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880" windowHeight="8055" activeTab="1"/>
  </bookViews>
  <sheets>
    <sheet name="Summary" sheetId="18" r:id="rId1"/>
    <sheet name="Material" sheetId="17" r:id="rId2"/>
    <sheet name="Labor" sheetId="13" r:id="rId3"/>
    <sheet name="FNALLaborRates" sheetId="16" r:id="rId4"/>
    <sheet name="NOVA and mu2e PM" sheetId="19" r:id="rId5"/>
  </sheets>
  <externalReferences>
    <externalReference r:id="rId6"/>
  </externalReferences>
  <definedNames>
    <definedName name="_xlnm._FilterDatabase" localSheetId="3" hidden="1">FNALLaborRates!$A$1:$Q$640</definedName>
    <definedName name="BOE">[1]Lists!$E$3:$E$7</definedName>
    <definedName name="_xlnm.Print_Area" localSheetId="2">Labor!$C$1:$P$65</definedName>
    <definedName name="_xlnm.Print_Area" localSheetId="1">Material!$A$1:$S$17</definedName>
    <definedName name="System">[1]Lists!$A$3:$A$8</definedName>
    <definedName name="Task">[1]Lists!$C$3:$C$10</definedName>
  </definedNames>
  <calcPr calcId="145621" concurrentCalc="0"/>
</workbook>
</file>

<file path=xl/calcChain.xml><?xml version="1.0" encoding="utf-8"?>
<calcChain xmlns="http://schemas.openxmlformats.org/spreadsheetml/2006/main">
  <c r="I13" i="17" l="1"/>
  <c r="R13" i="17"/>
  <c r="H12" i="17"/>
  <c r="H15" i="17"/>
  <c r="I12" i="17"/>
  <c r="I15" i="17"/>
  <c r="R15" i="17"/>
  <c r="H16" i="17"/>
  <c r="I16" i="17"/>
  <c r="R16" i="17"/>
  <c r="H17" i="17"/>
  <c r="I17" i="17"/>
  <c r="R17" i="17"/>
  <c r="R12" i="17"/>
  <c r="Q17" i="17"/>
  <c r="Q16" i="17"/>
  <c r="Q15" i="17"/>
  <c r="Q13" i="17"/>
  <c r="Q12" i="17"/>
  <c r="F12" i="17"/>
  <c r="N12" i="17"/>
  <c r="N15" i="17"/>
  <c r="H13" i="17"/>
  <c r="M15" i="17"/>
  <c r="P13" i="17"/>
  <c r="O13" i="17"/>
  <c r="N13" i="17"/>
  <c r="M13" i="17"/>
  <c r="L13" i="17"/>
  <c r="K13" i="17"/>
  <c r="J13" i="17"/>
  <c r="F13" i="17"/>
  <c r="P12" i="17"/>
  <c r="P15" i="17"/>
  <c r="O12" i="17"/>
  <c r="O15" i="17"/>
  <c r="M12" i="17"/>
  <c r="L12" i="17"/>
  <c r="L15" i="17"/>
  <c r="K12" i="17"/>
  <c r="K15" i="17"/>
  <c r="J12" i="17"/>
  <c r="J15" i="17"/>
  <c r="E57" i="13"/>
  <c r="F57" i="13"/>
  <c r="G57" i="13"/>
  <c r="O57" i="13"/>
  <c r="H57" i="13"/>
  <c r="I57" i="13"/>
  <c r="J57" i="13"/>
  <c r="K57" i="13"/>
  <c r="L57" i="13"/>
  <c r="M57" i="13"/>
  <c r="N57" i="13"/>
  <c r="E58" i="13"/>
  <c r="F58" i="13"/>
  <c r="G58" i="13"/>
  <c r="H58" i="13"/>
  <c r="I58" i="13"/>
  <c r="J58" i="13"/>
  <c r="K58" i="13"/>
  <c r="L58" i="13"/>
  <c r="M58" i="13"/>
  <c r="N58" i="13"/>
  <c r="E59" i="13"/>
  <c r="F59" i="13"/>
  <c r="G59" i="13"/>
  <c r="O59" i="13"/>
  <c r="H59" i="13"/>
  <c r="I59" i="13"/>
  <c r="J59" i="13"/>
  <c r="K59" i="13"/>
  <c r="L59" i="13"/>
  <c r="M59" i="13"/>
  <c r="N59" i="13"/>
  <c r="E60" i="13"/>
  <c r="F60" i="13"/>
  <c r="G60" i="13"/>
  <c r="H60" i="13"/>
  <c r="I60" i="13"/>
  <c r="J60" i="13"/>
  <c r="K60" i="13"/>
  <c r="L60" i="13"/>
  <c r="M60" i="13"/>
  <c r="N60" i="13"/>
  <c r="E61" i="13"/>
  <c r="F61" i="13"/>
  <c r="G61" i="13"/>
  <c r="O61" i="13"/>
  <c r="H61" i="13"/>
  <c r="I61" i="13"/>
  <c r="J61" i="13"/>
  <c r="K61" i="13"/>
  <c r="L61" i="13"/>
  <c r="M61" i="13"/>
  <c r="N61" i="13"/>
  <c r="E62" i="13"/>
  <c r="F62" i="13"/>
  <c r="G62" i="13"/>
  <c r="H62" i="13"/>
  <c r="I62" i="13"/>
  <c r="J62" i="13"/>
  <c r="K62" i="13"/>
  <c r="L62" i="13"/>
  <c r="M62" i="13"/>
  <c r="N62" i="13"/>
  <c r="O63" i="13"/>
  <c r="E56" i="13"/>
  <c r="O56" i="13"/>
  <c r="F56" i="13"/>
  <c r="G56" i="13"/>
  <c r="H56" i="13"/>
  <c r="I56" i="13"/>
  <c r="J56" i="13"/>
  <c r="K56" i="13"/>
  <c r="L56" i="13"/>
  <c r="M56" i="13"/>
  <c r="N56" i="13"/>
  <c r="F55" i="13"/>
  <c r="G55" i="13"/>
  <c r="H55" i="13"/>
  <c r="I55" i="13"/>
  <c r="J55" i="13"/>
  <c r="K55" i="13"/>
  <c r="L55" i="13"/>
  <c r="M55" i="13"/>
  <c r="N55" i="13"/>
  <c r="E55" i="13"/>
  <c r="O55" i="13"/>
  <c r="O11" i="13"/>
  <c r="O12" i="13"/>
  <c r="O13" i="13"/>
  <c r="O14" i="13"/>
  <c r="O15" i="13"/>
  <c r="O16" i="13"/>
  <c r="O17" i="13"/>
  <c r="O10" i="13"/>
  <c r="F19" i="13"/>
  <c r="G19" i="13"/>
  <c r="H19" i="13"/>
  <c r="I19" i="13"/>
  <c r="J19" i="13"/>
  <c r="K19" i="13"/>
  <c r="L19" i="13"/>
  <c r="M19" i="13"/>
  <c r="N19" i="13"/>
  <c r="E19" i="13"/>
  <c r="H37" i="13"/>
  <c r="M37" i="13"/>
  <c r="J38" i="13"/>
  <c r="G40" i="13"/>
  <c r="F29" i="13"/>
  <c r="F40" i="13"/>
  <c r="G29" i="13"/>
  <c r="H29" i="13"/>
  <c r="H40" i="13"/>
  <c r="I29" i="13"/>
  <c r="I40" i="13"/>
  <c r="J29" i="13"/>
  <c r="J40" i="13"/>
  <c r="K29" i="13"/>
  <c r="K40" i="13"/>
  <c r="L29" i="13"/>
  <c r="L40" i="13"/>
  <c r="M29" i="13"/>
  <c r="M40" i="13"/>
  <c r="N29" i="13"/>
  <c r="N40" i="13"/>
  <c r="E29" i="13"/>
  <c r="E40" i="13"/>
  <c r="F28" i="13"/>
  <c r="F39" i="13"/>
  <c r="G28" i="13"/>
  <c r="G39" i="13"/>
  <c r="H28" i="13"/>
  <c r="H39" i="13"/>
  <c r="I28" i="13"/>
  <c r="I39" i="13"/>
  <c r="J28" i="13"/>
  <c r="J39" i="13"/>
  <c r="K28" i="13"/>
  <c r="K39" i="13"/>
  <c r="L28" i="13"/>
  <c r="L39" i="13"/>
  <c r="M28" i="13"/>
  <c r="M39" i="13"/>
  <c r="N28" i="13"/>
  <c r="N39" i="13"/>
  <c r="E28" i="13"/>
  <c r="E39" i="13"/>
  <c r="F27" i="13"/>
  <c r="F38" i="13"/>
  <c r="G27" i="13"/>
  <c r="G38" i="13"/>
  <c r="H27" i="13"/>
  <c r="H38" i="13"/>
  <c r="I27" i="13"/>
  <c r="I38" i="13"/>
  <c r="J27" i="13"/>
  <c r="K27" i="13"/>
  <c r="K38" i="13"/>
  <c r="L27" i="13"/>
  <c r="L38" i="13"/>
  <c r="M27" i="13"/>
  <c r="M38" i="13"/>
  <c r="N27" i="13"/>
  <c r="N38" i="13"/>
  <c r="E27" i="13"/>
  <c r="E38" i="13"/>
  <c r="F26" i="13"/>
  <c r="F37" i="13"/>
  <c r="G26" i="13"/>
  <c r="G37" i="13"/>
  <c r="H26" i="13"/>
  <c r="I26" i="13"/>
  <c r="I37" i="13"/>
  <c r="J26" i="13"/>
  <c r="J37" i="13"/>
  <c r="K26" i="13"/>
  <c r="K37" i="13"/>
  <c r="L26" i="13"/>
  <c r="L37" i="13"/>
  <c r="M26" i="13"/>
  <c r="N26" i="13"/>
  <c r="N37" i="13"/>
  <c r="E26" i="13"/>
  <c r="E37" i="13"/>
  <c r="F25" i="13"/>
  <c r="F36" i="13"/>
  <c r="G25" i="13"/>
  <c r="G36" i="13"/>
  <c r="H25" i="13"/>
  <c r="H36" i="13"/>
  <c r="I25" i="13"/>
  <c r="I36" i="13"/>
  <c r="J25" i="13"/>
  <c r="J36" i="13"/>
  <c r="K25" i="13"/>
  <c r="K36" i="13"/>
  <c r="L25" i="13"/>
  <c r="L36" i="13"/>
  <c r="M25" i="13"/>
  <c r="M36" i="13"/>
  <c r="N25" i="13"/>
  <c r="N36" i="13"/>
  <c r="E25" i="13"/>
  <c r="E36" i="13"/>
  <c r="F22" i="13"/>
  <c r="F33" i="13"/>
  <c r="G22" i="13"/>
  <c r="G33" i="13"/>
  <c r="H22" i="13"/>
  <c r="H23" i="13"/>
  <c r="H34" i="13"/>
  <c r="I22" i="13"/>
  <c r="I23" i="13"/>
  <c r="I34" i="13"/>
  <c r="J22" i="13"/>
  <c r="J23" i="13"/>
  <c r="J34" i="13"/>
  <c r="K22" i="13"/>
  <c r="K23" i="13"/>
  <c r="K34" i="13"/>
  <c r="L22" i="13"/>
  <c r="L23" i="13"/>
  <c r="L34" i="13"/>
  <c r="M22" i="13"/>
  <c r="M23" i="13"/>
  <c r="M34" i="13"/>
  <c r="N22" i="13"/>
  <c r="N23" i="13"/>
  <c r="N34" i="13"/>
  <c r="E22" i="13"/>
  <c r="E23" i="13"/>
  <c r="E34" i="13"/>
  <c r="O62" i="13"/>
  <c r="O60" i="13"/>
  <c r="O58" i="13"/>
  <c r="O19" i="13"/>
  <c r="G23" i="13"/>
  <c r="G34" i="13"/>
  <c r="N33" i="13"/>
  <c r="J33" i="13"/>
  <c r="M33" i="13"/>
  <c r="I33" i="13"/>
  <c r="F23" i="13"/>
  <c r="F34" i="13"/>
  <c r="L33" i="13"/>
  <c r="H33" i="13"/>
  <c r="E33" i="13"/>
  <c r="K33" i="13"/>
  <c r="F24" i="13"/>
  <c r="G24" i="13"/>
  <c r="H24" i="13"/>
  <c r="I24" i="13"/>
  <c r="J24" i="13"/>
  <c r="K24" i="13"/>
  <c r="L24" i="13"/>
  <c r="M24" i="13"/>
  <c r="N24" i="13"/>
  <c r="E24" i="13"/>
  <c r="E12" i="17"/>
  <c r="L8" i="18"/>
  <c r="J5" i="17"/>
  <c r="H5" i="17"/>
  <c r="C8" i="18"/>
  <c r="E35" i="13"/>
  <c r="K35" i="13"/>
  <c r="G35" i="13"/>
  <c r="N35" i="13"/>
  <c r="J35" i="13"/>
  <c r="F35" i="13"/>
  <c r="M35" i="13"/>
  <c r="I35" i="13"/>
  <c r="L35" i="13"/>
  <c r="H35" i="13"/>
  <c r="F65" i="13"/>
  <c r="I65" i="13"/>
  <c r="G9" i="18"/>
  <c r="E65" i="13"/>
  <c r="C9" i="18"/>
  <c r="C10" i="18"/>
  <c r="J65" i="13"/>
  <c r="H9" i="18"/>
  <c r="D8" i="18"/>
  <c r="J8" i="18"/>
  <c r="K8" i="18"/>
  <c r="K65" i="13"/>
  <c r="I9" i="18"/>
  <c r="M65" i="13"/>
  <c r="K9" i="18"/>
  <c r="N65" i="13"/>
  <c r="L9" i="18"/>
  <c r="L10" i="18"/>
  <c r="H65" i="13"/>
  <c r="L65" i="13"/>
  <c r="J9" i="18"/>
  <c r="J10" i="18"/>
  <c r="G65" i="13"/>
  <c r="E9" i="18"/>
  <c r="H8" i="18"/>
  <c r="H10" i="18"/>
  <c r="P16" i="17"/>
  <c r="P17" i="17"/>
  <c r="N16" i="17"/>
  <c r="N17" i="17"/>
  <c r="I8" i="18"/>
  <c r="I10" i="18"/>
  <c r="F8" i="18"/>
  <c r="K16" i="17"/>
  <c r="K17" i="17"/>
  <c r="O16" i="17"/>
  <c r="O17" i="17"/>
  <c r="L16" i="17"/>
  <c r="L17" i="17"/>
  <c r="G8" i="18"/>
  <c r="G10" i="18"/>
  <c r="K10" i="18"/>
  <c r="J16" i="17"/>
  <c r="E8" i="18"/>
  <c r="O67" i="13"/>
  <c r="F9" i="18"/>
  <c r="D9" i="18"/>
  <c r="E10" i="18"/>
  <c r="O65" i="13"/>
  <c r="M16" i="17"/>
  <c r="M17" i="17"/>
  <c r="M8" i="18"/>
  <c r="O8" i="18"/>
  <c r="F10" i="18"/>
  <c r="J17" i="17"/>
  <c r="M9" i="18"/>
  <c r="D10" i="18"/>
  <c r="O9" i="18"/>
  <c r="O10" i="18"/>
  <c r="M10" i="18"/>
  <c r="N10" i="18"/>
</calcChain>
</file>

<file path=xl/sharedStrings.xml><?xml version="1.0" encoding="utf-8"?>
<sst xmlns="http://schemas.openxmlformats.org/spreadsheetml/2006/main" count="1434" uniqueCount="712">
  <si>
    <t>Qty</t>
  </si>
  <si>
    <t>Comments</t>
  </si>
  <si>
    <t>Materials</t>
  </si>
  <si>
    <t>Labor</t>
  </si>
  <si>
    <t>Total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</si>
  <si>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</si>
  <si>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</si>
  <si>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</si>
  <si>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</si>
  <si>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</si>
  <si>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</si>
  <si>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</si>
  <si>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</si>
  <si>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</si>
  <si>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</si>
  <si>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</si>
  <si>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</si>
  <si>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Cumulative</t>
  </si>
  <si>
    <t>Rates by FY for FNAL Resources</t>
  </si>
  <si>
    <t>Budget Element/Resource</t>
  </si>
  <si>
    <t>FY24</t>
  </si>
  <si>
    <t>AD Accelerator Division</t>
  </si>
  <si>
    <t>FNAD.AC.EXP.PHYST Accelerator Physicist Experimental</t>
  </si>
  <si>
    <t>Rate</t>
  </si>
  <si>
    <t>FNAD.AC.EXP.RA Accelerator Experimental Research Associate</t>
  </si>
  <si>
    <t>FNAD.AC.OPERATOR Accelerator Operator</t>
  </si>
  <si>
    <t>FNAD.AC.SYSTM.SPCLST Accelerator Systems Specialist</t>
  </si>
  <si>
    <t>FNAD.AC.THY.PHYST Accelerator Physicist Theory</t>
  </si>
  <si>
    <t>FNAD.AC.THY.RA Accelerator Theory Research Associate</t>
  </si>
  <si>
    <t>FNAD.ACCOUNTANT Accountant</t>
  </si>
  <si>
    <t>FNAD.ADMIN.SPPRT Administrative Support</t>
  </si>
  <si>
    <t>FNAD.APDEV.SYSTMAYST Applications Development &amp; Systems Analyst</t>
  </si>
  <si>
    <t>FNAD.ASIC.DESIGN.EN ASIC Design Engineer</t>
  </si>
  <si>
    <t>FNAD.ASIC.DESIGN.SR ASIC Design Engineer Sr</t>
  </si>
  <si>
    <t>FNAD.CLERICAL Clerical</t>
  </si>
  <si>
    <t>FNAD.CONST.COORDNATR Construction Coordinator</t>
  </si>
  <si>
    <t>FNAD.CONST.SAFETY Construction Safety</t>
  </si>
  <si>
    <t>FNAD.CRYO.DESIGNER Cryo Designer</t>
  </si>
  <si>
    <t>FNAD.CRYO.EN Cryogenics Engineer</t>
  </si>
  <si>
    <t>FNAD.CRYO.SR Cryogenics Engineer Sr</t>
  </si>
  <si>
    <t>FNAD.CRYO.TECH Cryo Technician</t>
  </si>
  <si>
    <t>FNAD.CT.SRVCS.SPCLST Computing Services Specialist</t>
  </si>
  <si>
    <t>FNAD.CTRL.SYSTM.EN Control System Engineer</t>
  </si>
  <si>
    <t>FNAD.CTRL.SYSTM.SR Control System Engineer Sr</t>
  </si>
  <si>
    <t>FNAD.DATABASE.AYST Database Administration Analyst</t>
  </si>
  <si>
    <t>FNAD.ELEC.ASMBY.TECH Electrical Assembly Technician</t>
  </si>
  <si>
    <t>FNAD.ELEC.DESIGN.EN Electrical Design Engineer</t>
  </si>
  <si>
    <t>FNAD.ELEC.DESIGN.SR Electrical Design Engineer Sr</t>
  </si>
  <si>
    <t>FNAD.ELEC.DESIGNER Electrical Designer</t>
  </si>
  <si>
    <t>FNAD.ELEC.DRAFTER Electrical Drafter</t>
  </si>
  <si>
    <t>FNAD.ELEC.TASK.MNGR Electrical Task Manager</t>
  </si>
  <si>
    <t>FNAD.ELEC.TECH Electrical Technician</t>
  </si>
  <si>
    <t>FNAD.ELEC.TECH.MNGR Electrical Technical Manager</t>
  </si>
  <si>
    <t>FNAD.ELEC.TECH.SPVSR Electrical Technician Supervisor</t>
  </si>
  <si>
    <t>FNAD.ELTN.DESIGN.EN Electronics Design Engineer</t>
  </si>
  <si>
    <t>FNAD.ELTN.DESIGN.SR Electronics Design Engineer Sr</t>
  </si>
  <si>
    <t>FNAD.ELTN.TECH Electronics Technician</t>
  </si>
  <si>
    <t>FNAD.ENGNRING.PHYST Engineering Physicist</t>
  </si>
  <si>
    <t>FNAD.FACILITIES.MGMT Facilities Management</t>
  </si>
  <si>
    <t>FNAD.GENERAL.ADMIN General Administrative</t>
  </si>
  <si>
    <t>FNAD.GENERAL.ES&amp;H General ES&amp;H</t>
  </si>
  <si>
    <t>FNAD.HIGH.VAC.TECH High Vac Technician</t>
  </si>
  <si>
    <t>FNAD.INTERLOCK.EN Interlock Engineer</t>
  </si>
  <si>
    <t>FNAD.INTERLOCK.SR Interlock Engineer Sr</t>
  </si>
  <si>
    <t>FNAD.INTERLOCK.TECH Electrical Interlock Technician</t>
  </si>
  <si>
    <t>FNAD.MAGNT.DESIGN.EN Magnet Design Engineer</t>
  </si>
  <si>
    <t>FNAD.MAGNT.DESIGN.SR Magnet Design Engineer Sr</t>
  </si>
  <si>
    <t>FNAD.MAGNT.DESIGNER Magnet Designer</t>
  </si>
  <si>
    <t>FNAD.MAGNT.RA Magnet Research Associate</t>
  </si>
  <si>
    <t>FNAD.MAGNT.SCIENTIST Magnet Scientist</t>
  </si>
  <si>
    <t>FNAD.MATRL.EN Materials Engineer</t>
  </si>
  <si>
    <t>FNAD.MATRL.SR Materials Engineer Sr</t>
  </si>
  <si>
    <t>FNAD.MECH.ANLYSIS.EN Mechanical Analysis Engineer</t>
  </si>
  <si>
    <t>FNAD.MECH.ANLYSIS.SR Mechanical Analysis Engineer Sr</t>
  </si>
  <si>
    <t>FNAD.MECH.ASMBY.TECH Mechanical Assembly Technician</t>
  </si>
  <si>
    <t>FNAD.MECH.DESIGN.EN Mechanical Design Engineer</t>
  </si>
  <si>
    <t>FNAD.MECH.DESIGN.SR Mechanical Design Engineer Sr</t>
  </si>
  <si>
    <t>FNAD.MECH.DESIGNER Mechanical Designer</t>
  </si>
  <si>
    <t>FNAD.MECH.DRAFTER Mechanical Drafter</t>
  </si>
  <si>
    <t>FNAD.MECH.SYSTM.TECH Mechanical Systems Technician</t>
  </si>
  <si>
    <t>FNAD.MECH.TASK.MNGR Mechanical Task Manager</t>
  </si>
  <si>
    <t>FNAD.MECH.TECH.MNGR Mechanical Technical Manager</t>
  </si>
  <si>
    <t>FNAD.MECH.TECH.SPVSR Mechanical Technician Supervisor</t>
  </si>
  <si>
    <t>FNAD.NETWORK.AYST Network Analyst</t>
  </si>
  <si>
    <t>FNAD.OPERTNS.FINANCE Operations Finance</t>
  </si>
  <si>
    <t>FNAD.OPERTNS.MNGR Operations Manager</t>
  </si>
  <si>
    <t>FNAD.OPERTNS.SPCLST Operations Specialist</t>
  </si>
  <si>
    <t>FNAD.PA.EXP.RA Particle-Astro Experimental Research Associate</t>
  </si>
  <si>
    <t>FNAD.PA.THY.RA Particle-Astro Theory Research Associate</t>
  </si>
  <si>
    <t>FNAD.PC.CUSTM.SPPRT Computer Customer Support</t>
  </si>
  <si>
    <t>FNAD.PC.SECURTY.AYST Computer Security Analyst</t>
  </si>
  <si>
    <t>FNAD.PC.SPPRT.ASSOCT PC Support Associate</t>
  </si>
  <si>
    <t>FNAD.PRCESS.CTRL.EN Process/Controls Engineer</t>
  </si>
  <si>
    <t>FNAD.PRCESS.CTRL.SR Process/Controls Engineer Sr</t>
  </si>
  <si>
    <t>FNAD.PRJ.CTRL.LEAD Project Controls Lead</t>
  </si>
  <si>
    <t>FNAD.PRJ.CTRL.MNGR Project Controls Manager</t>
  </si>
  <si>
    <t>FNAD.PRJ.CTRL.SPCLST Project Controls Specialist</t>
  </si>
  <si>
    <t>FNAD.PRJ.FINANCE Project Finance</t>
  </si>
  <si>
    <t>FNAD.PRJ.MNGR Project Manager</t>
  </si>
  <si>
    <t>FNAD.PRJ.MNGR.EXC Project Manager Exec</t>
  </si>
  <si>
    <t>FNAD.PRJ.MNGR.SR Project Manager Sr</t>
  </si>
  <si>
    <t>FNAD.PRJ.SPPRT Project Support</t>
  </si>
  <si>
    <t>FNAD.PROCUREMENT Procurement</t>
  </si>
  <si>
    <t>FNAD.PT.EXP.PHYST Particle Physicist Experimental</t>
  </si>
  <si>
    <t>FNAD.PT.EXP.RA Particle Physics Experimental Research Associate</t>
  </si>
  <si>
    <t>FNAD.PT.THY.RA Particle Physics Theory Research Associate</t>
  </si>
  <si>
    <t>FNAD.QLTY.ASSRANCE Quality Assurance</t>
  </si>
  <si>
    <t>FNAD.RAD.PRTECTON Radiation Protection</t>
  </si>
  <si>
    <t>FNAD.RF.DESIGN.EN RF Design Engineer</t>
  </si>
  <si>
    <t>FNAD.RF.DESIGN.SR RF Design Engineer Sr</t>
  </si>
  <si>
    <t>FNAD.RF.RA RF Research Associate</t>
  </si>
  <si>
    <t>FNAD.RF.SCIENTIST RF Scientist</t>
  </si>
  <si>
    <t>FNAD.SAFETY Safety</t>
  </si>
  <si>
    <t>FNAD.SRF.TECH Mechanical SRF Technician</t>
  </si>
  <si>
    <t>FNAD.SYSTM.ADMIN Systems Administrator</t>
  </si>
  <si>
    <t>FNAD.TRAINING Training</t>
  </si>
  <si>
    <t>FNAD.U.CONST.SAFETY Construction Safety Uncosted</t>
  </si>
  <si>
    <t>FNAD.U.GENERAL.ES&amp;H General ES&amp;H Uncosted</t>
  </si>
  <si>
    <t>FNAD.U.PA.EXP.PHYST Particle-Astro Physicist Experimental Uncosted</t>
  </si>
  <si>
    <t>FNAD.U.PA.EXP.RA Particle-Astro Experimental Research Associate Uncost</t>
  </si>
  <si>
    <t>FNAD.U.PA.THY.RA Particle-Astro Theory Research Associate Uncosted</t>
  </si>
  <si>
    <t>FNAD.U.PROCUREMENT Procurement Uncosted</t>
  </si>
  <si>
    <t>FNAD.U.PT.EXP.PHYST Particle Physicist Experimental Uncosted</t>
  </si>
  <si>
    <t>FNAD.U.PT.EXP.RA Particle Physics Experimental Research Associate Unco</t>
  </si>
  <si>
    <t>FNAD.U.PT.THY.RA Particle Physics Theory Research Associate Uncosted</t>
  </si>
  <si>
    <t>FNAD.U.RAD.PRTECTON Radiation Protection Uncosted</t>
  </si>
  <si>
    <t>FNAD.U.RF.RA RF Research Associate Uncosted</t>
  </si>
  <si>
    <t>FNAD.U.RF.SCIENTIST RF Scientist Uncosted</t>
  </si>
  <si>
    <t>FNAD.U.SAFETY Safety Uncosted</t>
  </si>
  <si>
    <t>FNAD.WEB.APPS.DEVLPR Web Applications Developer</t>
  </si>
  <si>
    <t>AP Accelerator Physics Center</t>
  </si>
  <si>
    <t>FNAP.AC.EXP.PHYST Accelerator Physicist Experimental</t>
  </si>
  <si>
    <t>FNAP.AC.EXP.RA Accelerator Experimental Research Associate</t>
  </si>
  <si>
    <t>FNAP.AC.THY.PHYST Accelerator Physicist Theory</t>
  </si>
  <si>
    <t>FNAP.AC.THY.RA Accelerator Theory Research Associate</t>
  </si>
  <si>
    <t>FNAP.ADMIN.SPPRT Administrative Support</t>
  </si>
  <si>
    <t>FNAP.ELEC.TECH.MNGR Electrical Technical Manager</t>
  </si>
  <si>
    <t>FNAP.ELTN.DESIGN.EN Electronics Design Engineer</t>
  </si>
  <si>
    <t>FNAP.ELTN.DESIGN.SR Electronics Design Engineer Sr</t>
  </si>
  <si>
    <t>FNAP.ENGNRING.PHYST Engineering Physicist</t>
  </si>
  <si>
    <t>FNAP.FACILITIES.MGMT Facilities Management</t>
  </si>
  <si>
    <t>FNAP.GENERAL.ADMIN General Administrative</t>
  </si>
  <si>
    <t>FNAP.MAGNT.SCIENTIST Magnet Scientist</t>
  </si>
  <si>
    <t>FNAP.MECH.ASMBY.TECH Mechanical Assembly Technician</t>
  </si>
  <si>
    <t>FNAP.MECH.DESIGN.EN Mechanical Design Engineer</t>
  </si>
  <si>
    <t>FNAP.MECH.DESIGN.SR Mechanical Design Engineer Sr</t>
  </si>
  <si>
    <t>FNAP.PA.EXP.RA Particle-Astro Experimental Research Associate</t>
  </si>
  <si>
    <t>FNAP.PA.THY.RA Particle-Astro Theory Research Associate</t>
  </si>
  <si>
    <t>FNAP.PRJ.MNGR Project Manager</t>
  </si>
  <si>
    <t>FNAP.PRJ.MNGR.EXC Project Manager Exec</t>
  </si>
  <si>
    <t>FNAP.PRJ.MNGR.SR Project Manager Sr</t>
  </si>
  <si>
    <t>FNAP.PT.EXP.PHYST Particle Physicist Experimental</t>
  </si>
  <si>
    <t>FNAP.PT.EXP.RA Particle Physics Experimental Research Associate</t>
  </si>
  <si>
    <t>FNAP.PT.THY.RA Particle Physics Theory Research Associate</t>
  </si>
  <si>
    <t>FNAP.RF.DESIGN.EN RF Design Engineer</t>
  </si>
  <si>
    <t>FNAP.RF.DESIGN.SR RF Design Engineer Sr</t>
  </si>
  <si>
    <t>FNAP.RF.RA RF Research Associate</t>
  </si>
  <si>
    <t>FNAP.RF.SCIENTIST RF Scientist</t>
  </si>
  <si>
    <t>FNAP.SYSTM.ADMIN Systems Administrator</t>
  </si>
  <si>
    <t>FNAP.U.PA.EXP.PHYST Particle-Astro Physicist Experimental Uncosted</t>
  </si>
  <si>
    <t>FNAP.U.PA.EXP.RA Particle-Astro Experimental Research Associate Uncost</t>
  </si>
  <si>
    <t>FNAP.U.PA.THY.RA Particle-Astro Theory Research Associate Uncosted</t>
  </si>
  <si>
    <t>FNAP.U.PT.EXP.PHYST Particle Physicist Experimental Uncosted</t>
  </si>
  <si>
    <t>FNAP.U.PT.EXP.RA Particle Physics Experimental Research Associate Unco</t>
  </si>
  <si>
    <t>FNAP.U.PT.THY.RA Particle Physics Theory Research Associate Uncosted</t>
  </si>
  <si>
    <t>FNAP.U.RF.RA RF Research Associate Uncosted</t>
  </si>
  <si>
    <t>FNAP.U.RF.SCIENTIST RF Scientist Uncosted</t>
  </si>
  <si>
    <t>BS Business Services Section</t>
  </si>
  <si>
    <t>FNBS.ACCOUNTANT Accountant</t>
  </si>
  <si>
    <t>FNBS.ADMIN.SPPRT Administrative Support</t>
  </si>
  <si>
    <t>FNBS.BUSINESS.ADMIN Business Administration</t>
  </si>
  <si>
    <t>FNBS.CARPENTER Carpenter</t>
  </si>
  <si>
    <t>FNBS.CLERICAL Clerical</t>
  </si>
  <si>
    <t>FNBS.CM.DISPATCHER Communications/Dispatcher</t>
  </si>
  <si>
    <t>FNBS.DATABASE.AYST Database Administration Analyst</t>
  </si>
  <si>
    <t>FNBS.DRIVER Driver</t>
  </si>
  <si>
    <t>FNBS.ELEC.TECH Electrical Technician</t>
  </si>
  <si>
    <t>FNBS.FACILITIES.MGMT Facilities Management</t>
  </si>
  <si>
    <t>FNBS.FIREFIGHTER Firefighter</t>
  </si>
  <si>
    <t>FNBS.GENERAL.ADMIN General Administrative</t>
  </si>
  <si>
    <t>FNBS.GENERAL.ES&amp;H General ES&amp;H</t>
  </si>
  <si>
    <t>FNBS.HOUSING.ACCOM Housing/Accommodations</t>
  </si>
  <si>
    <t>FNBS.LIBRARY Library</t>
  </si>
  <si>
    <t>FNBS.LOGISTICS Logistics</t>
  </si>
  <si>
    <t>FNBS.MATRL.SRVCS Material Services</t>
  </si>
  <si>
    <t>FNBS.MECHANIC Mechanic</t>
  </si>
  <si>
    <t>FNBS.OPERTNS.FINANCE Operations Finance</t>
  </si>
  <si>
    <t>FNBS.PROCUREMENT Procurement</t>
  </si>
  <si>
    <t>FNBS.SECURTY Security</t>
  </si>
  <si>
    <t>FNBS.TELECOMMNCATNS Telecommunication</t>
  </si>
  <si>
    <t>FNBS.TRAVEL Travel</t>
  </si>
  <si>
    <t>FNBS.U.GENERAL.ES&amp;H General ES&amp;H Uncosted</t>
  </si>
  <si>
    <t>FNBS.U.PROCUREMENT Procurement Uncosted</t>
  </si>
  <si>
    <t>FNBS.WEB.APPS.DEVLPR Web Applications Developer</t>
  </si>
  <si>
    <t>CD Computing Division</t>
  </si>
  <si>
    <t>FNCD.AC.EXP.RA Accelerator Experimental Research Associate</t>
  </si>
  <si>
    <t>FNCD.AC.THY.PHYST Accelerator Physicist Theory</t>
  </si>
  <si>
    <t>FNCD.AC.THY.RA Accelerator Theory Research Associate</t>
  </si>
  <si>
    <t>FNCD.ACCOUNTANT Accountant</t>
  </si>
  <si>
    <t>FNCD.ADMIN.SPPRT Administrative Support</t>
  </si>
  <si>
    <t>FNCD.APDEV.SYSTMAYST Applications Development &amp; Systems Analyst</t>
  </si>
  <si>
    <t>FNCD.ASIC.DESIGN.EN ASIC Design Engineer</t>
  </si>
  <si>
    <t>FNCD.ASIC.DESIGN.SR ASIC Design Engineer Sr</t>
  </si>
  <si>
    <t>FNCD.CLERICAL Clerical</t>
  </si>
  <si>
    <t>FNCD.CM.WB.COORDNATR Communications Website Coordinator</t>
  </si>
  <si>
    <t>FNCD.CONST.COORDNATR Construction Coordinator</t>
  </si>
  <si>
    <t>FNCD.CP.PHYCS.DEVLPR Computational Physics Developer</t>
  </si>
  <si>
    <t>FNCD.CRYO.EN Cryogenics Engineer</t>
  </si>
  <si>
    <t>FNCD.CRYO.SR Cryogenics Engineer Sr</t>
  </si>
  <si>
    <t>FNCD.CT.SRVCS.SPCLST Computing Services Specialist</t>
  </si>
  <si>
    <t>FNCD.CTRL.SYSTM.EN Control System Engineer</t>
  </si>
  <si>
    <t>FNCD.CTRL.SYSTM.SR Control System Engineer Sr</t>
  </si>
  <si>
    <t>FNCD.DATABASE.AYST Database Administration Analyst</t>
  </si>
  <si>
    <t>FNCD.DT.CNTR.OPERTNS Data Center Facilities Operations</t>
  </si>
  <si>
    <t>FNCD.ELEC.DESIGN.EN Electrical Design Engineer</t>
  </si>
  <si>
    <t>FNCD.ELEC.DESIGN.SR Electrical Design Engineer Sr</t>
  </si>
  <si>
    <t>FNCD.ELEC.DESIGNER Electrical Designer</t>
  </si>
  <si>
    <t>FNCD.ELEC.DRAFTER Electrical Drafter</t>
  </si>
  <si>
    <t>FNCD.ELEC.TECH.MNGR Electrical Technical Manager</t>
  </si>
  <si>
    <t>FNCD.ELTN.DESIGN.EN Electronics Design Engineer</t>
  </si>
  <si>
    <t>FNCD.ELTN.DESIGN.SR Electronics Design Engineer Sr</t>
  </si>
  <si>
    <t>FNCD.ELTN.TECH Electronics Technician</t>
  </si>
  <si>
    <t>FNCD.ENGNRING.PHYST Engineering Physicist</t>
  </si>
  <si>
    <t>FNCD.FACILITIES.MGMT Facilities Management</t>
  </si>
  <si>
    <t>FNCD.FUNCTNAL.AYST Functional Analyst</t>
  </si>
  <si>
    <t>FNCD.GENERAL.ADMIN General Administrative</t>
  </si>
  <si>
    <t>FNCD.GENERAL.ES&amp;H General ES&amp;H</t>
  </si>
  <si>
    <t>FNCD.INTERLOCK.EN Interlock Engineer</t>
  </si>
  <si>
    <t>FNCD.INTERLOCK.SR Interlock Engineer Sr</t>
  </si>
  <si>
    <t>FNCD.MAGNT.DESIGN.EN Magnet Design Engineer</t>
  </si>
  <si>
    <t>FNCD.MAGNT.DESIGN.SR Magnet Design Engineer Sr</t>
  </si>
  <si>
    <t>FNCD.MATRL.EN Materials Engineer</t>
  </si>
  <si>
    <t>FNCD.MATRL.SR Materials Engineer Sr</t>
  </si>
  <si>
    <t>FNCD.MATRL.SRVCS Material Services</t>
  </si>
  <si>
    <t>FNCD.MECH.ANLYSIS.EN Mechanical Analysis Engineer</t>
  </si>
  <si>
    <t>FNCD.MECH.ANLYSIS.SR Mechanical Analysis Engineer Sr</t>
  </si>
  <si>
    <t>FNCD.MECH.DESIGN.EN Mechanical Design Engineer</t>
  </si>
  <si>
    <t>FNCD.MECH.DESIGN.SR Mechanical Design Engineer Sr</t>
  </si>
  <si>
    <t>FNCD.MECH.DESIGNER Mechanical Designer</t>
  </si>
  <si>
    <t>FNCD.MECH.DRAFTER Mechanical Drafter</t>
  </si>
  <si>
    <t>FNCD.MECH.TECH.MNGR Mechanical Technical Manager</t>
  </si>
  <si>
    <t>FNCD.NETWORK.AYST Network Analyst</t>
  </si>
  <si>
    <t>FNCD.OPERTNS.FINANCE Operations Finance</t>
  </si>
  <si>
    <t>FNCD.PA.EXP.PHYST Particle-Astro Physicist Experimental</t>
  </si>
  <si>
    <t>FNCD.PA.EXP.RA Particle-Astro Experimental Research Associate</t>
  </si>
  <si>
    <t>FNCD.PA.THY.RA Particle-Astro Theory Research Associate</t>
  </si>
  <si>
    <t>FNCD.PC.CUSTM.SPPRT Computer Customer Support</t>
  </si>
  <si>
    <t>FNCD.PC.SCI.RESRCHER Computer Science Researcher</t>
  </si>
  <si>
    <t>FNCD.PC.SECURTY.AYST Computer Security Analyst</t>
  </si>
  <si>
    <t>FNCD.PC.SPPRT.ASSOCT PC Support Associate</t>
  </si>
  <si>
    <t>FNCD.PRCESS.CTRL.EN Process/Controls Engineer</t>
  </si>
  <si>
    <t>FNCD.PRCESS.CTRL.SR Process/Controls Engineer Sr</t>
  </si>
  <si>
    <t>FNCD.PRJ.CTRL.LEAD Project Controls Lead</t>
  </si>
  <si>
    <t>FNCD.PRJ.CTRL.MNGR Project Controls Manager</t>
  </si>
  <si>
    <t>FNCD.PRJ.CTRL.SPCLST Project Controls Specialist</t>
  </si>
  <si>
    <t>FNCD.PRJ.FINANCE Project Finance</t>
  </si>
  <si>
    <t>FNCD.PRJ.MNGR Project Manager</t>
  </si>
  <si>
    <t>FNCD.PRJ.MNGR.EXC Project Manager Exec</t>
  </si>
  <si>
    <t>FNCD.PRJ.MNGR.SR Project Manager Sr</t>
  </si>
  <si>
    <t>FNCD.PRJ.SPPRT Project Support</t>
  </si>
  <si>
    <t>FNCD.PROCUREMENT Procurement</t>
  </si>
  <si>
    <t>FNCD.PT.EXP.PHYST Particle Physicist Experimental</t>
  </si>
  <si>
    <t>FNCD.PT.EXP.RA Particle Physics Experimental Research Associate</t>
  </si>
  <si>
    <t>FNCD.PT.THY.PHYST Particle Physicist Theory</t>
  </si>
  <si>
    <t>FNCD.PT.THY.RA Particle Physics Theory Research Associate</t>
  </si>
  <si>
    <t>FNCD.PUBLIC.RELTIONS Public Relations</t>
  </si>
  <si>
    <t>FNCD.RF.DESIGN.EN RF Design Engineer</t>
  </si>
  <si>
    <t>FNCD.RF.DESIGN.SR RF Design Engineer Sr</t>
  </si>
  <si>
    <t>FNCD.SYSTM.ADMIN Systems Administrator</t>
  </si>
  <si>
    <t>FNCD.TRAINING Training</t>
  </si>
  <si>
    <t>FNCD.U.GENERAL.ES&amp;H General ES&amp;H Uncosted</t>
  </si>
  <si>
    <t>FNCD.U.PA.EXP.PHYST Particle-Astro Physicist Experimental Uncosted</t>
  </si>
  <si>
    <t>FNCD.U.PA.EXP.RA Particle-Astro Experimental Research Associate Uncost</t>
  </si>
  <si>
    <t>FNCD.U.PA.THY.RA Particle-Astro Theory Research Associate Uncosted</t>
  </si>
  <si>
    <t>FNCD.U.PROCUREMENT Procurement Uncosted</t>
  </si>
  <si>
    <t>FNCD.U.PT.EXP.PHYST Particle Physicist Experimental Uncosted</t>
  </si>
  <si>
    <t>FNCD.U.PT.EXP.RA Particle Physics Experimental Research Associate Unco</t>
  </si>
  <si>
    <t>FNCD.U.PT.THY.PHYST Particle Physicist Theory Uncosted</t>
  </si>
  <si>
    <t>FNCD.U.PT.THY.RA Particle Physics Theory Research Associate Uncosted</t>
  </si>
  <si>
    <t>FNCD.WEB.APPS.DEVLPR Web Applications Developer</t>
  </si>
  <si>
    <t>CM CMS - Compact Muon Solenoid Center</t>
  </si>
  <si>
    <t>FNCM.AC.EXP.RA Accelerator Experimental Research Associate</t>
  </si>
  <si>
    <t>FNCM.AC.THY.RA Accelerator Theory Research Associate</t>
  </si>
  <si>
    <t>FNCM.ADMIN.SPPRT Administrative Support</t>
  </si>
  <si>
    <t>FNCM.FACILITIES.MGMT Facilities Management</t>
  </si>
  <si>
    <t>FNCM.GENERAL.ADMIN General Administrative</t>
  </si>
  <si>
    <t>FNCM.PA.EXP.PHYST Particle-Astro Physicist Experimental</t>
  </si>
  <si>
    <t>FNCM.PA.EXP.RA Particle-Astro Experimental Research Associate</t>
  </si>
  <si>
    <t>FNCM.PA.THY.RA Particle-Astro Theory Research Associate</t>
  </si>
  <si>
    <t>FNCM.PT.EXP.PHYST Particle Physicist Experimental</t>
  </si>
  <si>
    <t>FNCM.PT.EXP.RA Particle Physics Experimental Research Associate</t>
  </si>
  <si>
    <t>FNCM.PT.THY.RA Particle Physics Theory Research Associate</t>
  </si>
  <si>
    <t>FNCM.U.PA.EXP.PHYST Particle-Astro Physicist Experimental Uncosted</t>
  </si>
  <si>
    <t>FNCM.U.PA.EXP.RA Particle-Astro Experimental Research Associate Uncost</t>
  </si>
  <si>
    <t>FNCM.U.PA.THY.RA Particle-Astro Theory Research Associate Uncosted</t>
  </si>
  <si>
    <t>FNCM.U.PT.EXP.PHYST Particle Physicist Experimental Uncosted</t>
  </si>
  <si>
    <t>FNCM.U.PT.EXP.RA Particle Physics Experimental Research Associate Unco</t>
  </si>
  <si>
    <t>FNCM.U.PT.THY.RA Particle Physics Theory Research Associate Uncosted</t>
  </si>
  <si>
    <t>DO Directorate</t>
  </si>
  <si>
    <t>FNDO.ACCOUNTANT Accountant</t>
  </si>
  <si>
    <t>FNDO.ADMIN.SPPRT Administrative Support</t>
  </si>
  <si>
    <t>FNDO.AUDITOR Audit</t>
  </si>
  <si>
    <t>FNDO.CLERICAL Clerical</t>
  </si>
  <si>
    <t>FNDO.EXECUTIVE.DIRCT Executive Direction</t>
  </si>
  <si>
    <t>FNDO.FACILITIES.MGMT Facilities Management</t>
  </si>
  <si>
    <t>FNDO.GENERAL.ADMIN General Administrative</t>
  </si>
  <si>
    <t>FNDO.LEGAL Legal</t>
  </si>
  <si>
    <t>FNDO.MECH.DESIGN.EN Mechanical Design Engineer</t>
  </si>
  <si>
    <t>FNDO.MECH.DESIGN.SR Mechanical Design Engineer Sr</t>
  </si>
  <si>
    <t>FNDO.MEDIA.SRVCS Media Services</t>
  </si>
  <si>
    <t>FNDO.OPERTNS.FINANCE Operations Finance</t>
  </si>
  <si>
    <t>FNDO.PRJ.CTRL.LEAD Project Controls Lead</t>
  </si>
  <si>
    <t>FNDO.PRJ.CTRL.MNGR Project Controls Manager</t>
  </si>
  <si>
    <t>FNDO.PRJ.CTRL.SPCLST Project Controls Specialist</t>
  </si>
  <si>
    <t>FNDO.PRJ.FINANCE Project Finance</t>
  </si>
  <si>
    <t>FNDO.PRJ.MNGR Project Manager</t>
  </si>
  <si>
    <t>FNDO.PRJ.MNGR.EXC Project Manager Exec</t>
  </si>
  <si>
    <t>FNDO.PRJ.MNGR.SR Project Manager Sr</t>
  </si>
  <si>
    <t>FNDO.PRJ.SPPRT Project Support</t>
  </si>
  <si>
    <t>FNDO.PT.EXP.PHYST Particle Physicist Experimental</t>
  </si>
  <si>
    <t>FNDO.PUBLIC.RELTIONS Public Relations</t>
  </si>
  <si>
    <t>FNDO.QLTY.ASSRANCE Quality Assurance</t>
  </si>
  <si>
    <t>FNDO.U.PT.EXP.PHYST Particle Physicist Experimental Uncosted</t>
  </si>
  <si>
    <t>FNDO.WEB.APPS.DEVLPR Web Applications Developer</t>
  </si>
  <si>
    <t>ES ES&amp;H</t>
  </si>
  <si>
    <t>FNES.ACCOUNTANT Accountant</t>
  </si>
  <si>
    <t>FNES.ADMIN.SPPRT Administrative Support</t>
  </si>
  <si>
    <t>FNES.CLERICAL Clerical</t>
  </si>
  <si>
    <t>FNES.CONST.SAFETY Construction Safety</t>
  </si>
  <si>
    <t>FNES.DATABASE.AYST Database Administration Analyst</t>
  </si>
  <si>
    <t>FNES.DRIVER Driver</t>
  </si>
  <si>
    <t>FNES.ELEC.DESIGN.EN Electrical Design Engineer</t>
  </si>
  <si>
    <t>FNES.ELEC.DESIGN.SR Electrical Design Engineer Sr</t>
  </si>
  <si>
    <t>FNES.ELEC.SAFETY Electrical Safety</t>
  </si>
  <si>
    <t>FNES.ELTN.DESIGN.EN Electronics Design Engineer</t>
  </si>
  <si>
    <t>FNES.ELTN.DESIGN.SR Electronics Design Engineer Sr</t>
  </si>
  <si>
    <t>FNES.ELTN.TECH Electronics Technician</t>
  </si>
  <si>
    <t>FNES.EMRGNCY.PLANNER Emergency Planner</t>
  </si>
  <si>
    <t>FNES.ENVIRNMENTAL Environmental</t>
  </si>
  <si>
    <t>FNES.FACILITIES.MGMT Facilities Management</t>
  </si>
  <si>
    <t>FNES.GENERAL.ADMIN General Administrative</t>
  </si>
  <si>
    <t>FNES.GENERAL.ES&amp;H General ES&amp;H</t>
  </si>
  <si>
    <t>FNES.INDSTRL.HYGT Industrial Hygienist</t>
  </si>
  <si>
    <t>FNES.LABORTY.ANLYSIS Laboratory Analysis</t>
  </si>
  <si>
    <t>FNES.OCCUP.NURSE Occupational Medicine Nurse</t>
  </si>
  <si>
    <t>FNES.OCCUP.PHYSICIAN Occupational Medicine Physician</t>
  </si>
  <si>
    <t>FNES.OPERTNS.FINANCE Operations Finance</t>
  </si>
  <si>
    <t>FNES.PA.EXP.PHYST Particle-Astro Physicist Experimental</t>
  </si>
  <si>
    <t>FNES.RAD.PRTECTON Radiation Protection</t>
  </si>
  <si>
    <t>FNES.SAFETY Safety</t>
  </si>
  <si>
    <t>FNES.SYSTM.ADMIN Systems Administrator</t>
  </si>
  <si>
    <t>FNES.TRAINING Training</t>
  </si>
  <si>
    <t>FNES.U.CONST.SAFETY Construction Safety Uncosted</t>
  </si>
  <si>
    <t>FNES.U.ENVIRNMENTAL Environmental Uncosted</t>
  </si>
  <si>
    <t>FNES.U.GENERAL.ES&amp;H General ES&amp;H Uncosted</t>
  </si>
  <si>
    <t>FNES.U.INDSTRL.HYGT Industrial Hygienist Uncosted</t>
  </si>
  <si>
    <t>FNES.U.RAD.PRTECTON Radiation Protection Uncosted</t>
  </si>
  <si>
    <t>FNES.U.SAFETY Safety Uncosted</t>
  </si>
  <si>
    <t>FNES.WASTE.MANAGEMNT Waste Management</t>
  </si>
  <si>
    <t>FE FESS</t>
  </si>
  <si>
    <t>FNFE.ACCOUNTANT Accountant</t>
  </si>
  <si>
    <t>FNFE.ADMIN.SPPRT Administrative Support</t>
  </si>
  <si>
    <t>FNFE.APDEV.SYSTMAYST Applications Development &amp; Systems Analyst</t>
  </si>
  <si>
    <t>FNFE.BUILDING.SRVCS Building Services</t>
  </si>
  <si>
    <t>FNFE.BUSINESS.ADMIN Business Administration</t>
  </si>
  <si>
    <t>FNFE.CFS.DESIGN.EN CFS Design Engineer</t>
  </si>
  <si>
    <t>FNFE.CFS.OPERTNS.EN CFS Operations Engineer</t>
  </si>
  <si>
    <t>FNFE.CFS.OPERTNS.SR CFS Operations Engineer Sr</t>
  </si>
  <si>
    <t>FNFE.CFS.TECH.MNGR CFS Technical Manager</t>
  </si>
  <si>
    <t>FNFE.CLERICAL Clerical</t>
  </si>
  <si>
    <t>FNFE.CONST.COORDNATR Construction Coordinator</t>
  </si>
  <si>
    <t>FNFE.CONST.SAFETY Construction Safety</t>
  </si>
  <si>
    <t>FNFE.FACILITIES.MGMT Facilities Management</t>
  </si>
  <si>
    <t>FNFE.GENERAL.ADMIN General Administrative</t>
  </si>
  <si>
    <t>FNFE.GENERAL.ES&amp;H General ES&amp;H</t>
  </si>
  <si>
    <t>FNFE.GEOG.INFO.SYSTM Geographic Information System</t>
  </si>
  <si>
    <t>FNFE.GROUNDS.KEEPER Groundskeeping</t>
  </si>
  <si>
    <t>FNFE.MAINTENANCE Maintenance</t>
  </si>
  <si>
    <t>FNFE.MATRL.SRVCS Material Services</t>
  </si>
  <si>
    <t>FNFE.MECHANIC Mechanic</t>
  </si>
  <si>
    <t>FNFE.OPERTNS.FINANCE Operations Finance</t>
  </si>
  <si>
    <t>FNFE.PRJ.CTRL.LEAD Project Controls Lead</t>
  </si>
  <si>
    <t>FNFE.PRJ.CTRL.MNGR Project Controls Manager</t>
  </si>
  <si>
    <t>FNFE.PRJ.CTRL.SPCLST Project Controls Specialist</t>
  </si>
  <si>
    <t>FNFE.PRJ.FINANCE Project Finance</t>
  </si>
  <si>
    <t>FNFE.PRJ.MNGR Project Manager</t>
  </si>
  <si>
    <t>FNFE.PRJ.MNGR.EXC Project Manager Exec</t>
  </si>
  <si>
    <t>FNFE.PRJ.MNGR.SR Project Manager Sr</t>
  </si>
  <si>
    <t>FNFE.PRJ.SPPRT Project Support</t>
  </si>
  <si>
    <t>FNFE.SAFETY Safety</t>
  </si>
  <si>
    <t>FNFE.U.CONST.SAFETY Construction Safety Uncosted</t>
  </si>
  <si>
    <t>FNFE.U.GENERAL.ES&amp;H General ES&amp;H Uncosted</t>
  </si>
  <si>
    <t>FNFE.U.SAFETY Safety Uncosted</t>
  </si>
  <si>
    <t>FI Finance</t>
  </si>
  <si>
    <t>FNFI.ACCOUNTANT Accountant</t>
  </si>
  <si>
    <t>FNFI.ADMIN.SPPRT Administrative Support</t>
  </si>
  <si>
    <t>FNFI.CLERICAL Clerical</t>
  </si>
  <si>
    <t>FNFI.EXECUTIVE.DIRCT Executive Direction</t>
  </si>
  <si>
    <t>FNFI.FACILITIES.MGMT Facilities Management</t>
  </si>
  <si>
    <t>FNFI.FUNCTNAL.AYST Functional Analyst</t>
  </si>
  <si>
    <t>FNFI.GENERAL.ADMIN General Administrative</t>
  </si>
  <si>
    <t>FNFI.OPERTNS.FINANCE Operations Finance</t>
  </si>
  <si>
    <t>FN Fermi Escalated Values</t>
  </si>
  <si>
    <t>FN.S.PRJ.CTRL.ENTRY Project Controls Entry</t>
  </si>
  <si>
    <t>FN.S.PRJ.CTRL.MID Project Controls Mid</t>
  </si>
  <si>
    <t>FN.S.PRJ.CTRL.SR Project Controls Sr</t>
  </si>
  <si>
    <t>LB LBNE Project</t>
  </si>
  <si>
    <t>FNLB.CFS.TECH.MNGR CFS Technical Manager</t>
  </si>
  <si>
    <t>FNLB.ELEC.DESIGN.EN Electrical Design Engineer</t>
  </si>
  <si>
    <t>FNLB.ELEC.DESIGN.SR Electrical Design Engineer Sr</t>
  </si>
  <si>
    <t>FNLB.PRJ.CTRL.LEAD Project Controls Lead</t>
  </si>
  <si>
    <t>FNLB.PRJ.CTRL.MNGR Project Controls Manager</t>
  </si>
  <si>
    <t>FNLB.PRJ.CTRL.SPCLST Project Controls Specialist</t>
  </si>
  <si>
    <t>FNLB.PRJ.FINANCE Project Finance</t>
  </si>
  <si>
    <t>FNLB.PRJ.MNGR Project Manager</t>
  </si>
  <si>
    <t>FNLB.PRJ.MNGR.EXC Project Manager Exec</t>
  </si>
  <si>
    <t>FNLB.PRJ.MNGR.SR Project Manager Sr</t>
  </si>
  <si>
    <t>FNLB.PRJ.SPPRT Project Support</t>
  </si>
  <si>
    <t>OF Office of the CIO</t>
  </si>
  <si>
    <t>FNOF.ADMIN.SPPRT Administrative Support</t>
  </si>
  <si>
    <t>FNOF.APDEV.SYSTMAYST Applications Development &amp; Systems Analyst</t>
  </si>
  <si>
    <t>FNOF.CT.SRVCS.SPCLST Computing Services Specialist</t>
  </si>
  <si>
    <t>FNOF.FUNCTNAL.AYST Functional Analyst</t>
  </si>
  <si>
    <t>FNOF.OPERTNS.FINANCE Operations Finance</t>
  </si>
  <si>
    <t>FNOF.PC.SCI.RESRCHER Computer Science Researcher</t>
  </si>
  <si>
    <t>FNOF.PC.SECURTY.AYST Computer Security Analyst</t>
  </si>
  <si>
    <t>FNOF.PRJ.MNGR Project Manager</t>
  </si>
  <si>
    <t>FNOF.PRJ.MNGR.EXC Project Manager Exec</t>
  </si>
  <si>
    <t>FNOF.PRJ.MNGR.SR Project Manager Sr</t>
  </si>
  <si>
    <t>FNOF.PT.EXP.PHYST Particle Physicist Experimental</t>
  </si>
  <si>
    <t>FNOF.PUBLIC.RELTIONS Public Relations</t>
  </si>
  <si>
    <t>FNOF.U.PT.EXP.PHYST Particle Physicist Experimental Uncosted</t>
  </si>
  <si>
    <t>FNOF.WEB.APPS.DEVLPR Web Applications Developer</t>
  </si>
  <si>
    <t>PA Center for Particle Astrophysics</t>
  </si>
  <si>
    <t>FNPA.AC.EXP.RA Accelerator Experimental Research Associate</t>
  </si>
  <si>
    <t>FNPA.AC.THY.RA Accelerator Theory Research Associate</t>
  </si>
  <si>
    <t>FNPA.ADMIN.SPPRT Administrative Support</t>
  </si>
  <si>
    <t>FNPA.FACILITIES.MGMT Facilities Management</t>
  </si>
  <si>
    <t>FNPA.GENERAL.ADMIN General Administrative</t>
  </si>
  <si>
    <t>FNPA.PA.EXP.PHYST Particle-Astro Physicist Experimental</t>
  </si>
  <si>
    <t>FNPA.PA.EXP.RA Particle-Astro Experimental Research Associate</t>
  </si>
  <si>
    <t>FNPA.PA.THY.RA Particle-Astro Theory Research Associate</t>
  </si>
  <si>
    <t>FNPA.PT.EXP.RA Particle Physics Experimental Research Associate</t>
  </si>
  <si>
    <t>FNPA.PT.THY.RA Particle Physics Theory Research Associate</t>
  </si>
  <si>
    <t>FNPA.U.PA.EXP.RA Particle-Astro Experimental Research Associate Uncost</t>
  </si>
  <si>
    <t>FNPA.U.PA.THY.RA Particle-Astro Theory Research Associate Uncosted</t>
  </si>
  <si>
    <t>FNPA.U.PT.EXP.RA Particle Physics Experimental Research Associate Unco</t>
  </si>
  <si>
    <t>FNPA.U.PT.THY.RA Particle Physics Theory Research Associate Uncosted</t>
  </si>
  <si>
    <t>PD Particle Physics Division</t>
  </si>
  <si>
    <t>FNPD.AC.EXP.RA Accelerator Experimental Research Associate</t>
  </si>
  <si>
    <t>FNPD.AC.SYSTM.SPCLST Accelerator Systems Specialist</t>
  </si>
  <si>
    <t>FNPD.AC.THY.RA Accelerator Theory Research Associate</t>
  </si>
  <si>
    <t>FNPD.ACCOUNTANT Accountant</t>
  </si>
  <si>
    <t>FNPD.ADMIN.SPPRT Administrative Support</t>
  </si>
  <si>
    <t>FNPD.APDEV.SYSTMAYST Applications Development &amp; Systems Analyst</t>
  </si>
  <si>
    <t>FNPD.ASIC.DESIGN.EN ASIC Design Engineer</t>
  </si>
  <si>
    <t>FNPD.ASIC.DESIGN.SR ASIC Design Engineer Sr</t>
  </si>
  <si>
    <t>FNPD.BUILDING.SRVCS Building Services</t>
  </si>
  <si>
    <t>FNPD.CHEMIST Chemist</t>
  </si>
  <si>
    <t>FNPD.CLERICAL Clerical</t>
  </si>
  <si>
    <t>FNPD.CONST.COORDNATR Construction Coordinator</t>
  </si>
  <si>
    <t>FNPD.CP.PHYCS.DEVLPR Computational Physics Developer</t>
  </si>
  <si>
    <t>FNPD.CRYO.EN Cryogenics Engineer</t>
  </si>
  <si>
    <t>FNPD.CRYO.SR Cryogenics Engineer Sr</t>
  </si>
  <si>
    <t>FNPD.CRYO.TECH Cryo Technician</t>
  </si>
  <si>
    <t>FNPD.CT.SRVCS.SPCLST Computing Services Specialist</t>
  </si>
  <si>
    <t>FNPD.CTRL.SYSTM.EN Control System Engineer</t>
  </si>
  <si>
    <t>FNPD.CTRL.SYSTM.SR Control System Engineer Sr</t>
  </si>
  <si>
    <t>FNPD.DATABASE.AYST Database Administration Analyst</t>
  </si>
  <si>
    <t>FNPD.ELEC.ASMBY.TECH Electrical Assembly Technician</t>
  </si>
  <si>
    <t>FNPD.ELEC.DESIGN.EN Electrical Design Engineer</t>
  </si>
  <si>
    <t>FNPD.ELEC.DESIGN.SR Electrical Design Engineer Sr</t>
  </si>
  <si>
    <t>FNPD.ELEC.DESIGNER Electrical Designer</t>
  </si>
  <si>
    <t>FNPD.ELEC.DRAFTER Electrical Drafter</t>
  </si>
  <si>
    <t>FNPD.ELEC.TASK.MNGR Electrical Task Manager</t>
  </si>
  <si>
    <t>FNPD.ELEC.TECH Electrical Technician</t>
  </si>
  <si>
    <t>FNPD.ELEC.TECH.MNGR Electrical Technical Manager</t>
  </si>
  <si>
    <t>FNPD.ELEC.TECH.SPVSR Electrical Technician Supervisor</t>
  </si>
  <si>
    <t>FNPD.ELTN.DESIGN.EN Electronics Design Engineer</t>
  </si>
  <si>
    <t>FNPD.ELTN.DESIGN.SR Electronics Design Engineer Sr</t>
  </si>
  <si>
    <t>FNPD.ELTN.TECH Electronics Technician</t>
  </si>
  <si>
    <t>FNPD.ENGNRING.PHYST Engineering Physicist</t>
  </si>
  <si>
    <t>FNPD.EXECUTIVE.DIRCT Executive Direction</t>
  </si>
  <si>
    <t>FNPD.FABRCATN.SPCLST Fabrication Specialist</t>
  </si>
  <si>
    <t>FNPD.FACILITIES.MGMT Facilities Management</t>
  </si>
  <si>
    <t>FNPD.GENERAL.ADMIN General Administrative</t>
  </si>
  <si>
    <t>FNPD.GENERAL.ES&amp;H General ES&amp;H</t>
  </si>
  <si>
    <t>FNPD.GEODEIST Geodesist</t>
  </si>
  <si>
    <t>FNPD.HIGH.VAC.TECH High Vac Technician</t>
  </si>
  <si>
    <t>FNPD.INSTRUMENT.TECH Mechanical Instrument Technician</t>
  </si>
  <si>
    <t>FNPD.INTERLOCK.EN Interlock Engineer</t>
  </si>
  <si>
    <t>FNPD.INTERLOCK.SR Interlock Engineer Sr</t>
  </si>
  <si>
    <t>FNPD.MAGNT.DESIGN.EN Magnet Design Engineer</t>
  </si>
  <si>
    <t>FNPD.MAGNT.DESIGN.SR Magnet Design Engineer Sr</t>
  </si>
  <si>
    <t>FNPD.MATRL.EN Materials Engineer</t>
  </si>
  <si>
    <t>FNPD.MATRL.SR Materials Engineer Sr</t>
  </si>
  <si>
    <t>FNPD.MECH.ANLYSIS.EN Mechanical Analysis Engineer</t>
  </si>
  <si>
    <t>FNPD.MECH.ANLYSIS.SR Mechanical Analysis Engineer Sr</t>
  </si>
  <si>
    <t>FNPD.MECH.ASMBY.TECH Mechanical Assembly Technician</t>
  </si>
  <si>
    <t>FNPD.MECH.DESIGN.EN Mechanical Design Engineer</t>
  </si>
  <si>
    <t>FNPD.MECH.DESIGN.SR Mechanical Design Engineer Sr</t>
  </si>
  <si>
    <t>FNPD.MECH.DESIGNER Mechanical Designer</t>
  </si>
  <si>
    <t>FNPD.MECH.DRAFTER Mechanical Drafter</t>
  </si>
  <si>
    <t>FNPD.MECH.TECH.MNGR Mechanical Technical Manager</t>
  </si>
  <si>
    <t>FNPD.MECH.TECH.SPVSR Mechanical Technician Supervisor</t>
  </si>
  <si>
    <t>FNPD.METROLOGIST Metrologist</t>
  </si>
  <si>
    <t>FNPD.OPERTNS.FINANCE Operations Finance</t>
  </si>
  <si>
    <t>FNPD.PA.EXP.PHYST Particle-Astro Physicist Experimental</t>
  </si>
  <si>
    <t>FNPD.PA.EXP.RA Particle-Astro Experimental Research Associate</t>
  </si>
  <si>
    <t>FNPD.PA.THY.PHYST Particle-Astro Physicist Theory</t>
  </si>
  <si>
    <t>FNPD.PA.THY.RA Particle-Astro Theory Research Associate</t>
  </si>
  <si>
    <t>FNPD.PRCESS.CTRL.EN Process/Controls Engineer</t>
  </si>
  <si>
    <t>FNPD.PRCESS.CTRL.SR Process/Controls Engineer Sr</t>
  </si>
  <si>
    <t>FNPD.PRJ.CTRL.LEAD Project Controls Lead</t>
  </si>
  <si>
    <t>FNPD.PRJ.CTRL.MNGR Project Controls Manager</t>
  </si>
  <si>
    <t>FNPD.PRJ.CTRL.SPCLST Project Controls Specialist</t>
  </si>
  <si>
    <t>FNPD.PRJ.FINANCE Project Finance</t>
  </si>
  <si>
    <t>FNPD.PRJ.MNGR Project Manager</t>
  </si>
  <si>
    <t>FNPD.PRJ.MNGR.EXC Project Manager Exec</t>
  </si>
  <si>
    <t>FNPD.PRJ.MNGR.SR Project Manager Sr</t>
  </si>
  <si>
    <t>FNPD.PRJ.SPPRT Project Support</t>
  </si>
  <si>
    <t>FNPD.PROCUREMENT Procurement</t>
  </si>
  <si>
    <t>FNPD.PT.EXP.PHYST Particle Physicist Experimental</t>
  </si>
  <si>
    <t>FNPD.PT.EXP.RA Particle Physics Experimental Research Associate</t>
  </si>
  <si>
    <t>FNPD.PT.THY.PHYST Particle Physicist Theory</t>
  </si>
  <si>
    <t>FNPD.PT.THY.RA Particle Physics Theory Research Associate</t>
  </si>
  <si>
    <t>FNPD.RAD.PRTECTON Radiation Protection</t>
  </si>
  <si>
    <t>FNPD.SAFETY Safety</t>
  </si>
  <si>
    <t>FNPD.SYSTM.ADMIN Systems Administrator</t>
  </si>
  <si>
    <t>FNPD.TRAINING Training</t>
  </si>
  <si>
    <t>FNPD.U.GENERAL.ES&amp;H General ES&amp;H Uncosted</t>
  </si>
  <si>
    <t>FNPD.U.PA.EXP.PHYST Particle-Astro Physicist Experimental Uncosted</t>
  </si>
  <si>
    <t>FNPD.U.PA.EXP.RA Particle-Astro Experimental Research Associate Uncost</t>
  </si>
  <si>
    <t>FNPD.U.PA.THY.PHYST Particle-Astro Physicist Theory Uncosted</t>
  </si>
  <si>
    <t>FNPD.U.PA.THY.RA Particle-Astro Theory Research Associate Uncosted</t>
  </si>
  <si>
    <t>FNPD.U.PROCUREMENT Procurement Uncosted</t>
  </si>
  <si>
    <t>FNPD.U.PT.EXP.PHYST Particle Physicist Experimental Uncosted</t>
  </si>
  <si>
    <t>FNPD.U.PT.EXP.RA Particle Physics Experimental Research Associate Unco</t>
  </si>
  <si>
    <t>FNPD.U.PT.THY.PHYST Particle Physicist Theory Uncosted</t>
  </si>
  <si>
    <t>FNPD.U.PT.THY.RA Particle Physics Theory Research Associate Uncosted</t>
  </si>
  <si>
    <t>FNPD.U.RAD.PRTECTON Radiation Protection Uncosted</t>
  </si>
  <si>
    <t>FNPD.U.SAFETY Safety Uncosted</t>
  </si>
  <si>
    <t>TD Technical Division</t>
  </si>
  <si>
    <t>FNTD.AC.EXP.PHYST Accelerator Physicist Experimental</t>
  </si>
  <si>
    <t>FNTD.AC.EXP.RA Accelerator Experimental Research Associate</t>
  </si>
  <si>
    <t>FNTD.AC.THY.PHYST Accelerator Physicist Theory</t>
  </si>
  <si>
    <t>FNTD.AC.THY.RA Accelerator Theory Research Associate</t>
  </si>
  <si>
    <t>FNTD.ACCOUNTANT Accountant</t>
  </si>
  <si>
    <t>FNTD.ADMIN.SPPRT Administrative Support</t>
  </si>
  <si>
    <t>FNTD.APDEV.SYSTMAYST Applications Development &amp; Systems Analyst</t>
  </si>
  <si>
    <t>FNTD.ASIC.DESIGN.EN ASIC Design Engineer</t>
  </si>
  <si>
    <t>FNTD.ASIC.DESIGN.SR ASIC Design Engineer Sr</t>
  </si>
  <si>
    <t>FNTD.CHEMIST Chemist</t>
  </si>
  <si>
    <t>FNTD.CLERICAL Clerical</t>
  </si>
  <si>
    <t>FNTD.CONST.COORDNATR Construction Coordinator</t>
  </si>
  <si>
    <t>FNTD.CONST.MNGR Construction Manager</t>
  </si>
  <si>
    <t>FNTD.CRYO.DESIGNER Cryo Designer</t>
  </si>
  <si>
    <t>FNTD.CRYO.EN Cryogenics Engineer</t>
  </si>
  <si>
    <t>FNTD.CRYO.SR Cryogenics Engineer Sr</t>
  </si>
  <si>
    <t>FNTD.CRYO.TECH Cryo Technician</t>
  </si>
  <si>
    <t>FNTD.CTRL.SYSTM.EN Control System Engineer</t>
  </si>
  <si>
    <t>FNTD.CTRL.SYSTM.SR Control System Engineer Sr</t>
  </si>
  <si>
    <t>FNTD.ELEC.ASMBY.TECH Electrical Assembly Technician</t>
  </si>
  <si>
    <t>FNTD.ELEC.DESIGN.EN Electrical Design Engineer</t>
  </si>
  <si>
    <t>FNTD.ELEC.DESIGN.SR Electrical Design Engineer Sr</t>
  </si>
  <si>
    <t>FNTD.ELEC.DESIGNER Electrical Designer</t>
  </si>
  <si>
    <t>FNTD.ELEC.DRAFTER Electrical Drafter</t>
  </si>
  <si>
    <t>FNTD.ELEC.TECH Electrical Technician</t>
  </si>
  <si>
    <t>FNTD.ELEC.TECH.MNGR Electrical Technical Manager</t>
  </si>
  <si>
    <t>FNTD.ELEC.TECH.SPVSR Electrical Technician Supervisor</t>
  </si>
  <si>
    <t>FNTD.ELTN.DESIGN.EN Electronics Design Engineer</t>
  </si>
  <si>
    <t>FNTD.ELTN.DESIGN.SR Electronics Design Engineer Sr</t>
  </si>
  <si>
    <t>FNTD.ELTN.TECH Electronics Technician</t>
  </si>
  <si>
    <t>FNTD.ENGNRING.PHYST Engineering Physicist</t>
  </si>
  <si>
    <t>FNTD.FABRCATN.SPCLST Fabrication Specialist</t>
  </si>
  <si>
    <t>FNTD.FACILITIES.MGMT Facilities Management</t>
  </si>
  <si>
    <t>FNTD.GENERAL.ADMIN General Administrative</t>
  </si>
  <si>
    <t>FNTD.GENERAL.ES&amp;H General ES&amp;H</t>
  </si>
  <si>
    <t>FNTD.HIGH.VAC.TECH High Vac Technician</t>
  </si>
  <si>
    <t>FNTD.INSTRUMENT.TECH Mechanical Instrument Technician</t>
  </si>
  <si>
    <t>FNTD.INTERLOCK.EN Interlock Engineer</t>
  </si>
  <si>
    <t>FNTD.INTERLOCK.SR Interlock Engineer Sr</t>
  </si>
  <si>
    <t>FNTD.MACHINIST Machinist</t>
  </si>
  <si>
    <t>FNTD.MAGNT.DESIGN.EN Magnet Design Engineer</t>
  </si>
  <si>
    <t>FNTD.MAGNT.DESIGN.SR Magnet Design Engineer Sr</t>
  </si>
  <si>
    <t>FNTD.MAGNT.DESIGNER Magnet Designer</t>
  </si>
  <si>
    <t>FNTD.MAGNT.RA Magnet Research Associate</t>
  </si>
  <si>
    <t>FNTD.MAGNT.SCIENTIST Magnet Scientist</t>
  </si>
  <si>
    <t>FNTD.MATRL.EN Materials Engineer</t>
  </si>
  <si>
    <t>FNTD.MATRL.RA Material Research Associate</t>
  </si>
  <si>
    <t>FNTD.MATRL.SCIENTIST Material Scientist</t>
  </si>
  <si>
    <t>FNTD.MATRL.SR Materials Engineer Sr</t>
  </si>
  <si>
    <t>FNTD.MECH.ANLYSIS.EN Mechanical Analysis Engineer</t>
  </si>
  <si>
    <t>FNTD.MECH.ANLYSIS.SR Mechanical Analysis Engineer Sr</t>
  </si>
  <si>
    <t>FNTD.MECH.ASMBY.TECH Mechanical Assembly Technician</t>
  </si>
  <si>
    <t>FNTD.MECH.DESIGN.EN Mechanical Design Engineer</t>
  </si>
  <si>
    <t>FNTD.MECH.DESIGN.SR Mechanical Design Engineer Sr</t>
  </si>
  <si>
    <t>FNTD.MECH.DESIGNER Mechanical Designer</t>
  </si>
  <si>
    <t>FNTD.MECH.DRAFTER Mechanical Drafter</t>
  </si>
  <si>
    <t>FNTD.MECH.SYSTM.TECH Mechanical Systems Technician</t>
  </si>
  <si>
    <t>FNTD.MECH.TECH.MNGR Mechanical Technical Manager</t>
  </si>
  <si>
    <t>FNTD.MECH.TECH.SPVSR Mechanical Technician Supervisor</t>
  </si>
  <si>
    <t>FNTD.OPERTNS.FINANCE Operations Finance</t>
  </si>
  <si>
    <t>FNTD.PA.EXP.PHYST Particle-Astro Physicist Experimental</t>
  </si>
  <si>
    <t>FNTD.PA.EXP.RA Particle-Astro Experimental Research Associate</t>
  </si>
  <si>
    <t>FNTD.PA.THY.RA Particle-Astro Theory Research Associate</t>
  </si>
  <si>
    <t>FNTD.PRCESS.CTRL.EN Process/Controls Engineer</t>
  </si>
  <si>
    <t>FNTD.PRCESS.CTRL.SR Process/Controls Engineer Sr</t>
  </si>
  <si>
    <t>FNTD.PRJ.CTRL.LEAD Project Controls Lead</t>
  </si>
  <si>
    <t>FNTD.PRJ.CTRL.MNGR Project Controls Manager</t>
  </si>
  <si>
    <t>FNTD.PRJ.CTRL.SPCLST Project Controls Specialist</t>
  </si>
  <si>
    <t>FNTD.PRJ.FINANCE Project Finance</t>
  </si>
  <si>
    <t>FNTD.PRJ.MNGR Project Manager</t>
  </si>
  <si>
    <t>FNTD.PRJ.MNGR.EXC Project Manager Exec</t>
  </si>
  <si>
    <t>FNTD.PRJ.MNGR.SR Project Manager Sr</t>
  </si>
  <si>
    <t>FNTD.PRJ.SPPRT Project Support</t>
  </si>
  <si>
    <t>FNTD.PROCUREMENT Procurement</t>
  </si>
  <si>
    <t>FNTD.PT.EXP.PHYST Particle Physicist Experimental</t>
  </si>
  <si>
    <t>FNTD.PT.EXP.RA Particle Physics Experimental Research Associate</t>
  </si>
  <si>
    <t>FNTD.PT.THY.RA Particle Physics Theory Research Associate</t>
  </si>
  <si>
    <t>FNTD.QC.TECHNICAL QC Technical</t>
  </si>
  <si>
    <t>FNTD.QLTY.ASSRANCE Quality Assurance</t>
  </si>
  <si>
    <t>FNTD.RF.DESIGN.EN RF Design Engineer</t>
  </si>
  <si>
    <t>FNTD.RF.DESIGN.SR RF Design Engineer Sr</t>
  </si>
  <si>
    <t>FNTD.RF.RA RF Research Associate</t>
  </si>
  <si>
    <t>FNTD.RF.SCIENTIST RF Scientist</t>
  </si>
  <si>
    <t>FNTD.SRF.TECH Mechanical SRF Technician</t>
  </si>
  <si>
    <t>FNTD.TRAINING Training</t>
  </si>
  <si>
    <t>FNTD.U.GENERAL.ES&amp;H General ES&amp;H Uncosted</t>
  </si>
  <si>
    <t>FNTD.U.MATRL.RA Material Research Associate Uncosted</t>
  </si>
  <si>
    <t>FNTD.U.PA.EXP.PHYST Particle-Astro Physicist Experimental Uncosted</t>
  </si>
  <si>
    <t>FNTD.U.PA.EXP.RA Particle-Astro Experimental Research Associate Uncost</t>
  </si>
  <si>
    <t>FNTD.U.PA.THY.RA Particle-Astro Theory Research Associate Uncosted</t>
  </si>
  <si>
    <t>FNTD.U.PROCUREMENT Procurement Uncosted</t>
  </si>
  <si>
    <t>FNTD.U.PT.EXP.PHYST Particle Physicist Experimental Uncosted</t>
  </si>
  <si>
    <t>FNTD.U.PT.EXP.RA Particle Physics Experimental Research Associate Unco</t>
  </si>
  <si>
    <t>FNTD.U.PT.THY.RA Particle Physics Theory Research Associate Uncosted</t>
  </si>
  <si>
    <t>FNTD.U.RF.RA RF Research Associate Uncosted</t>
  </si>
  <si>
    <t>FNTD.U.RF.SCIENTIST RF Scientist Uncosted</t>
  </si>
  <si>
    <t>FNTD.WEB.APPS.DEVLPR Web Applications Developer</t>
  </si>
  <si>
    <t>FNTD.WELDER Welder</t>
  </si>
  <si>
    <t>WD Work Force Develoment</t>
  </si>
  <si>
    <t>FNWD.ACCOUNTANT Accountant</t>
  </si>
  <si>
    <t>FNWD.ADMIN.SPPRT Administrative Support</t>
  </si>
  <si>
    <t>FNWD.APDEV.SYSTMAYST Applications Development &amp; Systems Analyst</t>
  </si>
  <si>
    <t>FNWD.BENEFITS Benefits</t>
  </si>
  <si>
    <t>FNWD.CLERICAL Clerical</t>
  </si>
  <si>
    <t>FNWD.COMPENSATION Compensation</t>
  </si>
  <si>
    <t>FNWD.EDUCATION Education</t>
  </si>
  <si>
    <t>FNWD.EL.CH.EDUCATION Early Childhood Education</t>
  </si>
  <si>
    <t>FNWD.EMPLY.LABOR.REL Employee/Labor Relations</t>
  </si>
  <si>
    <t>FNWD.EQ.OPPORTUNITY Equal Opportunity</t>
  </si>
  <si>
    <t>FNWD.FACILITIES.MGMT Facilities Management</t>
  </si>
  <si>
    <t>FNWD.GENERAL.ADMIN General Administrative</t>
  </si>
  <si>
    <t>FNWD.HR.GENERALIST Human Resources Generalist</t>
  </si>
  <si>
    <t>FNWD.HRIS HRIS</t>
  </si>
  <si>
    <t>FNWD.INTERNATIONL.HR International Human Resources</t>
  </si>
  <si>
    <t>FNWD.OPERTNS.FINANCE Operations Finance</t>
  </si>
  <si>
    <t>FNWD.RECRUITMENT Recruitment</t>
  </si>
  <si>
    <t>FNWD.TRAINING Training</t>
  </si>
  <si>
    <t>FTE</t>
  </si>
  <si>
    <t>Cumulative FTE</t>
  </si>
  <si>
    <t>$</t>
  </si>
  <si>
    <t>Hourly Rates</t>
  </si>
  <si>
    <t>FTE per Hour</t>
  </si>
  <si>
    <t>FTE Rates (1768 hour/FTE)</t>
  </si>
  <si>
    <t>TOTAL</t>
  </si>
  <si>
    <t>$AY Incl. Burden</t>
  </si>
  <si>
    <t xml:space="preserve">Cumulative </t>
  </si>
  <si>
    <t>Base Mtl.</t>
  </si>
  <si>
    <t>FY12 $</t>
  </si>
  <si>
    <t>NOTES:</t>
  </si>
  <si>
    <t>$ ea</t>
  </si>
  <si>
    <t>Totals</t>
  </si>
  <si>
    <t>Material with Overheads</t>
  </si>
  <si>
    <t>Contingency</t>
  </si>
  <si>
    <t>Total Material</t>
  </si>
  <si>
    <t>Escalation</t>
  </si>
  <si>
    <t>FNAL M&amp;S Overhead Rate</t>
  </si>
  <si>
    <t>Escalation Table</t>
  </si>
  <si>
    <t>FY</t>
  </si>
  <si>
    <t>M &amp; S</t>
  </si>
  <si>
    <t>Base Year</t>
  </si>
  <si>
    <t>OH Adder</t>
  </si>
  <si>
    <t>Total w/o Contingency</t>
  </si>
  <si>
    <t>Total incl. Contingency</t>
  </si>
  <si>
    <t>Contingency %</t>
  </si>
  <si>
    <t>Labor in FTE</t>
  </si>
  <si>
    <t>Phase</t>
  </si>
  <si>
    <t>Burdened Labor in $AY</t>
  </si>
  <si>
    <t xml:space="preserve"> </t>
  </si>
  <si>
    <t>CD-0</t>
  </si>
  <si>
    <t>CD-1</t>
  </si>
  <si>
    <t>CD-2</t>
  </si>
  <si>
    <t>CD-3</t>
  </si>
  <si>
    <t>CD-4</t>
  </si>
  <si>
    <t>Project Mgr</t>
  </si>
  <si>
    <t>Deputy Project Mgr</t>
  </si>
  <si>
    <t>Project Engineer</t>
  </si>
  <si>
    <t>Project Controls</t>
  </si>
  <si>
    <t>Financial</t>
  </si>
  <si>
    <t>QA Manager</t>
  </si>
  <si>
    <t>Risk Manager</t>
  </si>
  <si>
    <t>Admin</t>
  </si>
  <si>
    <t>Domestic Travel</t>
  </si>
  <si>
    <t>International Travel</t>
  </si>
  <si>
    <t>#Domestic Trips</t>
  </si>
  <si>
    <t>#Intl Trips</t>
  </si>
  <si>
    <t>4 people to CERN 2x/year</t>
  </si>
  <si>
    <t>NOvA project Management (11.7M+8.8M = $20.5M) 7 year duration</t>
  </si>
  <si>
    <t>mu23 Project Management = $20.1M (includes some simulations effort) 10 year duration</t>
  </si>
  <si>
    <t xml:space="preserve">LARP Construction Project Management Cost Estimate.  Includes overall project management functions and M&amp;S costs related to managing US contribution to CERN HiLumi project, independent of selection of deliverables.
DRAFT 13-Nov-2012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</si>
</sst>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0.0%"/>
    <numFmt numFmtId="167" formatCode="0.000%"/>
    <numFmt numFmtId="168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G Times (W1)"/>
    </font>
    <font>
      <b/>
      <sz val="8"/>
      <name val="Times New Roman"/>
      <family val="1"/>
    </font>
    <font>
      <b/>
      <sz val="11"/>
      <color theme="5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7" fillId="0" borderId="0"/>
    <xf numFmtId="0" fontId="11" fillId="0" borderId="0"/>
    <xf numFmtId="0" fontId="12" fillId="0" borderId="0"/>
    <xf numFmtId="0" fontId="5" fillId="0" borderId="0"/>
  </cellStyleXfs>
  <cellXfs count="147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ont="1" applyBorder="1"/>
    <xf numFmtId="164" fontId="0" fillId="0" borderId="0" xfId="0" applyNumberFormat="1"/>
    <xf numFmtId="0" fontId="0" fillId="0" borderId="0" xfId="0" applyBorder="1"/>
    <xf numFmtId="0" fontId="6" fillId="0" borderId="0" xfId="0" applyFont="1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0" fillId="0" borderId="0" xfId="0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wrapText="1"/>
    </xf>
    <xf numFmtId="2" fontId="0" fillId="0" borderId="1" xfId="0" applyNumberFormat="1" applyBorder="1"/>
    <xf numFmtId="2" fontId="0" fillId="0" borderId="1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1" fillId="0" borderId="8" xfId="0" applyFont="1" applyBorder="1"/>
    <xf numFmtId="2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1" fillId="0" borderId="11" xfId="0" applyFont="1" applyBorder="1"/>
    <xf numFmtId="0" fontId="0" fillId="0" borderId="12" xfId="0" applyFill="1" applyBorder="1"/>
    <xf numFmtId="0" fontId="1" fillId="0" borderId="11" xfId="0" applyFont="1" applyFill="1" applyBorder="1"/>
    <xf numFmtId="164" fontId="0" fillId="0" borderId="12" xfId="0" applyNumberFormat="1" applyBorder="1"/>
    <xf numFmtId="0" fontId="0" fillId="0" borderId="1" xfId="0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wrapText="1"/>
    </xf>
    <xf numFmtId="164" fontId="0" fillId="0" borderId="1" xfId="0" applyNumberFormat="1" applyFill="1" applyBorder="1"/>
    <xf numFmtId="0" fontId="6" fillId="0" borderId="8" xfId="0" applyFont="1" applyFill="1" applyBorder="1"/>
    <xf numFmtId="0" fontId="0" fillId="0" borderId="9" xfId="0" applyBorder="1"/>
    <xf numFmtId="0" fontId="0" fillId="0" borderId="16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Border="1"/>
    <xf numFmtId="0" fontId="6" fillId="0" borderId="11" xfId="0" applyFont="1" applyFill="1" applyBorder="1"/>
    <xf numFmtId="0" fontId="1" fillId="0" borderId="13" xfId="0" applyFont="1" applyBorder="1"/>
    <xf numFmtId="2" fontId="1" fillId="0" borderId="14" xfId="0" applyNumberFormat="1" applyFont="1" applyBorder="1"/>
    <xf numFmtId="0" fontId="0" fillId="0" borderId="15" xfId="0" applyBorder="1"/>
    <xf numFmtId="164" fontId="1" fillId="0" borderId="14" xfId="0" applyNumberFormat="1" applyFont="1" applyBorder="1"/>
    <xf numFmtId="164" fontId="1" fillId="0" borderId="14" xfId="0" applyNumberFormat="1" applyFont="1" applyFill="1" applyBorder="1"/>
    <xf numFmtId="164" fontId="0" fillId="0" borderId="0" xfId="0" applyNumberFormat="1" applyBorder="1"/>
    <xf numFmtId="9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0" fontId="10" fillId="0" borderId="17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vertical="center"/>
    </xf>
    <xf numFmtId="10" fontId="10" fillId="0" borderId="19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1" xfId="0" applyNumberFormat="1" applyBorder="1"/>
    <xf numFmtId="0" fontId="0" fillId="0" borderId="12" xfId="0" applyFill="1" applyBorder="1" applyAlignment="1">
      <alignment horizontal="center" wrapText="1"/>
    </xf>
    <xf numFmtId="9" fontId="1" fillId="0" borderId="14" xfId="0" applyNumberFormat="1" applyFont="1" applyBorder="1"/>
    <xf numFmtId="164" fontId="1" fillId="0" borderId="15" xfId="0" applyNumberFormat="1" applyFont="1" applyBorder="1"/>
    <xf numFmtId="164" fontId="1" fillId="0" borderId="1" xfId="0" applyNumberFormat="1" applyFont="1" applyBorder="1"/>
    <xf numFmtId="164" fontId="1" fillId="0" borderId="12" xfId="0" applyNumberFormat="1" applyFont="1" applyBorder="1"/>
    <xf numFmtId="0" fontId="0" fillId="0" borderId="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38" fontId="8" fillId="0" borderId="1" xfId="5" applyNumberFormat="1" applyFont="1" applyFill="1" applyBorder="1" applyAlignment="1">
      <alignment horizontal="center" vertical="center" wrapText="1"/>
    </xf>
    <xf numFmtId="167" fontId="9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8" fontId="0" fillId="0" borderId="1" xfId="0" applyNumberFormat="1" applyFill="1" applyBorder="1"/>
    <xf numFmtId="1" fontId="0" fillId="0" borderId="1" xfId="0" applyNumberFormat="1" applyFill="1" applyBorder="1"/>
    <xf numFmtId="167" fontId="4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9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Fill="1" applyBorder="1" applyAlignment="1">
      <alignment horizontal="left"/>
    </xf>
    <xf numFmtId="0" fontId="1" fillId="0" borderId="9" xfId="0" applyFont="1" applyFill="1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right"/>
    </xf>
    <xf numFmtId="164" fontId="0" fillId="0" borderId="14" xfId="0" applyNumberFormat="1" applyBorder="1"/>
    <xf numFmtId="164" fontId="0" fillId="0" borderId="14" xfId="0" applyNumberFormat="1" applyFont="1" applyBorder="1"/>
    <xf numFmtId="164" fontId="0" fillId="0" borderId="15" xfId="0" applyNumberFormat="1" applyBorder="1"/>
    <xf numFmtId="0" fontId="0" fillId="0" borderId="31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1" fillId="0" borderId="9" xfId="0" applyFont="1" applyFill="1" applyBorder="1" applyAlignment="1">
      <alignment horizontal="center"/>
    </xf>
    <xf numFmtId="0" fontId="6" fillId="0" borderId="32" xfId="0" applyFont="1" applyFill="1" applyBorder="1"/>
    <xf numFmtId="0" fontId="6" fillId="0" borderId="8" xfId="0" applyFont="1" applyFill="1" applyBorder="1" applyAlignment="1">
      <alignment horizontal="right"/>
    </xf>
    <xf numFmtId="0" fontId="6" fillId="0" borderId="9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6" fillId="0" borderId="14" xfId="0" applyFont="1" applyFill="1" applyBorder="1" applyAlignment="1">
      <alignment horizontal="right"/>
    </xf>
    <xf numFmtId="2" fontId="0" fillId="0" borderId="31" xfId="0" applyNumberFormat="1" applyBorder="1"/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2" xfId="0" applyFont="1" applyBorder="1"/>
    <xf numFmtId="42" fontId="0" fillId="0" borderId="1" xfId="0" applyNumberFormat="1" applyBorder="1"/>
    <xf numFmtId="42" fontId="0" fillId="0" borderId="12" xfId="0" applyNumberFormat="1" applyBorder="1"/>
    <xf numFmtId="0" fontId="0" fillId="0" borderId="13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/>
    <xf numFmtId="164" fontId="0" fillId="0" borderId="5" xfId="0" applyNumberFormat="1" applyFill="1" applyBorder="1"/>
    <xf numFmtId="0" fontId="0" fillId="0" borderId="36" xfId="0" applyBorder="1"/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0" fillId="0" borderId="16" xfId="0" applyBorder="1"/>
    <xf numFmtId="164" fontId="0" fillId="0" borderId="14" xfId="0" applyNumberFormat="1" applyFill="1" applyBorder="1"/>
    <xf numFmtId="0" fontId="0" fillId="0" borderId="2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9">
    <cellStyle name="Currency 2" xfId="2"/>
    <cellStyle name="Currency 3" xfId="4"/>
    <cellStyle name="Normal" xfId="0" builtinId="0"/>
    <cellStyle name="Normal 2" xfId="1"/>
    <cellStyle name="Normal 2 2" xfId="7"/>
    <cellStyle name="Normal 2 3" xfId="8"/>
    <cellStyle name="Normal 3" xfId="3"/>
    <cellStyle name="Normal 4" xfId="6"/>
    <cellStyle name="Normal_FY04 Year End Estimat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14</xdr:col>
      <xdr:colOff>523875</xdr:colOff>
      <xdr:row>15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058275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20</xdr:row>
      <xdr:rowOff>123825</xdr:rowOff>
    </xdr:from>
    <xdr:to>
      <xdr:col>22</xdr:col>
      <xdr:colOff>381000</xdr:colOff>
      <xdr:row>43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933825"/>
          <a:ext cx="13554075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9525</xdr:rowOff>
    </xdr:from>
    <xdr:to>
      <xdr:col>22</xdr:col>
      <xdr:colOff>409575</xdr:colOff>
      <xdr:row>47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1025"/>
          <a:ext cx="138207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en/AppData/Local/Temp/ITER%20EOI%20Estimate%20Template%20-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  <sheetName val="Operating"/>
    </sheetNames>
    <sheetDataSet>
      <sheetData sheetId="0" refreshError="1"/>
      <sheetData sheetId="1">
        <row r="3">
          <cell r="A3" t="str">
            <v>Cryo System</v>
          </cell>
          <cell r="C3" t="str">
            <v>Design</v>
          </cell>
          <cell r="E3" t="str">
            <v>Vendor quote</v>
          </cell>
        </row>
        <row r="4">
          <cell r="A4" t="str">
            <v>Power System</v>
          </cell>
          <cell r="C4" t="str">
            <v>Procurement</v>
          </cell>
          <cell r="E4" t="str">
            <v>Prior procurement</v>
          </cell>
        </row>
        <row r="5">
          <cell r="A5" t="str">
            <v>Test Cryostat</v>
          </cell>
          <cell r="C5" t="str">
            <v>Fabrication</v>
          </cell>
          <cell r="E5" t="str">
            <v>Past experience</v>
          </cell>
        </row>
        <row r="6">
          <cell r="A6" t="str">
            <v>DAQ and Controls</v>
          </cell>
          <cell r="C6" t="str">
            <v>Installation</v>
          </cell>
          <cell r="E6" t="str">
            <v>Engr. estimate</v>
          </cell>
        </row>
        <row r="7">
          <cell r="A7" t="str">
            <v>Quench Protection</v>
          </cell>
          <cell r="C7" t="str">
            <v>Modifications</v>
          </cell>
        </row>
        <row r="8">
          <cell r="C8" t="str">
            <v>Commissioning</v>
          </cell>
        </row>
        <row r="9">
          <cell r="C9" t="str">
            <v>Removal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14"/>
  <sheetViews>
    <sheetView topLeftCell="C1" zoomScale="110" zoomScaleNormal="110" workbookViewId="0">
      <selection activeCell="O10" sqref="O10"/>
    </sheetView>
  </sheetViews>
  <sheetFormatPr defaultRowHeight="15"/>
  <cols>
    <col min="2" max="2" width="13.42578125" customWidth="1"/>
    <col min="3" max="3" width="9.42578125" bestFit="1" customWidth="1"/>
    <col min="4" max="5" width="10.28515625" bestFit="1" customWidth="1"/>
    <col min="6" max="6" width="11" customWidth="1"/>
    <col min="7" max="7" width="11.42578125" customWidth="1"/>
    <col min="8" max="8" width="11.28515625" customWidth="1"/>
    <col min="9" max="9" width="11.85546875" customWidth="1"/>
    <col min="10" max="10" width="11.42578125" customWidth="1"/>
    <col min="11" max="11" width="10.140625" bestFit="1" customWidth="1"/>
    <col min="12" max="12" width="11.28515625" customWidth="1"/>
    <col min="13" max="13" width="15.28515625" customWidth="1"/>
    <col min="14" max="14" width="13" customWidth="1"/>
    <col min="15" max="15" width="12.28515625" customWidth="1"/>
  </cols>
  <sheetData>
    <row r="3" spans="2:15" ht="3" customHeight="1" thickBot="1"/>
    <row r="4" spans="2:15" ht="15.75" thickTop="1">
      <c r="B4" s="56"/>
      <c r="C4" s="131" t="s">
        <v>711</v>
      </c>
      <c r="D4" s="131"/>
      <c r="E4" s="131"/>
      <c r="F4" s="131"/>
      <c r="G4" s="131"/>
      <c r="H4" s="131"/>
      <c r="I4" s="131"/>
      <c r="J4" s="131"/>
      <c r="K4" s="131"/>
      <c r="L4" s="131"/>
      <c r="M4" s="57"/>
      <c r="N4" s="57"/>
      <c r="O4" s="58"/>
    </row>
    <row r="5" spans="2:15" ht="63" customHeight="1" thickBot="1">
      <c r="B5" s="59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8"/>
      <c r="N5" s="8"/>
      <c r="O5" s="60"/>
    </row>
    <row r="6" spans="2:15" ht="24" customHeight="1" thickTop="1">
      <c r="B6" s="102" t="s">
        <v>688</v>
      </c>
      <c r="C6" s="103" t="s">
        <v>691</v>
      </c>
      <c r="D6" s="103" t="s">
        <v>691</v>
      </c>
      <c r="E6" s="103" t="s">
        <v>692</v>
      </c>
      <c r="F6" s="103" t="s">
        <v>693</v>
      </c>
      <c r="G6" s="127" t="s">
        <v>694</v>
      </c>
      <c r="H6" s="126"/>
      <c r="I6" s="100"/>
      <c r="J6" s="100"/>
      <c r="K6" s="100"/>
      <c r="L6" s="128" t="s">
        <v>695</v>
      </c>
      <c r="N6" s="8"/>
      <c r="O6" s="60"/>
    </row>
    <row r="7" spans="2:15" ht="30">
      <c r="B7" s="23"/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5" t="s">
        <v>12</v>
      </c>
      <c r="J7" s="5" t="s">
        <v>13</v>
      </c>
      <c r="K7" s="5" t="s">
        <v>14</v>
      </c>
      <c r="L7" s="5" t="s">
        <v>15</v>
      </c>
      <c r="M7" s="30" t="s">
        <v>684</v>
      </c>
      <c r="N7" s="5" t="s">
        <v>686</v>
      </c>
      <c r="O7" s="62" t="s">
        <v>685</v>
      </c>
    </row>
    <row r="8" spans="2:15">
      <c r="B8" s="26" t="s">
        <v>2</v>
      </c>
      <c r="C8" s="3">
        <f>Material!H15</f>
        <v>0</v>
      </c>
      <c r="D8" s="3">
        <f>Material!I15</f>
        <v>22862.060999999994</v>
      </c>
      <c r="E8" s="3">
        <f>Material!J15</f>
        <v>62595.095039999986</v>
      </c>
      <c r="F8" s="3">
        <f>Material!K15</f>
        <v>64259.366399999999</v>
      </c>
      <c r="G8" s="3">
        <f>Material!L15</f>
        <v>65992.982399999979</v>
      </c>
      <c r="H8" s="3">
        <f>Material!M15</f>
        <v>67784.385599999994</v>
      </c>
      <c r="I8" s="3">
        <f>Material!N15</f>
        <v>69633.576000000001</v>
      </c>
      <c r="J8" s="3">
        <f>Material!O15</f>
        <v>71482.766399999993</v>
      </c>
      <c r="K8" s="3">
        <f>Material!P15</f>
        <v>73447.531199999998</v>
      </c>
      <c r="L8" s="3">
        <f>Material!S15</f>
        <v>0</v>
      </c>
      <c r="M8" s="65">
        <f>SUM(C8:L8)</f>
        <v>498057.76403999992</v>
      </c>
      <c r="N8" s="61">
        <v>0.3</v>
      </c>
      <c r="O8" s="66">
        <f>M8*(1+N8)</f>
        <v>647475.09325199993</v>
      </c>
    </row>
    <row r="9" spans="2:15">
      <c r="B9" s="26" t="s">
        <v>3</v>
      </c>
      <c r="C9" s="3">
        <f>Labor!E65</f>
        <v>0</v>
      </c>
      <c r="D9" s="3">
        <f>Labor!F65</f>
        <v>1461983.9520000003</v>
      </c>
      <c r="E9" s="3">
        <f>Labor!G65</f>
        <v>1667301.7920000001</v>
      </c>
      <c r="F9" s="3">
        <f>Labor!H65</f>
        <v>1712237.28</v>
      </c>
      <c r="G9" s="3">
        <f>Labor!I65</f>
        <v>1758424.5119999999</v>
      </c>
      <c r="H9" s="3">
        <f>Labor!J65</f>
        <v>1805958.96</v>
      </c>
      <c r="I9" s="3">
        <f>Labor!K65</f>
        <v>1854759.2959999999</v>
      </c>
      <c r="J9" s="3">
        <f>Labor!L65</f>
        <v>1904855.5759999997</v>
      </c>
      <c r="K9" s="3">
        <f>Labor!M65</f>
        <v>1956371.56</v>
      </c>
      <c r="L9" s="3">
        <f>Labor!N65</f>
        <v>1944290.8160000001</v>
      </c>
      <c r="M9" s="65">
        <f>SUM(C9:L9)</f>
        <v>16066183.743999999</v>
      </c>
      <c r="N9" s="61">
        <v>0.1</v>
      </c>
      <c r="O9" s="66">
        <f>M9*(1+N9)</f>
        <v>17672802.1184</v>
      </c>
    </row>
    <row r="10" spans="2:15" ht="15.75" thickBot="1">
      <c r="B10" s="40" t="s">
        <v>4</v>
      </c>
      <c r="C10" s="43">
        <f>SUM(C8:C9)</f>
        <v>0</v>
      </c>
      <c r="D10" s="43">
        <f t="shared" ref="D10:M10" si="0">SUM(D8:D9)</f>
        <v>1484846.0130000003</v>
      </c>
      <c r="E10" s="43">
        <f t="shared" si="0"/>
        <v>1729896.8870400002</v>
      </c>
      <c r="F10" s="43">
        <f t="shared" si="0"/>
        <v>1776496.6464</v>
      </c>
      <c r="G10" s="43">
        <f t="shared" si="0"/>
        <v>1824417.4943999997</v>
      </c>
      <c r="H10" s="43">
        <f t="shared" si="0"/>
        <v>1873743.3455999999</v>
      </c>
      <c r="I10" s="43">
        <f t="shared" si="0"/>
        <v>1924392.872</v>
      </c>
      <c r="J10" s="43">
        <f t="shared" si="0"/>
        <v>1976338.3423999997</v>
      </c>
      <c r="K10" s="43">
        <f t="shared" si="0"/>
        <v>2029819.0912000001</v>
      </c>
      <c r="L10" s="43">
        <f t="shared" si="0"/>
        <v>1944290.8160000001</v>
      </c>
      <c r="M10" s="43">
        <f t="shared" si="0"/>
        <v>16564241.50804</v>
      </c>
      <c r="N10" s="63">
        <f>(O10-M10)/M10</f>
        <v>0.10601365011248176</v>
      </c>
      <c r="O10" s="64">
        <f>SUM(O8:O9)</f>
        <v>18320277.211652</v>
      </c>
    </row>
    <row r="11" spans="2:15" ht="15.75" thickTop="1"/>
    <row r="14" spans="2:15">
      <c r="M14" s="7" t="s">
        <v>690</v>
      </c>
    </row>
  </sheetData>
  <mergeCells count="1">
    <mergeCell ref="C4:L5"/>
  </mergeCells>
  <pageMargins left="0.7" right="0.7" top="0.75" bottom="0.75" header="0.3" footer="0.3"/>
  <pageSetup scale="72" fitToHeight="0" orientation="landscape" r:id="rId1"/>
  <ignoredErrors>
    <ignoredError sqref="N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"/>
  <sheetViews>
    <sheetView tabSelected="1" topLeftCell="C1" zoomScale="80" zoomScaleNormal="80" workbookViewId="0">
      <selection activeCell="H5" sqref="H5:L5"/>
    </sheetView>
  </sheetViews>
  <sheetFormatPr defaultRowHeight="15"/>
  <cols>
    <col min="1" max="1" width="5.42578125" style="8" customWidth="1"/>
    <col min="2" max="2" width="38.7109375" style="8" customWidth="1"/>
    <col min="3" max="3" width="13.140625" style="8" customWidth="1"/>
    <col min="4" max="4" width="4" style="8" bestFit="1" customWidth="1"/>
    <col min="5" max="5" width="12" style="8" customWidth="1"/>
    <col min="6" max="6" width="10.7109375" style="8" customWidth="1"/>
    <col min="7" max="7" width="17" style="8" customWidth="1"/>
    <col min="8" max="18" width="13.7109375" style="8" customWidth="1"/>
    <col min="19" max="19" width="34.7109375" style="8" bestFit="1" customWidth="1"/>
    <col min="20" max="16384" width="9.140625" style="8"/>
  </cols>
  <sheetData>
    <row r="1" spans="1:23" ht="15.75" thickTop="1">
      <c r="A1" s="1"/>
      <c r="B1" s="1"/>
      <c r="C1" s="1"/>
      <c r="D1" s="1"/>
      <c r="E1" s="1"/>
      <c r="F1" s="1"/>
      <c r="G1" s="1"/>
      <c r="H1" s="1"/>
      <c r="I1" s="1"/>
      <c r="J1" s="96"/>
      <c r="K1" s="85"/>
      <c r="L1" s="80"/>
      <c r="M1" s="136"/>
      <c r="N1" s="136"/>
      <c r="O1" s="136"/>
      <c r="P1" s="137"/>
      <c r="Q1" s="118"/>
      <c r="R1" s="118"/>
      <c r="S1" s="98"/>
    </row>
    <row r="2" spans="1:23" ht="15.75" thickBot="1">
      <c r="A2" s="84"/>
      <c r="B2" s="84"/>
      <c r="C2" s="84"/>
      <c r="D2" s="84"/>
      <c r="E2" s="84"/>
      <c r="F2" s="84"/>
      <c r="G2" s="84"/>
      <c r="H2" s="84"/>
      <c r="I2" s="84"/>
      <c r="J2" s="97"/>
      <c r="K2" s="89"/>
      <c r="L2" s="68"/>
      <c r="M2" s="68"/>
      <c r="N2" s="68"/>
      <c r="O2" s="68"/>
      <c r="P2" s="69"/>
      <c r="Q2" s="119"/>
      <c r="R2" s="119"/>
      <c r="S2" s="99"/>
    </row>
    <row r="3" spans="1:23" ht="16.5" thickTop="1" thickBot="1">
      <c r="A3" s="85"/>
      <c r="B3" s="86"/>
      <c r="C3" s="87"/>
      <c r="D3" s="87"/>
      <c r="E3" s="87"/>
      <c r="F3" s="35"/>
      <c r="G3" s="35"/>
      <c r="H3" s="35"/>
      <c r="I3" s="35"/>
      <c r="J3" s="35"/>
      <c r="K3" s="95"/>
      <c r="L3" s="95"/>
      <c r="M3" s="95"/>
      <c r="N3" s="95"/>
      <c r="O3" s="95"/>
      <c r="P3" s="95"/>
      <c r="Q3" s="129"/>
      <c r="R3" s="35"/>
      <c r="S3" s="38"/>
    </row>
    <row r="4" spans="1:23" ht="15.75" thickBot="1">
      <c r="A4" s="23"/>
      <c r="B4" s="70"/>
      <c r="C4" s="71"/>
      <c r="D4" s="1"/>
      <c r="E4" s="1"/>
      <c r="F4" s="1"/>
      <c r="G4" s="72"/>
      <c r="H4" s="72">
        <v>2013</v>
      </c>
      <c r="I4" s="72">
        <v>2014</v>
      </c>
      <c r="J4" s="72">
        <v>2015</v>
      </c>
      <c r="K4" s="72">
        <v>2016</v>
      </c>
      <c r="L4" s="72">
        <v>2017</v>
      </c>
      <c r="M4" s="72">
        <v>2018</v>
      </c>
      <c r="N4" s="72">
        <v>2019</v>
      </c>
      <c r="O4" s="72">
        <v>2020</v>
      </c>
      <c r="P4" s="72">
        <v>2021</v>
      </c>
      <c r="Q4" s="120">
        <v>2022</v>
      </c>
      <c r="R4" s="120" t="s">
        <v>666</v>
      </c>
      <c r="S4" s="24"/>
      <c r="U4" s="133" t="s">
        <v>679</v>
      </c>
      <c r="V4" s="134"/>
      <c r="W4" s="135"/>
    </row>
    <row r="5" spans="1:23" ht="15.75" thickBot="1">
      <c r="A5" s="23"/>
      <c r="B5" s="70" t="s">
        <v>678</v>
      </c>
      <c r="C5" s="71">
        <v>0.2039</v>
      </c>
      <c r="D5" s="1"/>
      <c r="E5" s="1"/>
      <c r="F5" s="1"/>
      <c r="G5" s="1" t="s">
        <v>677</v>
      </c>
      <c r="H5" s="73">
        <f>1+W8</f>
        <v>1.0269999999999999</v>
      </c>
      <c r="I5" s="73">
        <v>1.0549999999999999</v>
      </c>
      <c r="J5" s="73">
        <f>1+W12</f>
        <v>1.0831999999999999</v>
      </c>
      <c r="K5" s="73">
        <v>1.1120000000000001</v>
      </c>
      <c r="L5" s="73">
        <v>1.1419999999999999</v>
      </c>
      <c r="M5" s="73">
        <v>1.173</v>
      </c>
      <c r="N5" s="73">
        <v>1.2050000000000001</v>
      </c>
      <c r="O5" s="73">
        <v>1.2370000000000001</v>
      </c>
      <c r="P5" s="73">
        <v>1.2709999999999999</v>
      </c>
      <c r="Q5" s="73">
        <v>1.3050999999999999</v>
      </c>
      <c r="R5" s="121"/>
      <c r="S5" s="24"/>
      <c r="U5" s="49"/>
      <c r="V5"/>
      <c r="W5" s="49"/>
    </row>
    <row r="6" spans="1:23" ht="15.75" thickBot="1">
      <c r="A6" s="23"/>
      <c r="B6" s="1"/>
      <c r="C6" s="1"/>
      <c r="D6" s="1"/>
      <c r="E6" s="1"/>
      <c r="F6" s="1"/>
      <c r="G6" s="1"/>
      <c r="H6" s="1"/>
      <c r="I6" s="81"/>
      <c r="J6" s="81"/>
      <c r="K6" s="81"/>
      <c r="L6" s="81"/>
      <c r="M6" s="81"/>
      <c r="N6" s="81"/>
      <c r="O6" s="81"/>
      <c r="P6" s="81"/>
      <c r="Q6" s="122"/>
      <c r="R6" s="122"/>
      <c r="S6" s="24"/>
      <c r="U6" s="50" t="s">
        <v>680</v>
      </c>
      <c r="V6" s="51" t="s">
        <v>3</v>
      </c>
      <c r="W6" s="52" t="s">
        <v>681</v>
      </c>
    </row>
    <row r="7" spans="1:23" ht="15.75" thickBot="1">
      <c r="A7" s="23"/>
      <c r="B7" s="1"/>
      <c r="C7" s="2" t="s">
        <v>669</v>
      </c>
      <c r="D7" s="4"/>
      <c r="E7" s="4"/>
      <c r="F7" s="4"/>
      <c r="G7" s="4"/>
      <c r="H7" s="4"/>
      <c r="I7" s="4"/>
      <c r="J7" s="74"/>
      <c r="K7" s="4"/>
      <c r="L7" s="4"/>
      <c r="M7" s="4"/>
      <c r="N7" s="4"/>
      <c r="O7" s="4"/>
      <c r="P7" s="4"/>
      <c r="Q7" s="123"/>
      <c r="R7" s="123"/>
      <c r="S7" s="24"/>
      <c r="U7" s="50">
        <v>2012</v>
      </c>
      <c r="V7" s="53" t="s">
        <v>682</v>
      </c>
      <c r="W7" s="54"/>
    </row>
    <row r="8" spans="1:23" ht="15.75" thickBot="1">
      <c r="A8" s="23"/>
      <c r="B8" s="1"/>
      <c r="C8" s="2" t="s">
        <v>670</v>
      </c>
      <c r="D8" s="4"/>
      <c r="E8" s="4"/>
      <c r="F8" s="4"/>
      <c r="G8" s="4"/>
      <c r="H8" s="4"/>
      <c r="I8" s="14"/>
      <c r="J8" s="4"/>
      <c r="K8" s="4"/>
      <c r="L8" s="4"/>
      <c r="M8" s="4"/>
      <c r="N8" s="4"/>
      <c r="O8" s="4"/>
      <c r="P8" s="4"/>
      <c r="Q8" s="123"/>
      <c r="R8" s="123"/>
      <c r="S8" s="24" t="s">
        <v>671</v>
      </c>
      <c r="U8" s="50">
        <v>2013</v>
      </c>
      <c r="V8" s="55">
        <v>8.0000000000000002E-3</v>
      </c>
      <c r="W8" s="55">
        <v>2.7E-2</v>
      </c>
    </row>
    <row r="9" spans="1:23" ht="15.75" thickBot="1">
      <c r="A9" s="23"/>
      <c r="B9" s="1"/>
      <c r="C9" s="31" t="s">
        <v>672</v>
      </c>
      <c r="D9" s="79" t="s">
        <v>0</v>
      </c>
      <c r="E9" s="31" t="s">
        <v>662</v>
      </c>
      <c r="F9" s="4" t="s">
        <v>683</v>
      </c>
      <c r="G9" s="4"/>
      <c r="H9" s="4"/>
      <c r="I9" s="75"/>
      <c r="J9" s="14"/>
      <c r="K9" s="14"/>
      <c r="L9" s="14"/>
      <c r="M9" s="14"/>
      <c r="N9" s="4"/>
      <c r="O9" s="4"/>
      <c r="P9" s="4"/>
      <c r="Q9" s="123"/>
      <c r="R9" s="123"/>
      <c r="S9" s="24"/>
      <c r="U9" s="50">
        <v>2014</v>
      </c>
      <c r="V9" s="55">
        <v>2.8199999999999999E-2</v>
      </c>
      <c r="W9" s="55">
        <v>5.4699999999999999E-2</v>
      </c>
    </row>
    <row r="10" spans="1:23" ht="15.75" thickBot="1">
      <c r="A10" s="23"/>
      <c r="B10" s="1"/>
      <c r="C10" s="31"/>
      <c r="D10" s="79"/>
      <c r="E10" s="31"/>
      <c r="F10" s="4"/>
      <c r="G10" s="4" t="s">
        <v>706</v>
      </c>
      <c r="H10" s="4">
        <v>0</v>
      </c>
      <c r="I10" s="75">
        <v>6</v>
      </c>
      <c r="J10" s="75">
        <v>24</v>
      </c>
      <c r="K10" s="75">
        <v>24</v>
      </c>
      <c r="L10" s="75">
        <v>24</v>
      </c>
      <c r="M10" s="75">
        <v>24</v>
      </c>
      <c r="N10" s="75">
        <v>24</v>
      </c>
      <c r="O10" s="75">
        <v>24</v>
      </c>
      <c r="P10" s="75">
        <v>24</v>
      </c>
      <c r="Q10" s="124">
        <v>24</v>
      </c>
      <c r="R10" s="124"/>
      <c r="S10" s="24"/>
      <c r="U10" s="50"/>
      <c r="V10" s="55"/>
      <c r="W10" s="55"/>
    </row>
    <row r="11" spans="1:23" ht="15.75" thickBot="1">
      <c r="A11" s="23"/>
      <c r="B11" s="1"/>
      <c r="C11" s="31"/>
      <c r="D11" s="79"/>
      <c r="E11" s="31"/>
      <c r="F11" s="4"/>
      <c r="G11" s="4" t="s">
        <v>707</v>
      </c>
      <c r="H11" s="4">
        <v>0</v>
      </c>
      <c r="I11" s="75">
        <v>4</v>
      </c>
      <c r="J11" s="75">
        <v>8</v>
      </c>
      <c r="K11" s="75">
        <v>8</v>
      </c>
      <c r="L11" s="75">
        <v>8</v>
      </c>
      <c r="M11" s="75">
        <v>8</v>
      </c>
      <c r="N11" s="75">
        <v>8</v>
      </c>
      <c r="O11" s="75">
        <v>8</v>
      </c>
      <c r="P11" s="75">
        <v>8</v>
      </c>
      <c r="Q11" s="124">
        <v>8</v>
      </c>
      <c r="R11" s="124"/>
      <c r="S11" s="24" t="s">
        <v>708</v>
      </c>
      <c r="U11" s="50"/>
      <c r="V11" s="55"/>
      <c r="W11" s="55"/>
    </row>
    <row r="12" spans="1:23" ht="15.75" thickBot="1">
      <c r="A12" s="23"/>
      <c r="B12" s="1" t="s">
        <v>704</v>
      </c>
      <c r="C12" s="33">
        <v>1000</v>
      </c>
      <c r="D12" s="79"/>
      <c r="E12" s="33">
        <f t="shared" ref="E12" si="0">C12*D12</f>
        <v>0</v>
      </c>
      <c r="F12" s="76">
        <f>1+C5</f>
        <v>1.2039</v>
      </c>
      <c r="G12" s="4"/>
      <c r="H12" s="33">
        <f>C12*F12*H5*H10</f>
        <v>0</v>
      </c>
      <c r="I12" s="33">
        <f>C12*F12*I5*I10</f>
        <v>7620.6869999999981</v>
      </c>
      <c r="J12" s="33">
        <f>C12*F12*J5*J10</f>
        <v>31297.547519999993</v>
      </c>
      <c r="K12" s="33">
        <f>C12*F12*K5*K10</f>
        <v>32129.683199999999</v>
      </c>
      <c r="L12" s="33">
        <f>C12*F12*L5*L10</f>
        <v>32996.491199999989</v>
      </c>
      <c r="M12" s="33">
        <f>C12*F12*M5*M10</f>
        <v>33892.192799999997</v>
      </c>
      <c r="N12" s="33">
        <f>C12*F12*N5*N10</f>
        <v>34816.788</v>
      </c>
      <c r="O12" s="33">
        <f>C12*F12*O5*O10</f>
        <v>35741.383199999997</v>
      </c>
      <c r="P12" s="33">
        <f>C12*F12*P5*P10</f>
        <v>36723.765599999992</v>
      </c>
      <c r="Q12" s="125">
        <f>C12*F12*Q5*Q10</f>
        <v>37709.037359999988</v>
      </c>
      <c r="R12" s="125">
        <f>SUM(H12:Q12)</f>
        <v>282927.5758799999</v>
      </c>
      <c r="S12" s="24"/>
      <c r="U12" s="50">
        <v>2015</v>
      </c>
      <c r="V12" s="55">
        <v>5.3900000000000003E-2</v>
      </c>
      <c r="W12" s="55">
        <v>8.3199999999999996E-2</v>
      </c>
    </row>
    <row r="13" spans="1:23">
      <c r="A13" s="23"/>
      <c r="B13" s="1" t="s">
        <v>705</v>
      </c>
      <c r="C13" s="3">
        <v>3000</v>
      </c>
      <c r="D13" s="1"/>
      <c r="E13" s="1"/>
      <c r="F13" s="117">
        <f>1+C5</f>
        <v>1.2039</v>
      </c>
      <c r="G13" s="1"/>
      <c r="H13" s="3">
        <f>C13*F13*H5*H11</f>
        <v>0</v>
      </c>
      <c r="I13" s="33">
        <f>C13*F13*I5*I11</f>
        <v>15241.373999999998</v>
      </c>
      <c r="J13" s="33">
        <f>C13*F13*J5*J11</f>
        <v>31297.547519999996</v>
      </c>
      <c r="K13" s="33">
        <f>C13*F13*K5*K11</f>
        <v>32129.683199999999</v>
      </c>
      <c r="L13" s="33">
        <f>C13*F13*L5*L11</f>
        <v>32996.491199999997</v>
      </c>
      <c r="M13" s="33">
        <f>C13*F13*M5*M11</f>
        <v>33892.192799999997</v>
      </c>
      <c r="N13" s="33">
        <f>C13*F13*N5*N11</f>
        <v>34816.788</v>
      </c>
      <c r="O13" s="33">
        <f>C13*F13*O5*O11</f>
        <v>35741.383200000004</v>
      </c>
      <c r="P13" s="33">
        <f>C13*F13*P5*P11</f>
        <v>36723.765599999999</v>
      </c>
      <c r="Q13" s="125">
        <f>C13*F13*Q5*Q11</f>
        <v>37709.037359999995</v>
      </c>
      <c r="R13" s="125">
        <f t="shared" ref="R13:R17" si="1">SUM(H13:Q13)</f>
        <v>290548.26287999999</v>
      </c>
      <c r="S13" s="24"/>
    </row>
    <row r="14" spans="1:23">
      <c r="A14" s="23"/>
      <c r="B14" s="1"/>
      <c r="C14" s="1"/>
      <c r="D14" s="1"/>
      <c r="E14" s="1"/>
      <c r="F14" s="1"/>
      <c r="G14" s="72" t="s">
        <v>673</v>
      </c>
      <c r="H14" s="1"/>
      <c r="I14" s="72">
        <v>2014</v>
      </c>
      <c r="J14" s="72">
        <v>2015</v>
      </c>
      <c r="K14" s="72">
        <v>2016</v>
      </c>
      <c r="L14" s="72">
        <v>2017</v>
      </c>
      <c r="M14" s="72">
        <v>2018</v>
      </c>
      <c r="N14" s="72">
        <v>2019</v>
      </c>
      <c r="O14" s="72">
        <v>2020</v>
      </c>
      <c r="P14" s="72">
        <v>2021</v>
      </c>
      <c r="Q14" s="120"/>
      <c r="R14" s="125"/>
      <c r="S14" s="24"/>
    </row>
    <row r="15" spans="1:23">
      <c r="A15" s="23"/>
      <c r="B15" s="1"/>
      <c r="C15" s="1"/>
      <c r="D15" s="1"/>
      <c r="E15" s="77" t="s">
        <v>674</v>
      </c>
      <c r="F15" s="1"/>
      <c r="G15" s="65"/>
      <c r="H15" s="3">
        <f>SUM(H12:H13)</f>
        <v>0</v>
      </c>
      <c r="I15" s="3">
        <f>SUM(I12:I13)</f>
        <v>22862.060999999994</v>
      </c>
      <c r="J15" s="3">
        <f t="shared" ref="J15:Q15" si="2">SUM(J12:J13)</f>
        <v>62595.095039999986</v>
      </c>
      <c r="K15" s="3">
        <f t="shared" si="2"/>
        <v>64259.366399999999</v>
      </c>
      <c r="L15" s="3">
        <f t="shared" si="2"/>
        <v>65992.982399999979</v>
      </c>
      <c r="M15" s="3">
        <f t="shared" si="2"/>
        <v>67784.385599999994</v>
      </c>
      <c r="N15" s="3">
        <f t="shared" si="2"/>
        <v>69633.576000000001</v>
      </c>
      <c r="O15" s="3">
        <f t="shared" si="2"/>
        <v>71482.766399999993</v>
      </c>
      <c r="P15" s="3">
        <f t="shared" si="2"/>
        <v>73447.531199999998</v>
      </c>
      <c r="Q15" s="3">
        <f t="shared" si="2"/>
        <v>75418.074719999975</v>
      </c>
      <c r="R15" s="125">
        <f t="shared" si="1"/>
        <v>573475.83875999996</v>
      </c>
      <c r="S15" s="24"/>
    </row>
    <row r="16" spans="1:23">
      <c r="A16" s="23"/>
      <c r="B16" s="1"/>
      <c r="C16" s="1"/>
      <c r="D16" s="1"/>
      <c r="E16" s="77" t="s">
        <v>675</v>
      </c>
      <c r="F16" s="78">
        <v>0.3</v>
      </c>
      <c r="G16" s="65"/>
      <c r="H16" s="3">
        <f>H15*$F16</f>
        <v>0</v>
      </c>
      <c r="I16" s="3">
        <f>I15*$F16</f>
        <v>6858.6182999999983</v>
      </c>
      <c r="J16" s="3">
        <f t="shared" ref="J16:Q16" si="3">J15*$F16</f>
        <v>18778.528511999993</v>
      </c>
      <c r="K16" s="3">
        <f t="shared" si="3"/>
        <v>19277.80992</v>
      </c>
      <c r="L16" s="3">
        <f t="shared" si="3"/>
        <v>19797.894719999993</v>
      </c>
      <c r="M16" s="3">
        <f t="shared" si="3"/>
        <v>20335.315679999996</v>
      </c>
      <c r="N16" s="6">
        <f t="shared" si="3"/>
        <v>20890.072799999998</v>
      </c>
      <c r="O16" s="6">
        <f t="shared" si="3"/>
        <v>21444.829919999996</v>
      </c>
      <c r="P16" s="3">
        <f t="shared" si="3"/>
        <v>22034.25936</v>
      </c>
      <c r="Q16" s="3">
        <f t="shared" si="3"/>
        <v>22625.42241599999</v>
      </c>
      <c r="R16" s="125">
        <f t="shared" si="1"/>
        <v>172042.75162799997</v>
      </c>
      <c r="S16" s="88"/>
    </row>
    <row r="17" spans="1:19" ht="15.75" thickBot="1">
      <c r="A17" s="89"/>
      <c r="B17" s="90"/>
      <c r="C17" s="90"/>
      <c r="D17" s="90"/>
      <c r="E17" s="91" t="s">
        <v>676</v>
      </c>
      <c r="F17" s="90"/>
      <c r="G17" s="43"/>
      <c r="H17" s="92">
        <f t="shared" ref="H17:Q17" si="4">SUM(H15:H16)</f>
        <v>0</v>
      </c>
      <c r="I17" s="92">
        <f t="shared" si="4"/>
        <v>29720.679299999993</v>
      </c>
      <c r="J17" s="92">
        <f t="shared" si="4"/>
        <v>81373.623551999975</v>
      </c>
      <c r="K17" s="92">
        <f t="shared" si="4"/>
        <v>83537.176319999999</v>
      </c>
      <c r="L17" s="92">
        <f t="shared" si="4"/>
        <v>85790.877119999976</v>
      </c>
      <c r="M17" s="92">
        <f t="shared" si="4"/>
        <v>88119.701279999994</v>
      </c>
      <c r="N17" s="93">
        <f t="shared" si="4"/>
        <v>90523.648799999995</v>
      </c>
      <c r="O17" s="93">
        <f t="shared" si="4"/>
        <v>92927.596319999982</v>
      </c>
      <c r="P17" s="92">
        <f t="shared" si="4"/>
        <v>95481.790559999994</v>
      </c>
      <c r="Q17" s="92">
        <f t="shared" si="4"/>
        <v>98043.497135999962</v>
      </c>
      <c r="R17" s="130">
        <f t="shared" si="1"/>
        <v>745518.5903879999</v>
      </c>
      <c r="S17" s="94"/>
    </row>
    <row r="18" spans="1:19" ht="15.75" thickTop="1"/>
    <row r="21" spans="1:19">
      <c r="I21" s="46"/>
      <c r="J21" s="46"/>
      <c r="K21" s="47"/>
      <c r="L21" s="48"/>
      <c r="M21" s="48"/>
      <c r="N21" s="47"/>
      <c r="O21" s="46"/>
      <c r="P21" s="46"/>
      <c r="Q21" s="46"/>
      <c r="R21" s="46"/>
    </row>
  </sheetData>
  <mergeCells count="2">
    <mergeCell ref="U4:W4"/>
    <mergeCell ref="M1:P1"/>
  </mergeCells>
  <printOptions horizontalCentered="1" gridLines="1"/>
  <pageMargins left="0.25" right="0.25" top="1" bottom="0.25" header="0.25" footer="0.25"/>
  <pageSetup scale="53" fitToHeight="0" orientation="landscape" horizontalDpi="1200" verticalDpi="1200" r:id="rId1"/>
  <headerFooter>
    <oddFooter>&amp;L&amp;9&amp;F,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P67"/>
  <sheetViews>
    <sheetView zoomScale="80" zoomScaleNormal="80" workbookViewId="0">
      <selection activeCell="F13" sqref="F13"/>
    </sheetView>
  </sheetViews>
  <sheetFormatPr defaultRowHeight="15"/>
  <cols>
    <col min="1" max="1" width="22.5703125" customWidth="1"/>
    <col min="3" max="3" width="24.5703125" customWidth="1"/>
    <col min="4" max="4" width="12.7109375" customWidth="1"/>
    <col min="5" max="15" width="13.7109375" customWidth="1"/>
    <col min="16" max="16" width="40.5703125" customWidth="1"/>
  </cols>
  <sheetData>
    <row r="1" spans="3:16" ht="15.75" thickBot="1"/>
    <row r="2" spans="3:16" ht="15.75" thickTop="1">
      <c r="C2" s="138" t="s">
        <v>687</v>
      </c>
      <c r="D2" s="139"/>
      <c r="E2" s="139"/>
      <c r="F2" s="139"/>
      <c r="G2" s="139"/>
      <c r="H2" s="139"/>
      <c r="I2" s="139"/>
      <c r="J2" s="139"/>
      <c r="K2" s="139"/>
      <c r="L2" s="139"/>
      <c r="M2" s="140"/>
    </row>
    <row r="3" spans="3:16" ht="15.75" thickBot="1"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3"/>
    </row>
    <row r="4" spans="3:16" ht="19.5" thickTop="1">
      <c r="C4" s="102" t="s">
        <v>688</v>
      </c>
      <c r="D4" s="103"/>
      <c r="E4" s="103"/>
      <c r="F4" s="103" t="s">
        <v>691</v>
      </c>
      <c r="G4" s="103" t="s">
        <v>692</v>
      </c>
      <c r="H4" s="103" t="s">
        <v>693</v>
      </c>
      <c r="I4" s="100" t="s">
        <v>694</v>
      </c>
      <c r="J4" s="100"/>
      <c r="K4" s="100"/>
      <c r="L4" s="100"/>
      <c r="M4" s="100"/>
      <c r="N4" s="104" t="s">
        <v>695</v>
      </c>
      <c r="O4" s="20"/>
      <c r="P4" s="8"/>
    </row>
    <row r="5" spans="3:16" ht="19.5" thickBot="1">
      <c r="C5" s="105"/>
      <c r="D5" s="106"/>
      <c r="E5" s="106"/>
      <c r="F5" s="106"/>
      <c r="G5" s="106"/>
      <c r="H5" s="106"/>
      <c r="I5" s="68"/>
      <c r="J5" s="68"/>
      <c r="K5" s="68"/>
      <c r="L5" s="68"/>
      <c r="M5" s="68"/>
      <c r="N5" s="69"/>
      <c r="O5" s="20"/>
      <c r="P5" s="8"/>
    </row>
    <row r="6" spans="3:16" ht="31.5" thickTop="1">
      <c r="C6" s="101"/>
      <c r="D6" s="95"/>
      <c r="E6" s="67" t="s">
        <v>6</v>
      </c>
      <c r="F6" s="67" t="s">
        <v>7</v>
      </c>
      <c r="G6" s="67" t="s">
        <v>8</v>
      </c>
      <c r="H6" s="67" t="s">
        <v>9</v>
      </c>
      <c r="I6" s="67" t="s">
        <v>10</v>
      </c>
      <c r="J6" s="67" t="s">
        <v>11</v>
      </c>
      <c r="K6" s="67" t="s">
        <v>12</v>
      </c>
      <c r="L6" s="67" t="s">
        <v>13</v>
      </c>
      <c r="M6" s="67" t="s">
        <v>14</v>
      </c>
      <c r="N6" s="67" t="s">
        <v>15</v>
      </c>
      <c r="O6" s="37" t="s">
        <v>661</v>
      </c>
      <c r="P6" s="38" t="s">
        <v>1</v>
      </c>
    </row>
    <row r="7" spans="3:16" ht="18.75">
      <c r="C7" s="39"/>
      <c r="D7" s="1"/>
      <c r="E7" s="5" t="s">
        <v>660</v>
      </c>
      <c r="F7" s="5" t="s">
        <v>660</v>
      </c>
      <c r="G7" s="5" t="s">
        <v>660</v>
      </c>
      <c r="H7" s="5" t="s">
        <v>660</v>
      </c>
      <c r="I7" s="5" t="s">
        <v>660</v>
      </c>
      <c r="J7" s="5" t="s">
        <v>660</v>
      </c>
      <c r="K7" s="5" t="s">
        <v>660</v>
      </c>
      <c r="L7" s="5" t="s">
        <v>660</v>
      </c>
      <c r="M7" s="5" t="s">
        <v>660</v>
      </c>
      <c r="N7" s="5" t="s">
        <v>660</v>
      </c>
      <c r="O7" s="15"/>
      <c r="P7" s="24"/>
    </row>
    <row r="8" spans="3:16">
      <c r="C8" s="28" t="s">
        <v>664</v>
      </c>
      <c r="D8" s="1">
        <v>1768</v>
      </c>
      <c r="E8" s="5"/>
      <c r="F8" s="5"/>
      <c r="G8" s="5"/>
      <c r="H8" s="5"/>
      <c r="I8" s="5"/>
      <c r="J8" s="5"/>
      <c r="K8" s="5"/>
      <c r="L8" s="5"/>
      <c r="M8" s="5"/>
      <c r="N8" s="5"/>
      <c r="O8" s="15"/>
      <c r="P8" s="24"/>
    </row>
    <row r="9" spans="3:16">
      <c r="C9" s="28"/>
      <c r="D9" s="1"/>
      <c r="E9" s="5"/>
      <c r="F9" s="5"/>
      <c r="G9" s="5"/>
      <c r="H9" s="5"/>
      <c r="I9" s="5"/>
      <c r="J9" s="5"/>
      <c r="K9" s="5"/>
      <c r="L9" s="5"/>
      <c r="M9" s="5"/>
      <c r="N9" s="5"/>
      <c r="O9" s="15"/>
      <c r="P9" s="24"/>
    </row>
    <row r="10" spans="3:16">
      <c r="C10" s="110" t="s">
        <v>696</v>
      </c>
      <c r="D10" s="1"/>
      <c r="E10" s="5"/>
      <c r="F10" s="5">
        <v>1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15">
        <f>SUM(E10:N10)</f>
        <v>9</v>
      </c>
      <c r="P10" s="24"/>
    </row>
    <row r="11" spans="3:16">
      <c r="C11" s="110" t="s">
        <v>697</v>
      </c>
      <c r="D11" s="1"/>
      <c r="E11" s="5"/>
      <c r="F11" s="5">
        <v>1</v>
      </c>
      <c r="G11" s="79">
        <v>1</v>
      </c>
      <c r="H11" s="79">
        <v>1</v>
      </c>
      <c r="I11" s="79">
        <v>1</v>
      </c>
      <c r="J11" s="79">
        <v>1</v>
      </c>
      <c r="K11" s="79">
        <v>1</v>
      </c>
      <c r="L11" s="79">
        <v>1</v>
      </c>
      <c r="M11" s="79">
        <v>1</v>
      </c>
      <c r="N11" s="79">
        <v>1</v>
      </c>
      <c r="O11" s="15">
        <f t="shared" ref="O11:O17" si="0">SUM(E11:N11)</f>
        <v>9</v>
      </c>
      <c r="P11" s="24"/>
    </row>
    <row r="12" spans="3:16">
      <c r="C12" s="23" t="s">
        <v>698</v>
      </c>
      <c r="D12" s="1"/>
      <c r="E12" s="5"/>
      <c r="F12" s="79">
        <v>0.5</v>
      </c>
      <c r="G12" s="79">
        <v>1</v>
      </c>
      <c r="H12" s="79">
        <v>1</v>
      </c>
      <c r="I12" s="79">
        <v>1</v>
      </c>
      <c r="J12" s="79">
        <v>1</v>
      </c>
      <c r="K12" s="79">
        <v>1</v>
      </c>
      <c r="L12" s="79">
        <v>1</v>
      </c>
      <c r="M12" s="79">
        <v>1</v>
      </c>
      <c r="N12" s="79">
        <v>1</v>
      </c>
      <c r="O12" s="15">
        <f t="shared" si="0"/>
        <v>8.5</v>
      </c>
      <c r="P12" s="24"/>
    </row>
    <row r="13" spans="3:16">
      <c r="C13" s="23" t="s">
        <v>699</v>
      </c>
      <c r="D13" s="1"/>
      <c r="E13" s="5"/>
      <c r="F13" s="5">
        <v>2</v>
      </c>
      <c r="G13" s="5">
        <v>2</v>
      </c>
      <c r="H13" s="79">
        <v>2</v>
      </c>
      <c r="I13" s="79">
        <v>2</v>
      </c>
      <c r="J13" s="79">
        <v>2</v>
      </c>
      <c r="K13" s="79">
        <v>2</v>
      </c>
      <c r="L13" s="79">
        <v>2</v>
      </c>
      <c r="M13" s="79">
        <v>2</v>
      </c>
      <c r="N13" s="79">
        <v>2</v>
      </c>
      <c r="O13" s="15">
        <f t="shared" si="0"/>
        <v>18</v>
      </c>
      <c r="P13" s="24"/>
    </row>
    <row r="14" spans="3:16">
      <c r="C14" s="23" t="s">
        <v>700</v>
      </c>
      <c r="D14" s="16"/>
      <c r="E14" s="114"/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1</v>
      </c>
      <c r="M14" s="115">
        <v>1</v>
      </c>
      <c r="N14" s="115">
        <v>1</v>
      </c>
      <c r="O14" s="15">
        <f t="shared" si="0"/>
        <v>9</v>
      </c>
      <c r="P14" s="24"/>
    </row>
    <row r="15" spans="3:16">
      <c r="C15" s="25" t="s">
        <v>701</v>
      </c>
      <c r="D15" s="16"/>
      <c r="E15" s="114"/>
      <c r="F15" s="114">
        <v>0.1</v>
      </c>
      <c r="G15" s="114">
        <v>0.1</v>
      </c>
      <c r="H15" s="114">
        <v>0.1</v>
      </c>
      <c r="I15" s="114">
        <v>0.1</v>
      </c>
      <c r="J15" s="114">
        <v>0.1</v>
      </c>
      <c r="K15" s="114">
        <v>0.1</v>
      </c>
      <c r="L15" s="114">
        <v>0.1</v>
      </c>
      <c r="M15" s="114">
        <v>0.1</v>
      </c>
      <c r="N15" s="115">
        <v>0</v>
      </c>
      <c r="O15" s="15">
        <f t="shared" si="0"/>
        <v>0.79999999999999993</v>
      </c>
      <c r="P15" s="24"/>
    </row>
    <row r="16" spans="3:16">
      <c r="C16" s="25" t="s">
        <v>702</v>
      </c>
      <c r="D16" s="16"/>
      <c r="E16" s="114"/>
      <c r="F16" s="114">
        <v>0.1</v>
      </c>
      <c r="G16" s="114">
        <v>0.1</v>
      </c>
      <c r="H16" s="114">
        <v>0.1</v>
      </c>
      <c r="I16" s="114">
        <v>0.1</v>
      </c>
      <c r="J16" s="114">
        <v>0.1</v>
      </c>
      <c r="K16" s="114">
        <v>0.1</v>
      </c>
      <c r="L16" s="114">
        <v>0.1</v>
      </c>
      <c r="M16" s="114">
        <v>0.1</v>
      </c>
      <c r="N16" s="115">
        <v>0</v>
      </c>
      <c r="O16" s="15">
        <f t="shared" si="0"/>
        <v>0.79999999999999993</v>
      </c>
      <c r="P16" s="24"/>
    </row>
    <row r="17" spans="3:16">
      <c r="C17" s="25" t="s">
        <v>703</v>
      </c>
      <c r="D17" s="16"/>
      <c r="E17" s="114"/>
      <c r="F17" s="114">
        <v>0.1</v>
      </c>
      <c r="G17" s="114">
        <v>0.1</v>
      </c>
      <c r="H17" s="114">
        <v>0.1</v>
      </c>
      <c r="I17" s="114">
        <v>0.1</v>
      </c>
      <c r="J17" s="114">
        <v>0.1</v>
      </c>
      <c r="K17" s="114">
        <v>0.1</v>
      </c>
      <c r="L17" s="114">
        <v>0.1</v>
      </c>
      <c r="M17" s="114">
        <v>0.1</v>
      </c>
      <c r="N17" s="114">
        <v>0.1</v>
      </c>
      <c r="O17" s="15">
        <f t="shared" si="0"/>
        <v>0.89999999999999991</v>
      </c>
      <c r="P17" s="24"/>
    </row>
    <row r="18" spans="3:16">
      <c r="C18" s="23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24"/>
    </row>
    <row r="19" spans="3:16" ht="15.75" thickBot="1">
      <c r="C19" s="40" t="s">
        <v>666</v>
      </c>
      <c r="D19" s="41"/>
      <c r="E19" s="116">
        <f>SUM(E10:E18)</f>
        <v>0</v>
      </c>
      <c r="F19" s="116">
        <f t="shared" ref="F19:N19" si="1">SUM(F10:F18)</f>
        <v>5.7999999999999989</v>
      </c>
      <c r="G19" s="116">
        <f t="shared" si="1"/>
        <v>6.2999999999999989</v>
      </c>
      <c r="H19" s="116">
        <f t="shared" si="1"/>
        <v>6.2999999999999989</v>
      </c>
      <c r="I19" s="116">
        <f t="shared" si="1"/>
        <v>6.2999999999999989</v>
      </c>
      <c r="J19" s="116">
        <f t="shared" si="1"/>
        <v>6.2999999999999989</v>
      </c>
      <c r="K19" s="116">
        <f t="shared" si="1"/>
        <v>6.2999999999999989</v>
      </c>
      <c r="L19" s="116">
        <f t="shared" si="1"/>
        <v>6.2999999999999989</v>
      </c>
      <c r="M19" s="116">
        <f t="shared" si="1"/>
        <v>6.2999999999999989</v>
      </c>
      <c r="N19" s="116">
        <f t="shared" si="1"/>
        <v>6.1</v>
      </c>
      <c r="O19" s="41">
        <f>SUM(O10:O18)</f>
        <v>55.999999999999993</v>
      </c>
      <c r="P19" s="42"/>
    </row>
    <row r="20" spans="3:16" ht="16.5" thickTop="1" thickBot="1">
      <c r="C20" s="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8"/>
    </row>
    <row r="21" spans="3:16" ht="15.75" thickTop="1">
      <c r="C21" s="21" t="s">
        <v>663</v>
      </c>
      <c r="D21" s="22"/>
      <c r="E21" s="82" t="s">
        <v>6</v>
      </c>
      <c r="F21" s="82" t="s">
        <v>7</v>
      </c>
      <c r="G21" s="82" t="s">
        <v>8</v>
      </c>
      <c r="H21" s="82" t="s">
        <v>9</v>
      </c>
      <c r="I21" s="82" t="s">
        <v>10</v>
      </c>
      <c r="J21" s="82" t="s">
        <v>11</v>
      </c>
      <c r="K21" s="82" t="s">
        <v>12</v>
      </c>
      <c r="L21" s="82" t="s">
        <v>13</v>
      </c>
      <c r="M21" s="82" t="s">
        <v>14</v>
      </c>
      <c r="N21" s="83" t="s">
        <v>15</v>
      </c>
      <c r="O21" s="19"/>
      <c r="P21" s="8"/>
    </row>
    <row r="22" spans="3:16">
      <c r="C22" s="110" t="s">
        <v>696</v>
      </c>
      <c r="D22" s="107"/>
      <c r="E22" s="108">
        <f>FNALLaborRates!E593</f>
        <v>157.52000000000001</v>
      </c>
      <c r="F22" s="108">
        <f>FNALLaborRates!F593</f>
        <v>161.77000000000001</v>
      </c>
      <c r="G22" s="108">
        <f>FNALLaborRates!G593</f>
        <v>166.15</v>
      </c>
      <c r="H22" s="108">
        <f>FNALLaborRates!H593</f>
        <v>170.63</v>
      </c>
      <c r="I22" s="108">
        <f>FNALLaborRates!I593</f>
        <v>175.23</v>
      </c>
      <c r="J22" s="108">
        <f>FNALLaborRates!J593</f>
        <v>179.97</v>
      </c>
      <c r="K22" s="108">
        <f>FNALLaborRates!K593</f>
        <v>184.83</v>
      </c>
      <c r="L22" s="108">
        <f>FNALLaborRates!L593</f>
        <v>189.82</v>
      </c>
      <c r="M22" s="108">
        <f>FNALLaborRates!M593</f>
        <v>194.95</v>
      </c>
      <c r="N22" s="109">
        <f>FNALLaborRates!N593</f>
        <v>200.22</v>
      </c>
      <c r="O22" s="19"/>
      <c r="P22" s="8"/>
    </row>
    <row r="23" spans="3:16">
      <c r="C23" s="110" t="s">
        <v>697</v>
      </c>
      <c r="D23" s="107"/>
      <c r="E23" s="108">
        <f>E22</f>
        <v>157.52000000000001</v>
      </c>
      <c r="F23" s="108">
        <f t="shared" ref="F23:N23" si="2">F22</f>
        <v>161.77000000000001</v>
      </c>
      <c r="G23" s="108">
        <f t="shared" si="2"/>
        <v>166.15</v>
      </c>
      <c r="H23" s="108">
        <f t="shared" si="2"/>
        <v>170.63</v>
      </c>
      <c r="I23" s="108">
        <f t="shared" si="2"/>
        <v>175.23</v>
      </c>
      <c r="J23" s="108">
        <f t="shared" si="2"/>
        <v>179.97</v>
      </c>
      <c r="K23" s="108">
        <f t="shared" si="2"/>
        <v>184.83</v>
      </c>
      <c r="L23" s="108">
        <f t="shared" si="2"/>
        <v>189.82</v>
      </c>
      <c r="M23" s="108">
        <f t="shared" si="2"/>
        <v>194.95</v>
      </c>
      <c r="N23" s="109">
        <f t="shared" si="2"/>
        <v>200.22</v>
      </c>
      <c r="O23" s="19"/>
      <c r="P23" s="8"/>
    </row>
    <row r="24" spans="3:16">
      <c r="C24" s="23" t="s">
        <v>698</v>
      </c>
      <c r="D24" s="1"/>
      <c r="E24" s="1">
        <f>FNALLaborRates!E565</f>
        <v>177.78</v>
      </c>
      <c r="F24" s="1">
        <f>FNALLaborRates!F565</f>
        <v>182.58</v>
      </c>
      <c r="G24" s="1">
        <f>FNALLaborRates!G565</f>
        <v>187.52</v>
      </c>
      <c r="H24" s="1">
        <f>FNALLaborRates!H565</f>
        <v>192.57</v>
      </c>
      <c r="I24" s="1">
        <f>FNALLaborRates!I565</f>
        <v>197.76</v>
      </c>
      <c r="J24" s="1">
        <f>FNALLaborRates!J565</f>
        <v>203.11</v>
      </c>
      <c r="K24" s="1">
        <f>FNALLaborRates!K565</f>
        <v>208.6</v>
      </c>
      <c r="L24" s="1">
        <f>FNALLaborRates!L565</f>
        <v>214.23</v>
      </c>
      <c r="M24" s="1">
        <f>FNALLaborRates!M565</f>
        <v>220.03</v>
      </c>
      <c r="N24" s="24">
        <f>FNALLaborRates!N565</f>
        <v>225.97</v>
      </c>
      <c r="O24" s="19"/>
      <c r="P24" s="8"/>
    </row>
    <row r="25" spans="3:16">
      <c r="C25" s="23" t="s">
        <v>699</v>
      </c>
      <c r="D25" s="1"/>
      <c r="E25" s="1">
        <f>FNALLaborRates!E591</f>
        <v>115.85</v>
      </c>
      <c r="F25" s="1">
        <f>FNALLaborRates!F591</f>
        <v>118.97</v>
      </c>
      <c r="G25" s="1">
        <f>FNALLaborRates!G591</f>
        <v>122.19</v>
      </c>
      <c r="H25" s="1">
        <f>FNALLaborRates!H591</f>
        <v>125.48</v>
      </c>
      <c r="I25" s="1">
        <f>FNALLaborRates!I591</f>
        <v>128.87</v>
      </c>
      <c r="J25" s="1">
        <f>FNALLaborRates!J591</f>
        <v>132.35</v>
      </c>
      <c r="K25" s="1">
        <f>FNALLaborRates!K591</f>
        <v>135.93</v>
      </c>
      <c r="L25" s="1">
        <f>FNALLaborRates!L591</f>
        <v>139.6</v>
      </c>
      <c r="M25" s="1">
        <f>FNALLaborRates!M591</f>
        <v>143.38</v>
      </c>
      <c r="N25" s="24">
        <f>FNALLaborRates!N591</f>
        <v>147.25</v>
      </c>
      <c r="O25" s="19"/>
      <c r="P25" s="8"/>
    </row>
    <row r="26" spans="3:16">
      <c r="C26" s="23" t="s">
        <v>700</v>
      </c>
      <c r="D26" s="1"/>
      <c r="E26" s="1">
        <f>FNALLaborRates!E592</f>
        <v>133.15</v>
      </c>
      <c r="F26" s="1">
        <f>FNALLaborRates!F592</f>
        <v>136.75</v>
      </c>
      <c r="G26" s="1">
        <f>FNALLaborRates!G592</f>
        <v>140.44</v>
      </c>
      <c r="H26" s="1">
        <f>FNALLaborRates!H592</f>
        <v>144.22999999999999</v>
      </c>
      <c r="I26" s="1">
        <f>FNALLaborRates!I592</f>
        <v>148.12</v>
      </c>
      <c r="J26" s="1">
        <f>FNALLaborRates!J592</f>
        <v>152.12</v>
      </c>
      <c r="K26" s="1">
        <f>FNALLaborRates!K592</f>
        <v>156.22999999999999</v>
      </c>
      <c r="L26" s="1">
        <f>FNALLaborRates!L592</f>
        <v>160.46</v>
      </c>
      <c r="M26" s="1">
        <f>FNALLaborRates!M592</f>
        <v>164.79</v>
      </c>
      <c r="N26" s="24">
        <f>FNALLaborRates!N592</f>
        <v>169.25</v>
      </c>
      <c r="O26" s="19"/>
      <c r="P26" s="8"/>
    </row>
    <row r="27" spans="3:16">
      <c r="C27" s="25" t="s">
        <v>701</v>
      </c>
      <c r="D27" s="1"/>
      <c r="E27" s="1">
        <f>FNALLaborRates!E602</f>
        <v>151.41999999999999</v>
      </c>
      <c r="F27" s="1">
        <f>FNALLaborRates!F602</f>
        <v>155.51</v>
      </c>
      <c r="G27" s="1">
        <f>FNALLaborRates!G602</f>
        <v>159.71</v>
      </c>
      <c r="H27" s="1">
        <f>FNALLaborRates!H602</f>
        <v>164.02</v>
      </c>
      <c r="I27" s="1">
        <f>FNALLaborRates!I602</f>
        <v>168.44</v>
      </c>
      <c r="J27" s="1">
        <f>FNALLaborRates!J602</f>
        <v>173</v>
      </c>
      <c r="K27" s="1">
        <f>FNALLaborRates!K602</f>
        <v>177.67</v>
      </c>
      <c r="L27" s="1">
        <f>FNALLaborRates!L602</f>
        <v>182.47</v>
      </c>
      <c r="M27" s="1">
        <f>FNALLaborRates!M602</f>
        <v>187.41</v>
      </c>
      <c r="N27" s="24">
        <f>FNALLaborRates!N602</f>
        <v>192.47</v>
      </c>
      <c r="O27" s="19"/>
      <c r="P27" s="8"/>
    </row>
    <row r="28" spans="3:16">
      <c r="C28" s="25" t="s">
        <v>702</v>
      </c>
      <c r="D28" s="1"/>
      <c r="E28" s="1">
        <f>FNALLaborRates!E596</f>
        <v>137.54</v>
      </c>
      <c r="F28" s="1">
        <f>FNALLaborRates!F596</f>
        <v>141.25</v>
      </c>
      <c r="G28" s="1">
        <f>FNALLaborRates!G596</f>
        <v>145.07</v>
      </c>
      <c r="H28" s="1">
        <f>FNALLaborRates!H596</f>
        <v>148.97999999999999</v>
      </c>
      <c r="I28" s="1">
        <f>FNALLaborRates!I596</f>
        <v>153</v>
      </c>
      <c r="J28" s="1">
        <f>FNALLaborRates!J596</f>
        <v>157.13999999999999</v>
      </c>
      <c r="K28" s="1">
        <f>FNALLaborRates!K596</f>
        <v>161.38</v>
      </c>
      <c r="L28" s="1">
        <f>FNALLaborRates!L596</f>
        <v>165.74</v>
      </c>
      <c r="M28" s="1">
        <f>FNALLaborRates!M596</f>
        <v>170.23</v>
      </c>
      <c r="N28" s="24">
        <f>FNALLaborRates!N596</f>
        <v>174.83</v>
      </c>
      <c r="O28" s="19"/>
      <c r="P28" s="8"/>
    </row>
    <row r="29" spans="3:16">
      <c r="C29" s="25" t="s">
        <v>703</v>
      </c>
      <c r="D29" s="1"/>
      <c r="E29" s="1">
        <f>FNALLaborRates!E529</f>
        <v>75.150000000000006</v>
      </c>
      <c r="F29" s="1">
        <f>FNALLaborRates!F529</f>
        <v>77.180000000000007</v>
      </c>
      <c r="G29" s="1">
        <f>FNALLaborRates!G529</f>
        <v>79.260000000000005</v>
      </c>
      <c r="H29" s="1">
        <f>FNALLaborRates!H529</f>
        <v>81.400000000000006</v>
      </c>
      <c r="I29" s="1">
        <f>FNALLaborRates!I529</f>
        <v>83.6</v>
      </c>
      <c r="J29" s="1">
        <f>FNALLaborRates!J529</f>
        <v>85.86</v>
      </c>
      <c r="K29" s="1">
        <f>FNALLaborRates!K529</f>
        <v>88.17</v>
      </c>
      <c r="L29" s="1">
        <f>FNALLaborRates!L529</f>
        <v>90.56</v>
      </c>
      <c r="M29" s="1">
        <f>FNALLaborRates!M529</f>
        <v>93.01</v>
      </c>
      <c r="N29" s="24">
        <f>FNALLaborRates!N529</f>
        <v>95.52</v>
      </c>
      <c r="O29" s="19"/>
      <c r="P29" s="8"/>
    </row>
    <row r="30" spans="3:16">
      <c r="C30" s="25"/>
      <c r="D30" s="1"/>
      <c r="E30" s="1"/>
      <c r="F30" s="1"/>
      <c r="G30" s="1"/>
      <c r="H30" s="1"/>
      <c r="I30" s="1"/>
      <c r="J30" s="1"/>
      <c r="K30" s="1"/>
      <c r="L30" s="1"/>
      <c r="M30" s="1"/>
      <c r="N30" s="24"/>
    </row>
    <row r="31" spans="3:16">
      <c r="C31" s="26"/>
      <c r="D31" s="1"/>
      <c r="E31" s="1"/>
      <c r="F31" s="4"/>
      <c r="G31" s="4"/>
      <c r="H31" s="4"/>
      <c r="I31" s="4"/>
      <c r="J31" s="4"/>
      <c r="K31" s="4"/>
      <c r="L31" s="4"/>
      <c r="M31" s="4"/>
      <c r="N31" s="27"/>
      <c r="O31" s="11"/>
    </row>
    <row r="32" spans="3:16">
      <c r="C32" s="28" t="s">
        <v>665</v>
      </c>
      <c r="D32" s="1"/>
      <c r="E32" s="1"/>
      <c r="F32" s="4"/>
      <c r="G32" s="4"/>
      <c r="H32" s="4"/>
      <c r="I32" s="14"/>
      <c r="J32" s="14"/>
      <c r="K32" s="14"/>
      <c r="L32" s="14"/>
      <c r="M32" s="4"/>
      <c r="N32" s="27"/>
      <c r="O32" s="12"/>
    </row>
    <row r="33" spans="3:15">
      <c r="C33" s="110" t="s">
        <v>696</v>
      </c>
      <c r="D33" s="1"/>
      <c r="E33" s="111">
        <f>E22*1768</f>
        <v>278495.36000000004</v>
      </c>
      <c r="F33" s="111">
        <f t="shared" ref="F33:N33" si="3">F22*1768</f>
        <v>286009.36000000004</v>
      </c>
      <c r="G33" s="111">
        <f t="shared" si="3"/>
        <v>293753.2</v>
      </c>
      <c r="H33" s="111">
        <f t="shared" si="3"/>
        <v>301673.83999999997</v>
      </c>
      <c r="I33" s="111">
        <f t="shared" si="3"/>
        <v>309806.63999999996</v>
      </c>
      <c r="J33" s="111">
        <f t="shared" si="3"/>
        <v>318186.96000000002</v>
      </c>
      <c r="K33" s="111">
        <f t="shared" si="3"/>
        <v>326779.44</v>
      </c>
      <c r="L33" s="111">
        <f t="shared" si="3"/>
        <v>335601.76</v>
      </c>
      <c r="M33" s="111">
        <f t="shared" si="3"/>
        <v>344671.6</v>
      </c>
      <c r="N33" s="112">
        <f t="shared" si="3"/>
        <v>353988.96</v>
      </c>
      <c r="O33" s="12"/>
    </row>
    <row r="34" spans="3:15">
      <c r="C34" s="110" t="s">
        <v>697</v>
      </c>
      <c r="D34" s="1"/>
      <c r="E34" s="111">
        <f t="shared" ref="E34:N34" si="4">E23*1768</f>
        <v>278495.36000000004</v>
      </c>
      <c r="F34" s="111">
        <f t="shared" si="4"/>
        <v>286009.36000000004</v>
      </c>
      <c r="G34" s="111">
        <f t="shared" si="4"/>
        <v>293753.2</v>
      </c>
      <c r="H34" s="111">
        <f t="shared" si="4"/>
        <v>301673.83999999997</v>
      </c>
      <c r="I34" s="111">
        <f t="shared" si="4"/>
        <v>309806.63999999996</v>
      </c>
      <c r="J34" s="111">
        <f t="shared" si="4"/>
        <v>318186.96000000002</v>
      </c>
      <c r="K34" s="111">
        <f t="shared" si="4"/>
        <v>326779.44</v>
      </c>
      <c r="L34" s="111">
        <f t="shared" si="4"/>
        <v>335601.76</v>
      </c>
      <c r="M34" s="111">
        <f t="shared" si="4"/>
        <v>344671.6</v>
      </c>
      <c r="N34" s="112">
        <f t="shared" si="4"/>
        <v>353988.96</v>
      </c>
      <c r="O34" s="12"/>
    </row>
    <row r="35" spans="3:15">
      <c r="C35" s="23" t="s">
        <v>698</v>
      </c>
      <c r="D35" s="1"/>
      <c r="E35" s="111">
        <f t="shared" ref="E35:N35" si="5">E24*1768</f>
        <v>314315.03999999998</v>
      </c>
      <c r="F35" s="111">
        <f t="shared" si="5"/>
        <v>322801.44</v>
      </c>
      <c r="G35" s="111">
        <f t="shared" si="5"/>
        <v>331535.36000000004</v>
      </c>
      <c r="H35" s="111">
        <f t="shared" si="5"/>
        <v>340463.76</v>
      </c>
      <c r="I35" s="111">
        <f t="shared" si="5"/>
        <v>349639.67999999999</v>
      </c>
      <c r="J35" s="111">
        <f t="shared" si="5"/>
        <v>359098.48000000004</v>
      </c>
      <c r="K35" s="111">
        <f t="shared" si="5"/>
        <v>368804.8</v>
      </c>
      <c r="L35" s="111">
        <f t="shared" si="5"/>
        <v>378758.63999999996</v>
      </c>
      <c r="M35" s="111">
        <f t="shared" si="5"/>
        <v>389013.04</v>
      </c>
      <c r="N35" s="112">
        <f t="shared" si="5"/>
        <v>399514.96</v>
      </c>
    </row>
    <row r="36" spans="3:15">
      <c r="C36" s="23" t="s">
        <v>699</v>
      </c>
      <c r="D36" s="1"/>
      <c r="E36" s="111">
        <f t="shared" ref="E36:N36" si="6">E25*1768</f>
        <v>204822.8</v>
      </c>
      <c r="F36" s="111">
        <f t="shared" si="6"/>
        <v>210338.96</v>
      </c>
      <c r="G36" s="111">
        <f t="shared" si="6"/>
        <v>216031.91999999998</v>
      </c>
      <c r="H36" s="111">
        <f t="shared" si="6"/>
        <v>221848.64</v>
      </c>
      <c r="I36" s="111">
        <f t="shared" si="6"/>
        <v>227842.16</v>
      </c>
      <c r="J36" s="111">
        <f t="shared" si="6"/>
        <v>233994.8</v>
      </c>
      <c r="K36" s="111">
        <f t="shared" si="6"/>
        <v>240324.24000000002</v>
      </c>
      <c r="L36" s="111">
        <f t="shared" si="6"/>
        <v>246812.79999999999</v>
      </c>
      <c r="M36" s="111">
        <f t="shared" si="6"/>
        <v>253495.84</v>
      </c>
      <c r="N36" s="112">
        <f t="shared" si="6"/>
        <v>260338</v>
      </c>
    </row>
    <row r="37" spans="3:15">
      <c r="C37" s="23" t="s">
        <v>700</v>
      </c>
      <c r="D37" s="1"/>
      <c r="E37" s="111">
        <f t="shared" ref="E37:N37" si="7">E26*1768</f>
        <v>235409.2</v>
      </c>
      <c r="F37" s="111">
        <f t="shared" si="7"/>
        <v>241774</v>
      </c>
      <c r="G37" s="111">
        <f t="shared" si="7"/>
        <v>248297.91999999998</v>
      </c>
      <c r="H37" s="111">
        <f t="shared" si="7"/>
        <v>254998.63999999998</v>
      </c>
      <c r="I37" s="111">
        <f t="shared" si="7"/>
        <v>261876.16</v>
      </c>
      <c r="J37" s="111">
        <f t="shared" si="7"/>
        <v>268948.16000000003</v>
      </c>
      <c r="K37" s="111">
        <f t="shared" si="7"/>
        <v>276214.63999999996</v>
      </c>
      <c r="L37" s="111">
        <f t="shared" si="7"/>
        <v>283693.28000000003</v>
      </c>
      <c r="M37" s="111">
        <f t="shared" si="7"/>
        <v>291348.71999999997</v>
      </c>
      <c r="N37" s="112">
        <f t="shared" si="7"/>
        <v>299234</v>
      </c>
    </row>
    <row r="38" spans="3:15">
      <c r="C38" s="25" t="s">
        <v>701</v>
      </c>
      <c r="D38" s="1"/>
      <c r="E38" s="111">
        <f t="shared" ref="E38:N38" si="8">E27*1768</f>
        <v>267710.56</v>
      </c>
      <c r="F38" s="111">
        <f t="shared" si="8"/>
        <v>274941.68</v>
      </c>
      <c r="G38" s="111">
        <f t="shared" si="8"/>
        <v>282367.28000000003</v>
      </c>
      <c r="H38" s="111">
        <f t="shared" si="8"/>
        <v>289987.36000000004</v>
      </c>
      <c r="I38" s="111">
        <f t="shared" si="8"/>
        <v>297801.92</v>
      </c>
      <c r="J38" s="111">
        <f t="shared" si="8"/>
        <v>305864</v>
      </c>
      <c r="K38" s="111">
        <f t="shared" si="8"/>
        <v>314120.56</v>
      </c>
      <c r="L38" s="111">
        <f t="shared" si="8"/>
        <v>322606.96000000002</v>
      </c>
      <c r="M38" s="111">
        <f t="shared" si="8"/>
        <v>331340.88</v>
      </c>
      <c r="N38" s="112">
        <f t="shared" si="8"/>
        <v>340286.96</v>
      </c>
    </row>
    <row r="39" spans="3:15">
      <c r="C39" s="25" t="s">
        <v>702</v>
      </c>
      <c r="D39" s="1"/>
      <c r="E39" s="111">
        <f t="shared" ref="E39:N39" si="9">E28*1768</f>
        <v>243170.71999999997</v>
      </c>
      <c r="F39" s="111">
        <f t="shared" si="9"/>
        <v>249730</v>
      </c>
      <c r="G39" s="111">
        <f t="shared" si="9"/>
        <v>256483.75999999998</v>
      </c>
      <c r="H39" s="111">
        <f t="shared" si="9"/>
        <v>263396.63999999996</v>
      </c>
      <c r="I39" s="111">
        <f t="shared" si="9"/>
        <v>270504</v>
      </c>
      <c r="J39" s="111">
        <f t="shared" si="9"/>
        <v>277823.51999999996</v>
      </c>
      <c r="K39" s="111">
        <f t="shared" si="9"/>
        <v>285319.83999999997</v>
      </c>
      <c r="L39" s="111">
        <f t="shared" si="9"/>
        <v>293028.32</v>
      </c>
      <c r="M39" s="111">
        <f t="shared" si="9"/>
        <v>300966.63999999996</v>
      </c>
      <c r="N39" s="112">
        <f t="shared" si="9"/>
        <v>309099.44</v>
      </c>
    </row>
    <row r="40" spans="3:15">
      <c r="C40" s="25" t="s">
        <v>703</v>
      </c>
      <c r="D40" s="1"/>
      <c r="E40" s="111">
        <f t="shared" ref="E40:N40" si="10">E29*1768</f>
        <v>132865.20000000001</v>
      </c>
      <c r="F40" s="111">
        <f t="shared" si="10"/>
        <v>136454.24000000002</v>
      </c>
      <c r="G40" s="111">
        <f t="shared" si="10"/>
        <v>140131.68000000002</v>
      </c>
      <c r="H40" s="111">
        <f t="shared" si="10"/>
        <v>143915.20000000001</v>
      </c>
      <c r="I40" s="111">
        <f t="shared" si="10"/>
        <v>147804.79999999999</v>
      </c>
      <c r="J40" s="111">
        <f t="shared" si="10"/>
        <v>151800.48000000001</v>
      </c>
      <c r="K40" s="111">
        <f t="shared" si="10"/>
        <v>155884.56</v>
      </c>
      <c r="L40" s="111">
        <f t="shared" si="10"/>
        <v>160110.08000000002</v>
      </c>
      <c r="M40" s="111">
        <f t="shared" si="10"/>
        <v>164441.68000000002</v>
      </c>
      <c r="N40" s="112">
        <f t="shared" si="10"/>
        <v>168879.35999999999</v>
      </c>
    </row>
    <row r="41" spans="3:15">
      <c r="C41" s="25"/>
      <c r="D41" s="1"/>
      <c r="E41" s="3"/>
      <c r="F41" s="3"/>
      <c r="G41" s="3"/>
      <c r="H41" s="3"/>
      <c r="I41" s="3"/>
      <c r="J41" s="3"/>
      <c r="K41" s="3"/>
      <c r="L41" s="3"/>
      <c r="M41" s="3"/>
      <c r="N41" s="29"/>
    </row>
    <row r="42" spans="3:15" ht="15.75" thickBot="1">
      <c r="C42" s="113"/>
      <c r="D42" s="90"/>
      <c r="E42" s="92"/>
      <c r="F42" s="92"/>
      <c r="G42" s="92"/>
      <c r="H42" s="92"/>
      <c r="I42" s="92"/>
      <c r="J42" s="92"/>
      <c r="K42" s="92"/>
      <c r="L42" s="92"/>
      <c r="M42" s="92"/>
      <c r="N42" s="94"/>
    </row>
    <row r="43" spans="3:15" ht="15.75" thickTop="1">
      <c r="C43" s="13"/>
      <c r="D43" s="8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spans="3:15">
      <c r="C44" s="13"/>
      <c r="D44" s="8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spans="3:15">
      <c r="C45" s="13"/>
      <c r="D45" s="8"/>
      <c r="E45" s="45"/>
      <c r="F45" s="45"/>
      <c r="G45" s="45"/>
      <c r="H45" s="45"/>
      <c r="I45" s="45"/>
      <c r="J45" s="45"/>
      <c r="K45" s="45"/>
      <c r="L45" s="45"/>
      <c r="M45" s="45"/>
      <c r="N45" s="45"/>
    </row>
    <row r="46" spans="3:15" ht="15.75" thickBot="1">
      <c r="C46" s="13"/>
      <c r="D46" s="8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spans="3:15" ht="15.75" customHeight="1" thickTop="1">
      <c r="C47" s="138" t="s">
        <v>689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40"/>
      <c r="N47" s="45"/>
    </row>
    <row r="48" spans="3:15" ht="15.75" customHeight="1" thickBot="1">
      <c r="C48" s="144"/>
      <c r="D48" s="145"/>
      <c r="E48" s="145"/>
      <c r="F48" s="145"/>
      <c r="G48" s="145"/>
      <c r="H48" s="145"/>
      <c r="I48" s="145"/>
      <c r="J48" s="145"/>
      <c r="K48" s="145"/>
      <c r="L48" s="145"/>
      <c r="M48" s="146"/>
      <c r="N48" s="45"/>
    </row>
    <row r="49" spans="3:16" ht="19.5" thickTop="1">
      <c r="C49" s="102" t="s">
        <v>688</v>
      </c>
      <c r="D49" s="103"/>
      <c r="E49" s="103" t="s">
        <v>691</v>
      </c>
      <c r="F49" s="103" t="s">
        <v>692</v>
      </c>
      <c r="G49" s="103"/>
      <c r="H49" s="103" t="s">
        <v>693</v>
      </c>
      <c r="I49" s="100" t="s">
        <v>694</v>
      </c>
      <c r="J49" s="100"/>
      <c r="K49" s="100"/>
      <c r="L49" s="100"/>
      <c r="M49" s="100"/>
      <c r="N49" s="104" t="s">
        <v>695</v>
      </c>
    </row>
    <row r="50" spans="3:16" ht="19.5" thickBot="1">
      <c r="C50" s="105"/>
      <c r="D50" s="106"/>
      <c r="E50" s="106"/>
      <c r="F50" s="106"/>
      <c r="G50" s="106"/>
      <c r="H50" s="106"/>
      <c r="I50" s="68"/>
      <c r="J50" s="68"/>
      <c r="K50" s="68"/>
      <c r="L50" s="68"/>
      <c r="M50" s="68"/>
      <c r="N50" s="69"/>
    </row>
    <row r="51" spans="3:16" ht="19.5" thickTop="1">
      <c r="C51" s="34"/>
      <c r="D51" s="35"/>
      <c r="E51" s="36" t="s">
        <v>6</v>
      </c>
      <c r="F51" s="36" t="s">
        <v>7</v>
      </c>
      <c r="G51" s="36" t="s">
        <v>8</v>
      </c>
      <c r="H51" s="36" t="s">
        <v>9</v>
      </c>
      <c r="I51" s="36" t="s">
        <v>10</v>
      </c>
      <c r="J51" s="36" t="s">
        <v>11</v>
      </c>
      <c r="K51" s="36" t="s">
        <v>12</v>
      </c>
      <c r="L51" s="36" t="s">
        <v>13</v>
      </c>
      <c r="M51" s="36" t="s">
        <v>14</v>
      </c>
      <c r="N51" s="36" t="s">
        <v>15</v>
      </c>
      <c r="O51" s="37" t="s">
        <v>668</v>
      </c>
      <c r="P51" s="38" t="s">
        <v>1</v>
      </c>
    </row>
    <row r="52" spans="3:16" ht="30.75">
      <c r="C52" s="39"/>
      <c r="D52" s="1"/>
      <c r="E52" s="30" t="s">
        <v>667</v>
      </c>
      <c r="F52" s="30" t="s">
        <v>667</v>
      </c>
      <c r="G52" s="30" t="s">
        <v>667</v>
      </c>
      <c r="H52" s="30" t="s">
        <v>667</v>
      </c>
      <c r="I52" s="30" t="s">
        <v>667</v>
      </c>
      <c r="J52" s="30" t="s">
        <v>667</v>
      </c>
      <c r="K52" s="30" t="s">
        <v>667</v>
      </c>
      <c r="L52" s="30" t="s">
        <v>667</v>
      </c>
      <c r="M52" s="30" t="s">
        <v>667</v>
      </c>
      <c r="N52" s="30" t="s">
        <v>667</v>
      </c>
      <c r="O52" s="30" t="s">
        <v>667</v>
      </c>
      <c r="P52" s="24"/>
    </row>
    <row r="53" spans="3:16">
      <c r="C53" s="28" t="s">
        <v>664</v>
      </c>
      <c r="D53" s="1">
        <v>1768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  <c r="P53" s="24"/>
    </row>
    <row r="54" spans="3:16">
      <c r="C54" s="28"/>
      <c r="D54" s="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  <c r="P54" s="24"/>
    </row>
    <row r="55" spans="3:16">
      <c r="C55" s="110" t="s">
        <v>696</v>
      </c>
      <c r="D55" s="1"/>
      <c r="E55" s="31">
        <f>E10*E33</f>
        <v>0</v>
      </c>
      <c r="F55" s="31">
        <f t="shared" ref="F55:N56" si="11">F10*F33</f>
        <v>286009.36000000004</v>
      </c>
      <c r="G55" s="31">
        <f t="shared" si="11"/>
        <v>293753.2</v>
      </c>
      <c r="H55" s="31">
        <f t="shared" si="11"/>
        <v>301673.83999999997</v>
      </c>
      <c r="I55" s="31">
        <f t="shared" si="11"/>
        <v>309806.63999999996</v>
      </c>
      <c r="J55" s="31">
        <f t="shared" si="11"/>
        <v>318186.96000000002</v>
      </c>
      <c r="K55" s="31">
        <f t="shared" si="11"/>
        <v>326779.44</v>
      </c>
      <c r="L55" s="31">
        <f t="shared" si="11"/>
        <v>335601.76</v>
      </c>
      <c r="M55" s="31">
        <f t="shared" si="11"/>
        <v>344671.6</v>
      </c>
      <c r="N55" s="31">
        <f t="shared" si="11"/>
        <v>353988.96</v>
      </c>
      <c r="O55" s="32">
        <f>SUM(E55:N55)</f>
        <v>2870471.7600000002</v>
      </c>
      <c r="P55" s="24"/>
    </row>
    <row r="56" spans="3:16">
      <c r="C56" s="110" t="s">
        <v>697</v>
      </c>
      <c r="D56" s="1"/>
      <c r="E56" s="31">
        <f>E11*E34</f>
        <v>0</v>
      </c>
      <c r="F56" s="31">
        <f t="shared" si="11"/>
        <v>286009.36000000004</v>
      </c>
      <c r="G56" s="31">
        <f t="shared" si="11"/>
        <v>293753.2</v>
      </c>
      <c r="H56" s="31">
        <f t="shared" si="11"/>
        <v>301673.83999999997</v>
      </c>
      <c r="I56" s="31">
        <f t="shared" si="11"/>
        <v>309806.63999999996</v>
      </c>
      <c r="J56" s="31">
        <f t="shared" si="11"/>
        <v>318186.96000000002</v>
      </c>
      <c r="K56" s="31">
        <f t="shared" si="11"/>
        <v>326779.44</v>
      </c>
      <c r="L56" s="31">
        <f t="shared" si="11"/>
        <v>335601.76</v>
      </c>
      <c r="M56" s="31">
        <f t="shared" si="11"/>
        <v>344671.6</v>
      </c>
      <c r="N56" s="31">
        <f t="shared" si="11"/>
        <v>353988.96</v>
      </c>
      <c r="O56" s="32">
        <f t="shared" ref="O56:O63" si="12">SUM(E56:N56)</f>
        <v>2870471.7600000002</v>
      </c>
      <c r="P56" s="24"/>
    </row>
    <row r="57" spans="3:16">
      <c r="C57" s="23" t="s">
        <v>698</v>
      </c>
      <c r="D57" s="1"/>
      <c r="E57" s="31">
        <f t="shared" ref="E57:N57" si="13">E12*E35</f>
        <v>0</v>
      </c>
      <c r="F57" s="31">
        <f t="shared" si="13"/>
        <v>161400.72</v>
      </c>
      <c r="G57" s="31">
        <f t="shared" si="13"/>
        <v>331535.36000000004</v>
      </c>
      <c r="H57" s="31">
        <f t="shared" si="13"/>
        <v>340463.76</v>
      </c>
      <c r="I57" s="31">
        <f t="shared" si="13"/>
        <v>349639.67999999999</v>
      </c>
      <c r="J57" s="31">
        <f t="shared" si="13"/>
        <v>359098.48000000004</v>
      </c>
      <c r="K57" s="31">
        <f t="shared" si="13"/>
        <v>368804.8</v>
      </c>
      <c r="L57" s="31">
        <f t="shared" si="13"/>
        <v>378758.63999999996</v>
      </c>
      <c r="M57" s="31">
        <f t="shared" si="13"/>
        <v>389013.04</v>
      </c>
      <c r="N57" s="31">
        <f t="shared" si="13"/>
        <v>399514.96</v>
      </c>
      <c r="O57" s="32">
        <f t="shared" si="12"/>
        <v>3078229.44</v>
      </c>
      <c r="P57" s="24"/>
    </row>
    <row r="58" spans="3:16">
      <c r="C58" s="23" t="s">
        <v>699</v>
      </c>
      <c r="D58" s="1"/>
      <c r="E58" s="31">
        <f t="shared" ref="E58:N58" si="14">E13*E36</f>
        <v>0</v>
      </c>
      <c r="F58" s="31">
        <f t="shared" si="14"/>
        <v>420677.92</v>
      </c>
      <c r="G58" s="31">
        <f t="shared" si="14"/>
        <v>432063.83999999997</v>
      </c>
      <c r="H58" s="31">
        <f t="shared" si="14"/>
        <v>443697.28</v>
      </c>
      <c r="I58" s="31">
        <f t="shared" si="14"/>
        <v>455684.32</v>
      </c>
      <c r="J58" s="31">
        <f t="shared" si="14"/>
        <v>467989.6</v>
      </c>
      <c r="K58" s="31">
        <f t="shared" si="14"/>
        <v>480648.48000000004</v>
      </c>
      <c r="L58" s="31">
        <f t="shared" si="14"/>
        <v>493625.59999999998</v>
      </c>
      <c r="M58" s="31">
        <f t="shared" si="14"/>
        <v>506991.68</v>
      </c>
      <c r="N58" s="31">
        <f t="shared" si="14"/>
        <v>520676</v>
      </c>
      <c r="O58" s="32">
        <f t="shared" si="12"/>
        <v>4222054.7200000007</v>
      </c>
      <c r="P58" s="24"/>
    </row>
    <row r="59" spans="3:16">
      <c r="C59" s="23" t="s">
        <v>700</v>
      </c>
      <c r="D59" s="1"/>
      <c r="E59" s="31">
        <f t="shared" ref="E59:N59" si="15">E14*E37</f>
        <v>0</v>
      </c>
      <c r="F59" s="31">
        <f t="shared" si="15"/>
        <v>241774</v>
      </c>
      <c r="G59" s="31">
        <f t="shared" si="15"/>
        <v>248297.91999999998</v>
      </c>
      <c r="H59" s="31">
        <f t="shared" si="15"/>
        <v>254998.63999999998</v>
      </c>
      <c r="I59" s="31">
        <f t="shared" si="15"/>
        <v>261876.16</v>
      </c>
      <c r="J59" s="31">
        <f t="shared" si="15"/>
        <v>268948.16000000003</v>
      </c>
      <c r="K59" s="31">
        <f t="shared" si="15"/>
        <v>276214.63999999996</v>
      </c>
      <c r="L59" s="31">
        <f t="shared" si="15"/>
        <v>283693.28000000003</v>
      </c>
      <c r="M59" s="31">
        <f t="shared" si="15"/>
        <v>291348.71999999997</v>
      </c>
      <c r="N59" s="31">
        <f t="shared" si="15"/>
        <v>299234</v>
      </c>
      <c r="O59" s="32">
        <f t="shared" si="12"/>
        <v>2426385.5199999996</v>
      </c>
      <c r="P59" s="24"/>
    </row>
    <row r="60" spans="3:16">
      <c r="C60" s="25" t="s">
        <v>701</v>
      </c>
      <c r="D60" s="16"/>
      <c r="E60" s="31">
        <f t="shared" ref="E60:N60" si="16">E15*E38</f>
        <v>0</v>
      </c>
      <c r="F60" s="31">
        <f t="shared" si="16"/>
        <v>27494.168000000001</v>
      </c>
      <c r="G60" s="31">
        <f t="shared" si="16"/>
        <v>28236.728000000003</v>
      </c>
      <c r="H60" s="31">
        <f t="shared" si="16"/>
        <v>28998.736000000004</v>
      </c>
      <c r="I60" s="31">
        <f t="shared" si="16"/>
        <v>29780.191999999999</v>
      </c>
      <c r="J60" s="31">
        <f t="shared" si="16"/>
        <v>30586.400000000001</v>
      </c>
      <c r="K60" s="31">
        <f t="shared" si="16"/>
        <v>31412.056</v>
      </c>
      <c r="L60" s="31">
        <f t="shared" si="16"/>
        <v>32260.696000000004</v>
      </c>
      <c r="M60" s="31">
        <f t="shared" si="16"/>
        <v>33134.088000000003</v>
      </c>
      <c r="N60" s="31">
        <f t="shared" si="16"/>
        <v>0</v>
      </c>
      <c r="O60" s="32">
        <f t="shared" si="12"/>
        <v>241903.06400000001</v>
      </c>
      <c r="P60" s="24"/>
    </row>
    <row r="61" spans="3:16">
      <c r="C61" s="25" t="s">
        <v>702</v>
      </c>
      <c r="D61" s="16"/>
      <c r="E61" s="31">
        <f t="shared" ref="E61:N61" si="17">E16*E39</f>
        <v>0</v>
      </c>
      <c r="F61" s="31">
        <f t="shared" si="17"/>
        <v>24973</v>
      </c>
      <c r="G61" s="31">
        <f t="shared" si="17"/>
        <v>25648.376</v>
      </c>
      <c r="H61" s="31">
        <f t="shared" si="17"/>
        <v>26339.663999999997</v>
      </c>
      <c r="I61" s="31">
        <f t="shared" si="17"/>
        <v>27050.400000000001</v>
      </c>
      <c r="J61" s="31">
        <f t="shared" si="17"/>
        <v>27782.351999999999</v>
      </c>
      <c r="K61" s="31">
        <f t="shared" si="17"/>
        <v>28531.983999999997</v>
      </c>
      <c r="L61" s="31">
        <f t="shared" si="17"/>
        <v>29302.832000000002</v>
      </c>
      <c r="M61" s="31">
        <f t="shared" si="17"/>
        <v>30096.663999999997</v>
      </c>
      <c r="N61" s="31">
        <f t="shared" si="17"/>
        <v>0</v>
      </c>
      <c r="O61" s="32">
        <f t="shared" si="12"/>
        <v>219725.272</v>
      </c>
      <c r="P61" s="24"/>
    </row>
    <row r="62" spans="3:16">
      <c r="C62" s="25" t="s">
        <v>703</v>
      </c>
      <c r="D62" s="16"/>
      <c r="E62" s="31">
        <f t="shared" ref="E62:N62" si="18">E17*E40</f>
        <v>0</v>
      </c>
      <c r="F62" s="31">
        <f t="shared" si="18"/>
        <v>13645.424000000003</v>
      </c>
      <c r="G62" s="31">
        <f t="shared" si="18"/>
        <v>14013.168000000003</v>
      </c>
      <c r="H62" s="31">
        <f t="shared" si="18"/>
        <v>14391.520000000002</v>
      </c>
      <c r="I62" s="31">
        <f t="shared" si="18"/>
        <v>14780.48</v>
      </c>
      <c r="J62" s="31">
        <f t="shared" si="18"/>
        <v>15180.048000000003</v>
      </c>
      <c r="K62" s="31">
        <f t="shared" si="18"/>
        <v>15588.456</v>
      </c>
      <c r="L62" s="31">
        <f t="shared" si="18"/>
        <v>16011.008000000002</v>
      </c>
      <c r="M62" s="31">
        <f t="shared" si="18"/>
        <v>16444.168000000001</v>
      </c>
      <c r="N62" s="31">
        <f t="shared" si="18"/>
        <v>16887.935999999998</v>
      </c>
      <c r="O62" s="32">
        <f t="shared" si="12"/>
        <v>136942.20800000001</v>
      </c>
      <c r="P62" s="24"/>
    </row>
    <row r="63" spans="3:16">
      <c r="C63" s="23"/>
      <c r="D63" s="16"/>
      <c r="E63" s="3"/>
      <c r="F63" s="3"/>
      <c r="G63" s="3"/>
      <c r="H63" s="3"/>
      <c r="I63" s="3"/>
      <c r="J63" s="3"/>
      <c r="K63" s="3"/>
      <c r="L63" s="3"/>
      <c r="M63" s="3"/>
      <c r="N63" s="3"/>
      <c r="O63" s="32">
        <f t="shared" si="12"/>
        <v>0</v>
      </c>
      <c r="P63" s="24"/>
    </row>
    <row r="64" spans="3:16">
      <c r="C64" s="23"/>
      <c r="D64" s="16"/>
      <c r="E64" s="3"/>
      <c r="F64" s="3"/>
      <c r="G64" s="3"/>
      <c r="H64" s="3"/>
      <c r="I64" s="3"/>
      <c r="J64" s="3"/>
      <c r="K64" s="3"/>
      <c r="L64" s="3"/>
      <c r="M64" s="3"/>
      <c r="N64" s="3"/>
      <c r="O64" s="33"/>
      <c r="P64" s="24"/>
    </row>
    <row r="65" spans="3:16" ht="15.75" thickBot="1">
      <c r="C65" s="40" t="s">
        <v>666</v>
      </c>
      <c r="D65" s="41"/>
      <c r="E65" s="43">
        <f t="shared" ref="E65:N65" si="19">SUM(E53:E64)</f>
        <v>0</v>
      </c>
      <c r="F65" s="43">
        <f t="shared" si="19"/>
        <v>1461983.9520000003</v>
      </c>
      <c r="G65" s="43">
        <f t="shared" si="19"/>
        <v>1667301.7920000001</v>
      </c>
      <c r="H65" s="43">
        <f t="shared" si="19"/>
        <v>1712237.28</v>
      </c>
      <c r="I65" s="43">
        <f t="shared" si="19"/>
        <v>1758424.5119999999</v>
      </c>
      <c r="J65" s="43">
        <f t="shared" si="19"/>
        <v>1805958.96</v>
      </c>
      <c r="K65" s="43">
        <f t="shared" si="19"/>
        <v>1854759.2959999999</v>
      </c>
      <c r="L65" s="43">
        <f t="shared" si="19"/>
        <v>1904855.5759999997</v>
      </c>
      <c r="M65" s="43">
        <f t="shared" si="19"/>
        <v>1956371.56</v>
      </c>
      <c r="N65" s="43">
        <f t="shared" si="19"/>
        <v>1944290.8160000001</v>
      </c>
      <c r="O65" s="44">
        <f>SUM(E65:N65)</f>
        <v>16066183.743999999</v>
      </c>
      <c r="P65" s="42"/>
    </row>
    <row r="66" spans="3:16" ht="15.75" thickTop="1"/>
    <row r="67" spans="3:16">
      <c r="O67" s="7">
        <f>SUM(O54:O63)</f>
        <v>16066183.744000001</v>
      </c>
    </row>
  </sheetData>
  <mergeCells count="2">
    <mergeCell ref="C2:M3"/>
    <mergeCell ref="C47:M48"/>
  </mergeCells>
  <pageMargins left="0.7" right="0.7" top="0.75" bottom="0.75" header="0.3" footer="0.3"/>
  <pageSetup scale="53" fitToHeight="0" orientation="landscape" r:id="rId1"/>
  <rowBreaks count="2" manualBreakCount="2">
    <brk id="19" max="16383" man="1"/>
    <brk id="4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40"/>
  <sheetViews>
    <sheetView workbookViewId="0">
      <pane ySplit="975" topLeftCell="A383" activePane="bottomLeft"/>
      <selection activeCell="A623" sqref="A623:XFD640"/>
      <selection pane="bottomLeft" activeCell="D593" sqref="D593:F593"/>
    </sheetView>
  </sheetViews>
  <sheetFormatPr defaultRowHeight="15" outlineLevelRow="1"/>
  <cols>
    <col min="1" max="1" width="6.28515625" customWidth="1"/>
    <col min="2" max="2" width="68.5703125" bestFit="1" customWidth="1"/>
  </cols>
  <sheetData>
    <row r="1" spans="1:17" ht="18.75">
      <c r="A1" s="9" t="s">
        <v>18</v>
      </c>
    </row>
    <row r="2" spans="1:17">
      <c r="B2" t="s">
        <v>19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20</v>
      </c>
      <c r="Q2" t="s">
        <v>17</v>
      </c>
    </row>
    <row r="3" spans="1:17" collapsed="1">
      <c r="A3" t="s">
        <v>21</v>
      </c>
    </row>
    <row r="4" spans="1:17" hidden="1" outlineLevel="1">
      <c r="B4" t="s">
        <v>22</v>
      </c>
      <c r="C4" t="s">
        <v>23</v>
      </c>
      <c r="D4">
        <v>153.25</v>
      </c>
      <c r="E4">
        <v>157.38999999999999</v>
      </c>
      <c r="F4">
        <v>161.63999999999999</v>
      </c>
      <c r="G4">
        <v>166.01</v>
      </c>
      <c r="H4">
        <v>170.49</v>
      </c>
      <c r="I4">
        <v>175.09</v>
      </c>
      <c r="J4">
        <v>179.82</v>
      </c>
      <c r="K4">
        <v>184.68</v>
      </c>
      <c r="L4">
        <v>189.67</v>
      </c>
      <c r="M4">
        <v>194.8</v>
      </c>
      <c r="N4">
        <v>200.06</v>
      </c>
      <c r="O4">
        <v>205.46</v>
      </c>
      <c r="P4">
        <v>0</v>
      </c>
      <c r="Q4" s="10">
        <v>2138</v>
      </c>
    </row>
    <row r="5" spans="1:17" hidden="1" outlineLevel="1">
      <c r="B5" t="s">
        <v>24</v>
      </c>
      <c r="C5" t="s">
        <v>23</v>
      </c>
      <c r="D5">
        <v>92.95</v>
      </c>
      <c r="E5">
        <v>95.47</v>
      </c>
      <c r="F5">
        <v>98.04</v>
      </c>
      <c r="G5">
        <v>100.69</v>
      </c>
      <c r="H5">
        <v>103.41</v>
      </c>
      <c r="I5">
        <v>106.2</v>
      </c>
      <c r="J5">
        <v>109.07</v>
      </c>
      <c r="K5">
        <v>112.01</v>
      </c>
      <c r="L5">
        <v>115.04</v>
      </c>
      <c r="M5">
        <v>118.15</v>
      </c>
      <c r="N5">
        <v>121.35</v>
      </c>
      <c r="O5">
        <v>124.62</v>
      </c>
      <c r="P5">
        <v>0</v>
      </c>
      <c r="Q5" s="10">
        <v>1297</v>
      </c>
    </row>
    <row r="6" spans="1:17" hidden="1" outlineLevel="1">
      <c r="B6" t="s">
        <v>25</v>
      </c>
      <c r="C6" t="s">
        <v>23</v>
      </c>
      <c r="D6">
        <v>87.66</v>
      </c>
      <c r="E6">
        <v>90.03</v>
      </c>
      <c r="F6">
        <v>92.46</v>
      </c>
      <c r="G6">
        <v>94.96</v>
      </c>
      <c r="H6">
        <v>97.52</v>
      </c>
      <c r="I6">
        <v>100.15</v>
      </c>
      <c r="J6">
        <v>102.86</v>
      </c>
      <c r="K6">
        <v>105.64</v>
      </c>
      <c r="L6">
        <v>108.49</v>
      </c>
      <c r="M6">
        <v>111.43</v>
      </c>
      <c r="N6">
        <v>114.44</v>
      </c>
      <c r="O6">
        <v>117.53</v>
      </c>
      <c r="P6">
        <v>0</v>
      </c>
      <c r="Q6" s="10">
        <v>1223</v>
      </c>
    </row>
    <row r="7" spans="1:17" hidden="1" outlineLevel="1">
      <c r="B7" t="s">
        <v>26</v>
      </c>
      <c r="C7" t="s">
        <v>23</v>
      </c>
      <c r="D7">
        <v>130.30000000000001</v>
      </c>
      <c r="E7">
        <v>133.82</v>
      </c>
      <c r="F7">
        <v>137.43</v>
      </c>
      <c r="G7">
        <v>141.15</v>
      </c>
      <c r="H7">
        <v>144.94999999999999</v>
      </c>
      <c r="I7">
        <v>148.86000000000001</v>
      </c>
      <c r="J7">
        <v>152.88999999999999</v>
      </c>
      <c r="K7">
        <v>157.02000000000001</v>
      </c>
      <c r="L7">
        <v>161.26</v>
      </c>
      <c r="M7">
        <v>165.62</v>
      </c>
      <c r="N7">
        <v>170.1</v>
      </c>
      <c r="O7">
        <v>174.69</v>
      </c>
      <c r="P7">
        <v>0</v>
      </c>
      <c r="Q7" s="10">
        <v>1818</v>
      </c>
    </row>
    <row r="8" spans="1:17" hidden="1" outlineLevel="1">
      <c r="B8" t="s">
        <v>27</v>
      </c>
      <c r="C8" t="s">
        <v>23</v>
      </c>
      <c r="D8">
        <v>168.08</v>
      </c>
      <c r="E8">
        <v>172.62</v>
      </c>
      <c r="F8">
        <v>177.28</v>
      </c>
      <c r="G8">
        <v>182.07</v>
      </c>
      <c r="H8">
        <v>186.98</v>
      </c>
      <c r="I8">
        <v>192.02</v>
      </c>
      <c r="J8">
        <v>197.21</v>
      </c>
      <c r="K8">
        <v>202.54</v>
      </c>
      <c r="L8">
        <v>208.01</v>
      </c>
      <c r="M8">
        <v>213.64</v>
      </c>
      <c r="N8">
        <v>219.41</v>
      </c>
      <c r="O8">
        <v>225.34</v>
      </c>
      <c r="P8">
        <v>0</v>
      </c>
      <c r="Q8" s="10">
        <v>2345</v>
      </c>
    </row>
    <row r="9" spans="1:17" hidden="1" outlineLevel="1">
      <c r="B9" t="s">
        <v>28</v>
      </c>
      <c r="C9" t="s">
        <v>23</v>
      </c>
      <c r="D9">
        <v>92.95</v>
      </c>
      <c r="E9">
        <v>95.47</v>
      </c>
      <c r="F9">
        <v>98.04</v>
      </c>
      <c r="G9">
        <v>100.69</v>
      </c>
      <c r="H9">
        <v>103.41</v>
      </c>
      <c r="I9">
        <v>106.2</v>
      </c>
      <c r="J9">
        <v>109.07</v>
      </c>
      <c r="K9">
        <v>112.01</v>
      </c>
      <c r="L9">
        <v>115.04</v>
      </c>
      <c r="M9">
        <v>118.15</v>
      </c>
      <c r="N9">
        <v>121.35</v>
      </c>
      <c r="O9">
        <v>124.62</v>
      </c>
      <c r="P9">
        <v>0</v>
      </c>
      <c r="Q9" s="10">
        <v>1297</v>
      </c>
    </row>
    <row r="10" spans="1:17" hidden="1" outlineLevel="1">
      <c r="B10" t="s">
        <v>29</v>
      </c>
      <c r="C10" t="s">
        <v>23</v>
      </c>
      <c r="D10">
        <v>123.4</v>
      </c>
      <c r="E10">
        <v>126.74</v>
      </c>
      <c r="F10">
        <v>130.16</v>
      </c>
      <c r="G10">
        <v>133.68</v>
      </c>
      <c r="H10">
        <v>137.28</v>
      </c>
      <c r="I10">
        <v>140.97999999999999</v>
      </c>
      <c r="J10">
        <v>144.80000000000001</v>
      </c>
      <c r="K10">
        <v>148.71</v>
      </c>
      <c r="L10">
        <v>152.72999999999999</v>
      </c>
      <c r="M10">
        <v>156.85</v>
      </c>
      <c r="N10">
        <v>161.09</v>
      </c>
      <c r="O10">
        <v>165.44</v>
      </c>
      <c r="P10">
        <v>0</v>
      </c>
      <c r="Q10" s="10">
        <v>1722</v>
      </c>
    </row>
    <row r="11" spans="1:17" hidden="1" outlineLevel="1">
      <c r="B11" t="s">
        <v>30</v>
      </c>
      <c r="C11" t="s">
        <v>23</v>
      </c>
      <c r="D11">
        <v>75.86</v>
      </c>
      <c r="E11">
        <v>77.91</v>
      </c>
      <c r="F11">
        <v>80.010000000000005</v>
      </c>
      <c r="G11">
        <v>82.17</v>
      </c>
      <c r="H11">
        <v>84.39</v>
      </c>
      <c r="I11">
        <v>86.67</v>
      </c>
      <c r="J11">
        <v>89.01</v>
      </c>
      <c r="K11">
        <v>91.41</v>
      </c>
      <c r="L11">
        <v>93.88</v>
      </c>
      <c r="M11">
        <v>96.42</v>
      </c>
      <c r="N11">
        <v>99.03</v>
      </c>
      <c r="O11">
        <v>101.7</v>
      </c>
      <c r="P11">
        <v>0</v>
      </c>
      <c r="Q11" s="10">
        <v>1058</v>
      </c>
    </row>
    <row r="12" spans="1:17" hidden="1" outlineLevel="1">
      <c r="B12" t="s">
        <v>31</v>
      </c>
      <c r="C12" t="s">
        <v>23</v>
      </c>
      <c r="D12">
        <v>140.47999999999999</v>
      </c>
      <c r="E12">
        <v>144.28</v>
      </c>
      <c r="F12">
        <v>148.16999999999999</v>
      </c>
      <c r="G12">
        <v>152.18</v>
      </c>
      <c r="H12">
        <v>156.28</v>
      </c>
      <c r="I12">
        <v>160.49</v>
      </c>
      <c r="J12">
        <v>164.83</v>
      </c>
      <c r="K12">
        <v>169.28</v>
      </c>
      <c r="L12">
        <v>173.86</v>
      </c>
      <c r="M12">
        <v>178.56</v>
      </c>
      <c r="N12">
        <v>183.39</v>
      </c>
      <c r="O12">
        <v>188.34</v>
      </c>
      <c r="P12">
        <v>0</v>
      </c>
      <c r="Q12" s="10">
        <v>1960</v>
      </c>
    </row>
    <row r="13" spans="1:17" hidden="1" outlineLevel="1">
      <c r="B13" t="s">
        <v>32</v>
      </c>
      <c r="C13" t="s">
        <v>23</v>
      </c>
      <c r="D13">
        <v>140.66999999999999</v>
      </c>
      <c r="E13">
        <v>144.47</v>
      </c>
      <c r="F13">
        <v>148.37</v>
      </c>
      <c r="G13">
        <v>152.38</v>
      </c>
      <c r="H13">
        <v>156.49</v>
      </c>
      <c r="I13">
        <v>160.71</v>
      </c>
      <c r="J13">
        <v>165.06</v>
      </c>
      <c r="K13">
        <v>169.51</v>
      </c>
      <c r="L13">
        <v>174.1</v>
      </c>
      <c r="M13">
        <v>178.8</v>
      </c>
      <c r="N13">
        <v>183.64</v>
      </c>
      <c r="O13">
        <v>188.6</v>
      </c>
      <c r="P13">
        <v>0</v>
      </c>
      <c r="Q13" s="10">
        <v>1963</v>
      </c>
    </row>
    <row r="14" spans="1:17" hidden="1" outlineLevel="1">
      <c r="B14" t="s">
        <v>33</v>
      </c>
      <c r="C14" t="s">
        <v>23</v>
      </c>
      <c r="D14">
        <v>197.91</v>
      </c>
      <c r="E14">
        <v>203.26</v>
      </c>
      <c r="F14">
        <v>208.75</v>
      </c>
      <c r="G14">
        <v>214.39</v>
      </c>
      <c r="H14">
        <v>220.17</v>
      </c>
      <c r="I14">
        <v>226.11</v>
      </c>
      <c r="J14">
        <v>232.23</v>
      </c>
      <c r="K14">
        <v>238.5</v>
      </c>
      <c r="L14">
        <v>244.94</v>
      </c>
      <c r="M14">
        <v>251.57</v>
      </c>
      <c r="N14">
        <v>258.37</v>
      </c>
      <c r="O14">
        <v>265.33999999999997</v>
      </c>
      <c r="P14">
        <v>0</v>
      </c>
      <c r="Q14" s="10">
        <v>2762</v>
      </c>
    </row>
    <row r="15" spans="1:17" hidden="1" outlineLevel="1">
      <c r="B15" t="s">
        <v>34</v>
      </c>
      <c r="C15" t="s">
        <v>23</v>
      </c>
      <c r="D15">
        <v>67.959999999999994</v>
      </c>
      <c r="E15">
        <v>69.8</v>
      </c>
      <c r="F15">
        <v>71.69</v>
      </c>
      <c r="G15">
        <v>73.62</v>
      </c>
      <c r="H15">
        <v>75.61</v>
      </c>
      <c r="I15">
        <v>77.650000000000006</v>
      </c>
      <c r="J15">
        <v>79.75</v>
      </c>
      <c r="K15">
        <v>81.900000000000006</v>
      </c>
      <c r="L15">
        <v>84.12</v>
      </c>
      <c r="M15">
        <v>86.39</v>
      </c>
      <c r="N15">
        <v>88.72</v>
      </c>
      <c r="O15">
        <v>91.12</v>
      </c>
      <c r="P15">
        <v>0</v>
      </c>
      <c r="Q15">
        <v>948</v>
      </c>
    </row>
    <row r="16" spans="1:17" hidden="1" outlineLevel="1">
      <c r="B16" t="s">
        <v>35</v>
      </c>
      <c r="C16" t="s">
        <v>23</v>
      </c>
      <c r="D16">
        <v>131</v>
      </c>
      <c r="E16">
        <v>134.55000000000001</v>
      </c>
      <c r="F16">
        <v>138.18</v>
      </c>
      <c r="G16">
        <v>141.91</v>
      </c>
      <c r="H16">
        <v>145.74</v>
      </c>
      <c r="I16">
        <v>149.66999999999999</v>
      </c>
      <c r="J16">
        <v>153.72</v>
      </c>
      <c r="K16">
        <v>157.87</v>
      </c>
      <c r="L16">
        <v>162.13</v>
      </c>
      <c r="M16">
        <v>166.52</v>
      </c>
      <c r="N16">
        <v>171.02</v>
      </c>
      <c r="O16">
        <v>175.64</v>
      </c>
      <c r="P16">
        <v>0</v>
      </c>
      <c r="Q16" s="10">
        <v>1828</v>
      </c>
    </row>
    <row r="17" spans="2:17" hidden="1" outlineLevel="1">
      <c r="B17" t="s">
        <v>36</v>
      </c>
      <c r="C17" t="s">
        <v>23</v>
      </c>
      <c r="D17">
        <v>129.97999999999999</v>
      </c>
      <c r="E17">
        <v>133.49</v>
      </c>
      <c r="F17">
        <v>137.1</v>
      </c>
      <c r="G17">
        <v>140.80000000000001</v>
      </c>
      <c r="H17">
        <v>144.6</v>
      </c>
      <c r="I17">
        <v>148.5</v>
      </c>
      <c r="J17">
        <v>152.51</v>
      </c>
      <c r="K17">
        <v>156.63</v>
      </c>
      <c r="L17">
        <v>160.87</v>
      </c>
      <c r="M17">
        <v>165.22</v>
      </c>
      <c r="N17">
        <v>169.68</v>
      </c>
      <c r="O17">
        <v>174.26</v>
      </c>
      <c r="P17">
        <v>0</v>
      </c>
      <c r="Q17" s="10">
        <v>1814</v>
      </c>
    </row>
    <row r="18" spans="2:17" hidden="1" outlineLevel="1">
      <c r="B18" t="s">
        <v>37</v>
      </c>
      <c r="C18" t="s">
        <v>23</v>
      </c>
      <c r="D18">
        <v>100</v>
      </c>
      <c r="E18">
        <v>102.7</v>
      </c>
      <c r="F18">
        <v>105.47</v>
      </c>
      <c r="G18">
        <v>108.32</v>
      </c>
      <c r="H18">
        <v>111.24</v>
      </c>
      <c r="I18">
        <v>114.24</v>
      </c>
      <c r="J18">
        <v>117.33</v>
      </c>
      <c r="K18">
        <v>120.5</v>
      </c>
      <c r="L18">
        <v>123.76</v>
      </c>
      <c r="M18">
        <v>127.1</v>
      </c>
      <c r="N18">
        <v>130.54</v>
      </c>
      <c r="O18">
        <v>134.06</v>
      </c>
      <c r="P18">
        <v>0</v>
      </c>
      <c r="Q18" s="10">
        <v>1395</v>
      </c>
    </row>
    <row r="19" spans="2:17" hidden="1" outlineLevel="1">
      <c r="B19" t="s">
        <v>38</v>
      </c>
      <c r="C19" t="s">
        <v>23</v>
      </c>
      <c r="D19">
        <v>144.75</v>
      </c>
      <c r="E19">
        <v>148.66</v>
      </c>
      <c r="F19">
        <v>152.66999999999999</v>
      </c>
      <c r="G19">
        <v>156.80000000000001</v>
      </c>
      <c r="H19">
        <v>161.03</v>
      </c>
      <c r="I19">
        <v>165.37</v>
      </c>
      <c r="J19">
        <v>169.84</v>
      </c>
      <c r="K19">
        <v>174.43</v>
      </c>
      <c r="L19">
        <v>179.14</v>
      </c>
      <c r="M19">
        <v>183.99</v>
      </c>
      <c r="N19">
        <v>188.96</v>
      </c>
      <c r="O19">
        <v>194.06</v>
      </c>
      <c r="P19">
        <v>0</v>
      </c>
      <c r="Q19" s="10">
        <v>2020</v>
      </c>
    </row>
    <row r="20" spans="2:17" hidden="1" outlineLevel="1">
      <c r="B20" t="s">
        <v>39</v>
      </c>
      <c r="C20" t="s">
        <v>23</v>
      </c>
      <c r="D20">
        <v>198.82</v>
      </c>
      <c r="E20">
        <v>204.19</v>
      </c>
      <c r="F20">
        <v>209.7</v>
      </c>
      <c r="G20">
        <v>215.37</v>
      </c>
      <c r="H20">
        <v>221.18</v>
      </c>
      <c r="I20">
        <v>227.14</v>
      </c>
      <c r="J20">
        <v>233.29</v>
      </c>
      <c r="K20">
        <v>239.58</v>
      </c>
      <c r="L20">
        <v>246.06</v>
      </c>
      <c r="M20">
        <v>252.71</v>
      </c>
      <c r="N20">
        <v>259.55</v>
      </c>
      <c r="O20">
        <v>266.55</v>
      </c>
      <c r="P20">
        <v>0</v>
      </c>
      <c r="Q20" s="10">
        <v>2774</v>
      </c>
    </row>
    <row r="21" spans="2:17" hidden="1" outlineLevel="1">
      <c r="B21" t="s">
        <v>40</v>
      </c>
      <c r="C21" t="s">
        <v>23</v>
      </c>
      <c r="D21">
        <v>83.87</v>
      </c>
      <c r="E21">
        <v>86.14</v>
      </c>
      <c r="F21">
        <v>88.46</v>
      </c>
      <c r="G21">
        <v>90.85</v>
      </c>
      <c r="H21">
        <v>93.3</v>
      </c>
      <c r="I21">
        <v>95.82</v>
      </c>
      <c r="J21">
        <v>98.41</v>
      </c>
      <c r="K21">
        <v>101.07</v>
      </c>
      <c r="L21">
        <v>103.8</v>
      </c>
      <c r="M21">
        <v>106.61</v>
      </c>
      <c r="N21">
        <v>109.49</v>
      </c>
      <c r="O21">
        <v>112.45</v>
      </c>
      <c r="P21">
        <v>0</v>
      </c>
      <c r="Q21" s="10">
        <v>1170</v>
      </c>
    </row>
    <row r="22" spans="2:17" hidden="1" outlineLevel="1">
      <c r="B22" t="s">
        <v>41</v>
      </c>
      <c r="C22" t="s">
        <v>23</v>
      </c>
      <c r="D22">
        <v>152.52000000000001</v>
      </c>
      <c r="E22">
        <v>156.65</v>
      </c>
      <c r="F22">
        <v>160.88</v>
      </c>
      <c r="G22">
        <v>165.22</v>
      </c>
      <c r="H22">
        <v>169.68</v>
      </c>
      <c r="I22">
        <v>174.26</v>
      </c>
      <c r="J22">
        <v>178.97</v>
      </c>
      <c r="K22">
        <v>183.8</v>
      </c>
      <c r="L22">
        <v>188.77</v>
      </c>
      <c r="M22">
        <v>193.87</v>
      </c>
      <c r="N22">
        <v>199.11</v>
      </c>
      <c r="O22">
        <v>204.49</v>
      </c>
      <c r="P22">
        <v>0</v>
      </c>
      <c r="Q22" s="10">
        <v>2128</v>
      </c>
    </row>
    <row r="23" spans="2:17" hidden="1" outlineLevel="1">
      <c r="B23" t="s">
        <v>42</v>
      </c>
      <c r="C23" t="s">
        <v>23</v>
      </c>
      <c r="D23">
        <v>148.18</v>
      </c>
      <c r="E23">
        <v>152.19</v>
      </c>
      <c r="F23">
        <v>156.29</v>
      </c>
      <c r="G23">
        <v>160.52000000000001</v>
      </c>
      <c r="H23">
        <v>164.85</v>
      </c>
      <c r="I23">
        <v>169.29</v>
      </c>
      <c r="J23">
        <v>173.87</v>
      </c>
      <c r="K23">
        <v>178.56</v>
      </c>
      <c r="L23">
        <v>183.39</v>
      </c>
      <c r="M23">
        <v>188.35</v>
      </c>
      <c r="N23">
        <v>193.44</v>
      </c>
      <c r="O23">
        <v>198.66</v>
      </c>
      <c r="P23">
        <v>0</v>
      </c>
      <c r="Q23" s="10">
        <v>2068</v>
      </c>
    </row>
    <row r="24" spans="2:17" hidden="1" outlineLevel="1">
      <c r="B24" t="s">
        <v>43</v>
      </c>
      <c r="C24" t="s">
        <v>23</v>
      </c>
      <c r="D24">
        <v>180.84</v>
      </c>
      <c r="E24">
        <v>185.73</v>
      </c>
      <c r="F24">
        <v>190.74</v>
      </c>
      <c r="G24">
        <v>195.9</v>
      </c>
      <c r="H24">
        <v>201.18</v>
      </c>
      <c r="I24">
        <v>206.61</v>
      </c>
      <c r="J24">
        <v>212.2</v>
      </c>
      <c r="K24">
        <v>217.93</v>
      </c>
      <c r="L24">
        <v>223.82</v>
      </c>
      <c r="M24">
        <v>229.87</v>
      </c>
      <c r="N24">
        <v>236.08</v>
      </c>
      <c r="O24">
        <v>242.46</v>
      </c>
      <c r="P24">
        <v>0</v>
      </c>
      <c r="Q24" s="10">
        <v>2523</v>
      </c>
    </row>
    <row r="25" spans="2:17" hidden="1" outlineLevel="1">
      <c r="B25" t="s">
        <v>44</v>
      </c>
      <c r="C25" t="s">
        <v>23</v>
      </c>
      <c r="D25">
        <v>138.99</v>
      </c>
      <c r="E25">
        <v>142.75</v>
      </c>
      <c r="F25">
        <v>146.6</v>
      </c>
      <c r="G25">
        <v>150.57</v>
      </c>
      <c r="H25">
        <v>154.63</v>
      </c>
      <c r="I25">
        <v>158.80000000000001</v>
      </c>
      <c r="J25">
        <v>163.09</v>
      </c>
      <c r="K25">
        <v>167.49</v>
      </c>
      <c r="L25">
        <v>172.02</v>
      </c>
      <c r="M25">
        <v>176.67</v>
      </c>
      <c r="N25">
        <v>181.45</v>
      </c>
      <c r="O25">
        <v>186.35</v>
      </c>
      <c r="P25">
        <v>0</v>
      </c>
      <c r="Q25" s="10">
        <v>1939</v>
      </c>
    </row>
    <row r="26" spans="2:17" hidden="1" outlineLevel="1">
      <c r="B26" t="s">
        <v>45</v>
      </c>
      <c r="C26" t="s">
        <v>23</v>
      </c>
      <c r="D26">
        <v>77.400000000000006</v>
      </c>
      <c r="E26">
        <v>79.5</v>
      </c>
      <c r="F26">
        <v>81.64</v>
      </c>
      <c r="G26">
        <v>83.85</v>
      </c>
      <c r="H26">
        <v>86.11</v>
      </c>
      <c r="I26">
        <v>88.43</v>
      </c>
      <c r="J26">
        <v>90.82</v>
      </c>
      <c r="K26">
        <v>93.28</v>
      </c>
      <c r="L26">
        <v>95.8</v>
      </c>
      <c r="M26">
        <v>98.39</v>
      </c>
      <c r="N26">
        <v>101.05</v>
      </c>
      <c r="O26">
        <v>103.78</v>
      </c>
      <c r="P26">
        <v>0</v>
      </c>
      <c r="Q26" s="10">
        <v>1080</v>
      </c>
    </row>
    <row r="27" spans="2:17" hidden="1" outlineLevel="1">
      <c r="B27" t="s">
        <v>46</v>
      </c>
      <c r="C27" t="s">
        <v>23</v>
      </c>
      <c r="D27">
        <v>140.65</v>
      </c>
      <c r="E27">
        <v>144.46</v>
      </c>
      <c r="F27">
        <v>148.36000000000001</v>
      </c>
      <c r="G27">
        <v>152.37</v>
      </c>
      <c r="H27">
        <v>156.47999999999999</v>
      </c>
      <c r="I27">
        <v>160.69</v>
      </c>
      <c r="J27">
        <v>165.04</v>
      </c>
      <c r="K27">
        <v>169.5</v>
      </c>
      <c r="L27">
        <v>174.08</v>
      </c>
      <c r="M27">
        <v>178.78</v>
      </c>
      <c r="N27">
        <v>183.62</v>
      </c>
      <c r="O27">
        <v>188.57</v>
      </c>
      <c r="P27">
        <v>0</v>
      </c>
      <c r="Q27" s="10">
        <v>1963</v>
      </c>
    </row>
    <row r="28" spans="2:17" hidden="1" outlineLevel="1">
      <c r="B28" t="s">
        <v>47</v>
      </c>
      <c r="C28" t="s">
        <v>23</v>
      </c>
      <c r="D28">
        <v>176.17</v>
      </c>
      <c r="E28">
        <v>180.93</v>
      </c>
      <c r="F28">
        <v>185.81</v>
      </c>
      <c r="G28">
        <v>190.83</v>
      </c>
      <c r="H28">
        <v>195.98</v>
      </c>
      <c r="I28">
        <v>201.27</v>
      </c>
      <c r="J28">
        <v>206.71</v>
      </c>
      <c r="K28">
        <v>212.29</v>
      </c>
      <c r="L28">
        <v>218.03</v>
      </c>
      <c r="M28">
        <v>223.92</v>
      </c>
      <c r="N28">
        <v>229.97</v>
      </c>
      <c r="O28">
        <v>236.18</v>
      </c>
      <c r="P28">
        <v>0</v>
      </c>
      <c r="Q28" s="10">
        <v>2458</v>
      </c>
    </row>
    <row r="29" spans="2:17" hidden="1" outlineLevel="1">
      <c r="B29" t="s">
        <v>48</v>
      </c>
      <c r="C29" t="s">
        <v>23</v>
      </c>
      <c r="D29">
        <v>108.65</v>
      </c>
      <c r="E29">
        <v>111.58</v>
      </c>
      <c r="F29">
        <v>114.6</v>
      </c>
      <c r="G29">
        <v>117.69</v>
      </c>
      <c r="H29">
        <v>120.87</v>
      </c>
      <c r="I29">
        <v>124.13</v>
      </c>
      <c r="J29">
        <v>127.48</v>
      </c>
      <c r="K29">
        <v>130.93</v>
      </c>
      <c r="L29">
        <v>134.46</v>
      </c>
      <c r="M29">
        <v>138.1</v>
      </c>
      <c r="N29">
        <v>141.83000000000001</v>
      </c>
      <c r="O29">
        <v>145.66</v>
      </c>
      <c r="P29">
        <v>0</v>
      </c>
      <c r="Q29" s="10">
        <v>1516</v>
      </c>
    </row>
    <row r="30" spans="2:17" hidden="1" outlineLevel="1">
      <c r="B30" t="s">
        <v>49</v>
      </c>
      <c r="C30" t="s">
        <v>23</v>
      </c>
      <c r="D30">
        <v>75.930000000000007</v>
      </c>
      <c r="E30">
        <v>77.98</v>
      </c>
      <c r="F30">
        <v>80.09</v>
      </c>
      <c r="G30">
        <v>82.25</v>
      </c>
      <c r="H30">
        <v>84.47</v>
      </c>
      <c r="I30">
        <v>86.75</v>
      </c>
      <c r="J30">
        <v>89.1</v>
      </c>
      <c r="K30">
        <v>91.5</v>
      </c>
      <c r="L30">
        <v>93.97</v>
      </c>
      <c r="M30">
        <v>96.52</v>
      </c>
      <c r="N30">
        <v>99.12</v>
      </c>
      <c r="O30">
        <v>101.8</v>
      </c>
      <c r="P30">
        <v>0</v>
      </c>
      <c r="Q30" s="10">
        <v>1059</v>
      </c>
    </row>
    <row r="31" spans="2:17" hidden="1" outlineLevel="1">
      <c r="B31" t="s">
        <v>50</v>
      </c>
      <c r="C31" t="s">
        <v>23</v>
      </c>
      <c r="D31">
        <v>131.66999999999999</v>
      </c>
      <c r="E31">
        <v>135.22999999999999</v>
      </c>
      <c r="F31">
        <v>138.88</v>
      </c>
      <c r="G31">
        <v>142.63</v>
      </c>
      <c r="H31">
        <v>146.47999999999999</v>
      </c>
      <c r="I31">
        <v>150.43</v>
      </c>
      <c r="J31">
        <v>154.5</v>
      </c>
      <c r="K31">
        <v>158.66999999999999</v>
      </c>
      <c r="L31">
        <v>162.96</v>
      </c>
      <c r="M31">
        <v>167.36</v>
      </c>
      <c r="N31">
        <v>171.89</v>
      </c>
      <c r="O31">
        <v>176.53</v>
      </c>
      <c r="P31">
        <v>0</v>
      </c>
      <c r="Q31" s="10">
        <v>1837</v>
      </c>
    </row>
    <row r="32" spans="2:17" hidden="1" outlineLevel="1">
      <c r="B32" t="s">
        <v>51</v>
      </c>
      <c r="C32" t="s">
        <v>23</v>
      </c>
      <c r="D32">
        <v>88.62</v>
      </c>
      <c r="E32">
        <v>91.01</v>
      </c>
      <c r="F32">
        <v>93.47</v>
      </c>
      <c r="G32">
        <v>96</v>
      </c>
      <c r="H32">
        <v>98.58</v>
      </c>
      <c r="I32">
        <v>101.24</v>
      </c>
      <c r="J32">
        <v>103.98</v>
      </c>
      <c r="K32">
        <v>106.79</v>
      </c>
      <c r="L32">
        <v>109.67</v>
      </c>
      <c r="M32">
        <v>112.64</v>
      </c>
      <c r="N32">
        <v>115.68</v>
      </c>
      <c r="O32">
        <v>118.81</v>
      </c>
      <c r="P32">
        <v>0</v>
      </c>
      <c r="Q32" s="10">
        <v>1236</v>
      </c>
    </row>
    <row r="33" spans="2:17" hidden="1" outlineLevel="1">
      <c r="B33" t="s">
        <v>52</v>
      </c>
      <c r="C33" t="s">
        <v>23</v>
      </c>
      <c r="D33">
        <v>213.39</v>
      </c>
      <c r="E33">
        <v>219.16</v>
      </c>
      <c r="F33">
        <v>225.07</v>
      </c>
      <c r="G33">
        <v>231.16</v>
      </c>
      <c r="H33">
        <v>237.39</v>
      </c>
      <c r="I33">
        <v>243.79</v>
      </c>
      <c r="J33">
        <v>250.38</v>
      </c>
      <c r="K33">
        <v>257.14999999999998</v>
      </c>
      <c r="L33">
        <v>264.10000000000002</v>
      </c>
      <c r="M33">
        <v>271.24</v>
      </c>
      <c r="N33">
        <v>278.57</v>
      </c>
      <c r="O33">
        <v>286.08999999999997</v>
      </c>
      <c r="P33">
        <v>0</v>
      </c>
      <c r="Q33" s="10">
        <v>2977</v>
      </c>
    </row>
    <row r="34" spans="2:17" hidden="1" outlineLevel="1">
      <c r="B34" t="s">
        <v>53</v>
      </c>
      <c r="C34" t="s">
        <v>23</v>
      </c>
      <c r="D34">
        <v>124.32</v>
      </c>
      <c r="E34">
        <v>127.68</v>
      </c>
      <c r="F34">
        <v>131.13</v>
      </c>
      <c r="G34">
        <v>134.66999999999999</v>
      </c>
      <c r="H34">
        <v>138.30000000000001</v>
      </c>
      <c r="I34">
        <v>142.03</v>
      </c>
      <c r="J34">
        <v>145.87</v>
      </c>
      <c r="K34">
        <v>149.81</v>
      </c>
      <c r="L34">
        <v>153.86000000000001</v>
      </c>
      <c r="M34">
        <v>158.02000000000001</v>
      </c>
      <c r="N34">
        <v>162.29</v>
      </c>
      <c r="O34">
        <v>166.67</v>
      </c>
      <c r="P34">
        <v>0</v>
      </c>
      <c r="Q34" s="10">
        <v>1735</v>
      </c>
    </row>
    <row r="35" spans="2:17" hidden="1" outlineLevel="1">
      <c r="B35" t="s">
        <v>54</v>
      </c>
      <c r="C35" t="s">
        <v>23</v>
      </c>
      <c r="D35">
        <v>144.21</v>
      </c>
      <c r="E35">
        <v>148.11000000000001</v>
      </c>
      <c r="F35">
        <v>152.11000000000001</v>
      </c>
      <c r="G35">
        <v>156.22</v>
      </c>
      <c r="H35">
        <v>160.43</v>
      </c>
      <c r="I35">
        <v>164.76</v>
      </c>
      <c r="J35">
        <v>169.21</v>
      </c>
      <c r="K35">
        <v>173.78</v>
      </c>
      <c r="L35">
        <v>178.48</v>
      </c>
      <c r="M35">
        <v>183.3</v>
      </c>
      <c r="N35">
        <v>188.26</v>
      </c>
      <c r="O35">
        <v>193.34</v>
      </c>
      <c r="P35">
        <v>0</v>
      </c>
      <c r="Q35" s="10">
        <v>2012</v>
      </c>
    </row>
    <row r="36" spans="2:17" hidden="1" outlineLevel="1">
      <c r="B36" t="s">
        <v>55</v>
      </c>
      <c r="C36" t="s">
        <v>23</v>
      </c>
      <c r="D36">
        <v>186.02</v>
      </c>
      <c r="E36">
        <v>191.05</v>
      </c>
      <c r="F36">
        <v>196.21</v>
      </c>
      <c r="G36">
        <v>201.51</v>
      </c>
      <c r="H36">
        <v>206.94</v>
      </c>
      <c r="I36">
        <v>212.53</v>
      </c>
      <c r="J36">
        <v>218.27</v>
      </c>
      <c r="K36">
        <v>224.17</v>
      </c>
      <c r="L36">
        <v>230.22</v>
      </c>
      <c r="M36">
        <v>236.45</v>
      </c>
      <c r="N36">
        <v>242.84</v>
      </c>
      <c r="O36">
        <v>249.4</v>
      </c>
      <c r="P36">
        <v>0</v>
      </c>
      <c r="Q36" s="10">
        <v>2596</v>
      </c>
    </row>
    <row r="37" spans="2:17" hidden="1" outlineLevel="1">
      <c r="B37" t="s">
        <v>56</v>
      </c>
      <c r="C37" t="s">
        <v>23</v>
      </c>
      <c r="D37">
        <v>95.92</v>
      </c>
      <c r="E37">
        <v>98.51</v>
      </c>
      <c r="F37">
        <v>101.17</v>
      </c>
      <c r="G37">
        <v>103.91</v>
      </c>
      <c r="H37">
        <v>106.71</v>
      </c>
      <c r="I37">
        <v>109.59</v>
      </c>
      <c r="J37">
        <v>112.55</v>
      </c>
      <c r="K37">
        <v>115.59</v>
      </c>
      <c r="L37">
        <v>118.71</v>
      </c>
      <c r="M37">
        <v>121.92</v>
      </c>
      <c r="N37">
        <v>125.22</v>
      </c>
      <c r="O37">
        <v>128.6</v>
      </c>
      <c r="P37">
        <v>0</v>
      </c>
      <c r="Q37" s="10">
        <v>1338</v>
      </c>
    </row>
    <row r="38" spans="2:17" hidden="1" outlineLevel="1">
      <c r="B38" t="s">
        <v>57</v>
      </c>
      <c r="C38" t="s">
        <v>23</v>
      </c>
      <c r="D38">
        <v>153.85</v>
      </c>
      <c r="E38">
        <v>158.01</v>
      </c>
      <c r="F38">
        <v>162.28</v>
      </c>
      <c r="G38">
        <v>166.66</v>
      </c>
      <c r="H38">
        <v>171.16</v>
      </c>
      <c r="I38">
        <v>175.77</v>
      </c>
      <c r="J38">
        <v>180.53</v>
      </c>
      <c r="K38">
        <v>185.4</v>
      </c>
      <c r="L38">
        <v>190.41</v>
      </c>
      <c r="M38">
        <v>195.56</v>
      </c>
      <c r="N38">
        <v>200.85</v>
      </c>
      <c r="O38">
        <v>206.27</v>
      </c>
      <c r="P38">
        <v>0</v>
      </c>
      <c r="Q38" s="10">
        <v>2147</v>
      </c>
    </row>
    <row r="39" spans="2:17" hidden="1" outlineLevel="1">
      <c r="B39" t="s">
        <v>58</v>
      </c>
      <c r="C39" t="s">
        <v>23</v>
      </c>
      <c r="D39">
        <v>129.88999999999999</v>
      </c>
      <c r="E39">
        <v>133.4</v>
      </c>
      <c r="F39">
        <v>137</v>
      </c>
      <c r="G39">
        <v>140.69999999999999</v>
      </c>
      <c r="H39">
        <v>144.5</v>
      </c>
      <c r="I39">
        <v>148.38999999999999</v>
      </c>
      <c r="J39">
        <v>152.41</v>
      </c>
      <c r="K39">
        <v>156.52000000000001</v>
      </c>
      <c r="L39">
        <v>160.75</v>
      </c>
      <c r="M39">
        <v>165.1</v>
      </c>
      <c r="N39">
        <v>169.56</v>
      </c>
      <c r="O39">
        <v>174.14</v>
      </c>
      <c r="P39">
        <v>0</v>
      </c>
      <c r="Q39" s="10">
        <v>1812</v>
      </c>
    </row>
    <row r="40" spans="2:17" hidden="1" outlineLevel="1">
      <c r="B40" t="s">
        <v>59</v>
      </c>
      <c r="C40" t="s">
        <v>23</v>
      </c>
      <c r="D40">
        <v>94.42</v>
      </c>
      <c r="E40">
        <v>96.98</v>
      </c>
      <c r="F40">
        <v>99.59</v>
      </c>
      <c r="G40">
        <v>102.29</v>
      </c>
      <c r="H40">
        <v>105.04</v>
      </c>
      <c r="I40">
        <v>107.88</v>
      </c>
      <c r="J40">
        <v>110.79</v>
      </c>
      <c r="K40">
        <v>113.79</v>
      </c>
      <c r="L40">
        <v>116.86</v>
      </c>
      <c r="M40">
        <v>120.02</v>
      </c>
      <c r="N40">
        <v>123.27</v>
      </c>
      <c r="O40">
        <v>126.59</v>
      </c>
      <c r="P40">
        <v>0</v>
      </c>
      <c r="Q40" s="10">
        <v>1318</v>
      </c>
    </row>
    <row r="41" spans="2:17" hidden="1" outlineLevel="1">
      <c r="B41" t="s">
        <v>60</v>
      </c>
      <c r="C41" t="s">
        <v>23</v>
      </c>
      <c r="D41">
        <v>148.75</v>
      </c>
      <c r="E41">
        <v>152.77000000000001</v>
      </c>
      <c r="F41">
        <v>156.9</v>
      </c>
      <c r="G41">
        <v>161.13999999999999</v>
      </c>
      <c r="H41">
        <v>165.48</v>
      </c>
      <c r="I41">
        <v>169.94</v>
      </c>
      <c r="J41">
        <v>174.54</v>
      </c>
      <c r="K41">
        <v>179.25</v>
      </c>
      <c r="L41">
        <v>184.1</v>
      </c>
      <c r="M41">
        <v>189.08</v>
      </c>
      <c r="N41">
        <v>194.19</v>
      </c>
      <c r="O41">
        <v>199.43</v>
      </c>
      <c r="P41">
        <v>0</v>
      </c>
      <c r="Q41" s="10">
        <v>2076</v>
      </c>
    </row>
    <row r="42" spans="2:17" hidden="1" outlineLevel="1">
      <c r="B42" t="s">
        <v>61</v>
      </c>
      <c r="C42" t="s">
        <v>23</v>
      </c>
      <c r="D42">
        <v>85.54</v>
      </c>
      <c r="E42">
        <v>87.85</v>
      </c>
      <c r="F42">
        <v>90.22</v>
      </c>
      <c r="G42">
        <v>92.66</v>
      </c>
      <c r="H42">
        <v>95.16</v>
      </c>
      <c r="I42">
        <v>97.72</v>
      </c>
      <c r="J42">
        <v>100.36</v>
      </c>
      <c r="K42">
        <v>103.07</v>
      </c>
      <c r="L42">
        <v>105.86</v>
      </c>
      <c r="M42">
        <v>108.72</v>
      </c>
      <c r="N42">
        <v>111.66</v>
      </c>
      <c r="O42">
        <v>114.68</v>
      </c>
      <c r="P42">
        <v>0</v>
      </c>
      <c r="Q42" s="10">
        <v>1194</v>
      </c>
    </row>
    <row r="43" spans="2:17" hidden="1" outlineLevel="1">
      <c r="B43" t="s">
        <v>62</v>
      </c>
      <c r="C43" t="s">
        <v>23</v>
      </c>
      <c r="D43">
        <v>140.35</v>
      </c>
      <c r="E43">
        <v>144.15</v>
      </c>
      <c r="F43">
        <v>148.04</v>
      </c>
      <c r="G43">
        <v>152.04</v>
      </c>
      <c r="H43">
        <v>156.13999999999999</v>
      </c>
      <c r="I43">
        <v>160.35</v>
      </c>
      <c r="J43">
        <v>164.69</v>
      </c>
      <c r="K43">
        <v>169.13</v>
      </c>
      <c r="L43">
        <v>173.7</v>
      </c>
      <c r="M43">
        <v>178.4</v>
      </c>
      <c r="N43">
        <v>183.22</v>
      </c>
      <c r="O43">
        <v>188.17</v>
      </c>
      <c r="P43">
        <v>0</v>
      </c>
      <c r="Q43" s="10">
        <v>1958</v>
      </c>
    </row>
    <row r="44" spans="2:17" hidden="1" outlineLevel="1">
      <c r="B44" t="s">
        <v>63</v>
      </c>
      <c r="C44" t="s">
        <v>23</v>
      </c>
      <c r="D44">
        <v>174.35</v>
      </c>
      <c r="E44">
        <v>179.06</v>
      </c>
      <c r="F44">
        <v>183.89</v>
      </c>
      <c r="G44">
        <v>188.86</v>
      </c>
      <c r="H44">
        <v>193.95</v>
      </c>
      <c r="I44">
        <v>199.19</v>
      </c>
      <c r="J44">
        <v>204.57</v>
      </c>
      <c r="K44">
        <v>210.09</v>
      </c>
      <c r="L44">
        <v>215.77</v>
      </c>
      <c r="M44">
        <v>221.61</v>
      </c>
      <c r="N44">
        <v>227.6</v>
      </c>
      <c r="O44">
        <v>233.74</v>
      </c>
      <c r="P44">
        <v>0</v>
      </c>
      <c r="Q44" s="10">
        <v>2433</v>
      </c>
    </row>
    <row r="45" spans="2:17" hidden="1" outlineLevel="1">
      <c r="B45" t="s">
        <v>64</v>
      </c>
      <c r="C45" t="s">
        <v>23</v>
      </c>
      <c r="D45">
        <v>106.58</v>
      </c>
      <c r="E45">
        <v>109.46</v>
      </c>
      <c r="F45">
        <v>112.42</v>
      </c>
      <c r="G45">
        <v>115.46</v>
      </c>
      <c r="H45">
        <v>118.57</v>
      </c>
      <c r="I45">
        <v>121.77</v>
      </c>
      <c r="J45">
        <v>125.06</v>
      </c>
      <c r="K45">
        <v>128.44</v>
      </c>
      <c r="L45">
        <v>131.91</v>
      </c>
      <c r="M45">
        <v>135.47999999999999</v>
      </c>
      <c r="N45">
        <v>139.13999999999999</v>
      </c>
      <c r="O45">
        <v>142.88999999999999</v>
      </c>
      <c r="P45">
        <v>0</v>
      </c>
      <c r="Q45" s="10">
        <v>1487</v>
      </c>
    </row>
    <row r="46" spans="2:17" hidden="1" outlineLevel="1">
      <c r="B46" t="s">
        <v>65</v>
      </c>
      <c r="C46" t="s">
        <v>23</v>
      </c>
      <c r="D46">
        <v>163.07</v>
      </c>
      <c r="E46">
        <v>167.48</v>
      </c>
      <c r="F46">
        <v>172</v>
      </c>
      <c r="G46">
        <v>176.65</v>
      </c>
      <c r="H46">
        <v>181.42</v>
      </c>
      <c r="I46">
        <v>186.31</v>
      </c>
      <c r="J46">
        <v>191.35</v>
      </c>
      <c r="K46">
        <v>196.51</v>
      </c>
      <c r="L46">
        <v>201.82</v>
      </c>
      <c r="M46">
        <v>207.28</v>
      </c>
      <c r="N46">
        <v>212.88</v>
      </c>
      <c r="O46">
        <v>218.63</v>
      </c>
      <c r="P46">
        <v>0</v>
      </c>
      <c r="Q46" s="10">
        <v>2275</v>
      </c>
    </row>
    <row r="47" spans="2:17" hidden="1" outlineLevel="1">
      <c r="B47" t="s">
        <v>66</v>
      </c>
      <c r="C47" t="s">
        <v>23</v>
      </c>
      <c r="D47">
        <v>179.46</v>
      </c>
      <c r="E47">
        <v>184.31</v>
      </c>
      <c r="F47">
        <v>189.29</v>
      </c>
      <c r="G47">
        <v>194.4</v>
      </c>
      <c r="H47">
        <v>199.65</v>
      </c>
      <c r="I47">
        <v>205.03</v>
      </c>
      <c r="J47">
        <v>210.57</v>
      </c>
      <c r="K47">
        <v>216.26</v>
      </c>
      <c r="L47">
        <v>222.1</v>
      </c>
      <c r="M47">
        <v>228.11</v>
      </c>
      <c r="N47">
        <v>234.28</v>
      </c>
      <c r="O47">
        <v>240.6</v>
      </c>
      <c r="P47">
        <v>0</v>
      </c>
      <c r="Q47" s="10">
        <v>2504</v>
      </c>
    </row>
    <row r="48" spans="2:17" hidden="1" outlineLevel="1">
      <c r="B48" t="s">
        <v>67</v>
      </c>
      <c r="C48" t="s">
        <v>23</v>
      </c>
      <c r="D48">
        <v>105.55</v>
      </c>
      <c r="E48">
        <v>108.4</v>
      </c>
      <c r="F48">
        <v>111.33</v>
      </c>
      <c r="G48">
        <v>114.34</v>
      </c>
      <c r="H48">
        <v>117.42</v>
      </c>
      <c r="I48">
        <v>120.59</v>
      </c>
      <c r="J48">
        <v>123.85</v>
      </c>
      <c r="K48">
        <v>127.19</v>
      </c>
      <c r="L48">
        <v>130.63</v>
      </c>
      <c r="M48">
        <v>134.16</v>
      </c>
      <c r="N48">
        <v>137.79</v>
      </c>
      <c r="O48">
        <v>141.51</v>
      </c>
      <c r="P48">
        <v>0</v>
      </c>
      <c r="Q48" s="10">
        <v>1473</v>
      </c>
    </row>
    <row r="49" spans="2:17" hidden="1" outlineLevel="1">
      <c r="B49" t="s">
        <v>68</v>
      </c>
      <c r="C49" t="s">
        <v>23</v>
      </c>
      <c r="D49">
        <v>92.95</v>
      </c>
      <c r="E49">
        <v>95.47</v>
      </c>
      <c r="F49">
        <v>98.04</v>
      </c>
      <c r="G49">
        <v>100.69</v>
      </c>
      <c r="H49">
        <v>103.41</v>
      </c>
      <c r="I49">
        <v>106.2</v>
      </c>
      <c r="J49">
        <v>109.07</v>
      </c>
      <c r="K49">
        <v>112.01</v>
      </c>
      <c r="L49">
        <v>115.04</v>
      </c>
      <c r="M49">
        <v>118.15</v>
      </c>
      <c r="N49">
        <v>121.35</v>
      </c>
      <c r="O49">
        <v>124.62</v>
      </c>
      <c r="P49">
        <v>0</v>
      </c>
      <c r="Q49" s="10">
        <v>1297</v>
      </c>
    </row>
    <row r="50" spans="2:17" hidden="1" outlineLevel="1">
      <c r="B50" t="s">
        <v>69</v>
      </c>
      <c r="C50" t="s">
        <v>23</v>
      </c>
      <c r="D50">
        <v>157.21</v>
      </c>
      <c r="E50">
        <v>161.46</v>
      </c>
      <c r="F50">
        <v>165.82</v>
      </c>
      <c r="G50">
        <v>170.3</v>
      </c>
      <c r="H50">
        <v>174.89</v>
      </c>
      <c r="I50">
        <v>179.61</v>
      </c>
      <c r="J50">
        <v>184.46</v>
      </c>
      <c r="K50">
        <v>189.44</v>
      </c>
      <c r="L50">
        <v>194.57</v>
      </c>
      <c r="M50">
        <v>199.83</v>
      </c>
      <c r="N50">
        <v>205.23</v>
      </c>
      <c r="O50">
        <v>210.77</v>
      </c>
      <c r="P50">
        <v>0</v>
      </c>
      <c r="Q50" s="10">
        <v>2194</v>
      </c>
    </row>
    <row r="51" spans="2:17" hidden="1" outlineLevel="1">
      <c r="B51" t="s">
        <v>70</v>
      </c>
      <c r="C51" t="s">
        <v>23</v>
      </c>
      <c r="D51">
        <v>89.95</v>
      </c>
      <c r="E51">
        <v>92.38</v>
      </c>
      <c r="F51">
        <v>94.88</v>
      </c>
      <c r="G51">
        <v>97.44</v>
      </c>
      <c r="H51">
        <v>100.07</v>
      </c>
      <c r="I51">
        <v>102.77</v>
      </c>
      <c r="J51">
        <v>105.55</v>
      </c>
      <c r="K51">
        <v>108.4</v>
      </c>
      <c r="L51">
        <v>111.33</v>
      </c>
      <c r="M51">
        <v>114.34</v>
      </c>
      <c r="N51">
        <v>117.43</v>
      </c>
      <c r="O51">
        <v>120.6</v>
      </c>
      <c r="P51">
        <v>0</v>
      </c>
      <c r="Q51" s="10">
        <v>1255</v>
      </c>
    </row>
    <row r="52" spans="2:17" hidden="1" outlineLevel="1">
      <c r="B52" t="s">
        <v>71</v>
      </c>
      <c r="C52" t="s">
        <v>23</v>
      </c>
      <c r="D52">
        <v>89.95</v>
      </c>
      <c r="E52">
        <v>92.38</v>
      </c>
      <c r="F52">
        <v>94.88</v>
      </c>
      <c r="G52">
        <v>97.44</v>
      </c>
      <c r="H52">
        <v>100.07</v>
      </c>
      <c r="I52">
        <v>102.77</v>
      </c>
      <c r="J52">
        <v>105.55</v>
      </c>
      <c r="K52">
        <v>108.4</v>
      </c>
      <c r="L52">
        <v>111.33</v>
      </c>
      <c r="M52">
        <v>114.34</v>
      </c>
      <c r="N52">
        <v>117.43</v>
      </c>
      <c r="O52">
        <v>120.6</v>
      </c>
      <c r="P52">
        <v>0</v>
      </c>
      <c r="Q52" s="10">
        <v>1255</v>
      </c>
    </row>
    <row r="53" spans="2:17" hidden="1" outlineLevel="1">
      <c r="B53" t="s">
        <v>72</v>
      </c>
      <c r="C53" t="s">
        <v>23</v>
      </c>
      <c r="D53">
        <v>137.03</v>
      </c>
      <c r="E53">
        <v>140.72999999999999</v>
      </c>
      <c r="F53">
        <v>144.53</v>
      </c>
      <c r="G53">
        <v>148.44</v>
      </c>
      <c r="H53">
        <v>152.44</v>
      </c>
      <c r="I53">
        <v>156.55000000000001</v>
      </c>
      <c r="J53">
        <v>160.78</v>
      </c>
      <c r="K53">
        <v>165.13</v>
      </c>
      <c r="L53">
        <v>169.59</v>
      </c>
      <c r="M53">
        <v>174.18</v>
      </c>
      <c r="N53">
        <v>178.88</v>
      </c>
      <c r="O53">
        <v>183.71</v>
      </c>
      <c r="P53">
        <v>0</v>
      </c>
      <c r="Q53" s="10">
        <v>1912</v>
      </c>
    </row>
    <row r="54" spans="2:17" hidden="1" outlineLevel="1">
      <c r="B54" t="s">
        <v>73</v>
      </c>
      <c r="C54" t="s">
        <v>23</v>
      </c>
      <c r="D54">
        <v>172.37</v>
      </c>
      <c r="E54">
        <v>177.03</v>
      </c>
      <c r="F54">
        <v>181.8</v>
      </c>
      <c r="G54">
        <v>186.72</v>
      </c>
      <c r="H54">
        <v>191.75</v>
      </c>
      <c r="I54">
        <v>196.92</v>
      </c>
      <c r="J54">
        <v>202.25</v>
      </c>
      <c r="K54">
        <v>207.71</v>
      </c>
      <c r="L54">
        <v>213.33</v>
      </c>
      <c r="M54">
        <v>219.09</v>
      </c>
      <c r="N54">
        <v>225.02</v>
      </c>
      <c r="O54">
        <v>231.09</v>
      </c>
      <c r="P54">
        <v>0</v>
      </c>
      <c r="Q54" s="10">
        <v>2405</v>
      </c>
    </row>
    <row r="55" spans="2:17" hidden="1" outlineLevel="1">
      <c r="B55" t="s">
        <v>74</v>
      </c>
      <c r="C55" t="s">
        <v>23</v>
      </c>
      <c r="D55">
        <v>88.13</v>
      </c>
      <c r="E55">
        <v>90.52</v>
      </c>
      <c r="F55">
        <v>92.96</v>
      </c>
      <c r="G55">
        <v>95.47</v>
      </c>
      <c r="H55">
        <v>98.05</v>
      </c>
      <c r="I55">
        <v>100.69</v>
      </c>
      <c r="J55">
        <v>103.41</v>
      </c>
      <c r="K55">
        <v>106.21</v>
      </c>
      <c r="L55">
        <v>109.08</v>
      </c>
      <c r="M55">
        <v>112.03</v>
      </c>
      <c r="N55">
        <v>115.05</v>
      </c>
      <c r="O55">
        <v>118.16</v>
      </c>
      <c r="P55">
        <v>0</v>
      </c>
      <c r="Q55" s="10">
        <v>1230</v>
      </c>
    </row>
    <row r="56" spans="2:17" hidden="1" outlineLevel="1">
      <c r="B56" t="s">
        <v>75</v>
      </c>
      <c r="C56" t="s">
        <v>23</v>
      </c>
      <c r="D56">
        <v>142.55000000000001</v>
      </c>
      <c r="E56">
        <v>146.41</v>
      </c>
      <c r="F56">
        <v>150.36000000000001</v>
      </c>
      <c r="G56">
        <v>154.41999999999999</v>
      </c>
      <c r="H56">
        <v>158.59</v>
      </c>
      <c r="I56">
        <v>162.86000000000001</v>
      </c>
      <c r="J56">
        <v>167.27</v>
      </c>
      <c r="K56">
        <v>171.78</v>
      </c>
      <c r="L56">
        <v>176.43</v>
      </c>
      <c r="M56">
        <v>181.2</v>
      </c>
      <c r="N56">
        <v>186.1</v>
      </c>
      <c r="O56">
        <v>191.12</v>
      </c>
      <c r="P56">
        <v>0</v>
      </c>
      <c r="Q56" s="10">
        <v>1989</v>
      </c>
    </row>
    <row r="57" spans="2:17" hidden="1" outlineLevel="1">
      <c r="B57" t="s">
        <v>76</v>
      </c>
      <c r="C57" t="s">
        <v>23</v>
      </c>
      <c r="D57">
        <v>180.42</v>
      </c>
      <c r="E57">
        <v>185.3</v>
      </c>
      <c r="F57">
        <v>190.3</v>
      </c>
      <c r="G57">
        <v>195.44</v>
      </c>
      <c r="H57">
        <v>200.71</v>
      </c>
      <c r="I57">
        <v>206.13</v>
      </c>
      <c r="J57">
        <v>211.7</v>
      </c>
      <c r="K57">
        <v>217.42</v>
      </c>
      <c r="L57">
        <v>223.29</v>
      </c>
      <c r="M57">
        <v>229.33</v>
      </c>
      <c r="N57">
        <v>235.53</v>
      </c>
      <c r="O57">
        <v>241.89</v>
      </c>
      <c r="P57">
        <v>0</v>
      </c>
      <c r="Q57" s="10">
        <v>2517</v>
      </c>
    </row>
    <row r="58" spans="2:17" hidden="1" outlineLevel="1">
      <c r="B58" t="s">
        <v>77</v>
      </c>
      <c r="C58" t="s">
        <v>23</v>
      </c>
      <c r="D58">
        <v>104.78</v>
      </c>
      <c r="E58">
        <v>107.61</v>
      </c>
      <c r="F58">
        <v>110.51</v>
      </c>
      <c r="G58">
        <v>113.5</v>
      </c>
      <c r="H58">
        <v>116.56</v>
      </c>
      <c r="I58">
        <v>119.7</v>
      </c>
      <c r="J58">
        <v>122.94</v>
      </c>
      <c r="K58">
        <v>126.26</v>
      </c>
      <c r="L58">
        <v>129.66999999999999</v>
      </c>
      <c r="M58">
        <v>133.18</v>
      </c>
      <c r="N58">
        <v>136.78</v>
      </c>
      <c r="O58">
        <v>140.47</v>
      </c>
      <c r="P58">
        <v>0</v>
      </c>
      <c r="Q58" s="10">
        <v>1462</v>
      </c>
    </row>
    <row r="59" spans="2:17" hidden="1" outlineLevel="1">
      <c r="B59" t="s">
        <v>78</v>
      </c>
      <c r="C59" t="s">
        <v>23</v>
      </c>
      <c r="D59">
        <v>62.05</v>
      </c>
      <c r="E59">
        <v>63.72</v>
      </c>
      <c r="F59">
        <v>65.44</v>
      </c>
      <c r="G59">
        <v>67.209999999999994</v>
      </c>
      <c r="H59">
        <v>69.02</v>
      </c>
      <c r="I59">
        <v>70.89</v>
      </c>
      <c r="J59">
        <v>72.8</v>
      </c>
      <c r="K59">
        <v>74.77</v>
      </c>
      <c r="L59">
        <v>76.790000000000006</v>
      </c>
      <c r="M59">
        <v>78.87</v>
      </c>
      <c r="N59">
        <v>81</v>
      </c>
      <c r="O59">
        <v>83.18</v>
      </c>
      <c r="P59">
        <v>0</v>
      </c>
      <c r="Q59">
        <v>866</v>
      </c>
    </row>
    <row r="60" spans="2:17" hidden="1" outlineLevel="1">
      <c r="B60" t="s">
        <v>79</v>
      </c>
      <c r="C60" t="s">
        <v>23</v>
      </c>
      <c r="D60">
        <v>76.14</v>
      </c>
      <c r="E60">
        <v>78.19</v>
      </c>
      <c r="F60">
        <v>80.31</v>
      </c>
      <c r="G60">
        <v>82.48</v>
      </c>
      <c r="H60">
        <v>84.7</v>
      </c>
      <c r="I60">
        <v>86.98</v>
      </c>
      <c r="J60">
        <v>89.34</v>
      </c>
      <c r="K60">
        <v>91.75</v>
      </c>
      <c r="L60">
        <v>94.23</v>
      </c>
      <c r="M60">
        <v>96.78</v>
      </c>
      <c r="N60">
        <v>99.39</v>
      </c>
      <c r="O60">
        <v>102.08</v>
      </c>
      <c r="P60">
        <v>0</v>
      </c>
      <c r="Q60" s="10">
        <v>1062</v>
      </c>
    </row>
    <row r="61" spans="2:17" hidden="1" outlineLevel="1">
      <c r="B61" t="s">
        <v>80</v>
      </c>
      <c r="C61" t="s">
        <v>23</v>
      </c>
      <c r="D61">
        <v>74.010000000000005</v>
      </c>
      <c r="E61">
        <v>76.010000000000005</v>
      </c>
      <c r="F61">
        <v>78.06</v>
      </c>
      <c r="G61">
        <v>80.17</v>
      </c>
      <c r="H61">
        <v>82.33</v>
      </c>
      <c r="I61">
        <v>84.55</v>
      </c>
      <c r="J61">
        <v>86.84</v>
      </c>
      <c r="K61">
        <v>89.18</v>
      </c>
      <c r="L61">
        <v>91.59</v>
      </c>
      <c r="M61">
        <v>94.07</v>
      </c>
      <c r="N61">
        <v>96.61</v>
      </c>
      <c r="O61">
        <v>99.22</v>
      </c>
      <c r="P61">
        <v>0</v>
      </c>
      <c r="Q61" s="10">
        <v>1033</v>
      </c>
    </row>
    <row r="62" spans="2:17" hidden="1" outlineLevel="1">
      <c r="B62" t="s">
        <v>81</v>
      </c>
      <c r="C62" t="s">
        <v>23</v>
      </c>
      <c r="D62">
        <v>185.92</v>
      </c>
      <c r="E62">
        <v>190.94</v>
      </c>
      <c r="F62">
        <v>196.1</v>
      </c>
      <c r="G62">
        <v>201.4</v>
      </c>
      <c r="H62">
        <v>206.83</v>
      </c>
      <c r="I62">
        <v>212.41</v>
      </c>
      <c r="J62">
        <v>218.15</v>
      </c>
      <c r="K62">
        <v>224.04</v>
      </c>
      <c r="L62">
        <v>230.1</v>
      </c>
      <c r="M62">
        <v>236.32</v>
      </c>
      <c r="N62">
        <v>242.71</v>
      </c>
      <c r="O62">
        <v>249.26</v>
      </c>
      <c r="P62">
        <v>0</v>
      </c>
      <c r="Q62" s="10">
        <v>2594</v>
      </c>
    </row>
    <row r="63" spans="2:17" hidden="1" outlineLevel="1">
      <c r="B63" t="s">
        <v>82</v>
      </c>
      <c r="C63" t="s">
        <v>23</v>
      </c>
      <c r="D63">
        <v>124.66</v>
      </c>
      <c r="E63">
        <v>128.03</v>
      </c>
      <c r="F63">
        <v>131.49</v>
      </c>
      <c r="G63">
        <v>135.04</v>
      </c>
      <c r="H63">
        <v>138.69</v>
      </c>
      <c r="I63">
        <v>142.41999999999999</v>
      </c>
      <c r="J63">
        <v>146.28</v>
      </c>
      <c r="K63">
        <v>150.22999999999999</v>
      </c>
      <c r="L63">
        <v>154.29</v>
      </c>
      <c r="M63">
        <v>158.46</v>
      </c>
      <c r="N63">
        <v>162.74</v>
      </c>
      <c r="O63">
        <v>167.14</v>
      </c>
      <c r="P63">
        <v>0</v>
      </c>
      <c r="Q63" s="10">
        <v>1739</v>
      </c>
    </row>
    <row r="64" spans="2:17" hidden="1" outlineLevel="1">
      <c r="B64" t="s">
        <v>83</v>
      </c>
      <c r="C64" t="s">
        <v>23</v>
      </c>
      <c r="D64">
        <v>143.65</v>
      </c>
      <c r="E64">
        <v>147.54</v>
      </c>
      <c r="F64">
        <v>151.52000000000001</v>
      </c>
      <c r="G64">
        <v>155.62</v>
      </c>
      <c r="H64">
        <v>159.81</v>
      </c>
      <c r="I64">
        <v>164.12</v>
      </c>
      <c r="J64">
        <v>168.56</v>
      </c>
      <c r="K64">
        <v>173.11</v>
      </c>
      <c r="L64">
        <v>177.79</v>
      </c>
      <c r="M64">
        <v>182.6</v>
      </c>
      <c r="N64">
        <v>187.53</v>
      </c>
      <c r="O64">
        <v>192.6</v>
      </c>
      <c r="P64">
        <v>0</v>
      </c>
      <c r="Q64" s="10">
        <v>2004</v>
      </c>
    </row>
    <row r="65" spans="2:17" hidden="1" outlineLevel="1">
      <c r="B65" t="s">
        <v>84</v>
      </c>
      <c r="C65" t="s">
        <v>23</v>
      </c>
      <c r="D65">
        <v>135.66999999999999</v>
      </c>
      <c r="E65">
        <v>139.34</v>
      </c>
      <c r="F65">
        <v>143.1</v>
      </c>
      <c r="G65">
        <v>146.96</v>
      </c>
      <c r="H65">
        <v>150.93</v>
      </c>
      <c r="I65">
        <v>155</v>
      </c>
      <c r="J65">
        <v>159.19</v>
      </c>
      <c r="K65">
        <v>163.49</v>
      </c>
      <c r="L65">
        <v>167.91</v>
      </c>
      <c r="M65">
        <v>172.45</v>
      </c>
      <c r="N65">
        <v>177.11</v>
      </c>
      <c r="O65">
        <v>181.89</v>
      </c>
      <c r="P65">
        <v>0</v>
      </c>
      <c r="Q65" s="10">
        <v>1893</v>
      </c>
    </row>
    <row r="66" spans="2:17" hidden="1" outlineLevel="1">
      <c r="B66" t="s">
        <v>85</v>
      </c>
      <c r="C66" t="s">
        <v>23</v>
      </c>
      <c r="D66">
        <v>173.17</v>
      </c>
      <c r="E66">
        <v>177.85</v>
      </c>
      <c r="F66">
        <v>182.65</v>
      </c>
      <c r="G66">
        <v>187.59</v>
      </c>
      <c r="H66">
        <v>192.65</v>
      </c>
      <c r="I66">
        <v>197.85</v>
      </c>
      <c r="J66">
        <v>203.19</v>
      </c>
      <c r="K66">
        <v>208.68</v>
      </c>
      <c r="L66">
        <v>214.32</v>
      </c>
      <c r="M66">
        <v>220.12</v>
      </c>
      <c r="N66">
        <v>226.07</v>
      </c>
      <c r="O66">
        <v>232.17</v>
      </c>
      <c r="P66">
        <v>0</v>
      </c>
      <c r="Q66" s="10">
        <v>2416</v>
      </c>
    </row>
    <row r="67" spans="2:17" hidden="1" outlineLevel="1">
      <c r="B67" t="s">
        <v>86</v>
      </c>
      <c r="C67" t="s">
        <v>23</v>
      </c>
      <c r="D67">
        <v>128.03</v>
      </c>
      <c r="E67">
        <v>131.49</v>
      </c>
      <c r="F67">
        <v>135.04</v>
      </c>
      <c r="G67">
        <v>138.69</v>
      </c>
      <c r="H67">
        <v>142.43</v>
      </c>
      <c r="I67">
        <v>146.27000000000001</v>
      </c>
      <c r="J67">
        <v>150.22999999999999</v>
      </c>
      <c r="K67">
        <v>154.28</v>
      </c>
      <c r="L67">
        <v>158.44999999999999</v>
      </c>
      <c r="M67">
        <v>162.74</v>
      </c>
      <c r="N67">
        <v>167.14</v>
      </c>
      <c r="O67">
        <v>171.65</v>
      </c>
      <c r="P67">
        <v>0</v>
      </c>
      <c r="Q67" s="10">
        <v>1786</v>
      </c>
    </row>
    <row r="68" spans="2:17" hidden="1" outlineLevel="1">
      <c r="B68" t="s">
        <v>87</v>
      </c>
      <c r="C68" t="s">
        <v>23</v>
      </c>
      <c r="D68">
        <v>92.95</v>
      </c>
      <c r="E68">
        <v>95.47</v>
      </c>
      <c r="F68">
        <v>98.04</v>
      </c>
      <c r="G68">
        <v>100.69</v>
      </c>
      <c r="H68">
        <v>103.41</v>
      </c>
      <c r="I68">
        <v>106.2</v>
      </c>
      <c r="J68">
        <v>109.07</v>
      </c>
      <c r="K68">
        <v>112.01</v>
      </c>
      <c r="L68">
        <v>115.04</v>
      </c>
      <c r="M68">
        <v>118.15</v>
      </c>
      <c r="N68">
        <v>121.35</v>
      </c>
      <c r="O68">
        <v>124.62</v>
      </c>
      <c r="P68">
        <v>0</v>
      </c>
      <c r="Q68" s="10">
        <v>1297</v>
      </c>
    </row>
    <row r="69" spans="2:17" hidden="1" outlineLevel="1">
      <c r="B69" t="s">
        <v>88</v>
      </c>
      <c r="C69" t="s">
        <v>23</v>
      </c>
      <c r="D69">
        <v>92.95</v>
      </c>
      <c r="E69">
        <v>95.47</v>
      </c>
      <c r="F69">
        <v>98.04</v>
      </c>
      <c r="G69">
        <v>100.69</v>
      </c>
      <c r="H69">
        <v>103.41</v>
      </c>
      <c r="I69">
        <v>106.2</v>
      </c>
      <c r="J69">
        <v>109.07</v>
      </c>
      <c r="K69">
        <v>112.01</v>
      </c>
      <c r="L69">
        <v>115.04</v>
      </c>
      <c r="M69">
        <v>118.15</v>
      </c>
      <c r="N69">
        <v>121.35</v>
      </c>
      <c r="O69">
        <v>124.62</v>
      </c>
      <c r="P69">
        <v>0</v>
      </c>
      <c r="Q69" s="10">
        <v>1297</v>
      </c>
    </row>
    <row r="70" spans="2:17" hidden="1" outlineLevel="1">
      <c r="B70" t="s">
        <v>89</v>
      </c>
      <c r="C70" t="s">
        <v>23</v>
      </c>
      <c r="D70">
        <v>98.25</v>
      </c>
      <c r="E70">
        <v>100.91</v>
      </c>
      <c r="F70">
        <v>103.63</v>
      </c>
      <c r="G70">
        <v>106.43</v>
      </c>
      <c r="H70">
        <v>109.3</v>
      </c>
      <c r="I70">
        <v>112.25</v>
      </c>
      <c r="J70">
        <v>115.28</v>
      </c>
      <c r="K70">
        <v>118.4</v>
      </c>
      <c r="L70">
        <v>121.6</v>
      </c>
      <c r="M70">
        <v>124.89</v>
      </c>
      <c r="N70">
        <v>128.26</v>
      </c>
      <c r="O70">
        <v>131.72</v>
      </c>
      <c r="P70">
        <v>0</v>
      </c>
      <c r="Q70" s="10">
        <v>1371</v>
      </c>
    </row>
    <row r="71" spans="2:17" hidden="1" outlineLevel="1">
      <c r="B71" t="s">
        <v>90</v>
      </c>
      <c r="C71" t="s">
        <v>23</v>
      </c>
      <c r="D71">
        <v>161.84</v>
      </c>
      <c r="E71">
        <v>166.21</v>
      </c>
      <c r="F71">
        <v>170.7</v>
      </c>
      <c r="G71">
        <v>175.31</v>
      </c>
      <c r="H71">
        <v>180.04</v>
      </c>
      <c r="I71">
        <v>184.9</v>
      </c>
      <c r="J71">
        <v>189.89</v>
      </c>
      <c r="K71">
        <v>195.02</v>
      </c>
      <c r="L71">
        <v>200.29</v>
      </c>
      <c r="M71">
        <v>205.71</v>
      </c>
      <c r="N71">
        <v>211.27</v>
      </c>
      <c r="O71">
        <v>216.97</v>
      </c>
      <c r="P71">
        <v>0</v>
      </c>
      <c r="Q71" s="10">
        <v>2258</v>
      </c>
    </row>
    <row r="72" spans="2:17" hidden="1" outlineLevel="1">
      <c r="B72" t="s">
        <v>91</v>
      </c>
      <c r="C72" t="s">
        <v>23</v>
      </c>
      <c r="D72">
        <v>91.79</v>
      </c>
      <c r="E72">
        <v>94.27</v>
      </c>
      <c r="F72">
        <v>96.81</v>
      </c>
      <c r="G72">
        <v>99.43</v>
      </c>
      <c r="H72">
        <v>102.11</v>
      </c>
      <c r="I72">
        <v>104.86</v>
      </c>
      <c r="J72">
        <v>107.7</v>
      </c>
      <c r="K72">
        <v>110.61</v>
      </c>
      <c r="L72">
        <v>113.6</v>
      </c>
      <c r="M72">
        <v>116.67</v>
      </c>
      <c r="N72">
        <v>119.82</v>
      </c>
      <c r="O72">
        <v>123.06</v>
      </c>
      <c r="P72">
        <v>0</v>
      </c>
      <c r="Q72" s="10">
        <v>1281</v>
      </c>
    </row>
    <row r="73" spans="2:17" hidden="1" outlineLevel="1">
      <c r="B73" t="s">
        <v>92</v>
      </c>
      <c r="C73" t="s">
        <v>23</v>
      </c>
      <c r="D73">
        <v>111.42</v>
      </c>
      <c r="E73">
        <v>114.43</v>
      </c>
      <c r="F73">
        <v>117.52</v>
      </c>
      <c r="G73">
        <v>120.7</v>
      </c>
      <c r="H73">
        <v>123.96</v>
      </c>
      <c r="I73">
        <v>127.3</v>
      </c>
      <c r="J73">
        <v>130.74</v>
      </c>
      <c r="K73">
        <v>134.27000000000001</v>
      </c>
      <c r="L73">
        <v>137.9</v>
      </c>
      <c r="M73">
        <v>141.63</v>
      </c>
      <c r="N73">
        <v>145.46</v>
      </c>
      <c r="O73">
        <v>149.38</v>
      </c>
      <c r="P73">
        <v>0</v>
      </c>
      <c r="Q73" s="10">
        <v>1555</v>
      </c>
    </row>
    <row r="74" spans="2:17" hidden="1" outlineLevel="1">
      <c r="B74" t="s">
        <v>93</v>
      </c>
      <c r="C74" t="s">
        <v>23</v>
      </c>
      <c r="D74">
        <v>151.97</v>
      </c>
      <c r="E74">
        <v>156.08000000000001</v>
      </c>
      <c r="F74">
        <v>160.29</v>
      </c>
      <c r="G74">
        <v>164.63</v>
      </c>
      <c r="H74">
        <v>169.07</v>
      </c>
      <c r="I74">
        <v>173.63</v>
      </c>
      <c r="J74">
        <v>178.32</v>
      </c>
      <c r="K74">
        <v>183.14</v>
      </c>
      <c r="L74">
        <v>188.09</v>
      </c>
      <c r="M74">
        <v>193.17</v>
      </c>
      <c r="N74">
        <v>198.39</v>
      </c>
      <c r="O74">
        <v>203.75</v>
      </c>
      <c r="P74">
        <v>0</v>
      </c>
      <c r="Q74" s="10">
        <v>2121</v>
      </c>
    </row>
    <row r="75" spans="2:17" hidden="1" outlineLevel="1">
      <c r="B75" t="s">
        <v>94</v>
      </c>
      <c r="C75" t="s">
        <v>23</v>
      </c>
      <c r="D75">
        <v>138.77000000000001</v>
      </c>
      <c r="E75">
        <v>142.52000000000001</v>
      </c>
      <c r="F75">
        <v>146.37</v>
      </c>
      <c r="G75">
        <v>150.33000000000001</v>
      </c>
      <c r="H75">
        <v>154.38</v>
      </c>
      <c r="I75">
        <v>158.54</v>
      </c>
      <c r="J75">
        <v>162.83000000000001</v>
      </c>
      <c r="K75">
        <v>167.23</v>
      </c>
      <c r="L75">
        <v>171.75</v>
      </c>
      <c r="M75">
        <v>176.39</v>
      </c>
      <c r="N75">
        <v>181.16</v>
      </c>
      <c r="O75">
        <v>186.05</v>
      </c>
      <c r="P75">
        <v>0</v>
      </c>
      <c r="Q75" s="10">
        <v>1936</v>
      </c>
    </row>
    <row r="76" spans="2:17" hidden="1" outlineLevel="1">
      <c r="B76" t="s">
        <v>95</v>
      </c>
      <c r="C76" t="s">
        <v>23</v>
      </c>
      <c r="D76">
        <v>188.91</v>
      </c>
      <c r="E76">
        <v>194.01</v>
      </c>
      <c r="F76">
        <v>199.25</v>
      </c>
      <c r="G76">
        <v>204.64</v>
      </c>
      <c r="H76">
        <v>210.15</v>
      </c>
      <c r="I76">
        <v>215.82</v>
      </c>
      <c r="J76">
        <v>221.66</v>
      </c>
      <c r="K76">
        <v>227.64</v>
      </c>
      <c r="L76">
        <v>233.79</v>
      </c>
      <c r="M76">
        <v>240.12</v>
      </c>
      <c r="N76">
        <v>246.61</v>
      </c>
      <c r="O76">
        <v>253.26</v>
      </c>
      <c r="P76">
        <v>0</v>
      </c>
      <c r="Q76" s="10">
        <v>2636</v>
      </c>
    </row>
    <row r="77" spans="2:17" hidden="1" outlineLevel="1">
      <c r="B77" t="s">
        <v>96</v>
      </c>
      <c r="C77" t="s">
        <v>23</v>
      </c>
      <c r="D77">
        <v>116.94</v>
      </c>
      <c r="E77">
        <v>120.1</v>
      </c>
      <c r="F77">
        <v>123.34</v>
      </c>
      <c r="G77">
        <v>126.68</v>
      </c>
      <c r="H77">
        <v>130.09</v>
      </c>
      <c r="I77">
        <v>133.6</v>
      </c>
      <c r="J77">
        <v>137.22</v>
      </c>
      <c r="K77">
        <v>140.91999999999999</v>
      </c>
      <c r="L77">
        <v>144.72999999999999</v>
      </c>
      <c r="M77">
        <v>148.63999999999999</v>
      </c>
      <c r="N77">
        <v>152.66</v>
      </c>
      <c r="O77">
        <v>156.78</v>
      </c>
      <c r="P77">
        <v>0</v>
      </c>
      <c r="Q77" s="10">
        <v>1632</v>
      </c>
    </row>
    <row r="78" spans="2:17" hidden="1" outlineLevel="1">
      <c r="B78" t="s">
        <v>97</v>
      </c>
      <c r="C78" t="s">
        <v>23</v>
      </c>
      <c r="D78">
        <v>134.41</v>
      </c>
      <c r="E78">
        <v>138.04</v>
      </c>
      <c r="F78">
        <v>141.77000000000001</v>
      </c>
      <c r="G78">
        <v>145.6</v>
      </c>
      <c r="H78">
        <v>149.53</v>
      </c>
      <c r="I78">
        <v>153.56</v>
      </c>
      <c r="J78">
        <v>157.71</v>
      </c>
      <c r="K78">
        <v>161.97</v>
      </c>
      <c r="L78">
        <v>166.35</v>
      </c>
      <c r="M78">
        <v>170.85</v>
      </c>
      <c r="N78">
        <v>175.47</v>
      </c>
      <c r="O78">
        <v>180.2</v>
      </c>
      <c r="P78">
        <v>0</v>
      </c>
      <c r="Q78" s="10">
        <v>1875</v>
      </c>
    </row>
    <row r="79" spans="2:17" hidden="1" outlineLevel="1">
      <c r="B79" t="s">
        <v>98</v>
      </c>
      <c r="C79" t="s">
        <v>23</v>
      </c>
      <c r="D79">
        <v>159.01</v>
      </c>
      <c r="E79">
        <v>163.31</v>
      </c>
      <c r="F79">
        <v>167.72</v>
      </c>
      <c r="G79">
        <v>172.25</v>
      </c>
      <c r="H79">
        <v>176.9</v>
      </c>
      <c r="I79">
        <v>181.67</v>
      </c>
      <c r="J79">
        <v>186.58</v>
      </c>
      <c r="K79">
        <v>191.62</v>
      </c>
      <c r="L79">
        <v>196.8</v>
      </c>
      <c r="M79">
        <v>202.12</v>
      </c>
      <c r="N79">
        <v>207.58</v>
      </c>
      <c r="O79">
        <v>213.18</v>
      </c>
      <c r="P79">
        <v>0</v>
      </c>
      <c r="Q79" s="10">
        <v>2219</v>
      </c>
    </row>
    <row r="80" spans="2:17" hidden="1" outlineLevel="1">
      <c r="B80" t="s">
        <v>99</v>
      </c>
      <c r="C80" t="s">
        <v>23</v>
      </c>
      <c r="D80">
        <v>299.85000000000002</v>
      </c>
      <c r="E80">
        <v>307.95</v>
      </c>
      <c r="F80">
        <v>316.27</v>
      </c>
      <c r="G80">
        <v>324.82</v>
      </c>
      <c r="H80">
        <v>333.58</v>
      </c>
      <c r="I80">
        <v>342.57</v>
      </c>
      <c r="J80">
        <v>351.83</v>
      </c>
      <c r="K80">
        <v>361.33</v>
      </c>
      <c r="L80">
        <v>371.1</v>
      </c>
      <c r="M80">
        <v>381.14</v>
      </c>
      <c r="N80">
        <v>391.44</v>
      </c>
      <c r="O80">
        <v>402.01</v>
      </c>
      <c r="P80">
        <v>0</v>
      </c>
      <c r="Q80" s="10">
        <v>4184</v>
      </c>
    </row>
    <row r="81" spans="2:17" hidden="1" outlineLevel="1">
      <c r="B81" t="s">
        <v>100</v>
      </c>
      <c r="C81" t="s">
        <v>23</v>
      </c>
      <c r="D81">
        <v>239.88</v>
      </c>
      <c r="E81">
        <v>246.36</v>
      </c>
      <c r="F81">
        <v>253.01</v>
      </c>
      <c r="G81">
        <v>259.85000000000002</v>
      </c>
      <c r="H81">
        <v>266.86</v>
      </c>
      <c r="I81">
        <v>274.06</v>
      </c>
      <c r="J81">
        <v>281.47000000000003</v>
      </c>
      <c r="K81">
        <v>289.07</v>
      </c>
      <c r="L81">
        <v>296.88</v>
      </c>
      <c r="M81">
        <v>304.91000000000003</v>
      </c>
      <c r="N81">
        <v>313.14999999999998</v>
      </c>
      <c r="O81">
        <v>321.61</v>
      </c>
      <c r="P81">
        <v>0</v>
      </c>
      <c r="Q81" s="10">
        <v>3347</v>
      </c>
    </row>
    <row r="82" spans="2:17" hidden="1" outlineLevel="1">
      <c r="B82" t="s">
        <v>101</v>
      </c>
      <c r="C82" t="s">
        <v>23</v>
      </c>
      <c r="D82">
        <v>138.84</v>
      </c>
      <c r="E82">
        <v>142.59</v>
      </c>
      <c r="F82">
        <v>146.44</v>
      </c>
      <c r="G82">
        <v>150.4</v>
      </c>
      <c r="H82">
        <v>154.46</v>
      </c>
      <c r="I82">
        <v>158.62</v>
      </c>
      <c r="J82">
        <v>162.91</v>
      </c>
      <c r="K82">
        <v>167.31</v>
      </c>
      <c r="L82">
        <v>171.83</v>
      </c>
      <c r="M82">
        <v>176.48</v>
      </c>
      <c r="N82">
        <v>181.25</v>
      </c>
      <c r="O82">
        <v>186.14</v>
      </c>
      <c r="P82">
        <v>0</v>
      </c>
      <c r="Q82" s="10">
        <v>1937</v>
      </c>
    </row>
    <row r="83" spans="2:17" hidden="1" outlineLevel="1">
      <c r="B83" t="s">
        <v>102</v>
      </c>
      <c r="C83" t="s">
        <v>23</v>
      </c>
      <c r="D83">
        <v>114.78</v>
      </c>
      <c r="E83">
        <v>117.89</v>
      </c>
      <c r="F83">
        <v>121.07</v>
      </c>
      <c r="G83">
        <v>124.34</v>
      </c>
      <c r="H83">
        <v>127.7</v>
      </c>
      <c r="I83">
        <v>131.13999999999999</v>
      </c>
      <c r="J83">
        <v>134.68</v>
      </c>
      <c r="K83">
        <v>138.32</v>
      </c>
      <c r="L83">
        <v>142.06</v>
      </c>
      <c r="M83">
        <v>145.9</v>
      </c>
      <c r="N83">
        <v>149.85</v>
      </c>
      <c r="O83">
        <v>153.88999999999999</v>
      </c>
      <c r="P83">
        <v>0</v>
      </c>
      <c r="Q83" s="10">
        <v>1602</v>
      </c>
    </row>
    <row r="84" spans="2:17" hidden="1" outlineLevel="1">
      <c r="B84" t="s">
        <v>103</v>
      </c>
      <c r="C84" t="s">
        <v>23</v>
      </c>
      <c r="D84">
        <v>140.24</v>
      </c>
      <c r="E84">
        <v>144.03</v>
      </c>
      <c r="F84">
        <v>147.91999999999999</v>
      </c>
      <c r="G84">
        <v>151.91999999999999</v>
      </c>
      <c r="H84">
        <v>156.02000000000001</v>
      </c>
      <c r="I84">
        <v>160.22</v>
      </c>
      <c r="J84">
        <v>164.56</v>
      </c>
      <c r="K84">
        <v>169</v>
      </c>
      <c r="L84">
        <v>173.57</v>
      </c>
      <c r="M84">
        <v>178.26</v>
      </c>
      <c r="N84">
        <v>183.08</v>
      </c>
      <c r="O84">
        <v>188.02</v>
      </c>
      <c r="P84">
        <v>0</v>
      </c>
      <c r="Q84" s="10">
        <v>1957</v>
      </c>
    </row>
    <row r="85" spans="2:17" hidden="1" outlineLevel="1">
      <c r="B85" t="s">
        <v>104</v>
      </c>
      <c r="C85" t="s">
        <v>23</v>
      </c>
      <c r="D85">
        <v>92.95</v>
      </c>
      <c r="E85">
        <v>95.47</v>
      </c>
      <c r="F85">
        <v>98.04</v>
      </c>
      <c r="G85">
        <v>100.69</v>
      </c>
      <c r="H85">
        <v>103.41</v>
      </c>
      <c r="I85">
        <v>106.2</v>
      </c>
      <c r="J85">
        <v>109.07</v>
      </c>
      <c r="K85">
        <v>112.01</v>
      </c>
      <c r="L85">
        <v>115.04</v>
      </c>
      <c r="M85">
        <v>118.15</v>
      </c>
      <c r="N85">
        <v>121.35</v>
      </c>
      <c r="O85">
        <v>124.62</v>
      </c>
      <c r="P85">
        <v>0</v>
      </c>
      <c r="Q85" s="10">
        <v>1297</v>
      </c>
    </row>
    <row r="86" spans="2:17" hidden="1" outlineLevel="1">
      <c r="B86" t="s">
        <v>105</v>
      </c>
      <c r="C86" t="s">
        <v>23</v>
      </c>
      <c r="D86">
        <v>92.95</v>
      </c>
      <c r="E86">
        <v>95.47</v>
      </c>
      <c r="F86">
        <v>98.04</v>
      </c>
      <c r="G86">
        <v>100.69</v>
      </c>
      <c r="H86">
        <v>103.41</v>
      </c>
      <c r="I86">
        <v>106.2</v>
      </c>
      <c r="J86">
        <v>109.07</v>
      </c>
      <c r="K86">
        <v>112.01</v>
      </c>
      <c r="L86">
        <v>115.04</v>
      </c>
      <c r="M86">
        <v>118.15</v>
      </c>
      <c r="N86">
        <v>121.35</v>
      </c>
      <c r="O86">
        <v>124.62</v>
      </c>
      <c r="P86">
        <v>0</v>
      </c>
      <c r="Q86" s="10">
        <v>1297</v>
      </c>
    </row>
    <row r="87" spans="2:17" hidden="1" outlineLevel="1">
      <c r="B87" t="s">
        <v>106</v>
      </c>
      <c r="C87" t="s">
        <v>23</v>
      </c>
      <c r="D87">
        <v>152.85</v>
      </c>
      <c r="E87">
        <v>156.99</v>
      </c>
      <c r="F87">
        <v>161.22</v>
      </c>
      <c r="G87">
        <v>165.58</v>
      </c>
      <c r="H87">
        <v>170.05</v>
      </c>
      <c r="I87">
        <v>174.63</v>
      </c>
      <c r="J87">
        <v>179.35</v>
      </c>
      <c r="K87">
        <v>184.2</v>
      </c>
      <c r="L87">
        <v>189.18</v>
      </c>
      <c r="M87">
        <v>194.29</v>
      </c>
      <c r="N87">
        <v>199.54</v>
      </c>
      <c r="O87">
        <v>204.93</v>
      </c>
      <c r="P87">
        <v>0</v>
      </c>
      <c r="Q87" s="10">
        <v>2133</v>
      </c>
    </row>
    <row r="88" spans="2:17" hidden="1" outlineLevel="1">
      <c r="B88" t="s">
        <v>107</v>
      </c>
      <c r="C88" t="s">
        <v>23</v>
      </c>
      <c r="D88">
        <v>123.09</v>
      </c>
      <c r="E88">
        <v>126.42</v>
      </c>
      <c r="F88">
        <v>129.83000000000001</v>
      </c>
      <c r="G88">
        <v>133.34</v>
      </c>
      <c r="H88">
        <v>136.94</v>
      </c>
      <c r="I88">
        <v>140.63</v>
      </c>
      <c r="J88">
        <v>144.43</v>
      </c>
      <c r="K88">
        <v>148.33000000000001</v>
      </c>
      <c r="L88">
        <v>152.34</v>
      </c>
      <c r="M88">
        <v>156.46</v>
      </c>
      <c r="N88">
        <v>160.69</v>
      </c>
      <c r="O88">
        <v>165.03</v>
      </c>
      <c r="P88">
        <v>0</v>
      </c>
      <c r="Q88" s="10">
        <v>1718</v>
      </c>
    </row>
    <row r="89" spans="2:17" hidden="1" outlineLevel="1">
      <c r="B89" t="s">
        <v>108</v>
      </c>
      <c r="C89" t="s">
        <v>23</v>
      </c>
      <c r="D89">
        <v>150.84</v>
      </c>
      <c r="E89">
        <v>154.91</v>
      </c>
      <c r="F89">
        <v>159.1</v>
      </c>
      <c r="G89">
        <v>163.4</v>
      </c>
      <c r="H89">
        <v>167.8</v>
      </c>
      <c r="I89">
        <v>172.33</v>
      </c>
      <c r="J89">
        <v>176.99</v>
      </c>
      <c r="K89">
        <v>181.77</v>
      </c>
      <c r="L89">
        <v>186.68</v>
      </c>
      <c r="M89">
        <v>191.73</v>
      </c>
      <c r="N89">
        <v>196.91</v>
      </c>
      <c r="O89">
        <v>202.23</v>
      </c>
      <c r="P89">
        <v>0</v>
      </c>
      <c r="Q89" s="10">
        <v>2105</v>
      </c>
    </row>
    <row r="90" spans="2:17" hidden="1" outlineLevel="1">
      <c r="B90" t="s">
        <v>109</v>
      </c>
      <c r="C90" t="s">
        <v>23</v>
      </c>
      <c r="D90">
        <v>185.81</v>
      </c>
      <c r="E90">
        <v>190.83</v>
      </c>
      <c r="F90">
        <v>195.99</v>
      </c>
      <c r="G90">
        <v>201.28</v>
      </c>
      <c r="H90">
        <v>206.71</v>
      </c>
      <c r="I90">
        <v>212.29</v>
      </c>
      <c r="J90">
        <v>218.03</v>
      </c>
      <c r="K90">
        <v>223.91</v>
      </c>
      <c r="L90">
        <v>229.97</v>
      </c>
      <c r="M90">
        <v>236.18</v>
      </c>
      <c r="N90">
        <v>242.57</v>
      </c>
      <c r="O90">
        <v>249.12</v>
      </c>
      <c r="P90">
        <v>0</v>
      </c>
      <c r="Q90" s="10">
        <v>2593</v>
      </c>
    </row>
    <row r="91" spans="2:17" hidden="1" outlineLevel="1">
      <c r="B91" t="s">
        <v>110</v>
      </c>
      <c r="C91" t="s">
        <v>23</v>
      </c>
      <c r="D91">
        <v>92.95</v>
      </c>
      <c r="E91">
        <v>95.47</v>
      </c>
      <c r="F91">
        <v>98.04</v>
      </c>
      <c r="G91">
        <v>100.69</v>
      </c>
      <c r="H91">
        <v>103.41</v>
      </c>
      <c r="I91">
        <v>106.2</v>
      </c>
      <c r="J91">
        <v>109.07</v>
      </c>
      <c r="K91">
        <v>112.01</v>
      </c>
      <c r="L91">
        <v>115.04</v>
      </c>
      <c r="M91">
        <v>118.15</v>
      </c>
      <c r="N91">
        <v>121.35</v>
      </c>
      <c r="O91">
        <v>124.62</v>
      </c>
      <c r="P91">
        <v>0</v>
      </c>
      <c r="Q91" s="10">
        <v>1297</v>
      </c>
    </row>
    <row r="92" spans="2:17" hidden="1" outlineLevel="1">
      <c r="B92" t="s">
        <v>111</v>
      </c>
      <c r="C92" t="s">
        <v>23</v>
      </c>
      <c r="D92">
        <v>173.16</v>
      </c>
      <c r="E92">
        <v>177.84</v>
      </c>
      <c r="F92">
        <v>182.64</v>
      </c>
      <c r="G92">
        <v>187.57</v>
      </c>
      <c r="H92">
        <v>192.63</v>
      </c>
      <c r="I92">
        <v>197.83</v>
      </c>
      <c r="J92">
        <v>203.17</v>
      </c>
      <c r="K92">
        <v>208.66</v>
      </c>
      <c r="L92">
        <v>214.3</v>
      </c>
      <c r="M92">
        <v>220.1</v>
      </c>
      <c r="N92">
        <v>226.05</v>
      </c>
      <c r="O92">
        <v>232.15</v>
      </c>
      <c r="P92">
        <v>0</v>
      </c>
      <c r="Q92" s="10">
        <v>2416</v>
      </c>
    </row>
    <row r="93" spans="2:17" hidden="1" outlineLevel="1">
      <c r="B93" t="s">
        <v>112</v>
      </c>
      <c r="C93" t="s">
        <v>23</v>
      </c>
      <c r="D93">
        <v>132.91</v>
      </c>
      <c r="E93">
        <v>136.5</v>
      </c>
      <c r="F93">
        <v>140.19</v>
      </c>
      <c r="G93">
        <v>143.97999999999999</v>
      </c>
      <c r="H93">
        <v>147.86000000000001</v>
      </c>
      <c r="I93">
        <v>151.85</v>
      </c>
      <c r="J93">
        <v>155.94999999999999</v>
      </c>
      <c r="K93">
        <v>160.16</v>
      </c>
      <c r="L93">
        <v>164.49</v>
      </c>
      <c r="M93">
        <v>168.94</v>
      </c>
      <c r="N93">
        <v>173.51</v>
      </c>
      <c r="O93">
        <v>178.19</v>
      </c>
      <c r="P93">
        <v>0</v>
      </c>
      <c r="Q93" s="10">
        <v>1855</v>
      </c>
    </row>
    <row r="94" spans="2:17" hidden="1" outlineLevel="1">
      <c r="B94" t="s">
        <v>113</v>
      </c>
      <c r="C94" t="s">
        <v>23</v>
      </c>
      <c r="D94">
        <v>77.44</v>
      </c>
      <c r="E94">
        <v>79.540000000000006</v>
      </c>
      <c r="F94">
        <v>81.680000000000007</v>
      </c>
      <c r="G94">
        <v>83.89</v>
      </c>
      <c r="H94">
        <v>86.16</v>
      </c>
      <c r="I94">
        <v>88.48</v>
      </c>
      <c r="J94">
        <v>90.87</v>
      </c>
      <c r="K94">
        <v>93.32</v>
      </c>
      <c r="L94">
        <v>95.85</v>
      </c>
      <c r="M94">
        <v>98.44</v>
      </c>
      <c r="N94">
        <v>101.1</v>
      </c>
      <c r="O94">
        <v>103.83</v>
      </c>
      <c r="P94">
        <v>0</v>
      </c>
      <c r="Q94" s="10">
        <v>1081</v>
      </c>
    </row>
    <row r="95" spans="2:17" hidden="1" outlineLevel="1">
      <c r="B95" t="s">
        <v>114</v>
      </c>
      <c r="C95" t="s">
        <v>23</v>
      </c>
      <c r="D95">
        <v>119.3</v>
      </c>
      <c r="E95">
        <v>122.53</v>
      </c>
      <c r="F95">
        <v>125.84</v>
      </c>
      <c r="G95">
        <v>129.24</v>
      </c>
      <c r="H95">
        <v>132.72</v>
      </c>
      <c r="I95">
        <v>136.30000000000001</v>
      </c>
      <c r="J95">
        <v>139.99</v>
      </c>
      <c r="K95">
        <v>143.77000000000001</v>
      </c>
      <c r="L95">
        <v>147.65</v>
      </c>
      <c r="M95">
        <v>151.65</v>
      </c>
      <c r="N95">
        <v>155.75</v>
      </c>
      <c r="O95">
        <v>159.94999999999999</v>
      </c>
      <c r="P95">
        <v>0</v>
      </c>
      <c r="Q95" s="10">
        <v>1665</v>
      </c>
    </row>
    <row r="96" spans="2:17" hidden="1" outlineLevel="1">
      <c r="B96" t="s">
        <v>115</v>
      </c>
      <c r="C96" t="s">
        <v>23</v>
      </c>
      <c r="D96">
        <v>124.73</v>
      </c>
      <c r="E96">
        <v>128.1</v>
      </c>
      <c r="F96">
        <v>131.56</v>
      </c>
      <c r="G96">
        <v>135.12</v>
      </c>
      <c r="H96">
        <v>138.76</v>
      </c>
      <c r="I96">
        <v>142.5</v>
      </c>
      <c r="J96">
        <v>146.36000000000001</v>
      </c>
      <c r="K96">
        <v>150.31</v>
      </c>
      <c r="L96">
        <v>154.37</v>
      </c>
      <c r="M96">
        <v>158.54</v>
      </c>
      <c r="N96">
        <v>162.83000000000001</v>
      </c>
      <c r="O96">
        <v>167.23</v>
      </c>
      <c r="P96">
        <v>0</v>
      </c>
      <c r="Q96" s="10">
        <v>1740</v>
      </c>
    </row>
    <row r="97" spans="1:17" hidden="1" outlineLevel="1">
      <c r="B97" t="s">
        <v>116</v>
      </c>
      <c r="C97" t="s">
        <v>23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idden="1" outlineLevel="1">
      <c r="B98" t="s">
        <v>117</v>
      </c>
      <c r="C98" t="s">
        <v>23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idden="1" outlineLevel="1">
      <c r="B99" t="s">
        <v>118</v>
      </c>
      <c r="C99" t="s">
        <v>23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hidden="1" outlineLevel="1">
      <c r="B100" t="s">
        <v>119</v>
      </c>
      <c r="C100" t="s">
        <v>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hidden="1" outlineLevel="1">
      <c r="B101" t="s">
        <v>120</v>
      </c>
      <c r="C101" t="s">
        <v>23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hidden="1" outlineLevel="1">
      <c r="B102" t="s">
        <v>121</v>
      </c>
      <c r="C102" t="s">
        <v>23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idden="1" outlineLevel="1">
      <c r="B103" t="s">
        <v>122</v>
      </c>
      <c r="C103" t="s">
        <v>23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hidden="1" outlineLevel="1">
      <c r="B104" t="s">
        <v>123</v>
      </c>
      <c r="C104" t="s">
        <v>23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idden="1" outlineLevel="1">
      <c r="B105" t="s">
        <v>124</v>
      </c>
      <c r="C105" t="s">
        <v>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hidden="1" outlineLevel="1">
      <c r="B106" t="s">
        <v>125</v>
      </c>
      <c r="C106" t="s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idden="1" outlineLevel="1">
      <c r="B107" t="s">
        <v>126</v>
      </c>
      <c r="C107" t="s">
        <v>23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hidden="1" outlineLevel="1">
      <c r="B108" t="s">
        <v>127</v>
      </c>
      <c r="C108" t="s">
        <v>23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idden="1" outlineLevel="1">
      <c r="B109" t="s">
        <v>128</v>
      </c>
      <c r="C109" t="s">
        <v>23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hidden="1" outlineLevel="1">
      <c r="B110" t="s">
        <v>129</v>
      </c>
      <c r="C110" t="s">
        <v>23</v>
      </c>
      <c r="D110">
        <v>96.39</v>
      </c>
      <c r="E110">
        <v>99</v>
      </c>
      <c r="F110">
        <v>101.67</v>
      </c>
      <c r="G110">
        <v>104.42</v>
      </c>
      <c r="H110">
        <v>107.23</v>
      </c>
      <c r="I110">
        <v>110.13</v>
      </c>
      <c r="J110">
        <v>113.1</v>
      </c>
      <c r="K110">
        <v>116.16</v>
      </c>
      <c r="L110">
        <v>119.3</v>
      </c>
      <c r="M110">
        <v>122.52</v>
      </c>
      <c r="N110">
        <v>125.83</v>
      </c>
      <c r="O110">
        <v>129.22999999999999</v>
      </c>
      <c r="P110">
        <v>0</v>
      </c>
      <c r="Q110" s="10">
        <v>1345</v>
      </c>
    </row>
    <row r="111" spans="1:17" collapsed="1">
      <c r="A111" t="s">
        <v>130</v>
      </c>
    </row>
    <row r="112" spans="1:17" hidden="1" outlineLevel="1">
      <c r="B112" t="s">
        <v>131</v>
      </c>
      <c r="C112" t="s">
        <v>23</v>
      </c>
      <c r="D112">
        <v>153.25</v>
      </c>
      <c r="E112">
        <v>157.38999999999999</v>
      </c>
      <c r="F112">
        <v>161.63999999999999</v>
      </c>
      <c r="G112">
        <v>166.01</v>
      </c>
      <c r="H112">
        <v>170.49</v>
      </c>
      <c r="I112">
        <v>175.09</v>
      </c>
      <c r="J112">
        <v>179.82</v>
      </c>
      <c r="K112">
        <v>184.68</v>
      </c>
      <c r="L112">
        <v>189.67</v>
      </c>
      <c r="M112">
        <v>194.8</v>
      </c>
      <c r="N112">
        <v>200.06</v>
      </c>
      <c r="O112">
        <v>205.46</v>
      </c>
      <c r="P112">
        <v>0</v>
      </c>
      <c r="Q112" s="10">
        <v>2138</v>
      </c>
    </row>
    <row r="113" spans="2:17" hidden="1" outlineLevel="1">
      <c r="B113" t="s">
        <v>132</v>
      </c>
      <c r="C113" t="s">
        <v>23</v>
      </c>
      <c r="D113">
        <v>92.95</v>
      </c>
      <c r="E113">
        <v>95.47</v>
      </c>
      <c r="F113">
        <v>98.04</v>
      </c>
      <c r="G113">
        <v>100.69</v>
      </c>
      <c r="H113">
        <v>103.41</v>
      </c>
      <c r="I113">
        <v>106.2</v>
      </c>
      <c r="J113">
        <v>109.07</v>
      </c>
      <c r="K113">
        <v>112.01</v>
      </c>
      <c r="L113">
        <v>115.04</v>
      </c>
      <c r="M113">
        <v>118.15</v>
      </c>
      <c r="N113">
        <v>121.35</v>
      </c>
      <c r="O113">
        <v>124.62</v>
      </c>
      <c r="P113">
        <v>0</v>
      </c>
      <c r="Q113" s="10">
        <v>1297</v>
      </c>
    </row>
    <row r="114" spans="2:17" hidden="1" outlineLevel="1">
      <c r="B114" t="s">
        <v>133</v>
      </c>
      <c r="C114" t="s">
        <v>23</v>
      </c>
      <c r="D114">
        <v>168.08</v>
      </c>
      <c r="E114">
        <v>172.62</v>
      </c>
      <c r="F114">
        <v>177.28</v>
      </c>
      <c r="G114">
        <v>182.07</v>
      </c>
      <c r="H114">
        <v>186.98</v>
      </c>
      <c r="I114">
        <v>192.02</v>
      </c>
      <c r="J114">
        <v>197.21</v>
      </c>
      <c r="K114">
        <v>202.54</v>
      </c>
      <c r="L114">
        <v>208.01</v>
      </c>
      <c r="M114">
        <v>213.64</v>
      </c>
      <c r="N114">
        <v>219.41</v>
      </c>
      <c r="O114">
        <v>225.34</v>
      </c>
      <c r="P114">
        <v>0</v>
      </c>
      <c r="Q114" s="10">
        <v>2345</v>
      </c>
    </row>
    <row r="115" spans="2:17" hidden="1" outlineLevel="1">
      <c r="B115" t="s">
        <v>134</v>
      </c>
      <c r="C115" t="s">
        <v>23</v>
      </c>
      <c r="D115">
        <v>92.95</v>
      </c>
      <c r="E115">
        <v>95.47</v>
      </c>
      <c r="F115">
        <v>98.04</v>
      </c>
      <c r="G115">
        <v>100.69</v>
      </c>
      <c r="H115">
        <v>103.41</v>
      </c>
      <c r="I115">
        <v>106.2</v>
      </c>
      <c r="J115">
        <v>109.07</v>
      </c>
      <c r="K115">
        <v>112.01</v>
      </c>
      <c r="L115">
        <v>115.04</v>
      </c>
      <c r="M115">
        <v>118.15</v>
      </c>
      <c r="N115">
        <v>121.35</v>
      </c>
      <c r="O115">
        <v>124.62</v>
      </c>
      <c r="P115">
        <v>0</v>
      </c>
      <c r="Q115" s="10">
        <v>1297</v>
      </c>
    </row>
    <row r="116" spans="2:17" hidden="1" outlineLevel="1">
      <c r="B116" t="s">
        <v>135</v>
      </c>
      <c r="C116" t="s">
        <v>23</v>
      </c>
      <c r="D116">
        <v>75.86</v>
      </c>
      <c r="E116">
        <v>77.91</v>
      </c>
      <c r="F116">
        <v>80.010000000000005</v>
      </c>
      <c r="G116">
        <v>82.17</v>
      </c>
      <c r="H116">
        <v>84.39</v>
      </c>
      <c r="I116">
        <v>86.67</v>
      </c>
      <c r="J116">
        <v>89.01</v>
      </c>
      <c r="K116">
        <v>91.41</v>
      </c>
      <c r="L116">
        <v>93.88</v>
      </c>
      <c r="M116">
        <v>96.42</v>
      </c>
      <c r="N116">
        <v>99.03</v>
      </c>
      <c r="O116">
        <v>101.7</v>
      </c>
      <c r="P116">
        <v>0</v>
      </c>
      <c r="Q116" s="10">
        <v>1058</v>
      </c>
    </row>
    <row r="117" spans="2:17" hidden="1" outlineLevel="1">
      <c r="B117" t="s">
        <v>136</v>
      </c>
      <c r="C117" t="s">
        <v>23</v>
      </c>
      <c r="D117">
        <v>213.39</v>
      </c>
      <c r="E117">
        <v>219.16</v>
      </c>
      <c r="F117">
        <v>225.07</v>
      </c>
      <c r="G117">
        <v>231.16</v>
      </c>
      <c r="H117">
        <v>237.39</v>
      </c>
      <c r="I117">
        <v>243.79</v>
      </c>
      <c r="J117">
        <v>250.38</v>
      </c>
      <c r="K117">
        <v>257.14999999999998</v>
      </c>
      <c r="L117">
        <v>264.10000000000002</v>
      </c>
      <c r="M117">
        <v>271.24</v>
      </c>
      <c r="N117">
        <v>278.57</v>
      </c>
      <c r="O117">
        <v>286.08999999999997</v>
      </c>
      <c r="P117">
        <v>0</v>
      </c>
      <c r="Q117" s="10">
        <v>2977</v>
      </c>
    </row>
    <row r="118" spans="2:17" hidden="1" outlineLevel="1">
      <c r="B118" t="s">
        <v>137</v>
      </c>
      <c r="C118" t="s">
        <v>23</v>
      </c>
      <c r="D118">
        <v>144.21</v>
      </c>
      <c r="E118">
        <v>148.11000000000001</v>
      </c>
      <c r="F118">
        <v>152.11000000000001</v>
      </c>
      <c r="G118">
        <v>156.22</v>
      </c>
      <c r="H118">
        <v>160.43</v>
      </c>
      <c r="I118">
        <v>164.76</v>
      </c>
      <c r="J118">
        <v>169.21</v>
      </c>
      <c r="K118">
        <v>173.78</v>
      </c>
      <c r="L118">
        <v>178.48</v>
      </c>
      <c r="M118">
        <v>183.3</v>
      </c>
      <c r="N118">
        <v>188.26</v>
      </c>
      <c r="O118">
        <v>193.34</v>
      </c>
      <c r="P118">
        <v>0</v>
      </c>
      <c r="Q118" s="10">
        <v>2012</v>
      </c>
    </row>
    <row r="119" spans="2:17" hidden="1" outlineLevel="1">
      <c r="B119" t="s">
        <v>138</v>
      </c>
      <c r="C119" t="s">
        <v>23</v>
      </c>
      <c r="D119">
        <v>186.02</v>
      </c>
      <c r="E119">
        <v>191.05</v>
      </c>
      <c r="F119">
        <v>196.21</v>
      </c>
      <c r="G119">
        <v>201.51</v>
      </c>
      <c r="H119">
        <v>206.94</v>
      </c>
      <c r="I119">
        <v>212.53</v>
      </c>
      <c r="J119">
        <v>218.27</v>
      </c>
      <c r="K119">
        <v>224.17</v>
      </c>
      <c r="L119">
        <v>230.22</v>
      </c>
      <c r="M119">
        <v>236.45</v>
      </c>
      <c r="N119">
        <v>242.84</v>
      </c>
      <c r="O119">
        <v>249.4</v>
      </c>
      <c r="P119">
        <v>0</v>
      </c>
      <c r="Q119" s="10">
        <v>2596</v>
      </c>
    </row>
    <row r="120" spans="2:17" hidden="1" outlineLevel="1">
      <c r="B120" t="s">
        <v>139</v>
      </c>
      <c r="C120" t="s">
        <v>23</v>
      </c>
      <c r="D120">
        <v>153.85</v>
      </c>
      <c r="E120">
        <v>158.01</v>
      </c>
      <c r="F120">
        <v>162.28</v>
      </c>
      <c r="G120">
        <v>166.66</v>
      </c>
      <c r="H120">
        <v>171.16</v>
      </c>
      <c r="I120">
        <v>175.77</v>
      </c>
      <c r="J120">
        <v>180.53</v>
      </c>
      <c r="K120">
        <v>185.4</v>
      </c>
      <c r="L120">
        <v>190.41</v>
      </c>
      <c r="M120">
        <v>195.56</v>
      </c>
      <c r="N120">
        <v>200.85</v>
      </c>
      <c r="O120">
        <v>206.27</v>
      </c>
      <c r="P120">
        <v>0</v>
      </c>
      <c r="Q120" s="10">
        <v>2147</v>
      </c>
    </row>
    <row r="121" spans="2:17" hidden="1" outlineLevel="1">
      <c r="B121" t="s">
        <v>140</v>
      </c>
      <c r="C121" t="s">
        <v>23</v>
      </c>
      <c r="D121">
        <v>129.88999999999999</v>
      </c>
      <c r="E121">
        <v>133.4</v>
      </c>
      <c r="F121">
        <v>137</v>
      </c>
      <c r="G121">
        <v>140.69999999999999</v>
      </c>
      <c r="H121">
        <v>144.5</v>
      </c>
      <c r="I121">
        <v>148.38999999999999</v>
      </c>
      <c r="J121">
        <v>152.41</v>
      </c>
      <c r="K121">
        <v>156.52000000000001</v>
      </c>
      <c r="L121">
        <v>160.75</v>
      </c>
      <c r="M121">
        <v>165.1</v>
      </c>
      <c r="N121">
        <v>169.56</v>
      </c>
      <c r="O121">
        <v>174.14</v>
      </c>
      <c r="P121">
        <v>0</v>
      </c>
      <c r="Q121" s="10">
        <v>1812</v>
      </c>
    </row>
    <row r="122" spans="2:17" hidden="1" outlineLevel="1">
      <c r="B122" t="s">
        <v>141</v>
      </c>
      <c r="C122" t="s">
        <v>23</v>
      </c>
      <c r="D122">
        <v>94.42</v>
      </c>
      <c r="E122">
        <v>96.98</v>
      </c>
      <c r="F122">
        <v>99.59</v>
      </c>
      <c r="G122">
        <v>102.29</v>
      </c>
      <c r="H122">
        <v>105.04</v>
      </c>
      <c r="I122">
        <v>107.88</v>
      </c>
      <c r="J122">
        <v>110.79</v>
      </c>
      <c r="K122">
        <v>113.79</v>
      </c>
      <c r="L122">
        <v>116.86</v>
      </c>
      <c r="M122">
        <v>120.02</v>
      </c>
      <c r="N122">
        <v>123.27</v>
      </c>
      <c r="O122">
        <v>126.59</v>
      </c>
      <c r="P122">
        <v>0</v>
      </c>
      <c r="Q122" s="10">
        <v>1318</v>
      </c>
    </row>
    <row r="123" spans="2:17" hidden="1" outlineLevel="1">
      <c r="B123" t="s">
        <v>142</v>
      </c>
      <c r="C123" t="s">
        <v>23</v>
      </c>
      <c r="D123">
        <v>157.21</v>
      </c>
      <c r="E123">
        <v>161.46</v>
      </c>
      <c r="F123">
        <v>165.82</v>
      </c>
      <c r="G123">
        <v>170.3</v>
      </c>
      <c r="H123">
        <v>174.89</v>
      </c>
      <c r="I123">
        <v>179.61</v>
      </c>
      <c r="J123">
        <v>184.46</v>
      </c>
      <c r="K123">
        <v>189.44</v>
      </c>
      <c r="L123">
        <v>194.57</v>
      </c>
      <c r="M123">
        <v>199.83</v>
      </c>
      <c r="N123">
        <v>205.23</v>
      </c>
      <c r="O123">
        <v>210.77</v>
      </c>
      <c r="P123">
        <v>0</v>
      </c>
      <c r="Q123" s="10">
        <v>2194</v>
      </c>
    </row>
    <row r="124" spans="2:17" hidden="1" outlineLevel="1">
      <c r="B124" t="s">
        <v>143</v>
      </c>
      <c r="C124" t="s">
        <v>23</v>
      </c>
      <c r="D124">
        <v>88.13</v>
      </c>
      <c r="E124">
        <v>90.52</v>
      </c>
      <c r="F124">
        <v>92.96</v>
      </c>
      <c r="G124">
        <v>95.47</v>
      </c>
      <c r="H124">
        <v>98.05</v>
      </c>
      <c r="I124">
        <v>100.69</v>
      </c>
      <c r="J124">
        <v>103.41</v>
      </c>
      <c r="K124">
        <v>106.21</v>
      </c>
      <c r="L124">
        <v>109.08</v>
      </c>
      <c r="M124">
        <v>112.03</v>
      </c>
      <c r="N124">
        <v>115.05</v>
      </c>
      <c r="O124">
        <v>118.16</v>
      </c>
      <c r="P124">
        <v>0</v>
      </c>
      <c r="Q124" s="10">
        <v>1230</v>
      </c>
    </row>
    <row r="125" spans="2:17" hidden="1" outlineLevel="1">
      <c r="B125" t="s">
        <v>144</v>
      </c>
      <c r="C125" t="s">
        <v>23</v>
      </c>
      <c r="D125">
        <v>142.55000000000001</v>
      </c>
      <c r="E125">
        <v>146.41</v>
      </c>
      <c r="F125">
        <v>150.36000000000001</v>
      </c>
      <c r="G125">
        <v>154.41999999999999</v>
      </c>
      <c r="H125">
        <v>158.59</v>
      </c>
      <c r="I125">
        <v>162.86000000000001</v>
      </c>
      <c r="J125">
        <v>167.27</v>
      </c>
      <c r="K125">
        <v>171.78</v>
      </c>
      <c r="L125">
        <v>176.43</v>
      </c>
      <c r="M125">
        <v>181.2</v>
      </c>
      <c r="N125">
        <v>186.1</v>
      </c>
      <c r="O125">
        <v>191.12</v>
      </c>
      <c r="P125">
        <v>0</v>
      </c>
      <c r="Q125" s="10">
        <v>1989</v>
      </c>
    </row>
    <row r="126" spans="2:17" hidden="1" outlineLevel="1">
      <c r="B126" t="s">
        <v>145</v>
      </c>
      <c r="C126" t="s">
        <v>23</v>
      </c>
      <c r="D126">
        <v>180.42</v>
      </c>
      <c r="E126">
        <v>185.3</v>
      </c>
      <c r="F126">
        <v>190.3</v>
      </c>
      <c r="G126">
        <v>195.44</v>
      </c>
      <c r="H126">
        <v>200.71</v>
      </c>
      <c r="I126">
        <v>206.13</v>
      </c>
      <c r="J126">
        <v>211.7</v>
      </c>
      <c r="K126">
        <v>217.42</v>
      </c>
      <c r="L126">
        <v>223.29</v>
      </c>
      <c r="M126">
        <v>229.33</v>
      </c>
      <c r="N126">
        <v>235.53</v>
      </c>
      <c r="O126">
        <v>241.89</v>
      </c>
      <c r="P126">
        <v>0</v>
      </c>
      <c r="Q126" s="10">
        <v>2517</v>
      </c>
    </row>
    <row r="127" spans="2:17" hidden="1" outlineLevel="1">
      <c r="B127" t="s">
        <v>146</v>
      </c>
      <c r="C127" t="s">
        <v>23</v>
      </c>
      <c r="D127">
        <v>92.95</v>
      </c>
      <c r="E127">
        <v>95.47</v>
      </c>
      <c r="F127">
        <v>98.04</v>
      </c>
      <c r="G127">
        <v>100.69</v>
      </c>
      <c r="H127">
        <v>103.41</v>
      </c>
      <c r="I127">
        <v>106.2</v>
      </c>
      <c r="J127">
        <v>109.07</v>
      </c>
      <c r="K127">
        <v>112.01</v>
      </c>
      <c r="L127">
        <v>115.04</v>
      </c>
      <c r="M127">
        <v>118.15</v>
      </c>
      <c r="N127">
        <v>121.35</v>
      </c>
      <c r="O127">
        <v>124.62</v>
      </c>
      <c r="P127">
        <v>0</v>
      </c>
      <c r="Q127" s="10">
        <v>1297</v>
      </c>
    </row>
    <row r="128" spans="2:17" hidden="1" outlineLevel="1">
      <c r="B128" t="s">
        <v>147</v>
      </c>
      <c r="C128" t="s">
        <v>23</v>
      </c>
      <c r="D128">
        <v>92.95</v>
      </c>
      <c r="E128">
        <v>95.47</v>
      </c>
      <c r="F128">
        <v>98.04</v>
      </c>
      <c r="G128">
        <v>100.69</v>
      </c>
      <c r="H128">
        <v>103.41</v>
      </c>
      <c r="I128">
        <v>106.2</v>
      </c>
      <c r="J128">
        <v>109.07</v>
      </c>
      <c r="K128">
        <v>112.01</v>
      </c>
      <c r="L128">
        <v>115.04</v>
      </c>
      <c r="M128">
        <v>118.15</v>
      </c>
      <c r="N128">
        <v>121.35</v>
      </c>
      <c r="O128">
        <v>124.62</v>
      </c>
      <c r="P128">
        <v>0</v>
      </c>
      <c r="Q128" s="10">
        <v>1297</v>
      </c>
    </row>
    <row r="129" spans="2:17" hidden="1" outlineLevel="1">
      <c r="B129" t="s">
        <v>148</v>
      </c>
      <c r="C129" t="s">
        <v>23</v>
      </c>
      <c r="D129">
        <v>159.01</v>
      </c>
      <c r="E129">
        <v>163.31</v>
      </c>
      <c r="F129">
        <v>167.72</v>
      </c>
      <c r="G129">
        <v>172.25</v>
      </c>
      <c r="H129">
        <v>176.9</v>
      </c>
      <c r="I129">
        <v>181.67</v>
      </c>
      <c r="J129">
        <v>186.58</v>
      </c>
      <c r="K129">
        <v>191.62</v>
      </c>
      <c r="L129">
        <v>196.8</v>
      </c>
      <c r="M129">
        <v>202.12</v>
      </c>
      <c r="N129">
        <v>207.58</v>
      </c>
      <c r="O129">
        <v>213.18</v>
      </c>
      <c r="P129">
        <v>0</v>
      </c>
      <c r="Q129" s="10">
        <v>2219</v>
      </c>
    </row>
    <row r="130" spans="2:17" hidden="1" outlineLevel="1">
      <c r="B130" t="s">
        <v>149</v>
      </c>
      <c r="C130" t="s">
        <v>23</v>
      </c>
      <c r="D130">
        <v>299.85000000000002</v>
      </c>
      <c r="E130">
        <v>307.95</v>
      </c>
      <c r="F130">
        <v>316.27</v>
      </c>
      <c r="G130">
        <v>324.82</v>
      </c>
      <c r="H130">
        <v>333.58</v>
      </c>
      <c r="I130">
        <v>342.57</v>
      </c>
      <c r="J130">
        <v>351.83</v>
      </c>
      <c r="K130">
        <v>361.33</v>
      </c>
      <c r="L130">
        <v>371.1</v>
      </c>
      <c r="M130">
        <v>381.14</v>
      </c>
      <c r="N130">
        <v>391.44</v>
      </c>
      <c r="O130">
        <v>402.01</v>
      </c>
      <c r="P130">
        <v>0</v>
      </c>
      <c r="Q130" s="10">
        <v>4184</v>
      </c>
    </row>
    <row r="131" spans="2:17" hidden="1" outlineLevel="1">
      <c r="B131" t="s">
        <v>150</v>
      </c>
      <c r="C131" t="s">
        <v>23</v>
      </c>
      <c r="D131">
        <v>239.88</v>
      </c>
      <c r="E131">
        <v>246.36</v>
      </c>
      <c r="F131">
        <v>253.01</v>
      </c>
      <c r="G131">
        <v>259.85000000000002</v>
      </c>
      <c r="H131">
        <v>266.86</v>
      </c>
      <c r="I131">
        <v>274.06</v>
      </c>
      <c r="J131">
        <v>281.47000000000003</v>
      </c>
      <c r="K131">
        <v>289.07</v>
      </c>
      <c r="L131">
        <v>296.88</v>
      </c>
      <c r="M131">
        <v>304.91000000000003</v>
      </c>
      <c r="N131">
        <v>313.14999999999998</v>
      </c>
      <c r="O131">
        <v>321.61</v>
      </c>
      <c r="P131">
        <v>0</v>
      </c>
      <c r="Q131" s="10">
        <v>3347</v>
      </c>
    </row>
    <row r="132" spans="2:17" hidden="1" outlineLevel="1">
      <c r="B132" t="s">
        <v>151</v>
      </c>
      <c r="C132" t="s">
        <v>23</v>
      </c>
      <c r="D132">
        <v>140.24</v>
      </c>
      <c r="E132">
        <v>144.03</v>
      </c>
      <c r="F132">
        <v>147.91999999999999</v>
      </c>
      <c r="G132">
        <v>151.91999999999999</v>
      </c>
      <c r="H132">
        <v>156.02000000000001</v>
      </c>
      <c r="I132">
        <v>160.22</v>
      </c>
      <c r="J132">
        <v>164.56</v>
      </c>
      <c r="K132">
        <v>169</v>
      </c>
      <c r="L132">
        <v>173.57</v>
      </c>
      <c r="M132">
        <v>178.26</v>
      </c>
      <c r="N132">
        <v>183.08</v>
      </c>
      <c r="O132">
        <v>188.02</v>
      </c>
      <c r="P132">
        <v>0</v>
      </c>
      <c r="Q132" s="10">
        <v>1957</v>
      </c>
    </row>
    <row r="133" spans="2:17" hidden="1" outlineLevel="1">
      <c r="B133" t="s">
        <v>152</v>
      </c>
      <c r="C133" t="s">
        <v>23</v>
      </c>
      <c r="D133">
        <v>92.95</v>
      </c>
      <c r="E133">
        <v>95.47</v>
      </c>
      <c r="F133">
        <v>98.04</v>
      </c>
      <c r="G133">
        <v>100.69</v>
      </c>
      <c r="H133">
        <v>103.41</v>
      </c>
      <c r="I133">
        <v>106.2</v>
      </c>
      <c r="J133">
        <v>109.07</v>
      </c>
      <c r="K133">
        <v>112.01</v>
      </c>
      <c r="L133">
        <v>115.04</v>
      </c>
      <c r="M133">
        <v>118.15</v>
      </c>
      <c r="N133">
        <v>121.35</v>
      </c>
      <c r="O133">
        <v>124.62</v>
      </c>
      <c r="P133">
        <v>0</v>
      </c>
      <c r="Q133" s="10">
        <v>1297</v>
      </c>
    </row>
    <row r="134" spans="2:17" hidden="1" outlineLevel="1">
      <c r="B134" t="s">
        <v>153</v>
      </c>
      <c r="C134" t="s">
        <v>23</v>
      </c>
      <c r="D134">
        <v>92.95</v>
      </c>
      <c r="E134">
        <v>95.47</v>
      </c>
      <c r="F134">
        <v>98.04</v>
      </c>
      <c r="G134">
        <v>100.69</v>
      </c>
      <c r="H134">
        <v>103.41</v>
      </c>
      <c r="I134">
        <v>106.2</v>
      </c>
      <c r="J134">
        <v>109.07</v>
      </c>
      <c r="K134">
        <v>112.01</v>
      </c>
      <c r="L134">
        <v>115.04</v>
      </c>
      <c r="M134">
        <v>118.15</v>
      </c>
      <c r="N134">
        <v>121.35</v>
      </c>
      <c r="O134">
        <v>124.62</v>
      </c>
      <c r="P134">
        <v>0</v>
      </c>
      <c r="Q134" s="10">
        <v>1297</v>
      </c>
    </row>
    <row r="135" spans="2:17" hidden="1" outlineLevel="1">
      <c r="B135" t="s">
        <v>154</v>
      </c>
      <c r="C135" t="s">
        <v>23</v>
      </c>
      <c r="D135">
        <v>150.84</v>
      </c>
      <c r="E135">
        <v>154.91</v>
      </c>
      <c r="F135">
        <v>159.1</v>
      </c>
      <c r="G135">
        <v>163.4</v>
      </c>
      <c r="H135">
        <v>167.8</v>
      </c>
      <c r="I135">
        <v>172.33</v>
      </c>
      <c r="J135">
        <v>176.99</v>
      </c>
      <c r="K135">
        <v>181.77</v>
      </c>
      <c r="L135">
        <v>186.68</v>
      </c>
      <c r="M135">
        <v>191.73</v>
      </c>
      <c r="N135">
        <v>196.91</v>
      </c>
      <c r="O135">
        <v>202.23</v>
      </c>
      <c r="P135">
        <v>0</v>
      </c>
      <c r="Q135" s="10">
        <v>2105</v>
      </c>
    </row>
    <row r="136" spans="2:17" hidden="1" outlineLevel="1">
      <c r="B136" t="s">
        <v>155</v>
      </c>
      <c r="C136" t="s">
        <v>23</v>
      </c>
      <c r="D136">
        <v>185.81</v>
      </c>
      <c r="E136">
        <v>190.83</v>
      </c>
      <c r="F136">
        <v>195.99</v>
      </c>
      <c r="G136">
        <v>201.28</v>
      </c>
      <c r="H136">
        <v>206.71</v>
      </c>
      <c r="I136">
        <v>212.29</v>
      </c>
      <c r="J136">
        <v>218.03</v>
      </c>
      <c r="K136">
        <v>223.91</v>
      </c>
      <c r="L136">
        <v>229.97</v>
      </c>
      <c r="M136">
        <v>236.18</v>
      </c>
      <c r="N136">
        <v>242.57</v>
      </c>
      <c r="O136">
        <v>249.12</v>
      </c>
      <c r="P136">
        <v>0</v>
      </c>
      <c r="Q136" s="10">
        <v>2593</v>
      </c>
    </row>
    <row r="137" spans="2:17" hidden="1" outlineLevel="1">
      <c r="B137" t="s">
        <v>156</v>
      </c>
      <c r="C137" t="s">
        <v>23</v>
      </c>
      <c r="D137">
        <v>92.95</v>
      </c>
      <c r="E137">
        <v>95.47</v>
      </c>
      <c r="F137">
        <v>98.04</v>
      </c>
      <c r="G137">
        <v>100.69</v>
      </c>
      <c r="H137">
        <v>103.41</v>
      </c>
      <c r="I137">
        <v>106.2</v>
      </c>
      <c r="J137">
        <v>109.07</v>
      </c>
      <c r="K137">
        <v>112.01</v>
      </c>
      <c r="L137">
        <v>115.04</v>
      </c>
      <c r="M137">
        <v>118.15</v>
      </c>
      <c r="N137">
        <v>121.35</v>
      </c>
      <c r="O137">
        <v>124.62</v>
      </c>
      <c r="P137">
        <v>0</v>
      </c>
      <c r="Q137" s="10">
        <v>1297</v>
      </c>
    </row>
    <row r="138" spans="2:17" hidden="1" outlineLevel="1">
      <c r="B138" t="s">
        <v>157</v>
      </c>
      <c r="C138" t="s">
        <v>23</v>
      </c>
      <c r="D138">
        <v>173.16</v>
      </c>
      <c r="E138">
        <v>177.84</v>
      </c>
      <c r="F138">
        <v>182.64</v>
      </c>
      <c r="G138">
        <v>187.57</v>
      </c>
      <c r="H138">
        <v>192.63</v>
      </c>
      <c r="I138">
        <v>197.83</v>
      </c>
      <c r="J138">
        <v>203.17</v>
      </c>
      <c r="K138">
        <v>208.66</v>
      </c>
      <c r="L138">
        <v>214.3</v>
      </c>
      <c r="M138">
        <v>220.1</v>
      </c>
      <c r="N138">
        <v>226.05</v>
      </c>
      <c r="O138">
        <v>232.15</v>
      </c>
      <c r="P138">
        <v>0</v>
      </c>
      <c r="Q138" s="10">
        <v>2416</v>
      </c>
    </row>
    <row r="139" spans="2:17" hidden="1" outlineLevel="1">
      <c r="B139" t="s">
        <v>158</v>
      </c>
      <c r="C139" t="s">
        <v>23</v>
      </c>
      <c r="D139">
        <v>119.3</v>
      </c>
      <c r="E139">
        <v>122.53</v>
      </c>
      <c r="F139">
        <v>125.84</v>
      </c>
      <c r="G139">
        <v>129.24</v>
      </c>
      <c r="H139">
        <v>132.72</v>
      </c>
      <c r="I139">
        <v>136.30000000000001</v>
      </c>
      <c r="J139">
        <v>139.99</v>
      </c>
      <c r="K139">
        <v>143.77000000000001</v>
      </c>
      <c r="L139">
        <v>147.65</v>
      </c>
      <c r="M139">
        <v>151.65</v>
      </c>
      <c r="N139">
        <v>155.75</v>
      </c>
      <c r="O139">
        <v>159.94999999999999</v>
      </c>
      <c r="P139">
        <v>0</v>
      </c>
      <c r="Q139" s="10">
        <v>1665</v>
      </c>
    </row>
    <row r="140" spans="2:17" hidden="1" outlineLevel="1">
      <c r="B140" t="s">
        <v>159</v>
      </c>
      <c r="C140" t="s">
        <v>23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2:17" hidden="1" outlineLevel="1">
      <c r="B141" t="s">
        <v>160</v>
      </c>
      <c r="C141" t="s">
        <v>23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2:17" hidden="1" outlineLevel="1">
      <c r="B142" t="s">
        <v>161</v>
      </c>
      <c r="C142" t="s">
        <v>23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2:17" hidden="1" outlineLevel="1">
      <c r="B143" t="s">
        <v>162</v>
      </c>
      <c r="C143" t="s">
        <v>23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2:17" hidden="1" outlineLevel="1">
      <c r="B144" t="s">
        <v>163</v>
      </c>
      <c r="C144" t="s">
        <v>23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idden="1" outlineLevel="1">
      <c r="B145" t="s">
        <v>164</v>
      </c>
      <c r="C145" t="s">
        <v>23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idden="1" outlineLevel="1">
      <c r="B146" t="s">
        <v>165</v>
      </c>
      <c r="C146" t="s">
        <v>23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hidden="1" outlineLevel="1">
      <c r="B147" t="s">
        <v>166</v>
      </c>
      <c r="C147" t="s">
        <v>23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collapsed="1">
      <c r="A148" t="s">
        <v>167</v>
      </c>
    </row>
    <row r="149" spans="1:17" hidden="1" outlineLevel="1">
      <c r="B149" t="s">
        <v>168</v>
      </c>
      <c r="C149" t="s">
        <v>23</v>
      </c>
      <c r="D149">
        <v>97.17</v>
      </c>
      <c r="E149">
        <v>99.79</v>
      </c>
      <c r="F149">
        <v>102.49</v>
      </c>
      <c r="G149">
        <v>105.26</v>
      </c>
      <c r="H149">
        <v>108.1</v>
      </c>
      <c r="I149">
        <v>111.01</v>
      </c>
      <c r="J149">
        <v>114.01</v>
      </c>
      <c r="K149">
        <v>117.09</v>
      </c>
      <c r="L149">
        <v>120.26</v>
      </c>
      <c r="M149">
        <v>123.51</v>
      </c>
      <c r="N149">
        <v>126.85</v>
      </c>
      <c r="O149">
        <v>130.27000000000001</v>
      </c>
      <c r="P149">
        <v>0</v>
      </c>
      <c r="Q149" s="10">
        <v>1356</v>
      </c>
    </row>
    <row r="150" spans="1:17" hidden="1" outlineLevel="1">
      <c r="B150" t="s">
        <v>169</v>
      </c>
      <c r="C150" t="s">
        <v>23</v>
      </c>
      <c r="D150">
        <v>59.73</v>
      </c>
      <c r="E150">
        <v>61.35</v>
      </c>
      <c r="F150">
        <v>63</v>
      </c>
      <c r="G150">
        <v>64.7</v>
      </c>
      <c r="H150">
        <v>66.45</v>
      </c>
      <c r="I150">
        <v>68.239999999999995</v>
      </c>
      <c r="J150">
        <v>70.09</v>
      </c>
      <c r="K150">
        <v>71.98</v>
      </c>
      <c r="L150">
        <v>73.92</v>
      </c>
      <c r="M150">
        <v>75.92</v>
      </c>
      <c r="N150">
        <v>77.98</v>
      </c>
      <c r="O150">
        <v>80.08</v>
      </c>
      <c r="P150">
        <v>0</v>
      </c>
      <c r="Q150">
        <v>833</v>
      </c>
    </row>
    <row r="151" spans="1:17" hidden="1" outlineLevel="1">
      <c r="B151" t="s">
        <v>170</v>
      </c>
      <c r="C151" t="s">
        <v>23</v>
      </c>
      <c r="D151">
        <v>91.13</v>
      </c>
      <c r="E151">
        <v>93.59</v>
      </c>
      <c r="F151">
        <v>96.12</v>
      </c>
      <c r="G151">
        <v>98.72</v>
      </c>
      <c r="H151">
        <v>101.38</v>
      </c>
      <c r="I151">
        <v>104.12</v>
      </c>
      <c r="J151">
        <v>106.93</v>
      </c>
      <c r="K151">
        <v>109.82</v>
      </c>
      <c r="L151">
        <v>112.79</v>
      </c>
      <c r="M151">
        <v>115.84</v>
      </c>
      <c r="N151">
        <v>118.97</v>
      </c>
      <c r="O151">
        <v>122.18</v>
      </c>
      <c r="P151">
        <v>0</v>
      </c>
      <c r="Q151" s="10">
        <v>1272</v>
      </c>
    </row>
    <row r="152" spans="1:17" hidden="1" outlineLevel="1">
      <c r="B152" t="s">
        <v>171</v>
      </c>
      <c r="C152" t="s">
        <v>23</v>
      </c>
      <c r="D152">
        <v>59.55</v>
      </c>
      <c r="E152">
        <v>61.16</v>
      </c>
      <c r="F152">
        <v>62.81</v>
      </c>
      <c r="G152">
        <v>64.5</v>
      </c>
      <c r="H152">
        <v>66.239999999999995</v>
      </c>
      <c r="I152">
        <v>68.03</v>
      </c>
      <c r="J152">
        <v>69.87</v>
      </c>
      <c r="K152">
        <v>71.760000000000005</v>
      </c>
      <c r="L152">
        <v>73.7</v>
      </c>
      <c r="M152">
        <v>75.69</v>
      </c>
      <c r="N152">
        <v>77.73</v>
      </c>
      <c r="O152">
        <v>79.83</v>
      </c>
      <c r="P152">
        <v>0</v>
      </c>
      <c r="Q152">
        <v>831</v>
      </c>
    </row>
    <row r="153" spans="1:17" hidden="1" outlineLevel="1">
      <c r="B153" t="s">
        <v>172</v>
      </c>
      <c r="C153" t="s">
        <v>23</v>
      </c>
      <c r="D153">
        <v>53.52</v>
      </c>
      <c r="E153">
        <v>54.96</v>
      </c>
      <c r="F153">
        <v>56.45</v>
      </c>
      <c r="G153">
        <v>57.97</v>
      </c>
      <c r="H153">
        <v>59.53</v>
      </c>
      <c r="I153">
        <v>61.14</v>
      </c>
      <c r="J153">
        <v>62.79</v>
      </c>
      <c r="K153">
        <v>64.489999999999995</v>
      </c>
      <c r="L153">
        <v>66.23</v>
      </c>
      <c r="M153">
        <v>68.02</v>
      </c>
      <c r="N153">
        <v>69.86</v>
      </c>
      <c r="O153">
        <v>71.75</v>
      </c>
      <c r="P153">
        <v>0</v>
      </c>
      <c r="Q153">
        <v>747</v>
      </c>
    </row>
    <row r="154" spans="1:17" hidden="1" outlineLevel="1">
      <c r="B154" t="s">
        <v>173</v>
      </c>
      <c r="C154" t="s">
        <v>23</v>
      </c>
      <c r="D154">
        <v>39.26</v>
      </c>
      <c r="E154">
        <v>40.32</v>
      </c>
      <c r="F154">
        <v>41.41</v>
      </c>
      <c r="G154">
        <v>42.53</v>
      </c>
      <c r="H154">
        <v>43.68</v>
      </c>
      <c r="I154">
        <v>44.85</v>
      </c>
      <c r="J154">
        <v>46.07</v>
      </c>
      <c r="K154">
        <v>47.31</v>
      </c>
      <c r="L154">
        <v>48.59</v>
      </c>
      <c r="M154">
        <v>49.9</v>
      </c>
      <c r="N154">
        <v>51.25</v>
      </c>
      <c r="O154">
        <v>52.64</v>
      </c>
      <c r="P154">
        <v>0</v>
      </c>
      <c r="Q154">
        <v>548</v>
      </c>
    </row>
    <row r="155" spans="1:17" hidden="1" outlineLevel="1">
      <c r="B155" t="s">
        <v>174</v>
      </c>
      <c r="C155" t="s">
        <v>23</v>
      </c>
      <c r="D155">
        <v>109.44</v>
      </c>
      <c r="E155">
        <v>112.4</v>
      </c>
      <c r="F155">
        <v>115.44</v>
      </c>
      <c r="G155">
        <v>118.56</v>
      </c>
      <c r="H155">
        <v>121.75</v>
      </c>
      <c r="I155">
        <v>125.04</v>
      </c>
      <c r="J155">
        <v>128.41999999999999</v>
      </c>
      <c r="K155">
        <v>131.88999999999999</v>
      </c>
      <c r="L155">
        <v>135.44999999999999</v>
      </c>
      <c r="M155">
        <v>139.11000000000001</v>
      </c>
      <c r="N155">
        <v>142.87</v>
      </c>
      <c r="O155">
        <v>146.72999999999999</v>
      </c>
      <c r="P155">
        <v>0</v>
      </c>
      <c r="Q155" s="10">
        <v>1527</v>
      </c>
    </row>
    <row r="156" spans="1:17" hidden="1" outlineLevel="1">
      <c r="B156" t="s">
        <v>175</v>
      </c>
      <c r="C156" t="s">
        <v>23</v>
      </c>
      <c r="D156">
        <v>53.35</v>
      </c>
      <c r="E156">
        <v>54.79</v>
      </c>
      <c r="F156">
        <v>56.27</v>
      </c>
      <c r="G156">
        <v>57.79</v>
      </c>
      <c r="H156">
        <v>59.35</v>
      </c>
      <c r="I156">
        <v>60.95</v>
      </c>
      <c r="J156">
        <v>62.6</v>
      </c>
      <c r="K156">
        <v>64.290000000000006</v>
      </c>
      <c r="L156">
        <v>66.03</v>
      </c>
      <c r="M156">
        <v>67.81</v>
      </c>
      <c r="N156">
        <v>69.64</v>
      </c>
      <c r="O156">
        <v>71.52</v>
      </c>
      <c r="P156">
        <v>0</v>
      </c>
      <c r="Q156">
        <v>744</v>
      </c>
    </row>
    <row r="157" spans="1:17" hidden="1" outlineLevel="1">
      <c r="B157" t="s">
        <v>176</v>
      </c>
      <c r="C157" t="s">
        <v>23</v>
      </c>
      <c r="D157">
        <v>69.78</v>
      </c>
      <c r="E157">
        <v>71.66</v>
      </c>
      <c r="F157">
        <v>73.599999999999994</v>
      </c>
      <c r="G157">
        <v>75.59</v>
      </c>
      <c r="H157">
        <v>77.63</v>
      </c>
      <c r="I157">
        <v>79.72</v>
      </c>
      <c r="J157">
        <v>81.87</v>
      </c>
      <c r="K157">
        <v>84.08</v>
      </c>
      <c r="L157">
        <v>86.36</v>
      </c>
      <c r="M157">
        <v>88.69</v>
      </c>
      <c r="N157">
        <v>91.09</v>
      </c>
      <c r="O157">
        <v>93.55</v>
      </c>
      <c r="P157">
        <v>0</v>
      </c>
      <c r="Q157">
        <v>974</v>
      </c>
    </row>
    <row r="158" spans="1:17" hidden="1" outlineLevel="1">
      <c r="B158" t="s">
        <v>177</v>
      </c>
      <c r="C158" t="s">
        <v>23</v>
      </c>
      <c r="D158">
        <v>102.27</v>
      </c>
      <c r="E158">
        <v>105.04</v>
      </c>
      <c r="F158">
        <v>107.87</v>
      </c>
      <c r="G158">
        <v>110.79</v>
      </c>
      <c r="H158">
        <v>113.78</v>
      </c>
      <c r="I158">
        <v>116.85</v>
      </c>
      <c r="J158">
        <v>120.01</v>
      </c>
      <c r="K158">
        <v>123.25</v>
      </c>
      <c r="L158">
        <v>126.58</v>
      </c>
      <c r="M158">
        <v>130</v>
      </c>
      <c r="N158">
        <v>133.51</v>
      </c>
      <c r="O158">
        <v>137.12</v>
      </c>
      <c r="P158">
        <v>0</v>
      </c>
      <c r="Q158" s="10">
        <v>1427</v>
      </c>
    </row>
    <row r="159" spans="1:17" hidden="1" outlineLevel="1">
      <c r="B159" t="s">
        <v>178</v>
      </c>
      <c r="C159" t="s">
        <v>23</v>
      </c>
      <c r="D159">
        <v>47.92</v>
      </c>
      <c r="E159">
        <v>49.22</v>
      </c>
      <c r="F159">
        <v>50.55</v>
      </c>
      <c r="G159">
        <v>51.91</v>
      </c>
      <c r="H159">
        <v>53.31</v>
      </c>
      <c r="I159">
        <v>54.75</v>
      </c>
      <c r="J159">
        <v>56.23</v>
      </c>
      <c r="K159">
        <v>57.75</v>
      </c>
      <c r="L159">
        <v>59.31</v>
      </c>
      <c r="M159">
        <v>60.91</v>
      </c>
      <c r="N159">
        <v>62.56</v>
      </c>
      <c r="O159">
        <v>64.25</v>
      </c>
      <c r="P159">
        <v>0</v>
      </c>
      <c r="Q159">
        <v>669</v>
      </c>
    </row>
    <row r="160" spans="1:17" hidden="1" outlineLevel="1">
      <c r="B160" t="s">
        <v>179</v>
      </c>
      <c r="C160" t="s">
        <v>23</v>
      </c>
      <c r="D160">
        <v>74.349999999999994</v>
      </c>
      <c r="E160">
        <v>76.36</v>
      </c>
      <c r="F160">
        <v>78.42</v>
      </c>
      <c r="G160">
        <v>80.540000000000006</v>
      </c>
      <c r="H160">
        <v>82.71</v>
      </c>
      <c r="I160">
        <v>84.94</v>
      </c>
      <c r="J160">
        <v>87.24</v>
      </c>
      <c r="K160">
        <v>89.6</v>
      </c>
      <c r="L160">
        <v>92.02</v>
      </c>
      <c r="M160">
        <v>94.51</v>
      </c>
      <c r="N160">
        <v>97.06</v>
      </c>
      <c r="O160">
        <v>99.68</v>
      </c>
      <c r="P160">
        <v>0</v>
      </c>
      <c r="Q160" s="10">
        <v>1037</v>
      </c>
    </row>
    <row r="161" spans="1:17" hidden="1" outlineLevel="1">
      <c r="B161" t="s">
        <v>180</v>
      </c>
      <c r="C161" t="s">
        <v>23</v>
      </c>
      <c r="D161">
        <v>117.13</v>
      </c>
      <c r="E161">
        <v>120.29</v>
      </c>
      <c r="F161">
        <v>123.54</v>
      </c>
      <c r="G161">
        <v>126.88</v>
      </c>
      <c r="H161">
        <v>130.30000000000001</v>
      </c>
      <c r="I161">
        <v>133.81</v>
      </c>
      <c r="J161">
        <v>137.43</v>
      </c>
      <c r="K161">
        <v>141.13999999999999</v>
      </c>
      <c r="L161">
        <v>144.96</v>
      </c>
      <c r="M161">
        <v>148.88</v>
      </c>
      <c r="N161">
        <v>152.9</v>
      </c>
      <c r="O161">
        <v>157.03</v>
      </c>
      <c r="P161">
        <v>0</v>
      </c>
      <c r="Q161" s="10">
        <v>1634</v>
      </c>
    </row>
    <row r="162" spans="1:17" hidden="1" outlineLevel="1">
      <c r="B162" t="s">
        <v>181</v>
      </c>
      <c r="C162" t="s">
        <v>23</v>
      </c>
      <c r="D162">
        <v>71.709999999999994</v>
      </c>
      <c r="E162">
        <v>73.64</v>
      </c>
      <c r="F162">
        <v>75.63</v>
      </c>
      <c r="G162">
        <v>77.680000000000007</v>
      </c>
      <c r="H162">
        <v>79.77</v>
      </c>
      <c r="I162">
        <v>81.92</v>
      </c>
      <c r="J162">
        <v>84.14</v>
      </c>
      <c r="K162">
        <v>86.41</v>
      </c>
      <c r="L162">
        <v>88.74</v>
      </c>
      <c r="M162">
        <v>91.14</v>
      </c>
      <c r="N162">
        <v>93.61</v>
      </c>
      <c r="O162">
        <v>96.13</v>
      </c>
      <c r="P162">
        <v>0</v>
      </c>
      <c r="Q162" s="10">
        <v>1001</v>
      </c>
    </row>
    <row r="163" spans="1:17" hidden="1" outlineLevel="1">
      <c r="B163" t="s">
        <v>182</v>
      </c>
      <c r="C163" t="s">
        <v>23</v>
      </c>
      <c r="D163">
        <v>71.7</v>
      </c>
      <c r="E163">
        <v>73.64</v>
      </c>
      <c r="F163">
        <v>75.63</v>
      </c>
      <c r="G163">
        <v>77.67</v>
      </c>
      <c r="H163">
        <v>79.77</v>
      </c>
      <c r="I163">
        <v>81.92</v>
      </c>
      <c r="J163">
        <v>84.13</v>
      </c>
      <c r="K163">
        <v>86.4</v>
      </c>
      <c r="L163">
        <v>88.74</v>
      </c>
      <c r="M163">
        <v>91.14</v>
      </c>
      <c r="N163">
        <v>93.6</v>
      </c>
      <c r="O163">
        <v>96.13</v>
      </c>
      <c r="P163">
        <v>0</v>
      </c>
      <c r="Q163" s="10">
        <v>1000</v>
      </c>
    </row>
    <row r="164" spans="1:17" hidden="1" outlineLevel="1">
      <c r="B164" t="s">
        <v>183</v>
      </c>
      <c r="C164" t="s">
        <v>23</v>
      </c>
      <c r="D164">
        <v>62.84</v>
      </c>
      <c r="E164">
        <v>64.540000000000006</v>
      </c>
      <c r="F164">
        <v>66.28</v>
      </c>
      <c r="G164">
        <v>68.069999999999993</v>
      </c>
      <c r="H164">
        <v>69.91</v>
      </c>
      <c r="I164">
        <v>71.790000000000006</v>
      </c>
      <c r="J164">
        <v>73.73</v>
      </c>
      <c r="K164">
        <v>75.72</v>
      </c>
      <c r="L164">
        <v>77.77</v>
      </c>
      <c r="M164">
        <v>79.87</v>
      </c>
      <c r="N164">
        <v>82.03</v>
      </c>
      <c r="O164">
        <v>84.25</v>
      </c>
      <c r="P164">
        <v>0</v>
      </c>
      <c r="Q164">
        <v>877</v>
      </c>
    </row>
    <row r="165" spans="1:17" hidden="1" outlineLevel="1">
      <c r="B165" t="s">
        <v>184</v>
      </c>
      <c r="C165" t="s">
        <v>23</v>
      </c>
      <c r="D165">
        <v>65.239999999999995</v>
      </c>
      <c r="E165">
        <v>67</v>
      </c>
      <c r="F165">
        <v>68.81</v>
      </c>
      <c r="G165">
        <v>70.67</v>
      </c>
      <c r="H165">
        <v>72.569999999999993</v>
      </c>
      <c r="I165">
        <v>74.53</v>
      </c>
      <c r="J165">
        <v>76.55</v>
      </c>
      <c r="K165">
        <v>78.61</v>
      </c>
      <c r="L165">
        <v>80.739999999999995</v>
      </c>
      <c r="M165">
        <v>82.92</v>
      </c>
      <c r="N165">
        <v>85.16</v>
      </c>
      <c r="O165">
        <v>87.46</v>
      </c>
      <c r="P165">
        <v>0</v>
      </c>
      <c r="Q165">
        <v>910</v>
      </c>
    </row>
    <row r="166" spans="1:17" hidden="1" outlineLevel="1">
      <c r="B166" t="s">
        <v>185</v>
      </c>
      <c r="C166" t="s">
        <v>23</v>
      </c>
      <c r="D166">
        <v>69.13</v>
      </c>
      <c r="E166">
        <v>71</v>
      </c>
      <c r="F166">
        <v>72.92</v>
      </c>
      <c r="G166">
        <v>74.89</v>
      </c>
      <c r="H166">
        <v>76.91</v>
      </c>
      <c r="I166">
        <v>78.98</v>
      </c>
      <c r="J166">
        <v>81.12</v>
      </c>
      <c r="K166">
        <v>83.31</v>
      </c>
      <c r="L166">
        <v>85.56</v>
      </c>
      <c r="M166">
        <v>87.87</v>
      </c>
      <c r="N166">
        <v>90.25</v>
      </c>
      <c r="O166">
        <v>92.69</v>
      </c>
      <c r="P166">
        <v>0</v>
      </c>
      <c r="Q166">
        <v>965</v>
      </c>
    </row>
    <row r="167" spans="1:17" hidden="1" outlineLevel="1">
      <c r="B167" t="s">
        <v>186</v>
      </c>
      <c r="C167" t="s">
        <v>23</v>
      </c>
      <c r="D167">
        <v>106.83</v>
      </c>
      <c r="E167">
        <v>109.71</v>
      </c>
      <c r="F167">
        <v>112.67</v>
      </c>
      <c r="G167">
        <v>115.72</v>
      </c>
      <c r="H167">
        <v>118.84</v>
      </c>
      <c r="I167">
        <v>122.05</v>
      </c>
      <c r="J167">
        <v>125.35</v>
      </c>
      <c r="K167">
        <v>128.72999999999999</v>
      </c>
      <c r="L167">
        <v>132.21</v>
      </c>
      <c r="M167">
        <v>135.78</v>
      </c>
      <c r="N167">
        <v>139.44999999999999</v>
      </c>
      <c r="O167">
        <v>143.22</v>
      </c>
      <c r="P167">
        <v>0</v>
      </c>
      <c r="Q167" s="10">
        <v>1491</v>
      </c>
    </row>
    <row r="168" spans="1:17" hidden="1" outlineLevel="1">
      <c r="B168" t="s">
        <v>187</v>
      </c>
      <c r="C168" t="s">
        <v>23</v>
      </c>
      <c r="D168">
        <v>90.38</v>
      </c>
      <c r="E168">
        <v>92.82</v>
      </c>
      <c r="F168">
        <v>95.33</v>
      </c>
      <c r="G168">
        <v>97.91</v>
      </c>
      <c r="H168">
        <v>100.55</v>
      </c>
      <c r="I168">
        <v>103.26</v>
      </c>
      <c r="J168">
        <v>106.05</v>
      </c>
      <c r="K168">
        <v>108.91</v>
      </c>
      <c r="L168">
        <v>111.86</v>
      </c>
      <c r="M168">
        <v>114.88</v>
      </c>
      <c r="N168">
        <v>117.99</v>
      </c>
      <c r="O168">
        <v>121.17</v>
      </c>
      <c r="P168">
        <v>0</v>
      </c>
      <c r="Q168" s="10">
        <v>1261</v>
      </c>
    </row>
    <row r="169" spans="1:17" hidden="1" outlineLevel="1">
      <c r="B169" t="s">
        <v>188</v>
      </c>
      <c r="C169" t="s">
        <v>23</v>
      </c>
      <c r="D169">
        <v>84.01</v>
      </c>
      <c r="E169">
        <v>86.28</v>
      </c>
      <c r="F169">
        <v>88.61</v>
      </c>
      <c r="G169">
        <v>91.01</v>
      </c>
      <c r="H169">
        <v>93.46</v>
      </c>
      <c r="I169">
        <v>95.98</v>
      </c>
      <c r="J169">
        <v>98.58</v>
      </c>
      <c r="K169">
        <v>101.24</v>
      </c>
      <c r="L169">
        <v>103.98</v>
      </c>
      <c r="M169">
        <v>106.79</v>
      </c>
      <c r="N169">
        <v>109.67</v>
      </c>
      <c r="O169">
        <v>112.64</v>
      </c>
      <c r="P169">
        <v>0</v>
      </c>
      <c r="Q169" s="10">
        <v>1172</v>
      </c>
    </row>
    <row r="170" spans="1:17" hidden="1" outlineLevel="1">
      <c r="B170" t="s">
        <v>189</v>
      </c>
      <c r="C170" t="s">
        <v>23</v>
      </c>
      <c r="D170">
        <v>82.65</v>
      </c>
      <c r="E170">
        <v>84.88</v>
      </c>
      <c r="F170">
        <v>87.17</v>
      </c>
      <c r="G170">
        <v>89.53</v>
      </c>
      <c r="H170">
        <v>91.94</v>
      </c>
      <c r="I170">
        <v>94.42</v>
      </c>
      <c r="J170">
        <v>96.97</v>
      </c>
      <c r="K170">
        <v>99.59</v>
      </c>
      <c r="L170">
        <v>102.29</v>
      </c>
      <c r="M170">
        <v>105.05</v>
      </c>
      <c r="N170">
        <v>107.89</v>
      </c>
      <c r="O170">
        <v>110.8</v>
      </c>
      <c r="P170">
        <v>0</v>
      </c>
      <c r="Q170" s="10">
        <v>1153</v>
      </c>
    </row>
    <row r="171" spans="1:17" hidden="1" outlineLevel="1">
      <c r="B171" t="s">
        <v>190</v>
      </c>
      <c r="C171" t="s">
        <v>23</v>
      </c>
      <c r="D171">
        <v>82.22</v>
      </c>
      <c r="E171">
        <v>84.44</v>
      </c>
      <c r="F171">
        <v>86.72</v>
      </c>
      <c r="G171">
        <v>89.06</v>
      </c>
      <c r="H171">
        <v>91.47</v>
      </c>
      <c r="I171">
        <v>93.93</v>
      </c>
      <c r="J171">
        <v>96.47</v>
      </c>
      <c r="K171">
        <v>99.08</v>
      </c>
      <c r="L171">
        <v>101.75</v>
      </c>
      <c r="M171">
        <v>104.51</v>
      </c>
      <c r="N171">
        <v>107.33</v>
      </c>
      <c r="O171">
        <v>110.23</v>
      </c>
      <c r="P171">
        <v>0</v>
      </c>
      <c r="Q171" s="10">
        <v>1147</v>
      </c>
    </row>
    <row r="172" spans="1:17" hidden="1" outlineLevel="1">
      <c r="B172" t="s">
        <v>191</v>
      </c>
      <c r="C172" t="s">
        <v>23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idden="1" outlineLevel="1">
      <c r="B173" t="s">
        <v>192</v>
      </c>
      <c r="C173" t="s">
        <v>23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hidden="1" outlineLevel="1">
      <c r="B174" t="s">
        <v>193</v>
      </c>
      <c r="C174" t="s">
        <v>23</v>
      </c>
      <c r="D174">
        <v>75.900000000000006</v>
      </c>
      <c r="E174">
        <v>77.95</v>
      </c>
      <c r="F174">
        <v>80.05</v>
      </c>
      <c r="G174">
        <v>82.22</v>
      </c>
      <c r="H174">
        <v>84.44</v>
      </c>
      <c r="I174">
        <v>86.71</v>
      </c>
      <c r="J174">
        <v>89.06</v>
      </c>
      <c r="K174">
        <v>91.46</v>
      </c>
      <c r="L174">
        <v>93.93</v>
      </c>
      <c r="M174">
        <v>96.47</v>
      </c>
      <c r="N174">
        <v>99.08</v>
      </c>
      <c r="O174">
        <v>101.76</v>
      </c>
      <c r="P174">
        <v>0</v>
      </c>
      <c r="Q174" s="10">
        <v>1059</v>
      </c>
    </row>
    <row r="175" spans="1:17" collapsed="1">
      <c r="A175" t="s">
        <v>194</v>
      </c>
    </row>
    <row r="176" spans="1:17" hidden="1" outlineLevel="1">
      <c r="B176" t="s">
        <v>195</v>
      </c>
      <c r="C176" t="s">
        <v>23</v>
      </c>
      <c r="D176">
        <v>82.19</v>
      </c>
      <c r="E176">
        <v>84.42</v>
      </c>
      <c r="F176">
        <v>86.69</v>
      </c>
      <c r="G176">
        <v>89.04</v>
      </c>
      <c r="H176">
        <v>91.44</v>
      </c>
      <c r="I176">
        <v>93.9</v>
      </c>
      <c r="J176">
        <v>96.44</v>
      </c>
      <c r="K176">
        <v>99.05</v>
      </c>
      <c r="L176">
        <v>101.73</v>
      </c>
      <c r="M176">
        <v>104.48</v>
      </c>
      <c r="N176">
        <v>107.3</v>
      </c>
      <c r="O176">
        <v>110.2</v>
      </c>
      <c r="P176">
        <v>0</v>
      </c>
      <c r="Q176" s="10">
        <v>1147</v>
      </c>
    </row>
    <row r="177" spans="2:17" hidden="1" outlineLevel="1">
      <c r="B177" t="s">
        <v>196</v>
      </c>
      <c r="C177" t="s">
        <v>23</v>
      </c>
      <c r="D177">
        <v>148.62</v>
      </c>
      <c r="E177">
        <v>152.63999999999999</v>
      </c>
      <c r="F177">
        <v>156.76</v>
      </c>
      <c r="G177">
        <v>161</v>
      </c>
      <c r="H177">
        <v>165.34</v>
      </c>
      <c r="I177">
        <v>169.8</v>
      </c>
      <c r="J177">
        <v>174.39</v>
      </c>
      <c r="K177">
        <v>179.1</v>
      </c>
      <c r="L177">
        <v>183.94</v>
      </c>
      <c r="M177">
        <v>188.91</v>
      </c>
      <c r="N177">
        <v>194.02</v>
      </c>
      <c r="O177">
        <v>199.26</v>
      </c>
      <c r="P177">
        <v>0</v>
      </c>
      <c r="Q177" s="10">
        <v>2074</v>
      </c>
    </row>
    <row r="178" spans="2:17" hidden="1" outlineLevel="1">
      <c r="B178" t="s">
        <v>197</v>
      </c>
      <c r="C178" t="s">
        <v>23</v>
      </c>
      <c r="D178">
        <v>82.19</v>
      </c>
      <c r="E178">
        <v>84.42</v>
      </c>
      <c r="F178">
        <v>86.69</v>
      </c>
      <c r="G178">
        <v>89.04</v>
      </c>
      <c r="H178">
        <v>91.44</v>
      </c>
      <c r="I178">
        <v>93.9</v>
      </c>
      <c r="J178">
        <v>96.44</v>
      </c>
      <c r="K178">
        <v>99.05</v>
      </c>
      <c r="L178">
        <v>101.73</v>
      </c>
      <c r="M178">
        <v>104.48</v>
      </c>
      <c r="N178">
        <v>107.3</v>
      </c>
      <c r="O178">
        <v>110.2</v>
      </c>
      <c r="P178">
        <v>0</v>
      </c>
      <c r="Q178" s="10">
        <v>1147</v>
      </c>
    </row>
    <row r="179" spans="2:17" hidden="1" outlineLevel="1">
      <c r="B179" t="s">
        <v>198</v>
      </c>
      <c r="C179" t="s">
        <v>23</v>
      </c>
      <c r="D179">
        <v>109.12</v>
      </c>
      <c r="E179">
        <v>112.07</v>
      </c>
      <c r="F179">
        <v>115.09</v>
      </c>
      <c r="G179">
        <v>118.2</v>
      </c>
      <c r="H179">
        <v>121.39</v>
      </c>
      <c r="I179">
        <v>124.67</v>
      </c>
      <c r="J179">
        <v>128.04</v>
      </c>
      <c r="K179">
        <v>131.49</v>
      </c>
      <c r="L179">
        <v>135.05000000000001</v>
      </c>
      <c r="M179">
        <v>138.69999999999999</v>
      </c>
      <c r="N179">
        <v>142.44999999999999</v>
      </c>
      <c r="O179">
        <v>146.29</v>
      </c>
      <c r="P179">
        <v>0</v>
      </c>
      <c r="Q179" s="10">
        <v>1523</v>
      </c>
    </row>
    <row r="180" spans="2:17" hidden="1" outlineLevel="1">
      <c r="B180" t="s">
        <v>199</v>
      </c>
      <c r="C180" t="s">
        <v>23</v>
      </c>
      <c r="D180">
        <v>67.08</v>
      </c>
      <c r="E180">
        <v>68.89</v>
      </c>
      <c r="F180">
        <v>70.75</v>
      </c>
      <c r="G180">
        <v>72.66</v>
      </c>
      <c r="H180">
        <v>74.62</v>
      </c>
      <c r="I180">
        <v>76.63</v>
      </c>
      <c r="J180">
        <v>78.709999999999994</v>
      </c>
      <c r="K180">
        <v>80.83</v>
      </c>
      <c r="L180">
        <v>83.02</v>
      </c>
      <c r="M180">
        <v>85.26</v>
      </c>
      <c r="N180">
        <v>87.57</v>
      </c>
      <c r="O180">
        <v>89.93</v>
      </c>
      <c r="P180">
        <v>0</v>
      </c>
      <c r="Q180">
        <v>936</v>
      </c>
    </row>
    <row r="181" spans="2:17" hidden="1" outlineLevel="1">
      <c r="B181" t="s">
        <v>200</v>
      </c>
      <c r="C181" t="s">
        <v>23</v>
      </c>
      <c r="D181">
        <v>124.22</v>
      </c>
      <c r="E181">
        <v>127.58</v>
      </c>
      <c r="F181">
        <v>131.02000000000001</v>
      </c>
      <c r="G181">
        <v>134.56</v>
      </c>
      <c r="H181">
        <v>138.19</v>
      </c>
      <c r="I181">
        <v>141.91999999999999</v>
      </c>
      <c r="J181">
        <v>145.75</v>
      </c>
      <c r="K181">
        <v>149.69</v>
      </c>
      <c r="L181">
        <v>153.74</v>
      </c>
      <c r="M181">
        <v>157.88999999999999</v>
      </c>
      <c r="N181">
        <v>162.16</v>
      </c>
      <c r="O181">
        <v>166.54</v>
      </c>
      <c r="P181">
        <v>0</v>
      </c>
      <c r="Q181" s="10">
        <v>1733</v>
      </c>
    </row>
    <row r="182" spans="2:17" hidden="1" outlineLevel="1">
      <c r="B182" t="s">
        <v>201</v>
      </c>
      <c r="C182" t="s">
        <v>23</v>
      </c>
      <c r="D182">
        <v>124.39</v>
      </c>
      <c r="E182">
        <v>127.75</v>
      </c>
      <c r="F182">
        <v>131.19999999999999</v>
      </c>
      <c r="G182">
        <v>134.75</v>
      </c>
      <c r="H182">
        <v>138.38</v>
      </c>
      <c r="I182">
        <v>142.11000000000001</v>
      </c>
      <c r="J182">
        <v>145.94999999999999</v>
      </c>
      <c r="K182">
        <v>149.88999999999999</v>
      </c>
      <c r="L182">
        <v>153.94999999999999</v>
      </c>
      <c r="M182">
        <v>158.11000000000001</v>
      </c>
      <c r="N182">
        <v>162.38</v>
      </c>
      <c r="O182">
        <v>166.77</v>
      </c>
      <c r="P182">
        <v>0</v>
      </c>
      <c r="Q182" s="10">
        <v>1736</v>
      </c>
    </row>
    <row r="183" spans="2:17" hidden="1" outlineLevel="1">
      <c r="B183" t="s">
        <v>202</v>
      </c>
      <c r="C183" t="s">
        <v>23</v>
      </c>
      <c r="D183">
        <v>175.01</v>
      </c>
      <c r="E183">
        <v>179.74</v>
      </c>
      <c r="F183">
        <v>184.59</v>
      </c>
      <c r="G183">
        <v>189.58</v>
      </c>
      <c r="H183">
        <v>194.69</v>
      </c>
      <c r="I183">
        <v>199.94</v>
      </c>
      <c r="J183">
        <v>205.35</v>
      </c>
      <c r="K183">
        <v>210.89</v>
      </c>
      <c r="L183">
        <v>216.59</v>
      </c>
      <c r="M183">
        <v>222.45</v>
      </c>
      <c r="N183">
        <v>228.46</v>
      </c>
      <c r="O183">
        <v>234.63</v>
      </c>
      <c r="P183">
        <v>0</v>
      </c>
      <c r="Q183" s="10">
        <v>2442</v>
      </c>
    </row>
    <row r="184" spans="2:17" hidden="1" outlineLevel="1">
      <c r="B184" t="s">
        <v>203</v>
      </c>
      <c r="C184" t="s">
        <v>23</v>
      </c>
      <c r="D184">
        <v>60.1</v>
      </c>
      <c r="E184">
        <v>61.72</v>
      </c>
      <c r="F184">
        <v>63.39</v>
      </c>
      <c r="G184">
        <v>65.099999999999994</v>
      </c>
      <c r="H184">
        <v>66.86</v>
      </c>
      <c r="I184">
        <v>68.66</v>
      </c>
      <c r="J184">
        <v>70.52</v>
      </c>
      <c r="K184">
        <v>72.42</v>
      </c>
      <c r="L184">
        <v>74.38</v>
      </c>
      <c r="M184">
        <v>76.39</v>
      </c>
      <c r="N184">
        <v>78.45</v>
      </c>
      <c r="O184">
        <v>80.569999999999993</v>
      </c>
      <c r="P184">
        <v>0</v>
      </c>
      <c r="Q184">
        <v>839</v>
      </c>
    </row>
    <row r="185" spans="2:17" hidden="1" outlineLevel="1">
      <c r="B185" t="s">
        <v>204</v>
      </c>
      <c r="C185" t="s">
        <v>23</v>
      </c>
      <c r="D185">
        <v>122.68</v>
      </c>
      <c r="E185">
        <v>126</v>
      </c>
      <c r="F185">
        <v>129.4</v>
      </c>
      <c r="G185">
        <v>132.9</v>
      </c>
      <c r="H185">
        <v>136.47999999999999</v>
      </c>
      <c r="I185">
        <v>140.16</v>
      </c>
      <c r="J185">
        <v>143.94999999999999</v>
      </c>
      <c r="K185">
        <v>147.84</v>
      </c>
      <c r="L185">
        <v>151.83000000000001</v>
      </c>
      <c r="M185">
        <v>155.94</v>
      </c>
      <c r="N185">
        <v>160.15</v>
      </c>
      <c r="O185">
        <v>164.48</v>
      </c>
      <c r="P185">
        <v>0</v>
      </c>
      <c r="Q185" s="10">
        <v>1712</v>
      </c>
    </row>
    <row r="186" spans="2:17" hidden="1" outlineLevel="1">
      <c r="B186" t="s">
        <v>205</v>
      </c>
      <c r="C186" t="s">
        <v>23</v>
      </c>
      <c r="D186">
        <v>115.84</v>
      </c>
      <c r="E186">
        <v>118.97</v>
      </c>
      <c r="F186">
        <v>122.18</v>
      </c>
      <c r="G186">
        <v>125.49</v>
      </c>
      <c r="H186">
        <v>128.87</v>
      </c>
      <c r="I186">
        <v>132.35</v>
      </c>
      <c r="J186">
        <v>135.91999999999999</v>
      </c>
      <c r="K186">
        <v>139.59</v>
      </c>
      <c r="L186">
        <v>143.37</v>
      </c>
      <c r="M186">
        <v>147.24</v>
      </c>
      <c r="N186">
        <v>151.22</v>
      </c>
      <c r="O186">
        <v>155.31</v>
      </c>
      <c r="P186">
        <v>0</v>
      </c>
      <c r="Q186" s="10">
        <v>1616</v>
      </c>
    </row>
    <row r="187" spans="2:17" hidden="1" outlineLevel="1">
      <c r="B187" t="s">
        <v>206</v>
      </c>
      <c r="C187" t="s">
        <v>23</v>
      </c>
      <c r="D187">
        <v>113.12</v>
      </c>
      <c r="E187">
        <v>116.17</v>
      </c>
      <c r="F187">
        <v>119.31</v>
      </c>
      <c r="G187">
        <v>122.53</v>
      </c>
      <c r="H187">
        <v>125.84</v>
      </c>
      <c r="I187">
        <v>129.22999999999999</v>
      </c>
      <c r="J187">
        <v>132.72999999999999</v>
      </c>
      <c r="K187">
        <v>136.31</v>
      </c>
      <c r="L187">
        <v>139.99</v>
      </c>
      <c r="M187">
        <v>143.78</v>
      </c>
      <c r="N187">
        <v>147.66999999999999</v>
      </c>
      <c r="O187">
        <v>151.65</v>
      </c>
      <c r="P187">
        <v>0</v>
      </c>
      <c r="Q187" s="10">
        <v>1578</v>
      </c>
    </row>
    <row r="188" spans="2:17" hidden="1" outlineLevel="1">
      <c r="B188" t="s">
        <v>207</v>
      </c>
      <c r="C188" t="s">
        <v>23</v>
      </c>
      <c r="D188">
        <v>127.99</v>
      </c>
      <c r="E188">
        <v>131.44999999999999</v>
      </c>
      <c r="F188">
        <v>135</v>
      </c>
      <c r="G188">
        <v>138.65</v>
      </c>
      <c r="H188">
        <v>142.38999999999999</v>
      </c>
      <c r="I188">
        <v>146.22999999999999</v>
      </c>
      <c r="J188">
        <v>150.18</v>
      </c>
      <c r="K188">
        <v>154.24</v>
      </c>
      <c r="L188">
        <v>158.41</v>
      </c>
      <c r="M188">
        <v>162.69</v>
      </c>
      <c r="N188">
        <v>167.09</v>
      </c>
      <c r="O188">
        <v>171.6</v>
      </c>
      <c r="P188">
        <v>0</v>
      </c>
      <c r="Q188" s="10">
        <v>1786</v>
      </c>
    </row>
    <row r="189" spans="2:17" hidden="1" outlineLevel="1">
      <c r="B189" t="s">
        <v>208</v>
      </c>
      <c r="C189" t="s">
        <v>23</v>
      </c>
      <c r="D189">
        <v>175.8</v>
      </c>
      <c r="E189">
        <v>180.56</v>
      </c>
      <c r="F189">
        <v>185.43</v>
      </c>
      <c r="G189">
        <v>190.44</v>
      </c>
      <c r="H189">
        <v>195.58</v>
      </c>
      <c r="I189">
        <v>200.85</v>
      </c>
      <c r="J189">
        <v>206.28</v>
      </c>
      <c r="K189">
        <v>211.85</v>
      </c>
      <c r="L189">
        <v>217.58</v>
      </c>
      <c r="M189">
        <v>223.46</v>
      </c>
      <c r="N189">
        <v>229.5</v>
      </c>
      <c r="O189">
        <v>235.7</v>
      </c>
      <c r="P189">
        <v>0</v>
      </c>
      <c r="Q189" s="10">
        <v>2453</v>
      </c>
    </row>
    <row r="190" spans="2:17" hidden="1" outlineLevel="1">
      <c r="B190" t="s">
        <v>209</v>
      </c>
      <c r="C190" t="s">
        <v>23</v>
      </c>
      <c r="D190">
        <v>134.87</v>
      </c>
      <c r="E190">
        <v>138.52000000000001</v>
      </c>
      <c r="F190">
        <v>142.25</v>
      </c>
      <c r="G190">
        <v>146.1</v>
      </c>
      <c r="H190">
        <v>150.04</v>
      </c>
      <c r="I190">
        <v>154.09</v>
      </c>
      <c r="J190">
        <v>158.25</v>
      </c>
      <c r="K190">
        <v>162.53</v>
      </c>
      <c r="L190">
        <v>166.92</v>
      </c>
      <c r="M190">
        <v>171.43</v>
      </c>
      <c r="N190">
        <v>176.07</v>
      </c>
      <c r="O190">
        <v>180.82</v>
      </c>
      <c r="P190">
        <v>0</v>
      </c>
      <c r="Q190" s="10">
        <v>1882</v>
      </c>
    </row>
    <row r="191" spans="2:17" hidden="1" outlineLevel="1">
      <c r="B191" t="s">
        <v>210</v>
      </c>
      <c r="C191" t="s">
        <v>23</v>
      </c>
      <c r="D191">
        <v>131.03</v>
      </c>
      <c r="E191">
        <v>134.57</v>
      </c>
      <c r="F191">
        <v>138.19999999999999</v>
      </c>
      <c r="G191">
        <v>141.94</v>
      </c>
      <c r="H191">
        <v>145.77000000000001</v>
      </c>
      <c r="I191">
        <v>149.69999999999999</v>
      </c>
      <c r="J191">
        <v>153.74</v>
      </c>
      <c r="K191">
        <v>157.9</v>
      </c>
      <c r="L191">
        <v>162.16</v>
      </c>
      <c r="M191">
        <v>166.55</v>
      </c>
      <c r="N191">
        <v>171.05</v>
      </c>
      <c r="O191">
        <v>175.67</v>
      </c>
      <c r="P191">
        <v>0</v>
      </c>
      <c r="Q191" s="10">
        <v>1828</v>
      </c>
    </row>
    <row r="192" spans="2:17" hidden="1" outlineLevel="1">
      <c r="B192" t="s">
        <v>211</v>
      </c>
      <c r="C192" t="s">
        <v>23</v>
      </c>
      <c r="D192">
        <v>159.91</v>
      </c>
      <c r="E192">
        <v>164.23</v>
      </c>
      <c r="F192">
        <v>168.67</v>
      </c>
      <c r="G192">
        <v>173.23</v>
      </c>
      <c r="H192">
        <v>177.9</v>
      </c>
      <c r="I192">
        <v>182.69</v>
      </c>
      <c r="J192">
        <v>187.63</v>
      </c>
      <c r="K192">
        <v>192.7</v>
      </c>
      <c r="L192">
        <v>197.91</v>
      </c>
      <c r="M192">
        <v>203.26</v>
      </c>
      <c r="N192">
        <v>208.76</v>
      </c>
      <c r="O192">
        <v>214.39</v>
      </c>
      <c r="P192">
        <v>0</v>
      </c>
      <c r="Q192" s="10">
        <v>2231</v>
      </c>
    </row>
    <row r="193" spans="2:17" hidden="1" outlineLevel="1">
      <c r="B193" t="s">
        <v>212</v>
      </c>
      <c r="C193" t="s">
        <v>23</v>
      </c>
      <c r="D193">
        <v>122.91</v>
      </c>
      <c r="E193">
        <v>126.23</v>
      </c>
      <c r="F193">
        <v>129.63</v>
      </c>
      <c r="G193">
        <v>133.13999999999999</v>
      </c>
      <c r="H193">
        <v>136.72999999999999</v>
      </c>
      <c r="I193">
        <v>140.41999999999999</v>
      </c>
      <c r="J193">
        <v>144.21</v>
      </c>
      <c r="K193">
        <v>148.11000000000001</v>
      </c>
      <c r="L193">
        <v>152.11000000000001</v>
      </c>
      <c r="M193">
        <v>156.22</v>
      </c>
      <c r="N193">
        <v>160.44999999999999</v>
      </c>
      <c r="O193">
        <v>164.78</v>
      </c>
      <c r="P193">
        <v>0</v>
      </c>
      <c r="Q193" s="10">
        <v>1715</v>
      </c>
    </row>
    <row r="194" spans="2:17" hidden="1" outlineLevel="1">
      <c r="B194" t="s">
        <v>213</v>
      </c>
      <c r="C194" t="s">
        <v>23</v>
      </c>
      <c r="D194">
        <v>122.91</v>
      </c>
      <c r="E194">
        <v>126.23</v>
      </c>
      <c r="F194">
        <v>129.63</v>
      </c>
      <c r="G194">
        <v>133.13999999999999</v>
      </c>
      <c r="H194">
        <v>136.72999999999999</v>
      </c>
      <c r="I194">
        <v>140.41999999999999</v>
      </c>
      <c r="J194">
        <v>144.21</v>
      </c>
      <c r="K194">
        <v>148.11000000000001</v>
      </c>
      <c r="L194">
        <v>152.11000000000001</v>
      </c>
      <c r="M194">
        <v>156.22</v>
      </c>
      <c r="N194">
        <v>160.44999999999999</v>
      </c>
      <c r="O194">
        <v>164.78</v>
      </c>
      <c r="P194">
        <v>0</v>
      </c>
      <c r="Q194" s="10">
        <v>1715</v>
      </c>
    </row>
    <row r="195" spans="2:17" hidden="1" outlineLevel="1">
      <c r="B195" t="s">
        <v>214</v>
      </c>
      <c r="C195" t="s">
        <v>23</v>
      </c>
      <c r="D195">
        <v>124.37</v>
      </c>
      <c r="E195">
        <v>127.74</v>
      </c>
      <c r="F195">
        <v>131.18</v>
      </c>
      <c r="G195">
        <v>134.72999999999999</v>
      </c>
      <c r="H195">
        <v>138.36000000000001</v>
      </c>
      <c r="I195">
        <v>142.09</v>
      </c>
      <c r="J195">
        <v>145.94</v>
      </c>
      <c r="K195">
        <v>149.88</v>
      </c>
      <c r="L195">
        <v>153.93</v>
      </c>
      <c r="M195">
        <v>158.09</v>
      </c>
      <c r="N195">
        <v>162.36000000000001</v>
      </c>
      <c r="O195">
        <v>166.75</v>
      </c>
      <c r="P195">
        <v>0</v>
      </c>
      <c r="Q195" s="10">
        <v>1735</v>
      </c>
    </row>
    <row r="196" spans="2:17" hidden="1" outlineLevel="1">
      <c r="B196" t="s">
        <v>215</v>
      </c>
      <c r="C196" t="s">
        <v>23</v>
      </c>
      <c r="D196">
        <v>155.77000000000001</v>
      </c>
      <c r="E196">
        <v>159.99</v>
      </c>
      <c r="F196">
        <v>164.3</v>
      </c>
      <c r="G196">
        <v>168.75</v>
      </c>
      <c r="H196">
        <v>173.3</v>
      </c>
      <c r="I196">
        <v>177.97</v>
      </c>
      <c r="J196">
        <v>182.78</v>
      </c>
      <c r="K196">
        <v>187.72</v>
      </c>
      <c r="L196">
        <v>192.79</v>
      </c>
      <c r="M196">
        <v>198</v>
      </c>
      <c r="N196">
        <v>203.36</v>
      </c>
      <c r="O196">
        <v>208.85</v>
      </c>
      <c r="P196">
        <v>0</v>
      </c>
      <c r="Q196" s="10">
        <v>2174</v>
      </c>
    </row>
    <row r="197" spans="2:17" hidden="1" outlineLevel="1">
      <c r="B197" t="s">
        <v>216</v>
      </c>
      <c r="C197" t="s">
        <v>23</v>
      </c>
      <c r="D197">
        <v>96.07</v>
      </c>
      <c r="E197">
        <v>98.67</v>
      </c>
      <c r="F197">
        <v>101.33</v>
      </c>
      <c r="G197">
        <v>104.07</v>
      </c>
      <c r="H197">
        <v>106.88</v>
      </c>
      <c r="I197">
        <v>109.76</v>
      </c>
      <c r="J197">
        <v>112.73</v>
      </c>
      <c r="K197">
        <v>115.77</v>
      </c>
      <c r="L197">
        <v>118.9</v>
      </c>
      <c r="M197">
        <v>122.12</v>
      </c>
      <c r="N197">
        <v>125.42</v>
      </c>
      <c r="O197">
        <v>128.80000000000001</v>
      </c>
      <c r="P197">
        <v>0</v>
      </c>
      <c r="Q197" s="10">
        <v>1341</v>
      </c>
    </row>
    <row r="198" spans="2:17" hidden="1" outlineLevel="1">
      <c r="B198" t="s">
        <v>217</v>
      </c>
      <c r="C198" t="s">
        <v>23</v>
      </c>
      <c r="D198">
        <v>67.14</v>
      </c>
      <c r="E198">
        <v>68.959999999999994</v>
      </c>
      <c r="F198">
        <v>70.819999999999993</v>
      </c>
      <c r="G198">
        <v>72.73</v>
      </c>
      <c r="H198">
        <v>74.69</v>
      </c>
      <c r="I198">
        <v>76.709999999999994</v>
      </c>
      <c r="J198">
        <v>78.78</v>
      </c>
      <c r="K198">
        <v>80.91</v>
      </c>
      <c r="L198">
        <v>83.1</v>
      </c>
      <c r="M198">
        <v>85.34</v>
      </c>
      <c r="N198">
        <v>87.65</v>
      </c>
      <c r="O198">
        <v>90.02</v>
      </c>
      <c r="P198">
        <v>0</v>
      </c>
      <c r="Q198">
        <v>937</v>
      </c>
    </row>
    <row r="199" spans="2:17" hidden="1" outlineLevel="1">
      <c r="B199" t="s">
        <v>218</v>
      </c>
      <c r="C199" t="s">
        <v>23</v>
      </c>
      <c r="D199">
        <v>188.69</v>
      </c>
      <c r="E199">
        <v>193.79</v>
      </c>
      <c r="F199">
        <v>199.02</v>
      </c>
      <c r="G199">
        <v>204.4</v>
      </c>
      <c r="H199">
        <v>209.91</v>
      </c>
      <c r="I199">
        <v>215.57</v>
      </c>
      <c r="J199">
        <v>221.4</v>
      </c>
      <c r="K199">
        <v>227.38</v>
      </c>
      <c r="L199">
        <v>233.53</v>
      </c>
      <c r="M199">
        <v>239.84</v>
      </c>
      <c r="N199">
        <v>246.33</v>
      </c>
      <c r="O199">
        <v>252.98</v>
      </c>
      <c r="P199">
        <v>0</v>
      </c>
      <c r="Q199" s="10">
        <v>2633</v>
      </c>
    </row>
    <row r="200" spans="2:17" hidden="1" outlineLevel="1">
      <c r="B200" t="s">
        <v>219</v>
      </c>
      <c r="C200" t="s">
        <v>23</v>
      </c>
      <c r="D200">
        <v>127.52</v>
      </c>
      <c r="E200">
        <v>130.96</v>
      </c>
      <c r="F200">
        <v>134.5</v>
      </c>
      <c r="G200">
        <v>138.13999999999999</v>
      </c>
      <c r="H200">
        <v>141.86000000000001</v>
      </c>
      <c r="I200">
        <v>145.69</v>
      </c>
      <c r="J200">
        <v>149.62</v>
      </c>
      <c r="K200">
        <v>153.66</v>
      </c>
      <c r="L200">
        <v>157.82</v>
      </c>
      <c r="M200">
        <v>162.09</v>
      </c>
      <c r="N200">
        <v>166.47</v>
      </c>
      <c r="O200">
        <v>170.96</v>
      </c>
      <c r="P200">
        <v>0</v>
      </c>
      <c r="Q200" s="10">
        <v>1779</v>
      </c>
    </row>
    <row r="201" spans="2:17" hidden="1" outlineLevel="1">
      <c r="B201" t="s">
        <v>220</v>
      </c>
      <c r="C201" t="s">
        <v>23</v>
      </c>
      <c r="D201">
        <v>164.49</v>
      </c>
      <c r="E201">
        <v>168.94</v>
      </c>
      <c r="F201">
        <v>173.5</v>
      </c>
      <c r="G201">
        <v>178.19</v>
      </c>
      <c r="H201">
        <v>182.99</v>
      </c>
      <c r="I201">
        <v>187.93</v>
      </c>
      <c r="J201">
        <v>193.01</v>
      </c>
      <c r="K201">
        <v>198.22</v>
      </c>
      <c r="L201">
        <v>203.58</v>
      </c>
      <c r="M201">
        <v>209.08</v>
      </c>
      <c r="N201">
        <v>214.73</v>
      </c>
      <c r="O201">
        <v>220.53</v>
      </c>
      <c r="P201">
        <v>0</v>
      </c>
      <c r="Q201" s="10">
        <v>2295</v>
      </c>
    </row>
    <row r="202" spans="2:17" hidden="1" outlineLevel="1">
      <c r="B202" t="s">
        <v>221</v>
      </c>
      <c r="C202" t="s">
        <v>23</v>
      </c>
      <c r="D202">
        <v>84.82</v>
      </c>
      <c r="E202">
        <v>87.11</v>
      </c>
      <c r="F202">
        <v>89.46</v>
      </c>
      <c r="G202">
        <v>91.88</v>
      </c>
      <c r="H202">
        <v>94.36</v>
      </c>
      <c r="I202">
        <v>96.9</v>
      </c>
      <c r="J202">
        <v>99.52</v>
      </c>
      <c r="K202">
        <v>102.21</v>
      </c>
      <c r="L202">
        <v>104.97</v>
      </c>
      <c r="M202">
        <v>107.81</v>
      </c>
      <c r="N202">
        <v>110.72</v>
      </c>
      <c r="O202">
        <v>113.71</v>
      </c>
      <c r="P202">
        <v>0</v>
      </c>
      <c r="Q202" s="10">
        <v>1183</v>
      </c>
    </row>
    <row r="203" spans="2:17" hidden="1" outlineLevel="1">
      <c r="B203" t="s">
        <v>222</v>
      </c>
      <c r="C203" t="s">
        <v>23</v>
      </c>
      <c r="D203">
        <v>136.04</v>
      </c>
      <c r="E203">
        <v>139.72</v>
      </c>
      <c r="F203">
        <v>143.49</v>
      </c>
      <c r="G203">
        <v>147.37</v>
      </c>
      <c r="H203">
        <v>151.35</v>
      </c>
      <c r="I203">
        <v>155.43</v>
      </c>
      <c r="J203">
        <v>159.63</v>
      </c>
      <c r="K203">
        <v>163.94</v>
      </c>
      <c r="L203">
        <v>168.37</v>
      </c>
      <c r="M203">
        <v>172.93</v>
      </c>
      <c r="N203">
        <v>177.6</v>
      </c>
      <c r="O203">
        <v>182.39</v>
      </c>
      <c r="P203">
        <v>0</v>
      </c>
      <c r="Q203" s="10">
        <v>1898</v>
      </c>
    </row>
    <row r="204" spans="2:17" hidden="1" outlineLevel="1">
      <c r="B204" t="s">
        <v>223</v>
      </c>
      <c r="C204" t="s">
        <v>23</v>
      </c>
      <c r="D204">
        <v>114.85</v>
      </c>
      <c r="E204">
        <v>117.96</v>
      </c>
      <c r="F204">
        <v>121.14</v>
      </c>
      <c r="G204">
        <v>124.42</v>
      </c>
      <c r="H204">
        <v>127.77</v>
      </c>
      <c r="I204">
        <v>131.22</v>
      </c>
      <c r="J204">
        <v>134.77000000000001</v>
      </c>
      <c r="K204">
        <v>138.4</v>
      </c>
      <c r="L204">
        <v>142.15</v>
      </c>
      <c r="M204">
        <v>145.99</v>
      </c>
      <c r="N204">
        <v>149.94</v>
      </c>
      <c r="O204">
        <v>153.97999999999999</v>
      </c>
      <c r="P204">
        <v>0</v>
      </c>
      <c r="Q204" s="10">
        <v>1603</v>
      </c>
    </row>
    <row r="205" spans="2:17" hidden="1" outlineLevel="1">
      <c r="B205" t="s">
        <v>224</v>
      </c>
      <c r="C205" t="s">
        <v>23</v>
      </c>
      <c r="D205">
        <v>113.28</v>
      </c>
      <c r="E205">
        <v>116.34</v>
      </c>
      <c r="F205">
        <v>119.48</v>
      </c>
      <c r="G205">
        <v>122.71</v>
      </c>
      <c r="H205">
        <v>126.02</v>
      </c>
      <c r="I205">
        <v>129.41999999999999</v>
      </c>
      <c r="J205">
        <v>132.91999999999999</v>
      </c>
      <c r="K205">
        <v>136.51</v>
      </c>
      <c r="L205">
        <v>140.19999999999999</v>
      </c>
      <c r="M205">
        <v>143.99</v>
      </c>
      <c r="N205">
        <v>147.88</v>
      </c>
      <c r="O205">
        <v>151.88</v>
      </c>
      <c r="P205">
        <v>0</v>
      </c>
      <c r="Q205" s="10">
        <v>1581</v>
      </c>
    </row>
    <row r="206" spans="2:17" hidden="1" outlineLevel="1">
      <c r="B206" t="s">
        <v>225</v>
      </c>
      <c r="C206" t="s">
        <v>23</v>
      </c>
      <c r="D206">
        <v>83.5</v>
      </c>
      <c r="E206">
        <v>85.75</v>
      </c>
      <c r="F206">
        <v>88.07</v>
      </c>
      <c r="G206">
        <v>90.45</v>
      </c>
      <c r="H206">
        <v>92.89</v>
      </c>
      <c r="I206">
        <v>95.39</v>
      </c>
      <c r="J206">
        <v>97.97</v>
      </c>
      <c r="K206">
        <v>100.62</v>
      </c>
      <c r="L206">
        <v>103.34</v>
      </c>
      <c r="M206">
        <v>106.13</v>
      </c>
      <c r="N206">
        <v>109</v>
      </c>
      <c r="O206">
        <v>111.94</v>
      </c>
      <c r="P206">
        <v>0</v>
      </c>
      <c r="Q206" s="10">
        <v>1165</v>
      </c>
    </row>
    <row r="207" spans="2:17" hidden="1" outlineLevel="1">
      <c r="B207" t="s">
        <v>226</v>
      </c>
      <c r="C207" t="s">
        <v>23</v>
      </c>
      <c r="D207">
        <v>131.53</v>
      </c>
      <c r="E207">
        <v>135.09</v>
      </c>
      <c r="F207">
        <v>138.74</v>
      </c>
      <c r="G207">
        <v>142.49</v>
      </c>
      <c r="H207">
        <v>146.33000000000001</v>
      </c>
      <c r="I207">
        <v>150.27000000000001</v>
      </c>
      <c r="J207">
        <v>154.34</v>
      </c>
      <c r="K207">
        <v>158.5</v>
      </c>
      <c r="L207">
        <v>162.79</v>
      </c>
      <c r="M207">
        <v>167.19</v>
      </c>
      <c r="N207">
        <v>171.71</v>
      </c>
      <c r="O207">
        <v>176.35</v>
      </c>
      <c r="P207">
        <v>0</v>
      </c>
      <c r="Q207" s="10">
        <v>1835</v>
      </c>
    </row>
    <row r="208" spans="2:17" hidden="1" outlineLevel="1">
      <c r="B208" t="s">
        <v>227</v>
      </c>
      <c r="C208" t="s">
        <v>23</v>
      </c>
      <c r="D208">
        <v>124.11</v>
      </c>
      <c r="E208">
        <v>127.46</v>
      </c>
      <c r="F208">
        <v>130.9</v>
      </c>
      <c r="G208">
        <v>134.44</v>
      </c>
      <c r="H208">
        <v>138.07</v>
      </c>
      <c r="I208">
        <v>141.79</v>
      </c>
      <c r="J208">
        <v>145.62</v>
      </c>
      <c r="K208">
        <v>149.56</v>
      </c>
      <c r="L208">
        <v>153.6</v>
      </c>
      <c r="M208">
        <v>157.75</v>
      </c>
      <c r="N208">
        <v>162.02000000000001</v>
      </c>
      <c r="O208">
        <v>166.39</v>
      </c>
      <c r="P208">
        <v>0</v>
      </c>
      <c r="Q208" s="10">
        <v>1732</v>
      </c>
    </row>
    <row r="209" spans="2:17" hidden="1" outlineLevel="1">
      <c r="B209" t="s">
        <v>228</v>
      </c>
      <c r="C209" t="s">
        <v>23</v>
      </c>
      <c r="D209">
        <v>154.16999999999999</v>
      </c>
      <c r="E209">
        <v>158.33000000000001</v>
      </c>
      <c r="F209">
        <v>162.61000000000001</v>
      </c>
      <c r="G209">
        <v>167</v>
      </c>
      <c r="H209">
        <v>171.51</v>
      </c>
      <c r="I209">
        <v>176.13</v>
      </c>
      <c r="J209">
        <v>180.89</v>
      </c>
      <c r="K209">
        <v>185.78</v>
      </c>
      <c r="L209">
        <v>190.8</v>
      </c>
      <c r="M209">
        <v>195.96</v>
      </c>
      <c r="N209">
        <v>201.25</v>
      </c>
      <c r="O209">
        <v>206.69</v>
      </c>
      <c r="P209">
        <v>0</v>
      </c>
      <c r="Q209" s="10">
        <v>2151</v>
      </c>
    </row>
    <row r="210" spans="2:17" hidden="1" outlineLevel="1">
      <c r="B210" t="s">
        <v>229</v>
      </c>
      <c r="C210" t="s">
        <v>23</v>
      </c>
      <c r="D210">
        <v>144.19999999999999</v>
      </c>
      <c r="E210">
        <v>148.1</v>
      </c>
      <c r="F210">
        <v>152.09</v>
      </c>
      <c r="G210">
        <v>156.21</v>
      </c>
      <c r="H210">
        <v>160.41999999999999</v>
      </c>
      <c r="I210">
        <v>164.74</v>
      </c>
      <c r="J210">
        <v>169.2</v>
      </c>
      <c r="K210">
        <v>173.77</v>
      </c>
      <c r="L210">
        <v>178.46</v>
      </c>
      <c r="M210">
        <v>183.29</v>
      </c>
      <c r="N210">
        <v>188.24</v>
      </c>
      <c r="O210">
        <v>193.33</v>
      </c>
      <c r="P210">
        <v>0</v>
      </c>
      <c r="Q210" s="10">
        <v>2012</v>
      </c>
    </row>
    <row r="211" spans="2:17" hidden="1" outlineLevel="1">
      <c r="B211" t="s">
        <v>230</v>
      </c>
      <c r="C211" t="s">
        <v>23</v>
      </c>
      <c r="D211">
        <v>158.69</v>
      </c>
      <c r="E211">
        <v>162.97999999999999</v>
      </c>
      <c r="F211">
        <v>167.38</v>
      </c>
      <c r="G211">
        <v>171.9</v>
      </c>
      <c r="H211">
        <v>176.54</v>
      </c>
      <c r="I211">
        <v>181.3</v>
      </c>
      <c r="J211">
        <v>186.2</v>
      </c>
      <c r="K211">
        <v>191.23</v>
      </c>
      <c r="L211">
        <v>196.4</v>
      </c>
      <c r="M211">
        <v>201.71</v>
      </c>
      <c r="N211">
        <v>207.16</v>
      </c>
      <c r="O211">
        <v>212.75</v>
      </c>
      <c r="P211">
        <v>0</v>
      </c>
      <c r="Q211" s="10">
        <v>2214</v>
      </c>
    </row>
    <row r="212" spans="2:17" hidden="1" outlineLevel="1">
      <c r="B212" t="s">
        <v>231</v>
      </c>
      <c r="C212" t="s">
        <v>23</v>
      </c>
      <c r="D212">
        <v>79.540000000000006</v>
      </c>
      <c r="E212">
        <v>81.69</v>
      </c>
      <c r="F212">
        <v>83.9</v>
      </c>
      <c r="G212">
        <v>86.16</v>
      </c>
      <c r="H212">
        <v>88.49</v>
      </c>
      <c r="I212">
        <v>90.87</v>
      </c>
      <c r="J212">
        <v>93.33</v>
      </c>
      <c r="K212">
        <v>95.85</v>
      </c>
      <c r="L212">
        <v>98.44</v>
      </c>
      <c r="M212">
        <v>101.1</v>
      </c>
      <c r="N212">
        <v>103.84</v>
      </c>
      <c r="O212">
        <v>106.64</v>
      </c>
      <c r="P212">
        <v>0</v>
      </c>
      <c r="Q212" s="10">
        <v>1110</v>
      </c>
    </row>
    <row r="213" spans="2:17" hidden="1" outlineLevel="1">
      <c r="B213" t="s">
        <v>232</v>
      </c>
      <c r="C213" t="s">
        <v>23</v>
      </c>
      <c r="D213">
        <v>79.540000000000006</v>
      </c>
      <c r="E213">
        <v>81.69</v>
      </c>
      <c r="F213">
        <v>83.9</v>
      </c>
      <c r="G213">
        <v>86.16</v>
      </c>
      <c r="H213">
        <v>88.49</v>
      </c>
      <c r="I213">
        <v>90.87</v>
      </c>
      <c r="J213">
        <v>93.33</v>
      </c>
      <c r="K213">
        <v>95.85</v>
      </c>
      <c r="L213">
        <v>98.44</v>
      </c>
      <c r="M213">
        <v>101.1</v>
      </c>
      <c r="N213">
        <v>103.84</v>
      </c>
      <c r="O213">
        <v>106.64</v>
      </c>
      <c r="P213">
        <v>0</v>
      </c>
      <c r="Q213" s="10">
        <v>1110</v>
      </c>
    </row>
    <row r="214" spans="2:17" hidden="1" outlineLevel="1">
      <c r="B214" t="s">
        <v>233</v>
      </c>
      <c r="C214" t="s">
        <v>23</v>
      </c>
      <c r="D214">
        <v>73.260000000000005</v>
      </c>
      <c r="E214">
        <v>75.239999999999995</v>
      </c>
      <c r="F214">
        <v>77.27</v>
      </c>
      <c r="G214">
        <v>79.36</v>
      </c>
      <c r="H214">
        <v>81.5</v>
      </c>
      <c r="I214">
        <v>83.7</v>
      </c>
      <c r="J214">
        <v>85.96</v>
      </c>
      <c r="K214">
        <v>88.28</v>
      </c>
      <c r="L214">
        <v>90.67</v>
      </c>
      <c r="M214">
        <v>93.12</v>
      </c>
      <c r="N214">
        <v>95.64</v>
      </c>
      <c r="O214">
        <v>98.22</v>
      </c>
      <c r="P214">
        <v>0</v>
      </c>
      <c r="Q214" s="10">
        <v>1022</v>
      </c>
    </row>
    <row r="215" spans="2:17" hidden="1" outlineLevel="1">
      <c r="B215" t="s">
        <v>234</v>
      </c>
      <c r="C215" t="s">
        <v>23</v>
      </c>
      <c r="D215">
        <v>121.17</v>
      </c>
      <c r="E215">
        <v>124.44</v>
      </c>
      <c r="F215">
        <v>127.8</v>
      </c>
      <c r="G215">
        <v>131.26</v>
      </c>
      <c r="H215">
        <v>134.80000000000001</v>
      </c>
      <c r="I215">
        <v>138.43</v>
      </c>
      <c r="J215">
        <v>142.16999999999999</v>
      </c>
      <c r="K215">
        <v>146.01</v>
      </c>
      <c r="L215">
        <v>149.96</v>
      </c>
      <c r="M215">
        <v>154.02000000000001</v>
      </c>
      <c r="N215">
        <v>158.18</v>
      </c>
      <c r="O215">
        <v>162.44999999999999</v>
      </c>
      <c r="P215">
        <v>0</v>
      </c>
      <c r="Q215" s="10">
        <v>1691</v>
      </c>
    </row>
    <row r="216" spans="2:17" hidden="1" outlineLevel="1">
      <c r="B216" t="s">
        <v>235</v>
      </c>
      <c r="C216" t="s">
        <v>23</v>
      </c>
      <c r="D216">
        <v>152.41999999999999</v>
      </c>
      <c r="E216">
        <v>156.54</v>
      </c>
      <c r="F216">
        <v>160.76</v>
      </c>
      <c r="G216">
        <v>165.11</v>
      </c>
      <c r="H216">
        <v>169.56</v>
      </c>
      <c r="I216">
        <v>174.13</v>
      </c>
      <c r="J216">
        <v>178.84</v>
      </c>
      <c r="K216">
        <v>183.67</v>
      </c>
      <c r="L216">
        <v>188.63</v>
      </c>
      <c r="M216">
        <v>193.73</v>
      </c>
      <c r="N216">
        <v>198.97</v>
      </c>
      <c r="O216">
        <v>204.34</v>
      </c>
      <c r="P216">
        <v>0</v>
      </c>
      <c r="Q216" s="10">
        <v>2127</v>
      </c>
    </row>
    <row r="217" spans="2:17" hidden="1" outlineLevel="1">
      <c r="B217" t="s">
        <v>236</v>
      </c>
      <c r="C217" t="s">
        <v>23</v>
      </c>
      <c r="D217">
        <v>126.05</v>
      </c>
      <c r="E217">
        <v>129.46</v>
      </c>
      <c r="F217">
        <v>132.96</v>
      </c>
      <c r="G217">
        <v>136.55000000000001</v>
      </c>
      <c r="H217">
        <v>140.22999999999999</v>
      </c>
      <c r="I217">
        <v>144.01</v>
      </c>
      <c r="J217">
        <v>147.91</v>
      </c>
      <c r="K217">
        <v>151.9</v>
      </c>
      <c r="L217">
        <v>156.01</v>
      </c>
      <c r="M217">
        <v>160.22999999999999</v>
      </c>
      <c r="N217">
        <v>164.56</v>
      </c>
      <c r="O217">
        <v>169</v>
      </c>
      <c r="P217">
        <v>0</v>
      </c>
      <c r="Q217" s="10">
        <v>1759</v>
      </c>
    </row>
    <row r="218" spans="2:17" hidden="1" outlineLevel="1">
      <c r="B218" t="s">
        <v>237</v>
      </c>
      <c r="C218" t="s">
        <v>23</v>
      </c>
      <c r="D218">
        <v>159.54</v>
      </c>
      <c r="E218">
        <v>163.85</v>
      </c>
      <c r="F218">
        <v>168.27</v>
      </c>
      <c r="G218">
        <v>172.82</v>
      </c>
      <c r="H218">
        <v>177.48</v>
      </c>
      <c r="I218">
        <v>182.27</v>
      </c>
      <c r="J218">
        <v>187.2</v>
      </c>
      <c r="K218">
        <v>192.25</v>
      </c>
      <c r="L218">
        <v>197.45</v>
      </c>
      <c r="M218">
        <v>202.79</v>
      </c>
      <c r="N218">
        <v>208.27</v>
      </c>
      <c r="O218">
        <v>213.89</v>
      </c>
      <c r="P218">
        <v>0</v>
      </c>
      <c r="Q218" s="10">
        <v>2226</v>
      </c>
    </row>
    <row r="219" spans="2:17" hidden="1" outlineLevel="1">
      <c r="B219" t="s">
        <v>238</v>
      </c>
      <c r="C219" t="s">
        <v>23</v>
      </c>
      <c r="D219">
        <v>92.65</v>
      </c>
      <c r="E219">
        <v>95.15</v>
      </c>
      <c r="F219">
        <v>97.72</v>
      </c>
      <c r="G219">
        <v>100.36</v>
      </c>
      <c r="H219">
        <v>103.07</v>
      </c>
      <c r="I219">
        <v>105.85</v>
      </c>
      <c r="J219">
        <v>108.71</v>
      </c>
      <c r="K219">
        <v>111.65</v>
      </c>
      <c r="L219">
        <v>114.66</v>
      </c>
      <c r="M219">
        <v>117.77</v>
      </c>
      <c r="N219">
        <v>120.95</v>
      </c>
      <c r="O219">
        <v>124.21</v>
      </c>
      <c r="P219">
        <v>0</v>
      </c>
      <c r="Q219" s="10">
        <v>1293</v>
      </c>
    </row>
    <row r="220" spans="2:17" hidden="1" outlineLevel="1">
      <c r="B220" t="s">
        <v>239</v>
      </c>
      <c r="C220" t="s">
        <v>23</v>
      </c>
      <c r="D220">
        <v>54.86</v>
      </c>
      <c r="E220">
        <v>56.35</v>
      </c>
      <c r="F220">
        <v>57.87</v>
      </c>
      <c r="G220">
        <v>59.43</v>
      </c>
      <c r="H220">
        <v>61.03</v>
      </c>
      <c r="I220">
        <v>62.68</v>
      </c>
      <c r="J220">
        <v>64.38</v>
      </c>
      <c r="K220">
        <v>66.11</v>
      </c>
      <c r="L220">
        <v>67.900000000000006</v>
      </c>
      <c r="M220">
        <v>69.739999999999995</v>
      </c>
      <c r="N220">
        <v>71.62</v>
      </c>
      <c r="O220">
        <v>73.56</v>
      </c>
      <c r="P220">
        <v>0</v>
      </c>
      <c r="Q220">
        <v>766</v>
      </c>
    </row>
    <row r="221" spans="2:17" hidden="1" outlineLevel="1">
      <c r="B221" t="s">
        <v>240</v>
      </c>
      <c r="C221" t="s">
        <v>23</v>
      </c>
      <c r="D221">
        <v>164.4</v>
      </c>
      <c r="E221">
        <v>168.84</v>
      </c>
      <c r="F221">
        <v>173.4</v>
      </c>
      <c r="G221">
        <v>178.09</v>
      </c>
      <c r="H221">
        <v>182.89</v>
      </c>
      <c r="I221">
        <v>187.82</v>
      </c>
      <c r="J221">
        <v>192.9</v>
      </c>
      <c r="K221">
        <v>198.11</v>
      </c>
      <c r="L221">
        <v>203.46</v>
      </c>
      <c r="M221">
        <v>208.96</v>
      </c>
      <c r="N221">
        <v>214.61</v>
      </c>
      <c r="O221">
        <v>220.41</v>
      </c>
      <c r="P221">
        <v>0</v>
      </c>
      <c r="Q221" s="10">
        <v>2294</v>
      </c>
    </row>
    <row r="222" spans="2:17" hidden="1" outlineLevel="1">
      <c r="B222" t="s">
        <v>241</v>
      </c>
      <c r="C222" t="s">
        <v>23</v>
      </c>
      <c r="D222">
        <v>127.03</v>
      </c>
      <c r="E222">
        <v>130.46</v>
      </c>
      <c r="F222">
        <v>133.97999999999999</v>
      </c>
      <c r="G222">
        <v>137.6</v>
      </c>
      <c r="H222">
        <v>141.31</v>
      </c>
      <c r="I222">
        <v>145.12</v>
      </c>
      <c r="J222">
        <v>149.05000000000001</v>
      </c>
      <c r="K222">
        <v>153.07</v>
      </c>
      <c r="L222">
        <v>157.21</v>
      </c>
      <c r="M222">
        <v>161.46</v>
      </c>
      <c r="N222">
        <v>165.83</v>
      </c>
      <c r="O222">
        <v>170.3</v>
      </c>
      <c r="P222">
        <v>0</v>
      </c>
      <c r="Q222" s="10">
        <v>1772</v>
      </c>
    </row>
    <row r="223" spans="2:17" hidden="1" outlineLevel="1">
      <c r="B223" t="s">
        <v>242</v>
      </c>
      <c r="C223" t="s">
        <v>23</v>
      </c>
      <c r="D223">
        <v>119.96</v>
      </c>
      <c r="E223">
        <v>123.21</v>
      </c>
      <c r="F223">
        <v>126.53</v>
      </c>
      <c r="G223">
        <v>129.94999999999999</v>
      </c>
      <c r="H223">
        <v>133.46</v>
      </c>
      <c r="I223">
        <v>137.06</v>
      </c>
      <c r="J223">
        <v>140.76</v>
      </c>
      <c r="K223">
        <v>144.56</v>
      </c>
      <c r="L223">
        <v>148.47</v>
      </c>
      <c r="M223">
        <v>152.49</v>
      </c>
      <c r="N223">
        <v>156.61000000000001</v>
      </c>
      <c r="O223">
        <v>160.84</v>
      </c>
      <c r="P223">
        <v>0</v>
      </c>
      <c r="Q223" s="10">
        <v>1674</v>
      </c>
    </row>
    <row r="224" spans="2:17" hidden="1" outlineLevel="1">
      <c r="B224" t="s">
        <v>243</v>
      </c>
      <c r="C224" t="s">
        <v>23</v>
      </c>
      <c r="D224">
        <v>127.92</v>
      </c>
      <c r="E224">
        <v>131.38</v>
      </c>
      <c r="F224">
        <v>134.93</v>
      </c>
      <c r="G224">
        <v>138.58000000000001</v>
      </c>
      <c r="H224">
        <v>142.31</v>
      </c>
      <c r="I224">
        <v>146.15</v>
      </c>
      <c r="J224">
        <v>150.1</v>
      </c>
      <c r="K224">
        <v>154.16</v>
      </c>
      <c r="L224">
        <v>158.32</v>
      </c>
      <c r="M224">
        <v>162.6</v>
      </c>
      <c r="N224">
        <v>167</v>
      </c>
      <c r="O224">
        <v>171.51</v>
      </c>
      <c r="P224">
        <v>0</v>
      </c>
      <c r="Q224" s="10">
        <v>1785</v>
      </c>
    </row>
    <row r="225" spans="2:17" hidden="1" outlineLevel="1">
      <c r="B225" t="s">
        <v>244</v>
      </c>
      <c r="C225" t="s">
        <v>23</v>
      </c>
      <c r="D225">
        <v>82.19</v>
      </c>
      <c r="E225">
        <v>84.42</v>
      </c>
      <c r="F225">
        <v>86.69</v>
      </c>
      <c r="G225">
        <v>89.04</v>
      </c>
      <c r="H225">
        <v>91.44</v>
      </c>
      <c r="I225">
        <v>93.9</v>
      </c>
      <c r="J225">
        <v>96.44</v>
      </c>
      <c r="K225">
        <v>99.05</v>
      </c>
      <c r="L225">
        <v>101.73</v>
      </c>
      <c r="M225">
        <v>104.48</v>
      </c>
      <c r="N225">
        <v>107.3</v>
      </c>
      <c r="O225">
        <v>110.2</v>
      </c>
      <c r="P225">
        <v>0</v>
      </c>
      <c r="Q225" s="10">
        <v>1147</v>
      </c>
    </row>
    <row r="226" spans="2:17" hidden="1" outlineLevel="1">
      <c r="B226" t="s">
        <v>245</v>
      </c>
      <c r="C226" t="s">
        <v>23</v>
      </c>
      <c r="D226">
        <v>82.19</v>
      </c>
      <c r="E226">
        <v>84.42</v>
      </c>
      <c r="F226">
        <v>86.69</v>
      </c>
      <c r="G226">
        <v>89.04</v>
      </c>
      <c r="H226">
        <v>91.44</v>
      </c>
      <c r="I226">
        <v>93.9</v>
      </c>
      <c r="J226">
        <v>96.44</v>
      </c>
      <c r="K226">
        <v>99.05</v>
      </c>
      <c r="L226">
        <v>101.73</v>
      </c>
      <c r="M226">
        <v>104.48</v>
      </c>
      <c r="N226">
        <v>107.3</v>
      </c>
      <c r="O226">
        <v>110.2</v>
      </c>
      <c r="P226">
        <v>0</v>
      </c>
      <c r="Q226" s="10">
        <v>1147</v>
      </c>
    </row>
    <row r="227" spans="2:17" hidden="1" outlineLevel="1">
      <c r="B227" t="s">
        <v>246</v>
      </c>
      <c r="C227" t="s">
        <v>23</v>
      </c>
      <c r="D227">
        <v>86.88</v>
      </c>
      <c r="E227">
        <v>89.23</v>
      </c>
      <c r="F227">
        <v>91.64</v>
      </c>
      <c r="G227">
        <v>94.11</v>
      </c>
      <c r="H227">
        <v>96.65</v>
      </c>
      <c r="I227">
        <v>99.26</v>
      </c>
      <c r="J227">
        <v>101.94</v>
      </c>
      <c r="K227">
        <v>104.69</v>
      </c>
      <c r="L227">
        <v>107.52</v>
      </c>
      <c r="M227">
        <v>110.43</v>
      </c>
      <c r="N227">
        <v>113.42</v>
      </c>
      <c r="O227">
        <v>116.48</v>
      </c>
      <c r="P227">
        <v>0</v>
      </c>
      <c r="Q227" s="10">
        <v>1212</v>
      </c>
    </row>
    <row r="228" spans="2:17" hidden="1" outlineLevel="1">
      <c r="B228" t="s">
        <v>247</v>
      </c>
      <c r="C228" t="s">
        <v>23</v>
      </c>
      <c r="D228">
        <v>152.27000000000001</v>
      </c>
      <c r="E228">
        <v>156.38</v>
      </c>
      <c r="F228">
        <v>160.6</v>
      </c>
      <c r="G228">
        <v>164.95</v>
      </c>
      <c r="H228">
        <v>169.39</v>
      </c>
      <c r="I228">
        <v>173.96</v>
      </c>
      <c r="J228">
        <v>178.66</v>
      </c>
      <c r="K228">
        <v>183.49</v>
      </c>
      <c r="L228">
        <v>188.45</v>
      </c>
      <c r="M228">
        <v>193.54</v>
      </c>
      <c r="N228">
        <v>198.78</v>
      </c>
      <c r="O228">
        <v>204.14</v>
      </c>
      <c r="P228">
        <v>0</v>
      </c>
      <c r="Q228" s="10">
        <v>2125</v>
      </c>
    </row>
    <row r="229" spans="2:17" hidden="1" outlineLevel="1">
      <c r="B229" t="s">
        <v>248</v>
      </c>
      <c r="C229" t="s">
        <v>23</v>
      </c>
      <c r="D229">
        <v>143.1</v>
      </c>
      <c r="E229">
        <v>146.97</v>
      </c>
      <c r="F229">
        <v>150.94</v>
      </c>
      <c r="G229">
        <v>155.02000000000001</v>
      </c>
      <c r="H229">
        <v>159.19999999999999</v>
      </c>
      <c r="I229">
        <v>163.49</v>
      </c>
      <c r="J229">
        <v>167.91</v>
      </c>
      <c r="K229">
        <v>172.45</v>
      </c>
      <c r="L229">
        <v>177.11</v>
      </c>
      <c r="M229">
        <v>181.9</v>
      </c>
      <c r="N229">
        <v>186.82</v>
      </c>
      <c r="O229">
        <v>191.86</v>
      </c>
      <c r="P229">
        <v>0</v>
      </c>
      <c r="Q229" s="10">
        <v>1997</v>
      </c>
    </row>
    <row r="230" spans="2:17" hidden="1" outlineLevel="1">
      <c r="B230" t="s">
        <v>249</v>
      </c>
      <c r="C230" t="s">
        <v>23</v>
      </c>
      <c r="D230">
        <v>81.16</v>
      </c>
      <c r="E230">
        <v>83.36</v>
      </c>
      <c r="F230">
        <v>85.61</v>
      </c>
      <c r="G230">
        <v>87.92</v>
      </c>
      <c r="H230">
        <v>90.29</v>
      </c>
      <c r="I230">
        <v>92.73</v>
      </c>
      <c r="J230">
        <v>95.23</v>
      </c>
      <c r="K230">
        <v>97.8</v>
      </c>
      <c r="L230">
        <v>100.45</v>
      </c>
      <c r="M230">
        <v>103.16</v>
      </c>
      <c r="N230">
        <v>105.95</v>
      </c>
      <c r="O230">
        <v>108.81</v>
      </c>
      <c r="P230">
        <v>0</v>
      </c>
      <c r="Q230" s="10">
        <v>1132</v>
      </c>
    </row>
    <row r="231" spans="2:17" hidden="1" outlineLevel="1">
      <c r="B231" t="s">
        <v>250</v>
      </c>
      <c r="C231" t="s">
        <v>23</v>
      </c>
      <c r="D231">
        <v>98.53</v>
      </c>
      <c r="E231">
        <v>101.19</v>
      </c>
      <c r="F231">
        <v>103.92</v>
      </c>
      <c r="G231">
        <v>106.73</v>
      </c>
      <c r="H231">
        <v>109.61</v>
      </c>
      <c r="I231">
        <v>112.56</v>
      </c>
      <c r="J231">
        <v>115.61</v>
      </c>
      <c r="K231">
        <v>118.73</v>
      </c>
      <c r="L231">
        <v>121.94</v>
      </c>
      <c r="M231">
        <v>125.24</v>
      </c>
      <c r="N231">
        <v>128.62</v>
      </c>
      <c r="O231">
        <v>132.09</v>
      </c>
      <c r="P231">
        <v>0</v>
      </c>
      <c r="Q231" s="10">
        <v>1375</v>
      </c>
    </row>
    <row r="232" spans="2:17" hidden="1" outlineLevel="1">
      <c r="B232" t="s">
        <v>251</v>
      </c>
      <c r="C232" t="s">
        <v>23</v>
      </c>
      <c r="D232">
        <v>134.38</v>
      </c>
      <c r="E232">
        <v>138.02000000000001</v>
      </c>
      <c r="F232">
        <v>141.74</v>
      </c>
      <c r="G232">
        <v>145.57</v>
      </c>
      <c r="H232">
        <v>149.5</v>
      </c>
      <c r="I232">
        <v>153.53</v>
      </c>
      <c r="J232">
        <v>157.68</v>
      </c>
      <c r="K232">
        <v>161.94</v>
      </c>
      <c r="L232">
        <v>166.32</v>
      </c>
      <c r="M232">
        <v>170.81</v>
      </c>
      <c r="N232">
        <v>175.43</v>
      </c>
      <c r="O232">
        <v>180.17</v>
      </c>
      <c r="P232">
        <v>0</v>
      </c>
      <c r="Q232" s="10">
        <v>1875</v>
      </c>
    </row>
    <row r="233" spans="2:17" hidden="1" outlineLevel="1">
      <c r="B233" t="s">
        <v>252</v>
      </c>
      <c r="C233" t="s">
        <v>23</v>
      </c>
      <c r="D233">
        <v>122.71</v>
      </c>
      <c r="E233">
        <v>126.02</v>
      </c>
      <c r="F233">
        <v>129.43</v>
      </c>
      <c r="G233">
        <v>132.93</v>
      </c>
      <c r="H233">
        <v>136.51</v>
      </c>
      <c r="I233">
        <v>140.19</v>
      </c>
      <c r="J233">
        <v>143.97999999999999</v>
      </c>
      <c r="K233">
        <v>147.87</v>
      </c>
      <c r="L233">
        <v>151.87</v>
      </c>
      <c r="M233">
        <v>155.97</v>
      </c>
      <c r="N233">
        <v>160.19</v>
      </c>
      <c r="O233">
        <v>164.51</v>
      </c>
      <c r="P233">
        <v>0</v>
      </c>
      <c r="Q233" s="10">
        <v>1712</v>
      </c>
    </row>
    <row r="234" spans="2:17" hidden="1" outlineLevel="1">
      <c r="B234" t="s">
        <v>253</v>
      </c>
      <c r="C234" t="s">
        <v>23</v>
      </c>
      <c r="D234">
        <v>167.04</v>
      </c>
      <c r="E234">
        <v>171.56</v>
      </c>
      <c r="F234">
        <v>176.19</v>
      </c>
      <c r="G234">
        <v>180.95</v>
      </c>
      <c r="H234">
        <v>185.83</v>
      </c>
      <c r="I234">
        <v>190.84</v>
      </c>
      <c r="J234">
        <v>196</v>
      </c>
      <c r="K234">
        <v>201.29</v>
      </c>
      <c r="L234">
        <v>206.73</v>
      </c>
      <c r="M234">
        <v>212.32</v>
      </c>
      <c r="N234">
        <v>218.06</v>
      </c>
      <c r="O234">
        <v>223.95</v>
      </c>
      <c r="P234">
        <v>0</v>
      </c>
      <c r="Q234" s="10">
        <v>2331</v>
      </c>
    </row>
    <row r="235" spans="2:17" hidden="1" outlineLevel="1">
      <c r="B235" t="s">
        <v>254</v>
      </c>
      <c r="C235" t="s">
        <v>23</v>
      </c>
      <c r="D235">
        <v>103.41</v>
      </c>
      <c r="E235">
        <v>106.2</v>
      </c>
      <c r="F235">
        <v>109.07</v>
      </c>
      <c r="G235">
        <v>112.02</v>
      </c>
      <c r="H235">
        <v>115.04</v>
      </c>
      <c r="I235">
        <v>118.14</v>
      </c>
      <c r="J235">
        <v>121.33</v>
      </c>
      <c r="K235">
        <v>124.61</v>
      </c>
      <c r="L235">
        <v>127.98</v>
      </c>
      <c r="M235">
        <v>131.44</v>
      </c>
      <c r="N235">
        <v>134.99</v>
      </c>
      <c r="O235">
        <v>138.63999999999999</v>
      </c>
      <c r="P235">
        <v>0</v>
      </c>
      <c r="Q235" s="10">
        <v>1443</v>
      </c>
    </row>
    <row r="236" spans="2:17" hidden="1" outlineLevel="1">
      <c r="B236" t="s">
        <v>255</v>
      </c>
      <c r="C236" t="s">
        <v>23</v>
      </c>
      <c r="D236">
        <v>118.85</v>
      </c>
      <c r="E236">
        <v>122.07</v>
      </c>
      <c r="F236">
        <v>125.36</v>
      </c>
      <c r="G236">
        <v>128.75</v>
      </c>
      <c r="H236">
        <v>132.22</v>
      </c>
      <c r="I236">
        <v>135.79</v>
      </c>
      <c r="J236">
        <v>139.46</v>
      </c>
      <c r="K236">
        <v>143.22</v>
      </c>
      <c r="L236">
        <v>147.09</v>
      </c>
      <c r="M236">
        <v>151.07</v>
      </c>
      <c r="N236">
        <v>155.16</v>
      </c>
      <c r="O236">
        <v>159.34</v>
      </c>
      <c r="P236">
        <v>0</v>
      </c>
      <c r="Q236" s="10">
        <v>1658</v>
      </c>
    </row>
    <row r="237" spans="2:17" hidden="1" outlineLevel="1">
      <c r="B237" t="s">
        <v>256</v>
      </c>
      <c r="C237" t="s">
        <v>23</v>
      </c>
      <c r="D237">
        <v>140.61000000000001</v>
      </c>
      <c r="E237">
        <v>144.41</v>
      </c>
      <c r="F237">
        <v>148.30000000000001</v>
      </c>
      <c r="G237">
        <v>152.31</v>
      </c>
      <c r="H237">
        <v>156.41999999999999</v>
      </c>
      <c r="I237">
        <v>160.63999999999999</v>
      </c>
      <c r="J237">
        <v>164.98</v>
      </c>
      <c r="K237">
        <v>169.44</v>
      </c>
      <c r="L237">
        <v>174.02</v>
      </c>
      <c r="M237">
        <v>178.72</v>
      </c>
      <c r="N237">
        <v>183.55</v>
      </c>
      <c r="O237">
        <v>188.51</v>
      </c>
      <c r="P237">
        <v>0</v>
      </c>
      <c r="Q237" s="10">
        <v>1962</v>
      </c>
    </row>
    <row r="238" spans="2:17" hidden="1" outlineLevel="1">
      <c r="B238" t="s">
        <v>257</v>
      </c>
      <c r="C238" t="s">
        <v>23</v>
      </c>
      <c r="D238">
        <v>265.14</v>
      </c>
      <c r="E238">
        <v>272.31</v>
      </c>
      <c r="F238">
        <v>279.66000000000003</v>
      </c>
      <c r="G238">
        <v>287.22000000000003</v>
      </c>
      <c r="H238">
        <v>294.95999999999998</v>
      </c>
      <c r="I238">
        <v>302.92</v>
      </c>
      <c r="J238">
        <v>311.11</v>
      </c>
      <c r="K238">
        <v>319.51</v>
      </c>
      <c r="L238">
        <v>328.15</v>
      </c>
      <c r="M238">
        <v>337.02</v>
      </c>
      <c r="N238">
        <v>346.13</v>
      </c>
      <c r="O238">
        <v>355.48</v>
      </c>
      <c r="P238">
        <v>0</v>
      </c>
      <c r="Q238" s="10">
        <v>3700</v>
      </c>
    </row>
    <row r="239" spans="2:17" hidden="1" outlineLevel="1">
      <c r="B239" t="s">
        <v>258</v>
      </c>
      <c r="C239" t="s">
        <v>23</v>
      </c>
      <c r="D239">
        <v>212.11</v>
      </c>
      <c r="E239">
        <v>217.85</v>
      </c>
      <c r="F239">
        <v>223.73</v>
      </c>
      <c r="G239">
        <v>229.78</v>
      </c>
      <c r="H239">
        <v>235.97</v>
      </c>
      <c r="I239">
        <v>242.34</v>
      </c>
      <c r="J239">
        <v>248.89</v>
      </c>
      <c r="K239">
        <v>255.61</v>
      </c>
      <c r="L239">
        <v>262.52</v>
      </c>
      <c r="M239">
        <v>269.62</v>
      </c>
      <c r="N239">
        <v>276.89999999999998</v>
      </c>
      <c r="O239">
        <v>284.38</v>
      </c>
      <c r="P239">
        <v>0</v>
      </c>
      <c r="Q239" s="10">
        <v>2960</v>
      </c>
    </row>
    <row r="240" spans="2:17" hidden="1" outlineLevel="1">
      <c r="B240" t="s">
        <v>259</v>
      </c>
      <c r="C240" t="s">
        <v>23</v>
      </c>
      <c r="D240">
        <v>122.77</v>
      </c>
      <c r="E240">
        <v>126.09</v>
      </c>
      <c r="F240">
        <v>129.49</v>
      </c>
      <c r="G240">
        <v>132.99</v>
      </c>
      <c r="H240">
        <v>136.58000000000001</v>
      </c>
      <c r="I240">
        <v>140.26</v>
      </c>
      <c r="J240">
        <v>144.06</v>
      </c>
      <c r="K240">
        <v>147.94</v>
      </c>
      <c r="L240">
        <v>151.94</v>
      </c>
      <c r="M240">
        <v>156.05000000000001</v>
      </c>
      <c r="N240">
        <v>160.27000000000001</v>
      </c>
      <c r="O240">
        <v>164.6</v>
      </c>
      <c r="P240">
        <v>0</v>
      </c>
      <c r="Q240" s="10">
        <v>1713</v>
      </c>
    </row>
    <row r="241" spans="2:17" hidden="1" outlineLevel="1">
      <c r="B241" t="s">
        <v>260</v>
      </c>
      <c r="C241" t="s">
        <v>23</v>
      </c>
      <c r="D241">
        <v>101.5</v>
      </c>
      <c r="E241">
        <v>104.24</v>
      </c>
      <c r="F241">
        <v>107.06</v>
      </c>
      <c r="G241">
        <v>109.95</v>
      </c>
      <c r="H241">
        <v>112.91</v>
      </c>
      <c r="I241">
        <v>115.96</v>
      </c>
      <c r="J241">
        <v>119.09</v>
      </c>
      <c r="K241">
        <v>122.31</v>
      </c>
      <c r="L241">
        <v>125.62</v>
      </c>
      <c r="M241">
        <v>129.01</v>
      </c>
      <c r="N241">
        <v>132.5</v>
      </c>
      <c r="O241">
        <v>136.08000000000001</v>
      </c>
      <c r="P241">
        <v>0</v>
      </c>
      <c r="Q241" s="10">
        <v>1416</v>
      </c>
    </row>
    <row r="242" spans="2:17" hidden="1" outlineLevel="1">
      <c r="B242" t="s">
        <v>261</v>
      </c>
      <c r="C242" t="s">
        <v>23</v>
      </c>
      <c r="D242">
        <v>124.01</v>
      </c>
      <c r="E242">
        <v>127.36</v>
      </c>
      <c r="F242">
        <v>130.80000000000001</v>
      </c>
      <c r="G242">
        <v>134.34</v>
      </c>
      <c r="H242">
        <v>137.96</v>
      </c>
      <c r="I242">
        <v>141.68</v>
      </c>
      <c r="J242">
        <v>145.51</v>
      </c>
      <c r="K242">
        <v>149.44</v>
      </c>
      <c r="L242">
        <v>153.47999999999999</v>
      </c>
      <c r="M242">
        <v>157.63</v>
      </c>
      <c r="N242">
        <v>161.88999999999999</v>
      </c>
      <c r="O242">
        <v>166.26</v>
      </c>
      <c r="P242">
        <v>0</v>
      </c>
      <c r="Q242" s="10">
        <v>1730</v>
      </c>
    </row>
    <row r="243" spans="2:17" hidden="1" outlineLevel="1">
      <c r="B243" t="s">
        <v>262</v>
      </c>
      <c r="C243" t="s">
        <v>23</v>
      </c>
      <c r="D243">
        <v>82.19</v>
      </c>
      <c r="E243">
        <v>84.42</v>
      </c>
      <c r="F243">
        <v>86.69</v>
      </c>
      <c r="G243">
        <v>89.04</v>
      </c>
      <c r="H243">
        <v>91.44</v>
      </c>
      <c r="I243">
        <v>93.9</v>
      </c>
      <c r="J243">
        <v>96.44</v>
      </c>
      <c r="K243">
        <v>99.05</v>
      </c>
      <c r="L243">
        <v>101.73</v>
      </c>
      <c r="M243">
        <v>104.48</v>
      </c>
      <c r="N243">
        <v>107.3</v>
      </c>
      <c r="O243">
        <v>110.2</v>
      </c>
      <c r="P243">
        <v>0</v>
      </c>
      <c r="Q243" s="10">
        <v>1147</v>
      </c>
    </row>
    <row r="244" spans="2:17" hidden="1" outlineLevel="1">
      <c r="B244" t="s">
        <v>263</v>
      </c>
      <c r="C244" t="s">
        <v>23</v>
      </c>
      <c r="D244">
        <v>146.72999999999999</v>
      </c>
      <c r="E244">
        <v>150.69999999999999</v>
      </c>
      <c r="F244">
        <v>154.76</v>
      </c>
      <c r="G244">
        <v>158.94999999999999</v>
      </c>
      <c r="H244">
        <v>163.22999999999999</v>
      </c>
      <c r="I244">
        <v>167.63</v>
      </c>
      <c r="J244">
        <v>172.17</v>
      </c>
      <c r="K244">
        <v>176.82</v>
      </c>
      <c r="L244">
        <v>181.6</v>
      </c>
      <c r="M244">
        <v>186.51</v>
      </c>
      <c r="N244">
        <v>191.55</v>
      </c>
      <c r="O244">
        <v>196.72</v>
      </c>
      <c r="P244">
        <v>0</v>
      </c>
      <c r="Q244" s="10">
        <v>2047</v>
      </c>
    </row>
    <row r="245" spans="2:17" hidden="1" outlineLevel="1">
      <c r="B245" t="s">
        <v>264</v>
      </c>
      <c r="C245" t="s">
        <v>23</v>
      </c>
      <c r="D245">
        <v>82.19</v>
      </c>
      <c r="E245">
        <v>84.42</v>
      </c>
      <c r="F245">
        <v>86.69</v>
      </c>
      <c r="G245">
        <v>89.04</v>
      </c>
      <c r="H245">
        <v>91.44</v>
      </c>
      <c r="I245">
        <v>93.9</v>
      </c>
      <c r="J245">
        <v>96.44</v>
      </c>
      <c r="K245">
        <v>99.05</v>
      </c>
      <c r="L245">
        <v>101.73</v>
      </c>
      <c r="M245">
        <v>104.48</v>
      </c>
      <c r="N245">
        <v>107.3</v>
      </c>
      <c r="O245">
        <v>110.2</v>
      </c>
      <c r="P245">
        <v>0</v>
      </c>
      <c r="Q245" s="10">
        <v>1147</v>
      </c>
    </row>
    <row r="246" spans="2:17" hidden="1" outlineLevel="1">
      <c r="B246" t="s">
        <v>265</v>
      </c>
      <c r="C246" t="s">
        <v>23</v>
      </c>
      <c r="D246">
        <v>92.44</v>
      </c>
      <c r="E246">
        <v>94.94</v>
      </c>
      <c r="F246">
        <v>97.51</v>
      </c>
      <c r="G246">
        <v>100.14</v>
      </c>
      <c r="H246">
        <v>102.84</v>
      </c>
      <c r="I246">
        <v>105.61</v>
      </c>
      <c r="J246">
        <v>108.47</v>
      </c>
      <c r="K246">
        <v>111.4</v>
      </c>
      <c r="L246">
        <v>114.41</v>
      </c>
      <c r="M246">
        <v>117.5</v>
      </c>
      <c r="N246">
        <v>120.68</v>
      </c>
      <c r="O246">
        <v>123.94</v>
      </c>
      <c r="P246">
        <v>0</v>
      </c>
      <c r="Q246" s="10">
        <v>1290</v>
      </c>
    </row>
    <row r="247" spans="2:17" hidden="1" outlineLevel="1">
      <c r="B247" t="s">
        <v>266</v>
      </c>
      <c r="C247" t="s">
        <v>23</v>
      </c>
      <c r="D247">
        <v>133.38</v>
      </c>
      <c r="E247">
        <v>136.97999999999999</v>
      </c>
      <c r="F247">
        <v>140.68</v>
      </c>
      <c r="G247">
        <v>144.47999999999999</v>
      </c>
      <c r="H247">
        <v>148.38</v>
      </c>
      <c r="I247">
        <v>152.38</v>
      </c>
      <c r="J247">
        <v>156.5</v>
      </c>
      <c r="K247">
        <v>160.72999999999999</v>
      </c>
      <c r="L247">
        <v>165.07</v>
      </c>
      <c r="M247">
        <v>169.54</v>
      </c>
      <c r="N247">
        <v>174.12</v>
      </c>
      <c r="O247">
        <v>178.82</v>
      </c>
      <c r="P247">
        <v>0</v>
      </c>
      <c r="Q247" s="10">
        <v>1861</v>
      </c>
    </row>
    <row r="248" spans="2:17" hidden="1" outlineLevel="1">
      <c r="B248" t="s">
        <v>267</v>
      </c>
      <c r="C248" t="s">
        <v>23</v>
      </c>
      <c r="D248">
        <v>164.3</v>
      </c>
      <c r="E248">
        <v>168.75</v>
      </c>
      <c r="F248">
        <v>173.3</v>
      </c>
      <c r="G248">
        <v>177.99</v>
      </c>
      <c r="H248">
        <v>182.78</v>
      </c>
      <c r="I248">
        <v>187.71</v>
      </c>
      <c r="J248">
        <v>192.79</v>
      </c>
      <c r="K248">
        <v>197.99</v>
      </c>
      <c r="L248">
        <v>203.35</v>
      </c>
      <c r="M248">
        <v>208.85</v>
      </c>
      <c r="N248">
        <v>214.49</v>
      </c>
      <c r="O248">
        <v>220.28</v>
      </c>
      <c r="P248">
        <v>0</v>
      </c>
      <c r="Q248" s="10">
        <v>2293</v>
      </c>
    </row>
    <row r="249" spans="2:17" hidden="1" outlineLevel="1">
      <c r="B249" t="s">
        <v>268</v>
      </c>
      <c r="C249" t="s">
        <v>23</v>
      </c>
      <c r="D249">
        <v>105.5</v>
      </c>
      <c r="E249">
        <v>108.35</v>
      </c>
      <c r="F249">
        <v>111.27</v>
      </c>
      <c r="G249">
        <v>114.28</v>
      </c>
      <c r="H249">
        <v>117.36</v>
      </c>
      <c r="I249">
        <v>120.53</v>
      </c>
      <c r="J249">
        <v>123.78</v>
      </c>
      <c r="K249">
        <v>127.13</v>
      </c>
      <c r="L249">
        <v>130.56</v>
      </c>
      <c r="M249">
        <v>134.09</v>
      </c>
      <c r="N249">
        <v>137.72</v>
      </c>
      <c r="O249">
        <v>141.44</v>
      </c>
      <c r="P249">
        <v>0</v>
      </c>
      <c r="Q249" s="10">
        <v>1472</v>
      </c>
    </row>
    <row r="250" spans="2:17" hidden="1" outlineLevel="1">
      <c r="B250" t="s">
        <v>269</v>
      </c>
      <c r="C250" t="s">
        <v>23</v>
      </c>
      <c r="D250">
        <v>110.29</v>
      </c>
      <c r="E250">
        <v>113.27</v>
      </c>
      <c r="F250">
        <v>116.33</v>
      </c>
      <c r="G250">
        <v>119.48</v>
      </c>
      <c r="H250">
        <v>122.7</v>
      </c>
      <c r="I250">
        <v>126.01</v>
      </c>
      <c r="J250">
        <v>129.41</v>
      </c>
      <c r="K250">
        <v>132.91</v>
      </c>
      <c r="L250">
        <v>136.5</v>
      </c>
      <c r="M250">
        <v>140.19</v>
      </c>
      <c r="N250">
        <v>143.97999999999999</v>
      </c>
      <c r="O250">
        <v>147.87</v>
      </c>
      <c r="P250">
        <v>0</v>
      </c>
      <c r="Q250" s="10">
        <v>1539</v>
      </c>
    </row>
    <row r="251" spans="2:17" hidden="1" outlineLevel="1">
      <c r="B251" t="s">
        <v>270</v>
      </c>
      <c r="C251" t="s">
        <v>23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2:17" hidden="1" outlineLevel="1">
      <c r="B252" t="s">
        <v>271</v>
      </c>
      <c r="C252" t="s">
        <v>23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2:17" hidden="1" outlineLevel="1">
      <c r="B253" t="s">
        <v>272</v>
      </c>
      <c r="C253" t="s">
        <v>23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2:17" hidden="1" outlineLevel="1">
      <c r="B254" t="s">
        <v>273</v>
      </c>
      <c r="C254" t="s">
        <v>23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2:17" hidden="1" outlineLevel="1">
      <c r="B255" t="s">
        <v>274</v>
      </c>
      <c r="C255" t="s">
        <v>23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2:17" hidden="1" outlineLevel="1">
      <c r="B256" t="s">
        <v>275</v>
      </c>
      <c r="C256" t="s">
        <v>23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hidden="1" outlineLevel="1">
      <c r="B257" t="s">
        <v>276</v>
      </c>
      <c r="C257" t="s">
        <v>23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hidden="1" outlineLevel="1">
      <c r="B258" t="s">
        <v>277</v>
      </c>
      <c r="C258" t="s">
        <v>23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hidden="1" outlineLevel="1">
      <c r="B259" t="s">
        <v>278</v>
      </c>
      <c r="C259" t="s">
        <v>23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hidden="1" outlineLevel="1">
      <c r="B260" t="s">
        <v>279</v>
      </c>
      <c r="C260" t="s">
        <v>23</v>
      </c>
      <c r="D260">
        <v>85.23</v>
      </c>
      <c r="E260">
        <v>87.54</v>
      </c>
      <c r="F260">
        <v>89.9</v>
      </c>
      <c r="G260">
        <v>92.33</v>
      </c>
      <c r="H260">
        <v>94.82</v>
      </c>
      <c r="I260">
        <v>97.38</v>
      </c>
      <c r="J260">
        <v>100.01</v>
      </c>
      <c r="K260">
        <v>102.71</v>
      </c>
      <c r="L260">
        <v>105.49</v>
      </c>
      <c r="M260">
        <v>108.34</v>
      </c>
      <c r="N260">
        <v>111.27</v>
      </c>
      <c r="O260">
        <v>114.27</v>
      </c>
      <c r="P260">
        <v>0</v>
      </c>
      <c r="Q260" s="10">
        <v>1189</v>
      </c>
    </row>
    <row r="261" spans="1:17" collapsed="1">
      <c r="A261" t="s">
        <v>280</v>
      </c>
    </row>
    <row r="262" spans="1:17" hidden="1" outlineLevel="1">
      <c r="B262" t="s">
        <v>281</v>
      </c>
      <c r="C262" t="s">
        <v>23</v>
      </c>
      <c r="D262">
        <v>85.49</v>
      </c>
      <c r="E262">
        <v>87.8</v>
      </c>
      <c r="F262">
        <v>90.17</v>
      </c>
      <c r="G262">
        <v>92.61</v>
      </c>
      <c r="H262">
        <v>95.1</v>
      </c>
      <c r="I262">
        <v>97.67</v>
      </c>
      <c r="J262">
        <v>100.31</v>
      </c>
      <c r="K262">
        <v>103.02</v>
      </c>
      <c r="L262">
        <v>105.8</v>
      </c>
      <c r="M262">
        <v>108.66</v>
      </c>
      <c r="N262">
        <v>111.6</v>
      </c>
      <c r="O262">
        <v>114.61</v>
      </c>
      <c r="P262">
        <v>0</v>
      </c>
      <c r="Q262" s="10">
        <v>1193</v>
      </c>
    </row>
    <row r="263" spans="1:17" hidden="1" outlineLevel="1">
      <c r="B263" t="s">
        <v>282</v>
      </c>
      <c r="C263" t="s">
        <v>23</v>
      </c>
      <c r="D263">
        <v>85.49</v>
      </c>
      <c r="E263">
        <v>87.8</v>
      </c>
      <c r="F263">
        <v>90.17</v>
      </c>
      <c r="G263">
        <v>92.61</v>
      </c>
      <c r="H263">
        <v>95.1</v>
      </c>
      <c r="I263">
        <v>97.67</v>
      </c>
      <c r="J263">
        <v>100.31</v>
      </c>
      <c r="K263">
        <v>103.02</v>
      </c>
      <c r="L263">
        <v>105.8</v>
      </c>
      <c r="M263">
        <v>108.66</v>
      </c>
      <c r="N263">
        <v>111.6</v>
      </c>
      <c r="O263">
        <v>114.61</v>
      </c>
      <c r="P263">
        <v>0</v>
      </c>
      <c r="Q263" s="10">
        <v>1193</v>
      </c>
    </row>
    <row r="264" spans="1:17" hidden="1" outlineLevel="1">
      <c r="B264" t="s">
        <v>283</v>
      </c>
      <c r="C264" t="s">
        <v>23</v>
      </c>
      <c r="D264">
        <v>69.77</v>
      </c>
      <c r="E264">
        <v>71.650000000000006</v>
      </c>
      <c r="F264">
        <v>73.59</v>
      </c>
      <c r="G264">
        <v>75.569999999999993</v>
      </c>
      <c r="H264">
        <v>77.61</v>
      </c>
      <c r="I264">
        <v>79.709999999999994</v>
      </c>
      <c r="J264">
        <v>81.86</v>
      </c>
      <c r="K264">
        <v>84.07</v>
      </c>
      <c r="L264">
        <v>86.34</v>
      </c>
      <c r="M264">
        <v>88.68</v>
      </c>
      <c r="N264">
        <v>91.08</v>
      </c>
      <c r="O264">
        <v>93.53</v>
      </c>
      <c r="P264">
        <v>0</v>
      </c>
      <c r="Q264">
        <v>973</v>
      </c>
    </row>
    <row r="265" spans="1:17" hidden="1" outlineLevel="1">
      <c r="B265" t="s">
        <v>284</v>
      </c>
      <c r="C265" t="s">
        <v>23</v>
      </c>
      <c r="D265">
        <v>119.46</v>
      </c>
      <c r="E265">
        <v>122.69</v>
      </c>
      <c r="F265">
        <v>126</v>
      </c>
      <c r="G265">
        <v>129.4</v>
      </c>
      <c r="H265">
        <v>132.88999999999999</v>
      </c>
      <c r="I265">
        <v>136.47999999999999</v>
      </c>
      <c r="J265">
        <v>140.16999999999999</v>
      </c>
      <c r="K265">
        <v>143.94999999999999</v>
      </c>
      <c r="L265">
        <v>147.84</v>
      </c>
      <c r="M265">
        <v>151.84</v>
      </c>
      <c r="N265">
        <v>155.94</v>
      </c>
      <c r="O265">
        <v>160.15</v>
      </c>
      <c r="P265">
        <v>0</v>
      </c>
      <c r="Q265" s="10">
        <v>1667</v>
      </c>
    </row>
    <row r="266" spans="1:17" hidden="1" outlineLevel="1">
      <c r="B266" t="s">
        <v>285</v>
      </c>
      <c r="C266" t="s">
        <v>23</v>
      </c>
      <c r="D266">
        <v>86.84</v>
      </c>
      <c r="E266">
        <v>89.19</v>
      </c>
      <c r="F266">
        <v>91.6</v>
      </c>
      <c r="G266">
        <v>94.07</v>
      </c>
      <c r="H266">
        <v>96.61</v>
      </c>
      <c r="I266">
        <v>99.21</v>
      </c>
      <c r="J266">
        <v>101.9</v>
      </c>
      <c r="K266">
        <v>104.65</v>
      </c>
      <c r="L266">
        <v>107.48</v>
      </c>
      <c r="M266">
        <v>110.38</v>
      </c>
      <c r="N266">
        <v>113.37</v>
      </c>
      <c r="O266">
        <v>116.43</v>
      </c>
      <c r="P266">
        <v>0</v>
      </c>
      <c r="Q266" s="10">
        <v>1212</v>
      </c>
    </row>
    <row r="267" spans="1:17" hidden="1" outlineLevel="1">
      <c r="B267" t="s">
        <v>286</v>
      </c>
      <c r="C267" t="s">
        <v>23</v>
      </c>
      <c r="D267">
        <v>133.05000000000001</v>
      </c>
      <c r="E267">
        <v>136.65</v>
      </c>
      <c r="F267">
        <v>140.34</v>
      </c>
      <c r="G267">
        <v>144.13</v>
      </c>
      <c r="H267">
        <v>148.02000000000001</v>
      </c>
      <c r="I267">
        <v>152.01</v>
      </c>
      <c r="J267">
        <v>156.12</v>
      </c>
      <c r="K267">
        <v>160.33000000000001</v>
      </c>
      <c r="L267">
        <v>164.67</v>
      </c>
      <c r="M267">
        <v>169.12</v>
      </c>
      <c r="N267">
        <v>173.69</v>
      </c>
      <c r="O267">
        <v>178.38</v>
      </c>
      <c r="P267">
        <v>0</v>
      </c>
      <c r="Q267" s="10">
        <v>1857</v>
      </c>
    </row>
    <row r="268" spans="1:17" hidden="1" outlineLevel="1">
      <c r="B268" t="s">
        <v>287</v>
      </c>
      <c r="C268" t="s">
        <v>23</v>
      </c>
      <c r="D268">
        <v>85.49</v>
      </c>
      <c r="E268">
        <v>87.8</v>
      </c>
      <c r="F268">
        <v>90.17</v>
      </c>
      <c r="G268">
        <v>92.61</v>
      </c>
      <c r="H268">
        <v>95.1</v>
      </c>
      <c r="I268">
        <v>97.67</v>
      </c>
      <c r="J268">
        <v>100.31</v>
      </c>
      <c r="K268">
        <v>103.02</v>
      </c>
      <c r="L268">
        <v>105.8</v>
      </c>
      <c r="M268">
        <v>108.66</v>
      </c>
      <c r="N268">
        <v>111.6</v>
      </c>
      <c r="O268">
        <v>114.61</v>
      </c>
      <c r="P268">
        <v>0</v>
      </c>
      <c r="Q268" s="10">
        <v>1193</v>
      </c>
    </row>
    <row r="269" spans="1:17" hidden="1" outlineLevel="1">
      <c r="B269" t="s">
        <v>288</v>
      </c>
      <c r="C269" t="s">
        <v>23</v>
      </c>
      <c r="D269">
        <v>85.49</v>
      </c>
      <c r="E269">
        <v>87.8</v>
      </c>
      <c r="F269">
        <v>90.17</v>
      </c>
      <c r="G269">
        <v>92.61</v>
      </c>
      <c r="H269">
        <v>95.1</v>
      </c>
      <c r="I269">
        <v>97.67</v>
      </c>
      <c r="J269">
        <v>100.31</v>
      </c>
      <c r="K269">
        <v>103.02</v>
      </c>
      <c r="L269">
        <v>105.8</v>
      </c>
      <c r="M269">
        <v>108.66</v>
      </c>
      <c r="N269">
        <v>111.6</v>
      </c>
      <c r="O269">
        <v>114.61</v>
      </c>
      <c r="P269">
        <v>0</v>
      </c>
      <c r="Q269" s="10">
        <v>1193</v>
      </c>
    </row>
    <row r="270" spans="1:17" hidden="1" outlineLevel="1">
      <c r="B270" t="s">
        <v>289</v>
      </c>
      <c r="C270" t="s">
        <v>23</v>
      </c>
      <c r="D270">
        <v>128.97999999999999</v>
      </c>
      <c r="E270">
        <v>132.47</v>
      </c>
      <c r="F270">
        <v>136.04</v>
      </c>
      <c r="G270">
        <v>139.72</v>
      </c>
      <c r="H270">
        <v>143.49</v>
      </c>
      <c r="I270">
        <v>147.36000000000001</v>
      </c>
      <c r="J270">
        <v>151.34</v>
      </c>
      <c r="K270">
        <v>155.43</v>
      </c>
      <c r="L270">
        <v>159.63</v>
      </c>
      <c r="M270">
        <v>163.94</v>
      </c>
      <c r="N270">
        <v>168.38</v>
      </c>
      <c r="O270">
        <v>172.92</v>
      </c>
      <c r="P270">
        <v>0</v>
      </c>
      <c r="Q270" s="10">
        <v>1800</v>
      </c>
    </row>
    <row r="271" spans="1:17" hidden="1" outlineLevel="1">
      <c r="B271" t="s">
        <v>290</v>
      </c>
      <c r="C271" t="s">
        <v>23</v>
      </c>
      <c r="D271">
        <v>85.49</v>
      </c>
      <c r="E271">
        <v>87.8</v>
      </c>
      <c r="F271">
        <v>90.17</v>
      </c>
      <c r="G271">
        <v>92.61</v>
      </c>
      <c r="H271">
        <v>95.1</v>
      </c>
      <c r="I271">
        <v>97.67</v>
      </c>
      <c r="J271">
        <v>100.31</v>
      </c>
      <c r="K271">
        <v>103.02</v>
      </c>
      <c r="L271">
        <v>105.8</v>
      </c>
      <c r="M271">
        <v>108.66</v>
      </c>
      <c r="N271">
        <v>111.6</v>
      </c>
      <c r="O271">
        <v>114.61</v>
      </c>
      <c r="P271">
        <v>0</v>
      </c>
      <c r="Q271" s="10">
        <v>1193</v>
      </c>
    </row>
    <row r="272" spans="1:17" hidden="1" outlineLevel="1">
      <c r="B272" t="s">
        <v>291</v>
      </c>
      <c r="C272" t="s">
        <v>23</v>
      </c>
      <c r="D272">
        <v>85.49</v>
      </c>
      <c r="E272">
        <v>87.8</v>
      </c>
      <c r="F272">
        <v>90.17</v>
      </c>
      <c r="G272">
        <v>92.61</v>
      </c>
      <c r="H272">
        <v>95.1</v>
      </c>
      <c r="I272">
        <v>97.67</v>
      </c>
      <c r="J272">
        <v>100.31</v>
      </c>
      <c r="K272">
        <v>103.02</v>
      </c>
      <c r="L272">
        <v>105.8</v>
      </c>
      <c r="M272">
        <v>108.66</v>
      </c>
      <c r="N272">
        <v>111.6</v>
      </c>
      <c r="O272">
        <v>114.61</v>
      </c>
      <c r="P272">
        <v>0</v>
      </c>
      <c r="Q272" s="10">
        <v>1193</v>
      </c>
    </row>
    <row r="273" spans="1:17" hidden="1" outlineLevel="1">
      <c r="B273" t="s">
        <v>292</v>
      </c>
      <c r="C273" t="s">
        <v>23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hidden="1" outlineLevel="1">
      <c r="B274" t="s">
        <v>293</v>
      </c>
      <c r="C274" t="s">
        <v>23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hidden="1" outlineLevel="1">
      <c r="B275" t="s">
        <v>294</v>
      </c>
      <c r="C275" t="s">
        <v>23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hidden="1" outlineLevel="1">
      <c r="B276" t="s">
        <v>295</v>
      </c>
      <c r="C276" t="s">
        <v>23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hidden="1" outlineLevel="1">
      <c r="B277" t="s">
        <v>296</v>
      </c>
      <c r="C277" t="s">
        <v>23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hidden="1" outlineLevel="1">
      <c r="B278" t="s">
        <v>297</v>
      </c>
      <c r="C278" t="s">
        <v>23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collapsed="1">
      <c r="A279" t="s">
        <v>298</v>
      </c>
    </row>
    <row r="280" spans="1:17" hidden="1" outlineLevel="1">
      <c r="B280" t="s">
        <v>299</v>
      </c>
      <c r="C280" t="s">
        <v>23</v>
      </c>
      <c r="D280">
        <v>97.17</v>
      </c>
      <c r="E280">
        <v>99.79</v>
      </c>
      <c r="F280">
        <v>102.49</v>
      </c>
      <c r="G280">
        <v>105.26</v>
      </c>
      <c r="H280">
        <v>108.1</v>
      </c>
      <c r="I280">
        <v>111.01</v>
      </c>
      <c r="J280">
        <v>114.01</v>
      </c>
      <c r="K280">
        <v>117.09</v>
      </c>
      <c r="L280">
        <v>120.26</v>
      </c>
      <c r="M280">
        <v>123.51</v>
      </c>
      <c r="N280">
        <v>126.85</v>
      </c>
      <c r="O280">
        <v>130.27000000000001</v>
      </c>
      <c r="P280">
        <v>0</v>
      </c>
      <c r="Q280" s="10">
        <v>1356</v>
      </c>
    </row>
    <row r="281" spans="1:17" hidden="1" outlineLevel="1">
      <c r="B281" t="s">
        <v>300</v>
      </c>
      <c r="C281" t="s">
        <v>23</v>
      </c>
      <c r="D281">
        <v>59.73</v>
      </c>
      <c r="E281">
        <v>61.35</v>
      </c>
      <c r="F281">
        <v>63</v>
      </c>
      <c r="G281">
        <v>64.7</v>
      </c>
      <c r="H281">
        <v>66.45</v>
      </c>
      <c r="I281">
        <v>68.239999999999995</v>
      </c>
      <c r="J281">
        <v>70.09</v>
      </c>
      <c r="K281">
        <v>71.98</v>
      </c>
      <c r="L281">
        <v>73.92</v>
      </c>
      <c r="M281">
        <v>75.92</v>
      </c>
      <c r="N281">
        <v>77.98</v>
      </c>
      <c r="O281">
        <v>80.08</v>
      </c>
      <c r="P281">
        <v>0</v>
      </c>
      <c r="Q281">
        <v>833</v>
      </c>
    </row>
    <row r="282" spans="1:17" hidden="1" outlineLevel="1">
      <c r="B282" t="s">
        <v>301</v>
      </c>
      <c r="C282" t="s">
        <v>23</v>
      </c>
      <c r="D282">
        <v>113.08</v>
      </c>
      <c r="E282">
        <v>116.14</v>
      </c>
      <c r="F282">
        <v>119.27</v>
      </c>
      <c r="G282">
        <v>122.5</v>
      </c>
      <c r="H282">
        <v>125.8</v>
      </c>
      <c r="I282">
        <v>129.19</v>
      </c>
      <c r="J282">
        <v>132.69</v>
      </c>
      <c r="K282">
        <v>136.27000000000001</v>
      </c>
      <c r="L282">
        <v>139.94999999999999</v>
      </c>
      <c r="M282">
        <v>143.74</v>
      </c>
      <c r="N282">
        <v>147.62</v>
      </c>
      <c r="O282">
        <v>151.61000000000001</v>
      </c>
      <c r="P282">
        <v>0</v>
      </c>
      <c r="Q282" s="10">
        <v>1578</v>
      </c>
    </row>
    <row r="283" spans="1:17" hidden="1" outlineLevel="1">
      <c r="B283" t="s">
        <v>302</v>
      </c>
      <c r="C283" t="s">
        <v>23</v>
      </c>
      <c r="D283">
        <v>53.52</v>
      </c>
      <c r="E283">
        <v>54.96</v>
      </c>
      <c r="F283">
        <v>56.45</v>
      </c>
      <c r="G283">
        <v>57.97</v>
      </c>
      <c r="H283">
        <v>59.53</v>
      </c>
      <c r="I283">
        <v>61.14</v>
      </c>
      <c r="J283">
        <v>62.79</v>
      </c>
      <c r="K283">
        <v>64.489999999999995</v>
      </c>
      <c r="L283">
        <v>66.23</v>
      </c>
      <c r="M283">
        <v>68.02</v>
      </c>
      <c r="N283">
        <v>69.86</v>
      </c>
      <c r="O283">
        <v>71.75</v>
      </c>
      <c r="P283">
        <v>0</v>
      </c>
      <c r="Q283">
        <v>747</v>
      </c>
    </row>
    <row r="284" spans="1:17" hidden="1" outlineLevel="1">
      <c r="B284" t="s">
        <v>303</v>
      </c>
      <c r="C284" t="s">
        <v>23</v>
      </c>
      <c r="D284">
        <v>309.93</v>
      </c>
      <c r="E284">
        <v>318.31</v>
      </c>
      <c r="F284">
        <v>326.89999999999998</v>
      </c>
      <c r="G284">
        <v>335.74</v>
      </c>
      <c r="H284">
        <v>344.79</v>
      </c>
      <c r="I284">
        <v>354.09</v>
      </c>
      <c r="J284">
        <v>363.66</v>
      </c>
      <c r="K284">
        <v>373.48</v>
      </c>
      <c r="L284">
        <v>383.58</v>
      </c>
      <c r="M284">
        <v>393.95</v>
      </c>
      <c r="N284">
        <v>404.6</v>
      </c>
      <c r="O284">
        <v>415.52</v>
      </c>
      <c r="P284">
        <v>0</v>
      </c>
      <c r="Q284" s="10">
        <v>4325</v>
      </c>
    </row>
    <row r="285" spans="1:17" hidden="1" outlineLevel="1">
      <c r="B285" t="s">
        <v>304</v>
      </c>
      <c r="C285" t="s">
        <v>23</v>
      </c>
      <c r="D285">
        <v>102.27</v>
      </c>
      <c r="E285">
        <v>105.04</v>
      </c>
      <c r="F285">
        <v>107.87</v>
      </c>
      <c r="G285">
        <v>110.79</v>
      </c>
      <c r="H285">
        <v>113.78</v>
      </c>
      <c r="I285">
        <v>116.85</v>
      </c>
      <c r="J285">
        <v>120.01</v>
      </c>
      <c r="K285">
        <v>123.25</v>
      </c>
      <c r="L285">
        <v>126.58</v>
      </c>
      <c r="M285">
        <v>130</v>
      </c>
      <c r="N285">
        <v>133.51</v>
      </c>
      <c r="O285">
        <v>137.12</v>
      </c>
      <c r="P285">
        <v>0</v>
      </c>
      <c r="Q285" s="10">
        <v>1427</v>
      </c>
    </row>
    <row r="286" spans="1:17" hidden="1" outlineLevel="1">
      <c r="B286" t="s">
        <v>305</v>
      </c>
      <c r="C286" t="s">
        <v>23</v>
      </c>
      <c r="D286">
        <v>74.349999999999994</v>
      </c>
      <c r="E286">
        <v>76.36</v>
      </c>
      <c r="F286">
        <v>78.42</v>
      </c>
      <c r="G286">
        <v>80.540000000000006</v>
      </c>
      <c r="H286">
        <v>82.71</v>
      </c>
      <c r="I286">
        <v>84.94</v>
      </c>
      <c r="J286">
        <v>87.24</v>
      </c>
      <c r="K286">
        <v>89.6</v>
      </c>
      <c r="L286">
        <v>92.02</v>
      </c>
      <c r="M286">
        <v>94.51</v>
      </c>
      <c r="N286">
        <v>97.06</v>
      </c>
      <c r="O286">
        <v>99.68</v>
      </c>
      <c r="P286">
        <v>0</v>
      </c>
      <c r="Q286" s="10">
        <v>1037</v>
      </c>
    </row>
    <row r="287" spans="1:17" hidden="1" outlineLevel="1">
      <c r="B287" t="s">
        <v>306</v>
      </c>
      <c r="C287" t="s">
        <v>23</v>
      </c>
      <c r="D287">
        <v>157.62</v>
      </c>
      <c r="E287">
        <v>161.88</v>
      </c>
      <c r="F287">
        <v>166.25</v>
      </c>
      <c r="G287">
        <v>170.74</v>
      </c>
      <c r="H287">
        <v>175.35</v>
      </c>
      <c r="I287">
        <v>180.08</v>
      </c>
      <c r="J287">
        <v>184.95</v>
      </c>
      <c r="K287">
        <v>189.94</v>
      </c>
      <c r="L287">
        <v>195.07</v>
      </c>
      <c r="M287">
        <v>200.35</v>
      </c>
      <c r="N287">
        <v>205.76</v>
      </c>
      <c r="O287">
        <v>211.32</v>
      </c>
      <c r="P287">
        <v>0</v>
      </c>
      <c r="Q287" s="10">
        <v>2199</v>
      </c>
    </row>
    <row r="288" spans="1:17" hidden="1" outlineLevel="1">
      <c r="B288" t="s">
        <v>307</v>
      </c>
      <c r="C288" t="s">
        <v>23</v>
      </c>
      <c r="D288">
        <v>112.25</v>
      </c>
      <c r="E288">
        <v>115.28</v>
      </c>
      <c r="F288">
        <v>118.39</v>
      </c>
      <c r="G288">
        <v>121.59</v>
      </c>
      <c r="H288">
        <v>124.87</v>
      </c>
      <c r="I288">
        <v>128.24</v>
      </c>
      <c r="J288">
        <v>131.71</v>
      </c>
      <c r="K288">
        <v>135.26</v>
      </c>
      <c r="L288">
        <v>138.91999999999999</v>
      </c>
      <c r="M288">
        <v>142.68</v>
      </c>
      <c r="N288">
        <v>146.53</v>
      </c>
      <c r="O288">
        <v>150.49</v>
      </c>
      <c r="P288">
        <v>0</v>
      </c>
      <c r="Q288" s="10">
        <v>1566</v>
      </c>
    </row>
    <row r="289" spans="2:17" hidden="1" outlineLevel="1">
      <c r="B289" t="s">
        <v>308</v>
      </c>
      <c r="C289" t="s">
        <v>23</v>
      </c>
      <c r="D289">
        <v>142.06</v>
      </c>
      <c r="E289">
        <v>145.9</v>
      </c>
      <c r="F289">
        <v>149.84</v>
      </c>
      <c r="G289">
        <v>153.88999999999999</v>
      </c>
      <c r="H289">
        <v>158.04</v>
      </c>
      <c r="I289">
        <v>162.30000000000001</v>
      </c>
      <c r="J289">
        <v>166.69</v>
      </c>
      <c r="K289">
        <v>171.19</v>
      </c>
      <c r="L289">
        <v>175.82</v>
      </c>
      <c r="M289">
        <v>180.58</v>
      </c>
      <c r="N289">
        <v>185.46</v>
      </c>
      <c r="O289">
        <v>190.46</v>
      </c>
      <c r="P289">
        <v>0</v>
      </c>
      <c r="Q289" s="10">
        <v>1982</v>
      </c>
    </row>
    <row r="290" spans="2:17" hidden="1" outlineLevel="1">
      <c r="B290" t="s">
        <v>309</v>
      </c>
      <c r="C290" t="s">
        <v>23</v>
      </c>
      <c r="D290">
        <v>75.12</v>
      </c>
      <c r="E290">
        <v>77.150000000000006</v>
      </c>
      <c r="F290">
        <v>79.23</v>
      </c>
      <c r="G290">
        <v>81.38</v>
      </c>
      <c r="H290">
        <v>83.57</v>
      </c>
      <c r="I290">
        <v>85.82</v>
      </c>
      <c r="J290">
        <v>88.15</v>
      </c>
      <c r="K290">
        <v>90.53</v>
      </c>
      <c r="L290">
        <v>92.97</v>
      </c>
      <c r="M290">
        <v>95.49</v>
      </c>
      <c r="N290">
        <v>98.07</v>
      </c>
      <c r="O290">
        <v>100.72</v>
      </c>
      <c r="P290">
        <v>0</v>
      </c>
      <c r="Q290" s="10">
        <v>1048</v>
      </c>
    </row>
    <row r="291" spans="2:17" hidden="1" outlineLevel="1">
      <c r="B291" t="s">
        <v>310</v>
      </c>
      <c r="C291" t="s">
        <v>23</v>
      </c>
      <c r="D291">
        <v>106.83</v>
      </c>
      <c r="E291">
        <v>109.71</v>
      </c>
      <c r="F291">
        <v>112.67</v>
      </c>
      <c r="G291">
        <v>115.72</v>
      </c>
      <c r="H291">
        <v>118.84</v>
      </c>
      <c r="I291">
        <v>122.05</v>
      </c>
      <c r="J291">
        <v>125.35</v>
      </c>
      <c r="K291">
        <v>128.72999999999999</v>
      </c>
      <c r="L291">
        <v>132.21</v>
      </c>
      <c r="M291">
        <v>135.78</v>
      </c>
      <c r="N291">
        <v>139.44999999999999</v>
      </c>
      <c r="O291">
        <v>143.22</v>
      </c>
      <c r="P291">
        <v>0</v>
      </c>
      <c r="Q291" s="10">
        <v>1491</v>
      </c>
    </row>
    <row r="292" spans="2:17" hidden="1" outlineLevel="1">
      <c r="B292" t="s">
        <v>311</v>
      </c>
      <c r="C292" t="s">
        <v>23</v>
      </c>
      <c r="D292">
        <v>109.27</v>
      </c>
      <c r="E292">
        <v>112.22</v>
      </c>
      <c r="F292">
        <v>115.25</v>
      </c>
      <c r="G292">
        <v>118.37</v>
      </c>
      <c r="H292">
        <v>121.56</v>
      </c>
      <c r="I292">
        <v>124.84</v>
      </c>
      <c r="J292">
        <v>128.21</v>
      </c>
      <c r="K292">
        <v>131.66999999999999</v>
      </c>
      <c r="L292">
        <v>135.22999999999999</v>
      </c>
      <c r="M292">
        <v>138.88999999999999</v>
      </c>
      <c r="N292">
        <v>142.63999999999999</v>
      </c>
      <c r="O292">
        <v>146.5</v>
      </c>
      <c r="P292">
        <v>0</v>
      </c>
      <c r="Q292" s="10">
        <v>1525</v>
      </c>
    </row>
    <row r="293" spans="2:17" hidden="1" outlineLevel="1">
      <c r="B293" t="s">
        <v>312</v>
      </c>
      <c r="C293" t="s">
        <v>23</v>
      </c>
      <c r="D293">
        <v>148.74</v>
      </c>
      <c r="E293">
        <v>152.76</v>
      </c>
      <c r="F293">
        <v>156.88999999999999</v>
      </c>
      <c r="G293">
        <v>161.13</v>
      </c>
      <c r="H293">
        <v>165.47</v>
      </c>
      <c r="I293">
        <v>169.94</v>
      </c>
      <c r="J293">
        <v>174.53</v>
      </c>
      <c r="K293">
        <v>179.24</v>
      </c>
      <c r="L293">
        <v>184.09</v>
      </c>
      <c r="M293">
        <v>189.07</v>
      </c>
      <c r="N293">
        <v>194.18</v>
      </c>
      <c r="O293">
        <v>199.42</v>
      </c>
      <c r="P293">
        <v>0</v>
      </c>
      <c r="Q293" s="10">
        <v>2075</v>
      </c>
    </row>
    <row r="294" spans="2:17" hidden="1" outlineLevel="1">
      <c r="B294" t="s">
        <v>313</v>
      </c>
      <c r="C294" t="s">
        <v>23</v>
      </c>
      <c r="D294">
        <v>92.08</v>
      </c>
      <c r="E294">
        <v>94.57</v>
      </c>
      <c r="F294">
        <v>97.12</v>
      </c>
      <c r="G294">
        <v>99.75</v>
      </c>
      <c r="H294">
        <v>102.44</v>
      </c>
      <c r="I294">
        <v>105.2</v>
      </c>
      <c r="J294">
        <v>108.04</v>
      </c>
      <c r="K294">
        <v>110.96</v>
      </c>
      <c r="L294">
        <v>113.96</v>
      </c>
      <c r="M294">
        <v>117.04</v>
      </c>
      <c r="N294">
        <v>120.21</v>
      </c>
      <c r="O294">
        <v>123.45</v>
      </c>
      <c r="P294">
        <v>0</v>
      </c>
      <c r="Q294" s="10">
        <v>1285</v>
      </c>
    </row>
    <row r="295" spans="2:17" hidden="1" outlineLevel="1">
      <c r="B295" t="s">
        <v>314</v>
      </c>
      <c r="C295" t="s">
        <v>23</v>
      </c>
      <c r="D295">
        <v>105.83</v>
      </c>
      <c r="E295">
        <v>108.7</v>
      </c>
      <c r="F295">
        <v>111.63</v>
      </c>
      <c r="G295">
        <v>114.65</v>
      </c>
      <c r="H295">
        <v>117.74</v>
      </c>
      <c r="I295">
        <v>120.91</v>
      </c>
      <c r="J295">
        <v>124.18</v>
      </c>
      <c r="K295">
        <v>127.54</v>
      </c>
      <c r="L295">
        <v>130.97999999999999</v>
      </c>
      <c r="M295">
        <v>134.53</v>
      </c>
      <c r="N295">
        <v>138.16</v>
      </c>
      <c r="O295">
        <v>141.88999999999999</v>
      </c>
      <c r="P295">
        <v>0</v>
      </c>
      <c r="Q295" s="10">
        <v>1477</v>
      </c>
    </row>
    <row r="296" spans="2:17" hidden="1" outlineLevel="1">
      <c r="B296" t="s">
        <v>315</v>
      </c>
      <c r="C296" t="s">
        <v>23</v>
      </c>
      <c r="D296">
        <v>125.21</v>
      </c>
      <c r="E296">
        <v>128.59</v>
      </c>
      <c r="F296">
        <v>132.06</v>
      </c>
      <c r="G296">
        <v>135.63</v>
      </c>
      <c r="H296">
        <v>139.29</v>
      </c>
      <c r="I296">
        <v>143.04</v>
      </c>
      <c r="J296">
        <v>146.91</v>
      </c>
      <c r="K296">
        <v>150.88</v>
      </c>
      <c r="L296">
        <v>154.96</v>
      </c>
      <c r="M296">
        <v>159.15</v>
      </c>
      <c r="N296">
        <v>163.44999999999999</v>
      </c>
      <c r="O296">
        <v>167.86</v>
      </c>
      <c r="P296">
        <v>0</v>
      </c>
      <c r="Q296" s="10">
        <v>1747</v>
      </c>
    </row>
    <row r="297" spans="2:17" hidden="1" outlineLevel="1">
      <c r="B297" t="s">
        <v>316</v>
      </c>
      <c r="C297" t="s">
        <v>23</v>
      </c>
      <c r="D297">
        <v>236.1</v>
      </c>
      <c r="E297">
        <v>242.48</v>
      </c>
      <c r="F297">
        <v>249.03</v>
      </c>
      <c r="G297">
        <v>255.76</v>
      </c>
      <c r="H297">
        <v>262.66000000000003</v>
      </c>
      <c r="I297">
        <v>269.74</v>
      </c>
      <c r="J297">
        <v>277.02999999999997</v>
      </c>
      <c r="K297">
        <v>284.51</v>
      </c>
      <c r="L297">
        <v>292.20999999999998</v>
      </c>
      <c r="M297">
        <v>300.11</v>
      </c>
      <c r="N297">
        <v>308.22000000000003</v>
      </c>
      <c r="O297">
        <v>316.54000000000002</v>
      </c>
      <c r="P297">
        <v>0</v>
      </c>
      <c r="Q297" s="10">
        <v>3294</v>
      </c>
    </row>
    <row r="298" spans="2:17" hidden="1" outlineLevel="1">
      <c r="B298" t="s">
        <v>317</v>
      </c>
      <c r="C298" t="s">
        <v>23</v>
      </c>
      <c r="D298">
        <v>188.88</v>
      </c>
      <c r="E298">
        <v>193.99</v>
      </c>
      <c r="F298">
        <v>199.22</v>
      </c>
      <c r="G298">
        <v>204.61</v>
      </c>
      <c r="H298">
        <v>210.13</v>
      </c>
      <c r="I298">
        <v>215.79</v>
      </c>
      <c r="J298">
        <v>221.63</v>
      </c>
      <c r="K298">
        <v>227.61</v>
      </c>
      <c r="L298">
        <v>233.76</v>
      </c>
      <c r="M298">
        <v>240.09</v>
      </c>
      <c r="N298">
        <v>246.57</v>
      </c>
      <c r="O298">
        <v>253.23</v>
      </c>
      <c r="P298">
        <v>0</v>
      </c>
      <c r="Q298" s="10">
        <v>2636</v>
      </c>
    </row>
    <row r="299" spans="2:17" hidden="1" outlineLevel="1">
      <c r="B299" t="s">
        <v>318</v>
      </c>
      <c r="C299" t="s">
        <v>23</v>
      </c>
      <c r="D299">
        <v>109.32</v>
      </c>
      <c r="E299">
        <v>112.28</v>
      </c>
      <c r="F299">
        <v>115.31</v>
      </c>
      <c r="G299">
        <v>118.43</v>
      </c>
      <c r="H299">
        <v>121.62</v>
      </c>
      <c r="I299">
        <v>124.9</v>
      </c>
      <c r="J299">
        <v>128.28</v>
      </c>
      <c r="K299">
        <v>131.74</v>
      </c>
      <c r="L299">
        <v>135.30000000000001</v>
      </c>
      <c r="M299">
        <v>138.96</v>
      </c>
      <c r="N299">
        <v>142.72</v>
      </c>
      <c r="O299">
        <v>146.57</v>
      </c>
      <c r="P299">
        <v>0</v>
      </c>
      <c r="Q299" s="10">
        <v>1525</v>
      </c>
    </row>
    <row r="300" spans="2:17" hidden="1" outlineLevel="1">
      <c r="B300" t="s">
        <v>319</v>
      </c>
      <c r="C300" t="s">
        <v>23</v>
      </c>
      <c r="D300">
        <v>110.43</v>
      </c>
      <c r="E300">
        <v>113.41</v>
      </c>
      <c r="F300">
        <v>116.47</v>
      </c>
      <c r="G300">
        <v>119.62</v>
      </c>
      <c r="H300">
        <v>122.85</v>
      </c>
      <c r="I300">
        <v>126.16</v>
      </c>
      <c r="J300">
        <v>129.57</v>
      </c>
      <c r="K300">
        <v>133.07</v>
      </c>
      <c r="L300">
        <v>136.66999999999999</v>
      </c>
      <c r="M300">
        <v>140.36000000000001</v>
      </c>
      <c r="N300">
        <v>144.16</v>
      </c>
      <c r="O300">
        <v>148.05000000000001</v>
      </c>
      <c r="P300">
        <v>0</v>
      </c>
      <c r="Q300" s="10">
        <v>1541</v>
      </c>
    </row>
    <row r="301" spans="2:17" hidden="1" outlineLevel="1">
      <c r="B301" t="s">
        <v>320</v>
      </c>
      <c r="C301" t="s">
        <v>23</v>
      </c>
      <c r="D301">
        <v>82.32</v>
      </c>
      <c r="E301">
        <v>84.54</v>
      </c>
      <c r="F301">
        <v>86.83</v>
      </c>
      <c r="G301">
        <v>89.17</v>
      </c>
      <c r="H301">
        <v>91.58</v>
      </c>
      <c r="I301">
        <v>94.05</v>
      </c>
      <c r="J301">
        <v>96.59</v>
      </c>
      <c r="K301">
        <v>99.2</v>
      </c>
      <c r="L301">
        <v>101.88</v>
      </c>
      <c r="M301">
        <v>104.63</v>
      </c>
      <c r="N301">
        <v>107.46</v>
      </c>
      <c r="O301">
        <v>110.36</v>
      </c>
      <c r="P301">
        <v>0</v>
      </c>
      <c r="Q301" s="10">
        <v>1149</v>
      </c>
    </row>
    <row r="302" spans="2:17" hidden="1" outlineLevel="1">
      <c r="B302" t="s">
        <v>321</v>
      </c>
      <c r="C302" t="s">
        <v>23</v>
      </c>
      <c r="D302">
        <v>120.36</v>
      </c>
      <c r="E302">
        <v>123.61</v>
      </c>
      <c r="F302">
        <v>126.95</v>
      </c>
      <c r="G302">
        <v>130.38</v>
      </c>
      <c r="H302">
        <v>133.88999999999999</v>
      </c>
      <c r="I302">
        <v>137.51</v>
      </c>
      <c r="J302">
        <v>141.22</v>
      </c>
      <c r="K302">
        <v>145.04</v>
      </c>
      <c r="L302">
        <v>148.96</v>
      </c>
      <c r="M302">
        <v>152.99</v>
      </c>
      <c r="N302">
        <v>157.12</v>
      </c>
      <c r="O302">
        <v>161.36000000000001</v>
      </c>
      <c r="P302">
        <v>0</v>
      </c>
      <c r="Q302" s="10">
        <v>1679</v>
      </c>
    </row>
    <row r="303" spans="2:17" hidden="1" outlineLevel="1">
      <c r="B303" t="s">
        <v>322</v>
      </c>
      <c r="C303" t="s">
        <v>23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2:17" hidden="1" outlineLevel="1">
      <c r="B304" t="s">
        <v>323</v>
      </c>
      <c r="C304" t="s">
        <v>23</v>
      </c>
      <c r="D304">
        <v>75.900000000000006</v>
      </c>
      <c r="E304">
        <v>77.95</v>
      </c>
      <c r="F304">
        <v>80.05</v>
      </c>
      <c r="G304">
        <v>82.22</v>
      </c>
      <c r="H304">
        <v>84.44</v>
      </c>
      <c r="I304">
        <v>86.71</v>
      </c>
      <c r="J304">
        <v>89.06</v>
      </c>
      <c r="K304">
        <v>91.46</v>
      </c>
      <c r="L304">
        <v>93.93</v>
      </c>
      <c r="M304">
        <v>96.47</v>
      </c>
      <c r="N304">
        <v>99.08</v>
      </c>
      <c r="O304">
        <v>101.76</v>
      </c>
      <c r="P304">
        <v>0</v>
      </c>
      <c r="Q304" s="10">
        <v>1059</v>
      </c>
    </row>
    <row r="305" spans="1:17" collapsed="1">
      <c r="A305" t="s">
        <v>324</v>
      </c>
    </row>
    <row r="306" spans="1:17" hidden="1" outlineLevel="1">
      <c r="B306" t="s">
        <v>325</v>
      </c>
      <c r="C306" t="s">
        <v>23</v>
      </c>
      <c r="D306">
        <v>97.17</v>
      </c>
      <c r="E306">
        <v>99.79</v>
      </c>
      <c r="F306">
        <v>102.49</v>
      </c>
      <c r="G306">
        <v>105.26</v>
      </c>
      <c r="H306">
        <v>108.1</v>
      </c>
      <c r="I306">
        <v>111.01</v>
      </c>
      <c r="J306">
        <v>114.01</v>
      </c>
      <c r="K306">
        <v>117.09</v>
      </c>
      <c r="L306">
        <v>120.26</v>
      </c>
      <c r="M306">
        <v>123.51</v>
      </c>
      <c r="N306">
        <v>126.85</v>
      </c>
      <c r="O306">
        <v>130.27000000000001</v>
      </c>
      <c r="P306">
        <v>0</v>
      </c>
      <c r="Q306" s="10">
        <v>1356</v>
      </c>
    </row>
    <row r="307" spans="1:17" hidden="1" outlineLevel="1">
      <c r="B307" t="s">
        <v>326</v>
      </c>
      <c r="C307" t="s">
        <v>23</v>
      </c>
      <c r="D307">
        <v>59.73</v>
      </c>
      <c r="E307">
        <v>61.35</v>
      </c>
      <c r="F307">
        <v>63</v>
      </c>
      <c r="G307">
        <v>64.7</v>
      </c>
      <c r="H307">
        <v>66.45</v>
      </c>
      <c r="I307">
        <v>68.239999999999995</v>
      </c>
      <c r="J307">
        <v>70.09</v>
      </c>
      <c r="K307">
        <v>71.98</v>
      </c>
      <c r="L307">
        <v>73.92</v>
      </c>
      <c r="M307">
        <v>75.92</v>
      </c>
      <c r="N307">
        <v>77.98</v>
      </c>
      <c r="O307">
        <v>80.08</v>
      </c>
      <c r="P307">
        <v>0</v>
      </c>
      <c r="Q307">
        <v>833</v>
      </c>
    </row>
    <row r="308" spans="1:17" hidden="1" outlineLevel="1">
      <c r="B308" t="s">
        <v>327</v>
      </c>
      <c r="C308" t="s">
        <v>23</v>
      </c>
      <c r="D308">
        <v>53.52</v>
      </c>
      <c r="E308">
        <v>54.96</v>
      </c>
      <c r="F308">
        <v>56.45</v>
      </c>
      <c r="G308">
        <v>57.97</v>
      </c>
      <c r="H308">
        <v>59.53</v>
      </c>
      <c r="I308">
        <v>61.14</v>
      </c>
      <c r="J308">
        <v>62.79</v>
      </c>
      <c r="K308">
        <v>64.489999999999995</v>
      </c>
      <c r="L308">
        <v>66.23</v>
      </c>
      <c r="M308">
        <v>68.02</v>
      </c>
      <c r="N308">
        <v>69.86</v>
      </c>
      <c r="O308">
        <v>71.75</v>
      </c>
      <c r="P308">
        <v>0</v>
      </c>
      <c r="Q308">
        <v>747</v>
      </c>
    </row>
    <row r="309" spans="1:17" hidden="1" outlineLevel="1">
      <c r="B309" t="s">
        <v>328</v>
      </c>
      <c r="C309" t="s">
        <v>23</v>
      </c>
      <c r="D309">
        <v>102.35</v>
      </c>
      <c r="E309">
        <v>105.11</v>
      </c>
      <c r="F309">
        <v>107.95</v>
      </c>
      <c r="G309">
        <v>110.87</v>
      </c>
      <c r="H309">
        <v>113.86</v>
      </c>
      <c r="I309">
        <v>116.93</v>
      </c>
      <c r="J309">
        <v>120.09</v>
      </c>
      <c r="K309">
        <v>123.33</v>
      </c>
      <c r="L309">
        <v>126.67</v>
      </c>
      <c r="M309">
        <v>130.09</v>
      </c>
      <c r="N309">
        <v>133.61000000000001</v>
      </c>
      <c r="O309">
        <v>137.22</v>
      </c>
      <c r="P309">
        <v>0</v>
      </c>
      <c r="Q309" s="10">
        <v>1428</v>
      </c>
    </row>
    <row r="310" spans="1:17" hidden="1" outlineLevel="1">
      <c r="B310" t="s">
        <v>329</v>
      </c>
      <c r="C310" t="s">
        <v>23</v>
      </c>
      <c r="D310">
        <v>109.44</v>
      </c>
      <c r="E310">
        <v>112.4</v>
      </c>
      <c r="F310">
        <v>115.44</v>
      </c>
      <c r="G310">
        <v>118.56</v>
      </c>
      <c r="H310">
        <v>121.75</v>
      </c>
      <c r="I310">
        <v>125.04</v>
      </c>
      <c r="J310">
        <v>128.41999999999999</v>
      </c>
      <c r="K310">
        <v>131.88999999999999</v>
      </c>
      <c r="L310">
        <v>135.44999999999999</v>
      </c>
      <c r="M310">
        <v>139.11000000000001</v>
      </c>
      <c r="N310">
        <v>142.87</v>
      </c>
      <c r="O310">
        <v>146.72999999999999</v>
      </c>
      <c r="P310">
        <v>0</v>
      </c>
      <c r="Q310" s="10">
        <v>1527</v>
      </c>
    </row>
    <row r="311" spans="1:17" hidden="1" outlineLevel="1">
      <c r="B311" t="s">
        <v>330</v>
      </c>
      <c r="C311" t="s">
        <v>23</v>
      </c>
      <c r="D311">
        <v>53.35</v>
      </c>
      <c r="E311">
        <v>54.79</v>
      </c>
      <c r="F311">
        <v>56.27</v>
      </c>
      <c r="G311">
        <v>57.79</v>
      </c>
      <c r="H311">
        <v>59.35</v>
      </c>
      <c r="I311">
        <v>60.95</v>
      </c>
      <c r="J311">
        <v>62.6</v>
      </c>
      <c r="K311">
        <v>64.290000000000006</v>
      </c>
      <c r="L311">
        <v>66.03</v>
      </c>
      <c r="M311">
        <v>67.81</v>
      </c>
      <c r="N311">
        <v>69.64</v>
      </c>
      <c r="O311">
        <v>71.52</v>
      </c>
      <c r="P311">
        <v>0</v>
      </c>
      <c r="Q311">
        <v>744</v>
      </c>
    </row>
    <row r="312" spans="1:17" hidden="1" outlineLevel="1">
      <c r="B312" t="s">
        <v>331</v>
      </c>
      <c r="C312" t="s">
        <v>23</v>
      </c>
      <c r="D312">
        <v>110.75</v>
      </c>
      <c r="E312">
        <v>113.75</v>
      </c>
      <c r="F312">
        <v>116.82</v>
      </c>
      <c r="G312">
        <v>119.97</v>
      </c>
      <c r="H312">
        <v>123.21</v>
      </c>
      <c r="I312">
        <v>126.53</v>
      </c>
      <c r="J312">
        <v>129.94999999999999</v>
      </c>
      <c r="K312">
        <v>133.46</v>
      </c>
      <c r="L312">
        <v>137.07</v>
      </c>
      <c r="M312">
        <v>140.78</v>
      </c>
      <c r="N312">
        <v>144.58000000000001</v>
      </c>
      <c r="O312">
        <v>148.47999999999999</v>
      </c>
      <c r="P312">
        <v>0</v>
      </c>
      <c r="Q312" s="10">
        <v>1545</v>
      </c>
    </row>
    <row r="313" spans="1:17" hidden="1" outlineLevel="1">
      <c r="B313" t="s">
        <v>332</v>
      </c>
      <c r="C313" t="s">
        <v>23</v>
      </c>
      <c r="D313">
        <v>138.71</v>
      </c>
      <c r="E313">
        <v>142.46</v>
      </c>
      <c r="F313">
        <v>146.31</v>
      </c>
      <c r="G313">
        <v>150.26</v>
      </c>
      <c r="H313">
        <v>154.31</v>
      </c>
      <c r="I313">
        <v>158.47999999999999</v>
      </c>
      <c r="J313">
        <v>162.76</v>
      </c>
      <c r="K313">
        <v>167.16</v>
      </c>
      <c r="L313">
        <v>171.67</v>
      </c>
      <c r="M313">
        <v>176.32</v>
      </c>
      <c r="N313">
        <v>181.08</v>
      </c>
      <c r="O313">
        <v>185.97</v>
      </c>
      <c r="P313">
        <v>0</v>
      </c>
      <c r="Q313" s="10">
        <v>1935</v>
      </c>
    </row>
    <row r="314" spans="1:17" hidden="1" outlineLevel="1">
      <c r="B314" t="s">
        <v>333</v>
      </c>
      <c r="C314" t="s">
        <v>23</v>
      </c>
      <c r="D314">
        <v>104.65</v>
      </c>
      <c r="E314">
        <v>107.48</v>
      </c>
      <c r="F314">
        <v>110.38</v>
      </c>
      <c r="G314">
        <v>113.37</v>
      </c>
      <c r="H314">
        <v>116.42</v>
      </c>
      <c r="I314">
        <v>119.56</v>
      </c>
      <c r="J314">
        <v>122.8</v>
      </c>
      <c r="K314">
        <v>126.11</v>
      </c>
      <c r="L314">
        <v>129.52000000000001</v>
      </c>
      <c r="M314">
        <v>133.02000000000001</v>
      </c>
      <c r="N314">
        <v>136.62</v>
      </c>
      <c r="O314">
        <v>140.31</v>
      </c>
      <c r="P314">
        <v>0</v>
      </c>
      <c r="Q314" s="10">
        <v>1460</v>
      </c>
    </row>
    <row r="315" spans="1:17" hidden="1" outlineLevel="1">
      <c r="B315" t="s">
        <v>334</v>
      </c>
      <c r="C315" t="s">
        <v>23</v>
      </c>
      <c r="D315">
        <v>113.55</v>
      </c>
      <c r="E315">
        <v>116.62</v>
      </c>
      <c r="F315">
        <v>119.77</v>
      </c>
      <c r="G315">
        <v>123.01</v>
      </c>
      <c r="H315">
        <v>126.32</v>
      </c>
      <c r="I315">
        <v>129.72999999999999</v>
      </c>
      <c r="J315">
        <v>133.24</v>
      </c>
      <c r="K315">
        <v>136.83000000000001</v>
      </c>
      <c r="L315">
        <v>140.53</v>
      </c>
      <c r="M315">
        <v>144.33000000000001</v>
      </c>
      <c r="N315">
        <v>148.22999999999999</v>
      </c>
      <c r="O315">
        <v>152.24</v>
      </c>
      <c r="P315">
        <v>0</v>
      </c>
      <c r="Q315" s="10">
        <v>1584</v>
      </c>
    </row>
    <row r="316" spans="1:17" hidden="1" outlineLevel="1">
      <c r="B316" t="s">
        <v>335</v>
      </c>
      <c r="C316" t="s">
        <v>23</v>
      </c>
      <c r="D316">
        <v>146.47</v>
      </c>
      <c r="E316">
        <v>150.43</v>
      </c>
      <c r="F316">
        <v>154.49</v>
      </c>
      <c r="G316">
        <v>158.66999999999999</v>
      </c>
      <c r="H316">
        <v>162.94999999999999</v>
      </c>
      <c r="I316">
        <v>167.34</v>
      </c>
      <c r="J316">
        <v>171.87</v>
      </c>
      <c r="K316">
        <v>176.51</v>
      </c>
      <c r="L316">
        <v>181.28</v>
      </c>
      <c r="M316">
        <v>186.18</v>
      </c>
      <c r="N316">
        <v>191.21</v>
      </c>
      <c r="O316">
        <v>196.38</v>
      </c>
      <c r="P316">
        <v>0</v>
      </c>
      <c r="Q316" s="10">
        <v>2044</v>
      </c>
    </row>
    <row r="317" spans="1:17" hidden="1" outlineLevel="1">
      <c r="B317" t="s">
        <v>336</v>
      </c>
      <c r="C317" t="s">
        <v>23</v>
      </c>
      <c r="D317">
        <v>75.53</v>
      </c>
      <c r="E317">
        <v>77.569999999999993</v>
      </c>
      <c r="F317">
        <v>79.66</v>
      </c>
      <c r="G317">
        <v>81.819999999999993</v>
      </c>
      <c r="H317">
        <v>84.02</v>
      </c>
      <c r="I317">
        <v>86.29</v>
      </c>
      <c r="J317">
        <v>88.62</v>
      </c>
      <c r="K317">
        <v>91.01</v>
      </c>
      <c r="L317">
        <v>93.47</v>
      </c>
      <c r="M317">
        <v>96</v>
      </c>
      <c r="N317">
        <v>98.6</v>
      </c>
      <c r="O317">
        <v>101.26</v>
      </c>
      <c r="P317">
        <v>0</v>
      </c>
      <c r="Q317" s="10">
        <v>1054</v>
      </c>
    </row>
    <row r="318" spans="1:17" hidden="1" outlineLevel="1">
      <c r="B318" t="s">
        <v>337</v>
      </c>
      <c r="C318" t="s">
        <v>23</v>
      </c>
      <c r="D318">
        <v>101.17</v>
      </c>
      <c r="E318">
        <v>103.9</v>
      </c>
      <c r="F318">
        <v>106.71</v>
      </c>
      <c r="G318">
        <v>109.59</v>
      </c>
      <c r="H318">
        <v>112.55</v>
      </c>
      <c r="I318">
        <v>115.58</v>
      </c>
      <c r="J318">
        <v>118.71</v>
      </c>
      <c r="K318">
        <v>121.91</v>
      </c>
      <c r="L318">
        <v>125.21</v>
      </c>
      <c r="M318">
        <v>128.59</v>
      </c>
      <c r="N318">
        <v>132.07</v>
      </c>
      <c r="O318">
        <v>135.63</v>
      </c>
      <c r="P318">
        <v>0</v>
      </c>
      <c r="Q318" s="10">
        <v>1412</v>
      </c>
    </row>
    <row r="319" spans="1:17" hidden="1" outlineLevel="1">
      <c r="B319" t="s">
        <v>338</v>
      </c>
      <c r="C319" t="s">
        <v>23</v>
      </c>
      <c r="D319">
        <v>105.74</v>
      </c>
      <c r="E319">
        <v>108.6</v>
      </c>
      <c r="F319">
        <v>111.53</v>
      </c>
      <c r="G319">
        <v>114.54</v>
      </c>
      <c r="H319">
        <v>117.63</v>
      </c>
      <c r="I319">
        <v>120.8</v>
      </c>
      <c r="J319">
        <v>124.07</v>
      </c>
      <c r="K319">
        <v>127.42</v>
      </c>
      <c r="L319">
        <v>130.87</v>
      </c>
      <c r="M319">
        <v>134.4</v>
      </c>
      <c r="N319">
        <v>138.04</v>
      </c>
      <c r="O319">
        <v>141.76</v>
      </c>
      <c r="P319">
        <v>0</v>
      </c>
      <c r="Q319" s="10">
        <v>1475</v>
      </c>
    </row>
    <row r="320" spans="1:17" hidden="1" outlineLevel="1">
      <c r="B320" t="s">
        <v>339</v>
      </c>
      <c r="C320" t="s">
        <v>23</v>
      </c>
      <c r="D320">
        <v>102.27</v>
      </c>
      <c r="E320">
        <v>105.04</v>
      </c>
      <c r="F320">
        <v>107.87</v>
      </c>
      <c r="G320">
        <v>110.79</v>
      </c>
      <c r="H320">
        <v>113.78</v>
      </c>
      <c r="I320">
        <v>116.85</v>
      </c>
      <c r="J320">
        <v>120.01</v>
      </c>
      <c r="K320">
        <v>123.25</v>
      </c>
      <c r="L320">
        <v>126.58</v>
      </c>
      <c r="M320">
        <v>130</v>
      </c>
      <c r="N320">
        <v>133.51</v>
      </c>
      <c r="O320">
        <v>137.12</v>
      </c>
      <c r="P320">
        <v>0</v>
      </c>
      <c r="Q320" s="10">
        <v>1427</v>
      </c>
    </row>
    <row r="321" spans="2:17" hidden="1" outlineLevel="1">
      <c r="B321" t="s">
        <v>340</v>
      </c>
      <c r="C321" t="s">
        <v>23</v>
      </c>
      <c r="D321">
        <v>74.349999999999994</v>
      </c>
      <c r="E321">
        <v>76.36</v>
      </c>
      <c r="F321">
        <v>78.42</v>
      </c>
      <c r="G321">
        <v>80.540000000000006</v>
      </c>
      <c r="H321">
        <v>82.71</v>
      </c>
      <c r="I321">
        <v>84.94</v>
      </c>
      <c r="J321">
        <v>87.24</v>
      </c>
      <c r="K321">
        <v>89.6</v>
      </c>
      <c r="L321">
        <v>92.02</v>
      </c>
      <c r="M321">
        <v>94.51</v>
      </c>
      <c r="N321">
        <v>97.06</v>
      </c>
      <c r="O321">
        <v>99.68</v>
      </c>
      <c r="P321">
        <v>0</v>
      </c>
      <c r="Q321" s="10">
        <v>1037</v>
      </c>
    </row>
    <row r="322" spans="2:17" hidden="1" outlineLevel="1">
      <c r="B322" t="s">
        <v>341</v>
      </c>
      <c r="C322" t="s">
        <v>23</v>
      </c>
      <c r="D322">
        <v>117.13</v>
      </c>
      <c r="E322">
        <v>120.29</v>
      </c>
      <c r="F322">
        <v>123.54</v>
      </c>
      <c r="G322">
        <v>126.88</v>
      </c>
      <c r="H322">
        <v>130.30000000000001</v>
      </c>
      <c r="I322">
        <v>133.81</v>
      </c>
      <c r="J322">
        <v>137.43</v>
      </c>
      <c r="K322">
        <v>141.13999999999999</v>
      </c>
      <c r="L322">
        <v>144.96</v>
      </c>
      <c r="M322">
        <v>148.88</v>
      </c>
      <c r="N322">
        <v>152.9</v>
      </c>
      <c r="O322">
        <v>157.03</v>
      </c>
      <c r="P322">
        <v>0</v>
      </c>
      <c r="Q322" s="10">
        <v>1634</v>
      </c>
    </row>
    <row r="323" spans="2:17" hidden="1" outlineLevel="1">
      <c r="B323" t="s">
        <v>342</v>
      </c>
      <c r="C323" t="s">
        <v>23</v>
      </c>
      <c r="D323">
        <v>103.25</v>
      </c>
      <c r="E323">
        <v>106.04</v>
      </c>
      <c r="F323">
        <v>108.91</v>
      </c>
      <c r="G323">
        <v>111.85</v>
      </c>
      <c r="H323">
        <v>114.87</v>
      </c>
      <c r="I323">
        <v>117.96</v>
      </c>
      <c r="J323">
        <v>121.15</v>
      </c>
      <c r="K323">
        <v>124.42</v>
      </c>
      <c r="L323">
        <v>127.79</v>
      </c>
      <c r="M323">
        <v>131.24</v>
      </c>
      <c r="N323">
        <v>134.79</v>
      </c>
      <c r="O323">
        <v>138.43</v>
      </c>
      <c r="P323">
        <v>0</v>
      </c>
      <c r="Q323" s="10">
        <v>1441</v>
      </c>
    </row>
    <row r="324" spans="2:17" hidden="1" outlineLevel="1">
      <c r="B324" t="s">
        <v>343</v>
      </c>
      <c r="C324" t="s">
        <v>23</v>
      </c>
      <c r="D324">
        <v>99.51</v>
      </c>
      <c r="E324">
        <v>102.2</v>
      </c>
      <c r="F324">
        <v>104.96</v>
      </c>
      <c r="G324">
        <v>107.8</v>
      </c>
      <c r="H324">
        <v>110.7</v>
      </c>
      <c r="I324">
        <v>113.69</v>
      </c>
      <c r="J324">
        <v>116.76</v>
      </c>
      <c r="K324">
        <v>119.91</v>
      </c>
      <c r="L324">
        <v>123.15</v>
      </c>
      <c r="M324">
        <v>126.48</v>
      </c>
      <c r="N324">
        <v>129.9</v>
      </c>
      <c r="O324">
        <v>133.41</v>
      </c>
      <c r="P324">
        <v>0</v>
      </c>
      <c r="Q324" s="10">
        <v>1388</v>
      </c>
    </row>
    <row r="325" spans="2:17" hidden="1" outlineLevel="1">
      <c r="B325" t="s">
        <v>344</v>
      </c>
      <c r="C325" t="s">
        <v>23</v>
      </c>
      <c r="D325">
        <v>67.930000000000007</v>
      </c>
      <c r="E325">
        <v>69.77</v>
      </c>
      <c r="F325">
        <v>71.650000000000006</v>
      </c>
      <c r="G325">
        <v>73.59</v>
      </c>
      <c r="H325">
        <v>75.569999999999993</v>
      </c>
      <c r="I325">
        <v>77.61</v>
      </c>
      <c r="J325">
        <v>79.709999999999994</v>
      </c>
      <c r="K325">
        <v>81.86</v>
      </c>
      <c r="L325">
        <v>84.08</v>
      </c>
      <c r="M325">
        <v>86.35</v>
      </c>
      <c r="N325">
        <v>88.68</v>
      </c>
      <c r="O325">
        <v>91.08</v>
      </c>
      <c r="P325">
        <v>0</v>
      </c>
      <c r="Q325">
        <v>948</v>
      </c>
    </row>
    <row r="326" spans="2:17" hidden="1" outlineLevel="1">
      <c r="B326" t="s">
        <v>345</v>
      </c>
      <c r="C326" t="s">
        <v>23</v>
      </c>
      <c r="D326">
        <v>228.81</v>
      </c>
      <c r="E326">
        <v>234.99</v>
      </c>
      <c r="F326">
        <v>241.33</v>
      </c>
      <c r="G326">
        <v>247.86</v>
      </c>
      <c r="H326">
        <v>254.54</v>
      </c>
      <c r="I326">
        <v>261.41000000000003</v>
      </c>
      <c r="J326">
        <v>268.47000000000003</v>
      </c>
      <c r="K326">
        <v>275.72000000000003</v>
      </c>
      <c r="L326">
        <v>283.18</v>
      </c>
      <c r="M326">
        <v>290.83</v>
      </c>
      <c r="N326">
        <v>298.69</v>
      </c>
      <c r="O326">
        <v>306.76</v>
      </c>
      <c r="P326">
        <v>0</v>
      </c>
      <c r="Q326" s="10">
        <v>3193</v>
      </c>
    </row>
    <row r="327" spans="2:17" hidden="1" outlineLevel="1">
      <c r="B327" t="s">
        <v>346</v>
      </c>
      <c r="C327" t="s">
        <v>23</v>
      </c>
      <c r="D327">
        <v>106.83</v>
      </c>
      <c r="E327">
        <v>109.71</v>
      </c>
      <c r="F327">
        <v>112.67</v>
      </c>
      <c r="G327">
        <v>115.72</v>
      </c>
      <c r="H327">
        <v>118.84</v>
      </c>
      <c r="I327">
        <v>122.05</v>
      </c>
      <c r="J327">
        <v>125.35</v>
      </c>
      <c r="K327">
        <v>128.72999999999999</v>
      </c>
      <c r="L327">
        <v>132.21</v>
      </c>
      <c r="M327">
        <v>135.78</v>
      </c>
      <c r="N327">
        <v>139.44999999999999</v>
      </c>
      <c r="O327">
        <v>143.22</v>
      </c>
      <c r="P327">
        <v>0</v>
      </c>
      <c r="Q327" s="10">
        <v>1491</v>
      </c>
    </row>
    <row r="328" spans="2:17" hidden="1" outlineLevel="1">
      <c r="B328" t="s">
        <v>347</v>
      </c>
      <c r="C328" t="s">
        <v>23</v>
      </c>
      <c r="D328">
        <v>113.91</v>
      </c>
      <c r="E328">
        <v>116.99</v>
      </c>
      <c r="F328">
        <v>120.15</v>
      </c>
      <c r="G328">
        <v>123.4</v>
      </c>
      <c r="H328">
        <v>126.73</v>
      </c>
      <c r="I328">
        <v>130.13999999999999</v>
      </c>
      <c r="J328">
        <v>133.66</v>
      </c>
      <c r="K328">
        <v>137.27000000000001</v>
      </c>
      <c r="L328">
        <v>140.97999999999999</v>
      </c>
      <c r="M328">
        <v>144.79</v>
      </c>
      <c r="N328">
        <v>148.71</v>
      </c>
      <c r="O328">
        <v>152.72</v>
      </c>
      <c r="P328">
        <v>0</v>
      </c>
      <c r="Q328" s="10">
        <v>1589</v>
      </c>
    </row>
    <row r="329" spans="2:17" hidden="1" outlineLevel="1">
      <c r="B329" t="s">
        <v>348</v>
      </c>
      <c r="C329" t="s">
        <v>23</v>
      </c>
      <c r="D329">
        <v>96.92</v>
      </c>
      <c r="E329">
        <v>99.54</v>
      </c>
      <c r="F329">
        <v>102.23</v>
      </c>
      <c r="G329">
        <v>104.99</v>
      </c>
      <c r="H329">
        <v>107.82</v>
      </c>
      <c r="I329">
        <v>110.73</v>
      </c>
      <c r="J329">
        <v>113.72</v>
      </c>
      <c r="K329">
        <v>116.8</v>
      </c>
      <c r="L329">
        <v>119.95</v>
      </c>
      <c r="M329">
        <v>123.2</v>
      </c>
      <c r="N329">
        <v>126.53</v>
      </c>
      <c r="O329">
        <v>129.94</v>
      </c>
      <c r="P329">
        <v>0</v>
      </c>
      <c r="Q329" s="10">
        <v>1352</v>
      </c>
    </row>
    <row r="330" spans="2:17" hidden="1" outlineLevel="1">
      <c r="B330" t="s">
        <v>349</v>
      </c>
      <c r="C330" t="s">
        <v>23</v>
      </c>
      <c r="D330">
        <v>104.65</v>
      </c>
      <c r="E330">
        <v>107.48</v>
      </c>
      <c r="F330">
        <v>110.38</v>
      </c>
      <c r="G330">
        <v>113.37</v>
      </c>
      <c r="H330">
        <v>116.42</v>
      </c>
      <c r="I330">
        <v>119.56</v>
      </c>
      <c r="J330">
        <v>122.8</v>
      </c>
      <c r="K330">
        <v>126.11</v>
      </c>
      <c r="L330">
        <v>129.52000000000001</v>
      </c>
      <c r="M330">
        <v>133.02000000000001</v>
      </c>
      <c r="N330">
        <v>136.62</v>
      </c>
      <c r="O330">
        <v>140.31</v>
      </c>
      <c r="P330">
        <v>0</v>
      </c>
      <c r="Q330" s="10">
        <v>1460</v>
      </c>
    </row>
    <row r="331" spans="2:17" hidden="1" outlineLevel="1">
      <c r="B331" t="s">
        <v>350</v>
      </c>
      <c r="C331" t="s">
        <v>23</v>
      </c>
      <c r="D331">
        <v>93.94</v>
      </c>
      <c r="E331">
        <v>96.48</v>
      </c>
      <c r="F331">
        <v>99.08</v>
      </c>
      <c r="G331">
        <v>101.76</v>
      </c>
      <c r="H331">
        <v>104.51</v>
      </c>
      <c r="I331">
        <v>107.32</v>
      </c>
      <c r="J331">
        <v>110.23</v>
      </c>
      <c r="K331">
        <v>113.2</v>
      </c>
      <c r="L331">
        <v>116.26</v>
      </c>
      <c r="M331">
        <v>119.41</v>
      </c>
      <c r="N331">
        <v>122.63</v>
      </c>
      <c r="O331">
        <v>125.95</v>
      </c>
      <c r="P331">
        <v>0</v>
      </c>
      <c r="Q331" s="10">
        <v>1311</v>
      </c>
    </row>
    <row r="332" spans="2:17" hidden="1" outlineLevel="1">
      <c r="B332" t="s">
        <v>351</v>
      </c>
      <c r="C332" t="s">
        <v>23</v>
      </c>
      <c r="D332">
        <v>98.21</v>
      </c>
      <c r="E332">
        <v>100.87</v>
      </c>
      <c r="F332">
        <v>103.59</v>
      </c>
      <c r="G332">
        <v>106.39</v>
      </c>
      <c r="H332">
        <v>109.26</v>
      </c>
      <c r="I332">
        <v>112.21</v>
      </c>
      <c r="J332">
        <v>115.24</v>
      </c>
      <c r="K332">
        <v>118.35</v>
      </c>
      <c r="L332">
        <v>121.55</v>
      </c>
      <c r="M332">
        <v>124.84</v>
      </c>
      <c r="N332">
        <v>128.21</v>
      </c>
      <c r="O332">
        <v>131.66999999999999</v>
      </c>
      <c r="P332">
        <v>0</v>
      </c>
      <c r="Q332" s="10">
        <v>1370</v>
      </c>
    </row>
    <row r="333" spans="2:17" hidden="1" outlineLevel="1">
      <c r="B333" t="s">
        <v>352</v>
      </c>
      <c r="C333" t="s">
        <v>23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2:17" hidden="1" outlineLevel="1">
      <c r="B334" t="s">
        <v>353</v>
      </c>
      <c r="C334" t="s">
        <v>23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2:17" hidden="1" outlineLevel="1">
      <c r="B335" t="s">
        <v>354</v>
      </c>
      <c r="C335" t="s">
        <v>23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2:17" hidden="1" outlineLevel="1">
      <c r="B336" t="s">
        <v>355</v>
      </c>
      <c r="C336" t="s">
        <v>23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hidden="1" outlineLevel="1">
      <c r="B337" t="s">
        <v>356</v>
      </c>
      <c r="C337" t="s">
        <v>23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hidden="1" outlineLevel="1">
      <c r="B338" t="s">
        <v>357</v>
      </c>
      <c r="C338" t="s">
        <v>23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hidden="1" outlineLevel="1">
      <c r="B339" t="s">
        <v>358</v>
      </c>
      <c r="C339" t="s">
        <v>23</v>
      </c>
      <c r="D339">
        <v>72.53</v>
      </c>
      <c r="E339">
        <v>74.489999999999995</v>
      </c>
      <c r="F339">
        <v>76.5</v>
      </c>
      <c r="G339">
        <v>78.569999999999993</v>
      </c>
      <c r="H339">
        <v>80.69</v>
      </c>
      <c r="I339">
        <v>82.86</v>
      </c>
      <c r="J339">
        <v>85.1</v>
      </c>
      <c r="K339">
        <v>87.4</v>
      </c>
      <c r="L339">
        <v>89.76</v>
      </c>
      <c r="M339">
        <v>92.19</v>
      </c>
      <c r="N339">
        <v>94.68</v>
      </c>
      <c r="O339">
        <v>97.24</v>
      </c>
      <c r="P339">
        <v>0</v>
      </c>
      <c r="Q339" s="10">
        <v>1012</v>
      </c>
    </row>
    <row r="340" spans="1:17" collapsed="1">
      <c r="A340" t="s">
        <v>359</v>
      </c>
    </row>
    <row r="341" spans="1:17" hidden="1" outlineLevel="1">
      <c r="B341" t="s">
        <v>360</v>
      </c>
      <c r="C341" t="s">
        <v>23</v>
      </c>
      <c r="D341">
        <v>97.17</v>
      </c>
      <c r="E341">
        <v>99.79</v>
      </c>
      <c r="F341">
        <v>102.49</v>
      </c>
      <c r="G341">
        <v>105.26</v>
      </c>
      <c r="H341">
        <v>108.1</v>
      </c>
      <c r="I341">
        <v>111.01</v>
      </c>
      <c r="J341">
        <v>114.01</v>
      </c>
      <c r="K341">
        <v>117.09</v>
      </c>
      <c r="L341">
        <v>120.26</v>
      </c>
      <c r="M341">
        <v>123.51</v>
      </c>
      <c r="N341">
        <v>126.85</v>
      </c>
      <c r="O341">
        <v>130.27000000000001</v>
      </c>
      <c r="P341">
        <v>0</v>
      </c>
      <c r="Q341" s="10">
        <v>1356</v>
      </c>
    </row>
    <row r="342" spans="1:17" hidden="1" outlineLevel="1">
      <c r="B342" t="s">
        <v>361</v>
      </c>
      <c r="C342" t="s">
        <v>23</v>
      </c>
      <c r="D342">
        <v>59.73</v>
      </c>
      <c r="E342">
        <v>61.35</v>
      </c>
      <c r="F342">
        <v>63</v>
      </c>
      <c r="G342">
        <v>64.7</v>
      </c>
      <c r="H342">
        <v>66.45</v>
      </c>
      <c r="I342">
        <v>68.239999999999995</v>
      </c>
      <c r="J342">
        <v>70.09</v>
      </c>
      <c r="K342">
        <v>71.98</v>
      </c>
      <c r="L342">
        <v>73.92</v>
      </c>
      <c r="M342">
        <v>75.92</v>
      </c>
      <c r="N342">
        <v>77.98</v>
      </c>
      <c r="O342">
        <v>80.08</v>
      </c>
      <c r="P342">
        <v>0</v>
      </c>
      <c r="Q342">
        <v>833</v>
      </c>
    </row>
    <row r="343" spans="1:17" hidden="1" outlineLevel="1">
      <c r="B343" t="s">
        <v>362</v>
      </c>
      <c r="C343" t="s">
        <v>23</v>
      </c>
      <c r="D343">
        <v>110.61</v>
      </c>
      <c r="E343">
        <v>113.6</v>
      </c>
      <c r="F343">
        <v>116.67</v>
      </c>
      <c r="G343">
        <v>119.82</v>
      </c>
      <c r="H343">
        <v>123.05</v>
      </c>
      <c r="I343">
        <v>126.37</v>
      </c>
      <c r="J343">
        <v>129.79</v>
      </c>
      <c r="K343">
        <v>133.29</v>
      </c>
      <c r="L343">
        <v>136.9</v>
      </c>
      <c r="M343">
        <v>140.6</v>
      </c>
      <c r="N343">
        <v>144.4</v>
      </c>
      <c r="O343">
        <v>148.30000000000001</v>
      </c>
      <c r="P343">
        <v>0</v>
      </c>
      <c r="Q343" s="10">
        <v>1543</v>
      </c>
    </row>
    <row r="344" spans="1:17" hidden="1" outlineLevel="1">
      <c r="B344" t="s">
        <v>363</v>
      </c>
      <c r="C344" t="s">
        <v>23</v>
      </c>
      <c r="D344">
        <v>76.400000000000006</v>
      </c>
      <c r="E344">
        <v>78.47</v>
      </c>
      <c r="F344">
        <v>80.58</v>
      </c>
      <c r="G344">
        <v>82.76</v>
      </c>
      <c r="H344">
        <v>84.99</v>
      </c>
      <c r="I344">
        <v>87.29</v>
      </c>
      <c r="J344">
        <v>89.65</v>
      </c>
      <c r="K344">
        <v>92.07</v>
      </c>
      <c r="L344">
        <v>94.56</v>
      </c>
      <c r="M344">
        <v>97.11</v>
      </c>
      <c r="N344">
        <v>99.74</v>
      </c>
      <c r="O344">
        <v>102.43</v>
      </c>
      <c r="P344">
        <v>0</v>
      </c>
      <c r="Q344" s="10">
        <v>1066</v>
      </c>
    </row>
    <row r="345" spans="1:17" hidden="1" outlineLevel="1">
      <c r="B345" t="s">
        <v>364</v>
      </c>
      <c r="C345" t="s">
        <v>23</v>
      </c>
      <c r="D345">
        <v>91.13</v>
      </c>
      <c r="E345">
        <v>93.59</v>
      </c>
      <c r="F345">
        <v>96.12</v>
      </c>
      <c r="G345">
        <v>98.72</v>
      </c>
      <c r="H345">
        <v>101.38</v>
      </c>
      <c r="I345">
        <v>104.12</v>
      </c>
      <c r="J345">
        <v>106.93</v>
      </c>
      <c r="K345">
        <v>109.82</v>
      </c>
      <c r="L345">
        <v>112.79</v>
      </c>
      <c r="M345">
        <v>115.84</v>
      </c>
      <c r="N345">
        <v>118.97</v>
      </c>
      <c r="O345">
        <v>122.18</v>
      </c>
      <c r="P345">
        <v>0</v>
      </c>
      <c r="Q345" s="10">
        <v>1272</v>
      </c>
    </row>
    <row r="346" spans="1:17" hidden="1" outlineLevel="1">
      <c r="B346" t="s">
        <v>365</v>
      </c>
      <c r="C346" t="s">
        <v>23</v>
      </c>
      <c r="D346">
        <v>159.16999999999999</v>
      </c>
      <c r="E346">
        <v>163.47</v>
      </c>
      <c r="F346">
        <v>167.88</v>
      </c>
      <c r="G346">
        <v>172.42</v>
      </c>
      <c r="H346">
        <v>177.07</v>
      </c>
      <c r="I346">
        <v>181.85</v>
      </c>
      <c r="J346">
        <v>186.76</v>
      </c>
      <c r="K346">
        <v>191.81</v>
      </c>
      <c r="L346">
        <v>196.99</v>
      </c>
      <c r="M346">
        <v>202.32</v>
      </c>
      <c r="N346">
        <v>207.79</v>
      </c>
      <c r="O346">
        <v>213.4</v>
      </c>
      <c r="P346">
        <v>0</v>
      </c>
      <c r="Q346" s="10">
        <v>2221</v>
      </c>
    </row>
    <row r="347" spans="1:17" hidden="1" outlineLevel="1">
      <c r="B347" t="s">
        <v>366</v>
      </c>
      <c r="C347" t="s">
        <v>23</v>
      </c>
      <c r="D347">
        <v>94.31</v>
      </c>
      <c r="E347">
        <v>96.86</v>
      </c>
      <c r="F347">
        <v>99.48</v>
      </c>
      <c r="G347">
        <v>102.17</v>
      </c>
      <c r="H347">
        <v>104.92</v>
      </c>
      <c r="I347">
        <v>107.75</v>
      </c>
      <c r="J347">
        <v>110.66</v>
      </c>
      <c r="K347">
        <v>113.65</v>
      </c>
      <c r="L347">
        <v>116.72</v>
      </c>
      <c r="M347">
        <v>119.88</v>
      </c>
      <c r="N347">
        <v>123.12</v>
      </c>
      <c r="O347">
        <v>126.44</v>
      </c>
      <c r="P347">
        <v>0</v>
      </c>
      <c r="Q347" s="10">
        <v>1316</v>
      </c>
    </row>
    <row r="348" spans="1:17" hidden="1" outlineLevel="1">
      <c r="B348" t="s">
        <v>367</v>
      </c>
      <c r="C348" t="s">
        <v>23</v>
      </c>
      <c r="D348">
        <v>103.59</v>
      </c>
      <c r="E348">
        <v>106.4</v>
      </c>
      <c r="F348">
        <v>109.27</v>
      </c>
      <c r="G348">
        <v>112.22</v>
      </c>
      <c r="H348">
        <v>115.25</v>
      </c>
      <c r="I348">
        <v>118.35</v>
      </c>
      <c r="J348">
        <v>121.55</v>
      </c>
      <c r="K348">
        <v>124.84</v>
      </c>
      <c r="L348">
        <v>128.21</v>
      </c>
      <c r="M348">
        <v>131.68</v>
      </c>
      <c r="N348">
        <v>135.24</v>
      </c>
      <c r="O348">
        <v>138.88999999999999</v>
      </c>
      <c r="P348">
        <v>0</v>
      </c>
      <c r="Q348" s="10">
        <v>1445</v>
      </c>
    </row>
    <row r="349" spans="1:17" hidden="1" outlineLevel="1">
      <c r="B349" t="s">
        <v>368</v>
      </c>
      <c r="C349" t="s">
        <v>23</v>
      </c>
      <c r="D349">
        <v>169.9</v>
      </c>
      <c r="E349">
        <v>174.49</v>
      </c>
      <c r="F349">
        <v>179.2</v>
      </c>
      <c r="G349">
        <v>184.05</v>
      </c>
      <c r="H349">
        <v>189.01</v>
      </c>
      <c r="I349">
        <v>194.11</v>
      </c>
      <c r="J349">
        <v>199.35</v>
      </c>
      <c r="K349">
        <v>204.74</v>
      </c>
      <c r="L349">
        <v>210.27</v>
      </c>
      <c r="M349">
        <v>215.96</v>
      </c>
      <c r="N349">
        <v>221.79</v>
      </c>
      <c r="O349">
        <v>227.78</v>
      </c>
      <c r="P349">
        <v>0</v>
      </c>
      <c r="Q349" s="10">
        <v>2371</v>
      </c>
    </row>
    <row r="350" spans="1:17" hidden="1" outlineLevel="1">
      <c r="B350" t="s">
        <v>369</v>
      </c>
      <c r="C350" t="s">
        <v>23</v>
      </c>
      <c r="D350">
        <v>53.52</v>
      </c>
      <c r="E350">
        <v>54.96</v>
      </c>
      <c r="F350">
        <v>56.45</v>
      </c>
      <c r="G350">
        <v>57.97</v>
      </c>
      <c r="H350">
        <v>59.53</v>
      </c>
      <c r="I350">
        <v>61.14</v>
      </c>
      <c r="J350">
        <v>62.79</v>
      </c>
      <c r="K350">
        <v>64.489999999999995</v>
      </c>
      <c r="L350">
        <v>66.23</v>
      </c>
      <c r="M350">
        <v>68.02</v>
      </c>
      <c r="N350">
        <v>69.86</v>
      </c>
      <c r="O350">
        <v>71.75</v>
      </c>
      <c r="P350">
        <v>0</v>
      </c>
      <c r="Q350">
        <v>747</v>
      </c>
    </row>
    <row r="351" spans="1:17" hidden="1" outlineLevel="1">
      <c r="B351" t="s">
        <v>370</v>
      </c>
      <c r="C351" t="s">
        <v>23</v>
      </c>
      <c r="D351">
        <v>159.16999999999999</v>
      </c>
      <c r="E351">
        <v>163.47</v>
      </c>
      <c r="F351">
        <v>167.88</v>
      </c>
      <c r="G351">
        <v>172.42</v>
      </c>
      <c r="H351">
        <v>177.07</v>
      </c>
      <c r="I351">
        <v>181.85</v>
      </c>
      <c r="J351">
        <v>186.76</v>
      </c>
      <c r="K351">
        <v>191.81</v>
      </c>
      <c r="L351">
        <v>196.99</v>
      </c>
      <c r="M351">
        <v>202.32</v>
      </c>
      <c r="N351">
        <v>207.79</v>
      </c>
      <c r="O351">
        <v>213.4</v>
      </c>
      <c r="P351">
        <v>0</v>
      </c>
      <c r="Q351" s="10">
        <v>2221</v>
      </c>
    </row>
    <row r="352" spans="1:17" hidden="1" outlineLevel="1">
      <c r="B352" t="s">
        <v>371</v>
      </c>
      <c r="C352" t="s">
        <v>23</v>
      </c>
      <c r="D352">
        <v>102.35</v>
      </c>
      <c r="E352">
        <v>105.11</v>
      </c>
      <c r="F352">
        <v>107.95</v>
      </c>
      <c r="G352">
        <v>110.87</v>
      </c>
      <c r="H352">
        <v>113.86</v>
      </c>
      <c r="I352">
        <v>116.93</v>
      </c>
      <c r="J352">
        <v>120.09</v>
      </c>
      <c r="K352">
        <v>123.33</v>
      </c>
      <c r="L352">
        <v>126.67</v>
      </c>
      <c r="M352">
        <v>130.09</v>
      </c>
      <c r="N352">
        <v>133.61000000000001</v>
      </c>
      <c r="O352">
        <v>137.22</v>
      </c>
      <c r="P352">
        <v>0</v>
      </c>
      <c r="Q352" s="10">
        <v>1428</v>
      </c>
    </row>
    <row r="353" spans="2:17" hidden="1" outlineLevel="1">
      <c r="B353" t="s">
        <v>372</v>
      </c>
      <c r="C353" t="s">
        <v>23</v>
      </c>
      <c r="D353">
        <v>102.27</v>
      </c>
      <c r="E353">
        <v>105.04</v>
      </c>
      <c r="F353">
        <v>107.87</v>
      </c>
      <c r="G353">
        <v>110.79</v>
      </c>
      <c r="H353">
        <v>113.78</v>
      </c>
      <c r="I353">
        <v>116.85</v>
      </c>
      <c r="J353">
        <v>120.01</v>
      </c>
      <c r="K353">
        <v>123.25</v>
      </c>
      <c r="L353">
        <v>126.58</v>
      </c>
      <c r="M353">
        <v>130</v>
      </c>
      <c r="N353">
        <v>133.51</v>
      </c>
      <c r="O353">
        <v>137.12</v>
      </c>
      <c r="P353">
        <v>0</v>
      </c>
      <c r="Q353" s="10">
        <v>1427</v>
      </c>
    </row>
    <row r="354" spans="2:17" hidden="1" outlineLevel="1">
      <c r="B354" t="s">
        <v>373</v>
      </c>
      <c r="C354" t="s">
        <v>23</v>
      </c>
      <c r="D354">
        <v>74.349999999999994</v>
      </c>
      <c r="E354">
        <v>76.36</v>
      </c>
      <c r="F354">
        <v>78.42</v>
      </c>
      <c r="G354">
        <v>80.540000000000006</v>
      </c>
      <c r="H354">
        <v>82.71</v>
      </c>
      <c r="I354">
        <v>84.94</v>
      </c>
      <c r="J354">
        <v>87.24</v>
      </c>
      <c r="K354">
        <v>89.6</v>
      </c>
      <c r="L354">
        <v>92.02</v>
      </c>
      <c r="M354">
        <v>94.51</v>
      </c>
      <c r="N354">
        <v>97.06</v>
      </c>
      <c r="O354">
        <v>99.68</v>
      </c>
      <c r="P354">
        <v>0</v>
      </c>
      <c r="Q354" s="10">
        <v>1037</v>
      </c>
    </row>
    <row r="355" spans="2:17" hidden="1" outlineLevel="1">
      <c r="B355" t="s">
        <v>374</v>
      </c>
      <c r="C355" t="s">
        <v>23</v>
      </c>
      <c r="D355">
        <v>117.13</v>
      </c>
      <c r="E355">
        <v>120.29</v>
      </c>
      <c r="F355">
        <v>123.54</v>
      </c>
      <c r="G355">
        <v>126.88</v>
      </c>
      <c r="H355">
        <v>130.30000000000001</v>
      </c>
      <c r="I355">
        <v>133.81</v>
      </c>
      <c r="J355">
        <v>137.43</v>
      </c>
      <c r="K355">
        <v>141.13999999999999</v>
      </c>
      <c r="L355">
        <v>144.96</v>
      </c>
      <c r="M355">
        <v>148.88</v>
      </c>
      <c r="N355">
        <v>152.9</v>
      </c>
      <c r="O355">
        <v>157.03</v>
      </c>
      <c r="P355">
        <v>0</v>
      </c>
      <c r="Q355" s="10">
        <v>1634</v>
      </c>
    </row>
    <row r="356" spans="2:17" hidden="1" outlineLevel="1">
      <c r="B356" t="s">
        <v>375</v>
      </c>
      <c r="C356" t="s">
        <v>23</v>
      </c>
      <c r="D356">
        <v>71.72</v>
      </c>
      <c r="E356">
        <v>73.66</v>
      </c>
      <c r="F356">
        <v>75.650000000000006</v>
      </c>
      <c r="G356">
        <v>77.69</v>
      </c>
      <c r="H356">
        <v>79.790000000000006</v>
      </c>
      <c r="I356">
        <v>81.94</v>
      </c>
      <c r="J356">
        <v>84.16</v>
      </c>
      <c r="K356">
        <v>86.43</v>
      </c>
      <c r="L356">
        <v>88.77</v>
      </c>
      <c r="M356">
        <v>91.17</v>
      </c>
      <c r="N356">
        <v>93.63</v>
      </c>
      <c r="O356">
        <v>96.16</v>
      </c>
      <c r="P356">
        <v>0</v>
      </c>
      <c r="Q356" s="10">
        <v>1001</v>
      </c>
    </row>
    <row r="357" spans="2:17" hidden="1" outlineLevel="1">
      <c r="B357" t="s">
        <v>376</v>
      </c>
      <c r="C357" t="s">
        <v>23</v>
      </c>
      <c r="D357">
        <v>55.92</v>
      </c>
      <c r="E357">
        <v>57.43</v>
      </c>
      <c r="F357">
        <v>58.98</v>
      </c>
      <c r="G357">
        <v>60.57</v>
      </c>
      <c r="H357">
        <v>62.21</v>
      </c>
      <c r="I357">
        <v>63.88</v>
      </c>
      <c r="J357">
        <v>65.61</v>
      </c>
      <c r="K357">
        <v>67.38</v>
      </c>
      <c r="L357">
        <v>69.2</v>
      </c>
      <c r="M357">
        <v>71.069999999999993</v>
      </c>
      <c r="N357">
        <v>73</v>
      </c>
      <c r="O357">
        <v>74.97</v>
      </c>
      <c r="P357">
        <v>0</v>
      </c>
      <c r="Q357">
        <v>780</v>
      </c>
    </row>
    <row r="358" spans="2:17" hidden="1" outlineLevel="1">
      <c r="B358" t="s">
        <v>377</v>
      </c>
      <c r="C358" t="s">
        <v>23</v>
      </c>
      <c r="D358">
        <v>72.900000000000006</v>
      </c>
      <c r="E358">
        <v>74.87</v>
      </c>
      <c r="F358">
        <v>76.89</v>
      </c>
      <c r="G358">
        <v>78.97</v>
      </c>
      <c r="H358">
        <v>81.099999999999994</v>
      </c>
      <c r="I358">
        <v>83.28</v>
      </c>
      <c r="J358">
        <v>85.53</v>
      </c>
      <c r="K358">
        <v>87.84</v>
      </c>
      <c r="L358">
        <v>90.22</v>
      </c>
      <c r="M358">
        <v>92.66</v>
      </c>
      <c r="N358">
        <v>95.16</v>
      </c>
      <c r="O358">
        <v>97.73</v>
      </c>
      <c r="P358">
        <v>0</v>
      </c>
      <c r="Q358" s="10">
        <v>1017</v>
      </c>
    </row>
    <row r="359" spans="2:17" hidden="1" outlineLevel="1">
      <c r="B359" t="s">
        <v>378</v>
      </c>
      <c r="C359" t="s">
        <v>23</v>
      </c>
      <c r="D359">
        <v>65.239999999999995</v>
      </c>
      <c r="E359">
        <v>67</v>
      </c>
      <c r="F359">
        <v>68.81</v>
      </c>
      <c r="G359">
        <v>70.67</v>
      </c>
      <c r="H359">
        <v>72.569999999999993</v>
      </c>
      <c r="I359">
        <v>74.53</v>
      </c>
      <c r="J359">
        <v>76.55</v>
      </c>
      <c r="K359">
        <v>78.61</v>
      </c>
      <c r="L359">
        <v>80.739999999999995</v>
      </c>
      <c r="M359">
        <v>82.92</v>
      </c>
      <c r="N359">
        <v>85.16</v>
      </c>
      <c r="O359">
        <v>87.46</v>
      </c>
      <c r="P359">
        <v>0</v>
      </c>
      <c r="Q359">
        <v>910</v>
      </c>
    </row>
    <row r="360" spans="2:17" hidden="1" outlineLevel="1">
      <c r="B360" t="s">
        <v>379</v>
      </c>
      <c r="C360" t="s">
        <v>23</v>
      </c>
      <c r="D360">
        <v>69.13</v>
      </c>
      <c r="E360">
        <v>71</v>
      </c>
      <c r="F360">
        <v>72.92</v>
      </c>
      <c r="G360">
        <v>74.89</v>
      </c>
      <c r="H360">
        <v>76.91</v>
      </c>
      <c r="I360">
        <v>78.98</v>
      </c>
      <c r="J360">
        <v>81.12</v>
      </c>
      <c r="K360">
        <v>83.31</v>
      </c>
      <c r="L360">
        <v>85.56</v>
      </c>
      <c r="M360">
        <v>87.87</v>
      </c>
      <c r="N360">
        <v>90.25</v>
      </c>
      <c r="O360">
        <v>92.69</v>
      </c>
      <c r="P360">
        <v>0</v>
      </c>
      <c r="Q360">
        <v>965</v>
      </c>
    </row>
    <row r="361" spans="2:17" hidden="1" outlineLevel="1">
      <c r="B361" t="s">
        <v>380</v>
      </c>
      <c r="C361" t="s">
        <v>23</v>
      </c>
      <c r="D361">
        <v>106.83</v>
      </c>
      <c r="E361">
        <v>109.71</v>
      </c>
      <c r="F361">
        <v>112.67</v>
      </c>
      <c r="G361">
        <v>115.72</v>
      </c>
      <c r="H361">
        <v>118.84</v>
      </c>
      <c r="I361">
        <v>122.05</v>
      </c>
      <c r="J361">
        <v>125.35</v>
      </c>
      <c r="K361">
        <v>128.72999999999999</v>
      </c>
      <c r="L361">
        <v>132.21</v>
      </c>
      <c r="M361">
        <v>135.78</v>
      </c>
      <c r="N361">
        <v>139.44999999999999</v>
      </c>
      <c r="O361">
        <v>143.22</v>
      </c>
      <c r="P361">
        <v>0</v>
      </c>
      <c r="Q361" s="10">
        <v>1491</v>
      </c>
    </row>
    <row r="362" spans="2:17" hidden="1" outlineLevel="1">
      <c r="B362" t="s">
        <v>381</v>
      </c>
      <c r="C362" t="s">
        <v>23</v>
      </c>
      <c r="D362">
        <v>109.27</v>
      </c>
      <c r="E362">
        <v>112.22</v>
      </c>
      <c r="F362">
        <v>115.25</v>
      </c>
      <c r="G362">
        <v>118.37</v>
      </c>
      <c r="H362">
        <v>121.56</v>
      </c>
      <c r="I362">
        <v>124.84</v>
      </c>
      <c r="J362">
        <v>128.21</v>
      </c>
      <c r="K362">
        <v>131.66999999999999</v>
      </c>
      <c r="L362">
        <v>135.22999999999999</v>
      </c>
      <c r="M362">
        <v>138.88999999999999</v>
      </c>
      <c r="N362">
        <v>142.63999999999999</v>
      </c>
      <c r="O362">
        <v>146.5</v>
      </c>
      <c r="P362">
        <v>0</v>
      </c>
      <c r="Q362" s="10">
        <v>1525</v>
      </c>
    </row>
    <row r="363" spans="2:17" hidden="1" outlineLevel="1">
      <c r="B363" t="s">
        <v>382</v>
      </c>
      <c r="C363" t="s">
        <v>23</v>
      </c>
      <c r="D363">
        <v>148.74</v>
      </c>
      <c r="E363">
        <v>152.76</v>
      </c>
      <c r="F363">
        <v>156.88999999999999</v>
      </c>
      <c r="G363">
        <v>161.13</v>
      </c>
      <c r="H363">
        <v>165.47</v>
      </c>
      <c r="I363">
        <v>169.94</v>
      </c>
      <c r="J363">
        <v>174.53</v>
      </c>
      <c r="K363">
        <v>179.24</v>
      </c>
      <c r="L363">
        <v>184.09</v>
      </c>
      <c r="M363">
        <v>189.07</v>
      </c>
      <c r="N363">
        <v>194.18</v>
      </c>
      <c r="O363">
        <v>199.42</v>
      </c>
      <c r="P363">
        <v>0</v>
      </c>
      <c r="Q363" s="10">
        <v>2075</v>
      </c>
    </row>
    <row r="364" spans="2:17" hidden="1" outlineLevel="1">
      <c r="B364" t="s">
        <v>383</v>
      </c>
      <c r="C364" t="s">
        <v>23</v>
      </c>
      <c r="D364">
        <v>92.08</v>
      </c>
      <c r="E364">
        <v>94.57</v>
      </c>
      <c r="F364">
        <v>97.12</v>
      </c>
      <c r="G364">
        <v>99.75</v>
      </c>
      <c r="H364">
        <v>102.44</v>
      </c>
      <c r="I364">
        <v>105.2</v>
      </c>
      <c r="J364">
        <v>108.04</v>
      </c>
      <c r="K364">
        <v>110.96</v>
      </c>
      <c r="L364">
        <v>113.96</v>
      </c>
      <c r="M364">
        <v>117.04</v>
      </c>
      <c r="N364">
        <v>120.21</v>
      </c>
      <c r="O364">
        <v>123.45</v>
      </c>
      <c r="P364">
        <v>0</v>
      </c>
      <c r="Q364" s="10">
        <v>1285</v>
      </c>
    </row>
    <row r="365" spans="2:17" hidden="1" outlineLevel="1">
      <c r="B365" t="s">
        <v>384</v>
      </c>
      <c r="C365" t="s">
        <v>23</v>
      </c>
      <c r="D365">
        <v>105.83</v>
      </c>
      <c r="E365">
        <v>108.7</v>
      </c>
      <c r="F365">
        <v>111.63</v>
      </c>
      <c r="G365">
        <v>114.65</v>
      </c>
      <c r="H365">
        <v>117.74</v>
      </c>
      <c r="I365">
        <v>120.91</v>
      </c>
      <c r="J365">
        <v>124.18</v>
      </c>
      <c r="K365">
        <v>127.54</v>
      </c>
      <c r="L365">
        <v>130.97999999999999</v>
      </c>
      <c r="M365">
        <v>134.53</v>
      </c>
      <c r="N365">
        <v>138.16</v>
      </c>
      <c r="O365">
        <v>141.88999999999999</v>
      </c>
      <c r="P365">
        <v>0</v>
      </c>
      <c r="Q365" s="10">
        <v>1477</v>
      </c>
    </row>
    <row r="366" spans="2:17" hidden="1" outlineLevel="1">
      <c r="B366" t="s">
        <v>385</v>
      </c>
      <c r="C366" t="s">
        <v>23</v>
      </c>
      <c r="D366">
        <v>125.21</v>
      </c>
      <c r="E366">
        <v>128.59</v>
      </c>
      <c r="F366">
        <v>132.06</v>
      </c>
      <c r="G366">
        <v>135.63</v>
      </c>
      <c r="H366">
        <v>139.29</v>
      </c>
      <c r="I366">
        <v>143.04</v>
      </c>
      <c r="J366">
        <v>146.91</v>
      </c>
      <c r="K366">
        <v>150.88</v>
      </c>
      <c r="L366">
        <v>154.96</v>
      </c>
      <c r="M366">
        <v>159.15</v>
      </c>
      <c r="N366">
        <v>163.44999999999999</v>
      </c>
      <c r="O366">
        <v>167.86</v>
      </c>
      <c r="P366">
        <v>0</v>
      </c>
      <c r="Q366" s="10">
        <v>1747</v>
      </c>
    </row>
    <row r="367" spans="2:17" hidden="1" outlineLevel="1">
      <c r="B367" t="s">
        <v>386</v>
      </c>
      <c r="C367" t="s">
        <v>23</v>
      </c>
      <c r="D367">
        <v>236.1</v>
      </c>
      <c r="E367">
        <v>242.48</v>
      </c>
      <c r="F367">
        <v>249.03</v>
      </c>
      <c r="G367">
        <v>255.76</v>
      </c>
      <c r="H367">
        <v>262.66000000000003</v>
      </c>
      <c r="I367">
        <v>269.74</v>
      </c>
      <c r="J367">
        <v>277.02999999999997</v>
      </c>
      <c r="K367">
        <v>284.51</v>
      </c>
      <c r="L367">
        <v>292.20999999999998</v>
      </c>
      <c r="M367">
        <v>300.11</v>
      </c>
      <c r="N367">
        <v>308.22000000000003</v>
      </c>
      <c r="O367">
        <v>316.54000000000002</v>
      </c>
      <c r="P367">
        <v>0</v>
      </c>
      <c r="Q367" s="10">
        <v>3294</v>
      </c>
    </row>
    <row r="368" spans="2:17" hidden="1" outlineLevel="1">
      <c r="B368" t="s">
        <v>387</v>
      </c>
      <c r="C368" t="s">
        <v>23</v>
      </c>
      <c r="D368">
        <v>188.88</v>
      </c>
      <c r="E368">
        <v>193.99</v>
      </c>
      <c r="F368">
        <v>199.22</v>
      </c>
      <c r="G368">
        <v>204.61</v>
      </c>
      <c r="H368">
        <v>210.13</v>
      </c>
      <c r="I368">
        <v>215.79</v>
      </c>
      <c r="J368">
        <v>221.63</v>
      </c>
      <c r="K368">
        <v>227.61</v>
      </c>
      <c r="L368">
        <v>233.76</v>
      </c>
      <c r="M368">
        <v>240.09</v>
      </c>
      <c r="N368">
        <v>246.57</v>
      </c>
      <c r="O368">
        <v>253.23</v>
      </c>
      <c r="P368">
        <v>0</v>
      </c>
      <c r="Q368" s="10">
        <v>2636</v>
      </c>
    </row>
    <row r="369" spans="1:17" hidden="1" outlineLevel="1">
      <c r="B369" t="s">
        <v>388</v>
      </c>
      <c r="C369" t="s">
        <v>23</v>
      </c>
      <c r="D369">
        <v>109.32</v>
      </c>
      <c r="E369">
        <v>112.28</v>
      </c>
      <c r="F369">
        <v>115.31</v>
      </c>
      <c r="G369">
        <v>118.43</v>
      </c>
      <c r="H369">
        <v>121.62</v>
      </c>
      <c r="I369">
        <v>124.9</v>
      </c>
      <c r="J369">
        <v>128.28</v>
      </c>
      <c r="K369">
        <v>131.74</v>
      </c>
      <c r="L369">
        <v>135.30000000000001</v>
      </c>
      <c r="M369">
        <v>138.96</v>
      </c>
      <c r="N369">
        <v>142.72</v>
      </c>
      <c r="O369">
        <v>146.57</v>
      </c>
      <c r="P369">
        <v>0</v>
      </c>
      <c r="Q369" s="10">
        <v>1525</v>
      </c>
    </row>
    <row r="370" spans="1:17" hidden="1" outlineLevel="1">
      <c r="B370" t="s">
        <v>389</v>
      </c>
      <c r="C370" t="s">
        <v>23</v>
      </c>
      <c r="D370">
        <v>104.65</v>
      </c>
      <c r="E370">
        <v>107.48</v>
      </c>
      <c r="F370">
        <v>110.38</v>
      </c>
      <c r="G370">
        <v>113.37</v>
      </c>
      <c r="H370">
        <v>116.42</v>
      </c>
      <c r="I370">
        <v>119.56</v>
      </c>
      <c r="J370">
        <v>122.8</v>
      </c>
      <c r="K370">
        <v>126.11</v>
      </c>
      <c r="L370">
        <v>129.52000000000001</v>
      </c>
      <c r="M370">
        <v>133.02000000000001</v>
      </c>
      <c r="N370">
        <v>136.62</v>
      </c>
      <c r="O370">
        <v>140.31</v>
      </c>
      <c r="P370">
        <v>0</v>
      </c>
      <c r="Q370" s="10">
        <v>1460</v>
      </c>
    </row>
    <row r="371" spans="1:17" hidden="1" outlineLevel="1">
      <c r="B371" t="s">
        <v>390</v>
      </c>
      <c r="C371" t="s">
        <v>23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hidden="1" outlineLevel="1">
      <c r="B372" t="s">
        <v>391</v>
      </c>
      <c r="C372" t="s">
        <v>23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hidden="1" outlineLevel="1">
      <c r="B373" t="s">
        <v>392</v>
      </c>
      <c r="C373" t="s">
        <v>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collapsed="1">
      <c r="A374" t="s">
        <v>393</v>
      </c>
    </row>
    <row r="375" spans="1:17" hidden="1" outlineLevel="1">
      <c r="B375" t="s">
        <v>394</v>
      </c>
      <c r="C375" t="s">
        <v>23</v>
      </c>
      <c r="D375">
        <v>97.17</v>
      </c>
      <c r="E375">
        <v>99.79</v>
      </c>
      <c r="F375">
        <v>102.49</v>
      </c>
      <c r="G375">
        <v>105.26</v>
      </c>
      <c r="H375">
        <v>108.1</v>
      </c>
      <c r="I375">
        <v>111.01</v>
      </c>
      <c r="J375">
        <v>114.01</v>
      </c>
      <c r="K375">
        <v>117.09</v>
      </c>
      <c r="L375">
        <v>120.26</v>
      </c>
      <c r="M375">
        <v>123.51</v>
      </c>
      <c r="N375">
        <v>126.85</v>
      </c>
      <c r="O375">
        <v>130.27000000000001</v>
      </c>
      <c r="P375">
        <v>0</v>
      </c>
      <c r="Q375" s="10">
        <v>1356</v>
      </c>
    </row>
    <row r="376" spans="1:17" hidden="1" outlineLevel="1">
      <c r="B376" t="s">
        <v>395</v>
      </c>
      <c r="C376" t="s">
        <v>23</v>
      </c>
      <c r="D376">
        <v>59.73</v>
      </c>
      <c r="E376">
        <v>61.35</v>
      </c>
      <c r="F376">
        <v>63</v>
      </c>
      <c r="G376">
        <v>64.7</v>
      </c>
      <c r="H376">
        <v>66.45</v>
      </c>
      <c r="I376">
        <v>68.239999999999995</v>
      </c>
      <c r="J376">
        <v>70.09</v>
      </c>
      <c r="K376">
        <v>71.98</v>
      </c>
      <c r="L376">
        <v>73.92</v>
      </c>
      <c r="M376">
        <v>75.92</v>
      </c>
      <c r="N376">
        <v>77.98</v>
      </c>
      <c r="O376">
        <v>80.08</v>
      </c>
      <c r="P376">
        <v>0</v>
      </c>
      <c r="Q376">
        <v>833</v>
      </c>
    </row>
    <row r="377" spans="1:17" hidden="1" outlineLevel="1">
      <c r="B377" t="s">
        <v>396</v>
      </c>
      <c r="C377" t="s">
        <v>23</v>
      </c>
      <c r="D377">
        <v>53.52</v>
      </c>
      <c r="E377">
        <v>54.96</v>
      </c>
      <c r="F377">
        <v>56.45</v>
      </c>
      <c r="G377">
        <v>57.97</v>
      </c>
      <c r="H377">
        <v>59.53</v>
      </c>
      <c r="I377">
        <v>61.14</v>
      </c>
      <c r="J377">
        <v>62.79</v>
      </c>
      <c r="K377">
        <v>64.489999999999995</v>
      </c>
      <c r="L377">
        <v>66.23</v>
      </c>
      <c r="M377">
        <v>68.02</v>
      </c>
      <c r="N377">
        <v>69.86</v>
      </c>
      <c r="O377">
        <v>71.75</v>
      </c>
      <c r="P377">
        <v>0</v>
      </c>
      <c r="Q377">
        <v>747</v>
      </c>
    </row>
    <row r="378" spans="1:17" hidden="1" outlineLevel="1">
      <c r="B378" t="s">
        <v>397</v>
      </c>
      <c r="C378" t="s">
        <v>23</v>
      </c>
      <c r="D378">
        <v>309.93</v>
      </c>
      <c r="E378">
        <v>318.31</v>
      </c>
      <c r="F378">
        <v>326.89999999999998</v>
      </c>
      <c r="G378">
        <v>335.74</v>
      </c>
      <c r="H378">
        <v>344.79</v>
      </c>
      <c r="I378">
        <v>354.09</v>
      </c>
      <c r="J378">
        <v>363.66</v>
      </c>
      <c r="K378">
        <v>373.48</v>
      </c>
      <c r="L378">
        <v>383.58</v>
      </c>
      <c r="M378">
        <v>393.95</v>
      </c>
      <c r="N378">
        <v>404.6</v>
      </c>
      <c r="O378">
        <v>415.52</v>
      </c>
      <c r="P378">
        <v>0</v>
      </c>
      <c r="Q378" s="10">
        <v>4325</v>
      </c>
    </row>
    <row r="379" spans="1:17" hidden="1" outlineLevel="1">
      <c r="B379" t="s">
        <v>398</v>
      </c>
      <c r="C379" t="s">
        <v>23</v>
      </c>
      <c r="D379">
        <v>102.27</v>
      </c>
      <c r="E379">
        <v>105.04</v>
      </c>
      <c r="F379">
        <v>107.87</v>
      </c>
      <c r="G379">
        <v>110.79</v>
      </c>
      <c r="H379">
        <v>113.78</v>
      </c>
      <c r="I379">
        <v>116.85</v>
      </c>
      <c r="J379">
        <v>120.01</v>
      </c>
      <c r="K379">
        <v>123.25</v>
      </c>
      <c r="L379">
        <v>126.58</v>
      </c>
      <c r="M379">
        <v>130</v>
      </c>
      <c r="N379">
        <v>133.51</v>
      </c>
      <c r="O379">
        <v>137.12</v>
      </c>
      <c r="P379">
        <v>0</v>
      </c>
      <c r="Q379" s="10">
        <v>1427</v>
      </c>
    </row>
    <row r="380" spans="1:17" hidden="1" outlineLevel="1">
      <c r="B380" t="s">
        <v>399</v>
      </c>
      <c r="C380" t="s">
        <v>23</v>
      </c>
      <c r="D380">
        <v>100.87</v>
      </c>
      <c r="E380">
        <v>103.6</v>
      </c>
      <c r="F380">
        <v>106.4</v>
      </c>
      <c r="G380">
        <v>109.27</v>
      </c>
      <c r="H380">
        <v>112.22</v>
      </c>
      <c r="I380">
        <v>115.25</v>
      </c>
      <c r="J380">
        <v>118.36</v>
      </c>
      <c r="K380">
        <v>121.56</v>
      </c>
      <c r="L380">
        <v>124.84</v>
      </c>
      <c r="M380">
        <v>128.22</v>
      </c>
      <c r="N380">
        <v>131.68</v>
      </c>
      <c r="O380">
        <v>135.24</v>
      </c>
      <c r="P380">
        <v>0</v>
      </c>
      <c r="Q380" s="10">
        <v>1408</v>
      </c>
    </row>
    <row r="381" spans="1:17" hidden="1" outlineLevel="1">
      <c r="B381" t="s">
        <v>400</v>
      </c>
      <c r="C381" t="s">
        <v>23</v>
      </c>
      <c r="D381">
        <v>74.349999999999994</v>
      </c>
      <c r="E381">
        <v>76.36</v>
      </c>
      <c r="F381">
        <v>78.42</v>
      </c>
      <c r="G381">
        <v>80.540000000000006</v>
      </c>
      <c r="H381">
        <v>82.71</v>
      </c>
      <c r="I381">
        <v>84.94</v>
      </c>
      <c r="J381">
        <v>87.24</v>
      </c>
      <c r="K381">
        <v>89.6</v>
      </c>
      <c r="L381">
        <v>92.02</v>
      </c>
      <c r="M381">
        <v>94.51</v>
      </c>
      <c r="N381">
        <v>97.06</v>
      </c>
      <c r="O381">
        <v>99.68</v>
      </c>
      <c r="P381">
        <v>0</v>
      </c>
      <c r="Q381" s="10">
        <v>1037</v>
      </c>
    </row>
    <row r="382" spans="1:17" hidden="1" outlineLevel="1">
      <c r="B382" t="s">
        <v>401</v>
      </c>
      <c r="C382" t="s">
        <v>23</v>
      </c>
      <c r="D382">
        <v>106.83</v>
      </c>
      <c r="E382">
        <v>109.71</v>
      </c>
      <c r="F382">
        <v>112.67</v>
      </c>
      <c r="G382">
        <v>115.72</v>
      </c>
      <c r="H382">
        <v>118.84</v>
      </c>
      <c r="I382">
        <v>122.05</v>
      </c>
      <c r="J382">
        <v>125.35</v>
      </c>
      <c r="K382">
        <v>128.72999999999999</v>
      </c>
      <c r="L382">
        <v>132.21</v>
      </c>
      <c r="M382">
        <v>135.78</v>
      </c>
      <c r="N382">
        <v>139.44999999999999</v>
      </c>
      <c r="O382">
        <v>143.22</v>
      </c>
      <c r="P382">
        <v>0</v>
      </c>
      <c r="Q382" s="10">
        <v>1491</v>
      </c>
    </row>
    <row r="383" spans="1:17" collapsed="1">
      <c r="A383" t="s">
        <v>402</v>
      </c>
    </row>
    <row r="384" spans="1:17" hidden="1" outlineLevel="1">
      <c r="B384" t="s">
        <v>403</v>
      </c>
      <c r="C384" t="s">
        <v>23</v>
      </c>
      <c r="D384">
        <v>107.29</v>
      </c>
      <c r="E384">
        <v>110.19</v>
      </c>
      <c r="F384">
        <v>113.17</v>
      </c>
      <c r="G384">
        <v>116.22</v>
      </c>
      <c r="H384">
        <v>119.36</v>
      </c>
      <c r="I384">
        <v>122.58</v>
      </c>
      <c r="J384">
        <v>125.89</v>
      </c>
      <c r="K384">
        <v>129.29</v>
      </c>
      <c r="L384">
        <v>132.79</v>
      </c>
      <c r="M384">
        <v>136.38</v>
      </c>
      <c r="N384">
        <v>140.06</v>
      </c>
      <c r="O384">
        <v>143.84</v>
      </c>
      <c r="P384">
        <v>0</v>
      </c>
      <c r="Q384" s="10">
        <v>1497</v>
      </c>
    </row>
    <row r="385" spans="1:17" hidden="1" outlineLevel="1">
      <c r="B385" t="s">
        <v>404</v>
      </c>
      <c r="C385" t="s">
        <v>23</v>
      </c>
      <c r="D385">
        <v>137.09</v>
      </c>
      <c r="E385">
        <v>140.80000000000001</v>
      </c>
      <c r="F385">
        <v>144.6</v>
      </c>
      <c r="G385">
        <v>148.51</v>
      </c>
      <c r="H385">
        <v>152.51</v>
      </c>
      <c r="I385">
        <v>156.63</v>
      </c>
      <c r="J385">
        <v>160.86000000000001</v>
      </c>
      <c r="K385">
        <v>165.2</v>
      </c>
      <c r="L385">
        <v>169.67</v>
      </c>
      <c r="M385">
        <v>174.26</v>
      </c>
      <c r="N385">
        <v>178.97</v>
      </c>
      <c r="O385">
        <v>183.8</v>
      </c>
      <c r="P385">
        <v>0</v>
      </c>
      <c r="Q385" s="10">
        <v>1913</v>
      </c>
    </row>
    <row r="386" spans="1:17" hidden="1" outlineLevel="1">
      <c r="B386" t="s">
        <v>405</v>
      </c>
      <c r="C386" t="s">
        <v>23</v>
      </c>
      <c r="D386">
        <v>166.9</v>
      </c>
      <c r="E386">
        <v>171.41</v>
      </c>
      <c r="F386">
        <v>176.03</v>
      </c>
      <c r="G386">
        <v>180.79</v>
      </c>
      <c r="H386">
        <v>185.67</v>
      </c>
      <c r="I386">
        <v>190.68</v>
      </c>
      <c r="J386">
        <v>195.83</v>
      </c>
      <c r="K386">
        <v>201.12</v>
      </c>
      <c r="L386">
        <v>206.56</v>
      </c>
      <c r="M386">
        <v>212.14</v>
      </c>
      <c r="N386">
        <v>217.87</v>
      </c>
      <c r="O386">
        <v>223.76</v>
      </c>
      <c r="P386">
        <v>0</v>
      </c>
      <c r="Q386" s="10">
        <v>2329</v>
      </c>
    </row>
    <row r="387" spans="1:17" collapsed="1">
      <c r="A387" t="s">
        <v>406</v>
      </c>
    </row>
    <row r="388" spans="1:17" hidden="1" outlineLevel="1">
      <c r="B388" t="s">
        <v>407</v>
      </c>
      <c r="C388" t="s">
        <v>23</v>
      </c>
      <c r="D388">
        <v>169.9</v>
      </c>
      <c r="E388">
        <v>174.49</v>
      </c>
      <c r="F388">
        <v>179.2</v>
      </c>
      <c r="G388">
        <v>184.05</v>
      </c>
      <c r="H388">
        <v>189.01</v>
      </c>
      <c r="I388">
        <v>194.11</v>
      </c>
      <c r="J388">
        <v>199.35</v>
      </c>
      <c r="K388">
        <v>204.74</v>
      </c>
      <c r="L388">
        <v>210.27</v>
      </c>
      <c r="M388">
        <v>215.96</v>
      </c>
      <c r="N388">
        <v>221.79</v>
      </c>
      <c r="O388">
        <v>227.78</v>
      </c>
      <c r="P388">
        <v>0</v>
      </c>
      <c r="Q388" s="10">
        <v>2371</v>
      </c>
    </row>
    <row r="389" spans="1:17" hidden="1" outlineLevel="1">
      <c r="B389" t="s">
        <v>408</v>
      </c>
      <c r="C389" t="s">
        <v>23</v>
      </c>
      <c r="D389">
        <v>110.75</v>
      </c>
      <c r="E389">
        <v>113.75</v>
      </c>
      <c r="F389">
        <v>116.82</v>
      </c>
      <c r="G389">
        <v>119.97</v>
      </c>
      <c r="H389">
        <v>123.21</v>
      </c>
      <c r="I389">
        <v>126.53</v>
      </c>
      <c r="J389">
        <v>129.94999999999999</v>
      </c>
      <c r="K389">
        <v>133.46</v>
      </c>
      <c r="L389">
        <v>137.07</v>
      </c>
      <c r="M389">
        <v>140.78</v>
      </c>
      <c r="N389">
        <v>144.58000000000001</v>
      </c>
      <c r="O389">
        <v>148.47999999999999</v>
      </c>
      <c r="P389">
        <v>0</v>
      </c>
      <c r="Q389" s="10">
        <v>1545</v>
      </c>
    </row>
    <row r="390" spans="1:17" hidden="1" outlineLevel="1">
      <c r="B390" t="s">
        <v>409</v>
      </c>
      <c r="C390" t="s">
        <v>23</v>
      </c>
      <c r="D390">
        <v>138.71</v>
      </c>
      <c r="E390">
        <v>142.46</v>
      </c>
      <c r="F390">
        <v>146.31</v>
      </c>
      <c r="G390">
        <v>150.26</v>
      </c>
      <c r="H390">
        <v>154.31</v>
      </c>
      <c r="I390">
        <v>158.47999999999999</v>
      </c>
      <c r="J390">
        <v>162.76</v>
      </c>
      <c r="K390">
        <v>167.16</v>
      </c>
      <c r="L390">
        <v>171.67</v>
      </c>
      <c r="M390">
        <v>176.32</v>
      </c>
      <c r="N390">
        <v>181.08</v>
      </c>
      <c r="O390">
        <v>185.97</v>
      </c>
      <c r="P390">
        <v>0</v>
      </c>
      <c r="Q390" s="10">
        <v>1935</v>
      </c>
    </row>
    <row r="391" spans="1:17" hidden="1" outlineLevel="1">
      <c r="B391" t="s">
        <v>410</v>
      </c>
      <c r="C391" t="s">
        <v>23</v>
      </c>
      <c r="D391">
        <v>109.27</v>
      </c>
      <c r="E391">
        <v>112.22</v>
      </c>
      <c r="F391">
        <v>115.25</v>
      </c>
      <c r="G391">
        <v>118.37</v>
      </c>
      <c r="H391">
        <v>121.56</v>
      </c>
      <c r="I391">
        <v>124.84</v>
      </c>
      <c r="J391">
        <v>128.21</v>
      </c>
      <c r="K391">
        <v>131.66999999999999</v>
      </c>
      <c r="L391">
        <v>135.22999999999999</v>
      </c>
      <c r="M391">
        <v>138.88999999999999</v>
      </c>
      <c r="N391">
        <v>142.63999999999999</v>
      </c>
      <c r="O391">
        <v>146.5</v>
      </c>
      <c r="P391">
        <v>0</v>
      </c>
      <c r="Q391" s="10">
        <v>1525</v>
      </c>
    </row>
    <row r="392" spans="1:17" hidden="1" outlineLevel="1">
      <c r="B392" t="s">
        <v>411</v>
      </c>
      <c r="C392" t="s">
        <v>23</v>
      </c>
      <c r="D392">
        <v>148.74</v>
      </c>
      <c r="E392">
        <v>152.76</v>
      </c>
      <c r="F392">
        <v>156.88999999999999</v>
      </c>
      <c r="G392">
        <v>161.13</v>
      </c>
      <c r="H392">
        <v>165.47</v>
      </c>
      <c r="I392">
        <v>169.94</v>
      </c>
      <c r="J392">
        <v>174.53</v>
      </c>
      <c r="K392">
        <v>179.24</v>
      </c>
      <c r="L392">
        <v>184.09</v>
      </c>
      <c r="M392">
        <v>189.07</v>
      </c>
      <c r="N392">
        <v>194.18</v>
      </c>
      <c r="O392">
        <v>199.42</v>
      </c>
      <c r="P392">
        <v>0</v>
      </c>
      <c r="Q392" s="10">
        <v>2075</v>
      </c>
    </row>
    <row r="393" spans="1:17" hidden="1" outlineLevel="1">
      <c r="B393" t="s">
        <v>412</v>
      </c>
      <c r="C393" t="s">
        <v>23</v>
      </c>
      <c r="D393">
        <v>92.08</v>
      </c>
      <c r="E393">
        <v>94.57</v>
      </c>
      <c r="F393">
        <v>97.12</v>
      </c>
      <c r="G393">
        <v>99.75</v>
      </c>
      <c r="H393">
        <v>102.44</v>
      </c>
      <c r="I393">
        <v>105.2</v>
      </c>
      <c r="J393">
        <v>108.04</v>
      </c>
      <c r="K393">
        <v>110.96</v>
      </c>
      <c r="L393">
        <v>113.96</v>
      </c>
      <c r="M393">
        <v>117.04</v>
      </c>
      <c r="N393">
        <v>120.21</v>
      </c>
      <c r="O393">
        <v>123.45</v>
      </c>
      <c r="P393">
        <v>0</v>
      </c>
      <c r="Q393" s="10">
        <v>1285</v>
      </c>
    </row>
    <row r="394" spans="1:17" hidden="1" outlineLevel="1">
      <c r="B394" t="s">
        <v>413</v>
      </c>
      <c r="C394" t="s">
        <v>23</v>
      </c>
      <c r="D394">
        <v>105.84</v>
      </c>
      <c r="E394">
        <v>108.71</v>
      </c>
      <c r="F394">
        <v>111.64</v>
      </c>
      <c r="G394">
        <v>114.66</v>
      </c>
      <c r="H394">
        <v>117.75</v>
      </c>
      <c r="I394">
        <v>120.92</v>
      </c>
      <c r="J394">
        <v>124.19</v>
      </c>
      <c r="K394">
        <v>127.55</v>
      </c>
      <c r="L394">
        <v>131</v>
      </c>
      <c r="M394">
        <v>134.54</v>
      </c>
      <c r="N394">
        <v>138.16999999999999</v>
      </c>
      <c r="O394">
        <v>141.91</v>
      </c>
      <c r="P394">
        <v>0</v>
      </c>
      <c r="Q394" s="10">
        <v>1477</v>
      </c>
    </row>
    <row r="395" spans="1:17" hidden="1" outlineLevel="1">
      <c r="B395" t="s">
        <v>414</v>
      </c>
      <c r="C395" t="s">
        <v>23</v>
      </c>
      <c r="D395">
        <v>125.21</v>
      </c>
      <c r="E395">
        <v>128.59</v>
      </c>
      <c r="F395">
        <v>132.06</v>
      </c>
      <c r="G395">
        <v>135.63</v>
      </c>
      <c r="H395">
        <v>139.29</v>
      </c>
      <c r="I395">
        <v>143.04</v>
      </c>
      <c r="J395">
        <v>146.91</v>
      </c>
      <c r="K395">
        <v>150.88</v>
      </c>
      <c r="L395">
        <v>154.96</v>
      </c>
      <c r="M395">
        <v>159.15</v>
      </c>
      <c r="N395">
        <v>163.44999999999999</v>
      </c>
      <c r="O395">
        <v>167.86</v>
      </c>
      <c r="P395">
        <v>0</v>
      </c>
      <c r="Q395" s="10">
        <v>1747</v>
      </c>
    </row>
    <row r="396" spans="1:17" hidden="1" outlineLevel="1">
      <c r="B396" t="s">
        <v>415</v>
      </c>
      <c r="C396" t="s">
        <v>23</v>
      </c>
      <c r="D396">
        <v>236.1</v>
      </c>
      <c r="E396">
        <v>242.48</v>
      </c>
      <c r="F396">
        <v>249.03</v>
      </c>
      <c r="G396">
        <v>255.76</v>
      </c>
      <c r="H396">
        <v>262.66000000000003</v>
      </c>
      <c r="I396">
        <v>269.74</v>
      </c>
      <c r="J396">
        <v>277.02999999999997</v>
      </c>
      <c r="K396">
        <v>284.51</v>
      </c>
      <c r="L396">
        <v>292.20999999999998</v>
      </c>
      <c r="M396">
        <v>300.11</v>
      </c>
      <c r="N396">
        <v>308.22000000000003</v>
      </c>
      <c r="O396">
        <v>316.54000000000002</v>
      </c>
      <c r="P396">
        <v>0</v>
      </c>
      <c r="Q396" s="10">
        <v>3294</v>
      </c>
    </row>
    <row r="397" spans="1:17" hidden="1" outlineLevel="1">
      <c r="B397" t="s">
        <v>416</v>
      </c>
      <c r="C397" t="s">
        <v>23</v>
      </c>
      <c r="D397">
        <v>188.88</v>
      </c>
      <c r="E397">
        <v>193.99</v>
      </c>
      <c r="F397">
        <v>199.22</v>
      </c>
      <c r="G397">
        <v>204.61</v>
      </c>
      <c r="H397">
        <v>210.13</v>
      </c>
      <c r="I397">
        <v>215.79</v>
      </c>
      <c r="J397">
        <v>221.63</v>
      </c>
      <c r="K397">
        <v>227.61</v>
      </c>
      <c r="L397">
        <v>233.76</v>
      </c>
      <c r="M397">
        <v>240.09</v>
      </c>
      <c r="N397">
        <v>246.57</v>
      </c>
      <c r="O397">
        <v>253.23</v>
      </c>
      <c r="P397">
        <v>0</v>
      </c>
      <c r="Q397" s="10">
        <v>2636</v>
      </c>
    </row>
    <row r="398" spans="1:17" hidden="1" outlineLevel="1">
      <c r="B398" t="s">
        <v>417</v>
      </c>
      <c r="C398" t="s">
        <v>23</v>
      </c>
      <c r="D398">
        <v>109.32</v>
      </c>
      <c r="E398">
        <v>112.27</v>
      </c>
      <c r="F398">
        <v>115.3</v>
      </c>
      <c r="G398">
        <v>118.42</v>
      </c>
      <c r="H398">
        <v>121.61</v>
      </c>
      <c r="I398">
        <v>124.89</v>
      </c>
      <c r="J398">
        <v>128.27000000000001</v>
      </c>
      <c r="K398">
        <v>131.72999999999999</v>
      </c>
      <c r="L398">
        <v>135.29</v>
      </c>
      <c r="M398">
        <v>138.94999999999999</v>
      </c>
      <c r="N398">
        <v>142.71</v>
      </c>
      <c r="O398">
        <v>146.56</v>
      </c>
      <c r="P398">
        <v>0</v>
      </c>
      <c r="Q398" s="10">
        <v>1525</v>
      </c>
    </row>
    <row r="399" spans="1:17" collapsed="1">
      <c r="A399" t="s">
        <v>418</v>
      </c>
    </row>
    <row r="400" spans="1:17" hidden="1" outlineLevel="1">
      <c r="B400" t="s">
        <v>419</v>
      </c>
      <c r="C400" t="s">
        <v>23</v>
      </c>
      <c r="D400">
        <v>59.73</v>
      </c>
      <c r="E400">
        <v>61.35</v>
      </c>
      <c r="F400">
        <v>63</v>
      </c>
      <c r="G400">
        <v>64.7</v>
      </c>
      <c r="H400">
        <v>66.45</v>
      </c>
      <c r="I400">
        <v>68.239999999999995</v>
      </c>
      <c r="J400">
        <v>70.09</v>
      </c>
      <c r="K400">
        <v>71.98</v>
      </c>
      <c r="L400">
        <v>73.92</v>
      </c>
      <c r="M400">
        <v>75.92</v>
      </c>
      <c r="N400">
        <v>77.98</v>
      </c>
      <c r="O400">
        <v>80.08</v>
      </c>
      <c r="P400">
        <v>0</v>
      </c>
      <c r="Q400">
        <v>833</v>
      </c>
    </row>
    <row r="401" spans="1:17" hidden="1" outlineLevel="1">
      <c r="B401" t="s">
        <v>420</v>
      </c>
      <c r="C401" t="s">
        <v>23</v>
      </c>
      <c r="D401">
        <v>110.61</v>
      </c>
      <c r="E401">
        <v>113.6</v>
      </c>
      <c r="F401">
        <v>116.67</v>
      </c>
      <c r="G401">
        <v>119.82</v>
      </c>
      <c r="H401">
        <v>123.05</v>
      </c>
      <c r="I401">
        <v>126.37</v>
      </c>
      <c r="J401">
        <v>129.79</v>
      </c>
      <c r="K401">
        <v>133.29</v>
      </c>
      <c r="L401">
        <v>136.9</v>
      </c>
      <c r="M401">
        <v>140.6</v>
      </c>
      <c r="N401">
        <v>144.4</v>
      </c>
      <c r="O401">
        <v>148.30000000000001</v>
      </c>
      <c r="P401">
        <v>0</v>
      </c>
      <c r="Q401" s="10">
        <v>1543</v>
      </c>
    </row>
    <row r="402" spans="1:17" hidden="1" outlineLevel="1">
      <c r="B402" t="s">
        <v>421</v>
      </c>
      <c r="C402" t="s">
        <v>23</v>
      </c>
      <c r="D402">
        <v>120.1</v>
      </c>
      <c r="E402">
        <v>123.34</v>
      </c>
      <c r="F402">
        <v>126.67</v>
      </c>
      <c r="G402">
        <v>130.1</v>
      </c>
      <c r="H402">
        <v>133.61000000000001</v>
      </c>
      <c r="I402">
        <v>137.21</v>
      </c>
      <c r="J402">
        <v>140.91999999999999</v>
      </c>
      <c r="K402">
        <v>144.72</v>
      </c>
      <c r="L402">
        <v>148.63999999999999</v>
      </c>
      <c r="M402">
        <v>152.66</v>
      </c>
      <c r="N402">
        <v>156.78</v>
      </c>
      <c r="O402">
        <v>161.01</v>
      </c>
      <c r="P402">
        <v>0</v>
      </c>
      <c r="Q402" s="10">
        <v>1676</v>
      </c>
    </row>
    <row r="403" spans="1:17" hidden="1" outlineLevel="1">
      <c r="B403" t="s">
        <v>422</v>
      </c>
      <c r="C403" t="s">
        <v>23</v>
      </c>
      <c r="D403">
        <v>100.87</v>
      </c>
      <c r="E403">
        <v>103.6</v>
      </c>
      <c r="F403">
        <v>106.4</v>
      </c>
      <c r="G403">
        <v>109.27</v>
      </c>
      <c r="H403">
        <v>112.22</v>
      </c>
      <c r="I403">
        <v>115.25</v>
      </c>
      <c r="J403">
        <v>118.36</v>
      </c>
      <c r="K403">
        <v>121.56</v>
      </c>
      <c r="L403">
        <v>124.84</v>
      </c>
      <c r="M403">
        <v>128.22</v>
      </c>
      <c r="N403">
        <v>131.68</v>
      </c>
      <c r="O403">
        <v>135.24</v>
      </c>
      <c r="P403">
        <v>0</v>
      </c>
      <c r="Q403" s="10">
        <v>1408</v>
      </c>
    </row>
    <row r="404" spans="1:17" hidden="1" outlineLevel="1">
      <c r="B404" t="s">
        <v>423</v>
      </c>
      <c r="C404" t="s">
        <v>23</v>
      </c>
      <c r="D404">
        <v>106.83</v>
      </c>
      <c r="E404">
        <v>109.71</v>
      </c>
      <c r="F404">
        <v>112.67</v>
      </c>
      <c r="G404">
        <v>115.72</v>
      </c>
      <c r="H404">
        <v>118.84</v>
      </c>
      <c r="I404">
        <v>122.05</v>
      </c>
      <c r="J404">
        <v>125.35</v>
      </c>
      <c r="K404">
        <v>128.72999999999999</v>
      </c>
      <c r="L404">
        <v>132.21</v>
      </c>
      <c r="M404">
        <v>135.78</v>
      </c>
      <c r="N404">
        <v>139.44999999999999</v>
      </c>
      <c r="O404">
        <v>143.22</v>
      </c>
      <c r="P404">
        <v>0</v>
      </c>
      <c r="Q404" s="10">
        <v>1491</v>
      </c>
    </row>
    <row r="405" spans="1:17" hidden="1" outlineLevel="1">
      <c r="B405" t="s">
        <v>424</v>
      </c>
      <c r="C405" t="s">
        <v>23</v>
      </c>
      <c r="D405">
        <v>135.59</v>
      </c>
      <c r="E405">
        <v>139.25</v>
      </c>
      <c r="F405">
        <v>143.01</v>
      </c>
      <c r="G405">
        <v>146.88</v>
      </c>
      <c r="H405">
        <v>150.84</v>
      </c>
      <c r="I405">
        <v>154.91</v>
      </c>
      <c r="J405">
        <v>159.1</v>
      </c>
      <c r="K405">
        <v>163.38999999999999</v>
      </c>
      <c r="L405">
        <v>167.81</v>
      </c>
      <c r="M405">
        <v>172.35</v>
      </c>
      <c r="N405">
        <v>177</v>
      </c>
      <c r="O405">
        <v>181.78</v>
      </c>
      <c r="P405">
        <v>0</v>
      </c>
      <c r="Q405" s="10">
        <v>1892</v>
      </c>
    </row>
    <row r="406" spans="1:17" hidden="1" outlineLevel="1">
      <c r="B406" t="s">
        <v>425</v>
      </c>
      <c r="C406" t="s">
        <v>23</v>
      </c>
      <c r="D406">
        <v>127.43</v>
      </c>
      <c r="E406">
        <v>130.88</v>
      </c>
      <c r="F406">
        <v>134.41</v>
      </c>
      <c r="G406">
        <v>138.04</v>
      </c>
      <c r="H406">
        <v>141.76</v>
      </c>
      <c r="I406">
        <v>145.59</v>
      </c>
      <c r="J406">
        <v>149.52000000000001</v>
      </c>
      <c r="K406">
        <v>153.56</v>
      </c>
      <c r="L406">
        <v>157.71</v>
      </c>
      <c r="M406">
        <v>161.97999999999999</v>
      </c>
      <c r="N406">
        <v>166.35</v>
      </c>
      <c r="O406">
        <v>170.85</v>
      </c>
      <c r="P406">
        <v>0</v>
      </c>
      <c r="Q406" s="10">
        <v>1778</v>
      </c>
    </row>
    <row r="407" spans="1:17" hidden="1" outlineLevel="1">
      <c r="B407" t="s">
        <v>426</v>
      </c>
      <c r="C407" t="s">
        <v>23</v>
      </c>
      <c r="D407">
        <v>125.21</v>
      </c>
      <c r="E407">
        <v>128.59</v>
      </c>
      <c r="F407">
        <v>132.06</v>
      </c>
      <c r="G407">
        <v>135.63</v>
      </c>
      <c r="H407">
        <v>139.29</v>
      </c>
      <c r="I407">
        <v>143.04</v>
      </c>
      <c r="J407">
        <v>146.91</v>
      </c>
      <c r="K407">
        <v>150.88</v>
      </c>
      <c r="L407">
        <v>154.96</v>
      </c>
      <c r="M407">
        <v>159.15</v>
      </c>
      <c r="N407">
        <v>163.44999999999999</v>
      </c>
      <c r="O407">
        <v>167.86</v>
      </c>
      <c r="P407">
        <v>0</v>
      </c>
      <c r="Q407" s="10">
        <v>1747</v>
      </c>
    </row>
    <row r="408" spans="1:17" hidden="1" outlineLevel="1">
      <c r="B408" t="s">
        <v>427</v>
      </c>
      <c r="C408" t="s">
        <v>23</v>
      </c>
      <c r="D408">
        <v>236.1</v>
      </c>
      <c r="E408">
        <v>242.48</v>
      </c>
      <c r="F408">
        <v>249.03</v>
      </c>
      <c r="G408">
        <v>255.76</v>
      </c>
      <c r="H408">
        <v>262.66000000000003</v>
      </c>
      <c r="I408">
        <v>269.74</v>
      </c>
      <c r="J408">
        <v>277.02999999999997</v>
      </c>
      <c r="K408">
        <v>284.51</v>
      </c>
      <c r="L408">
        <v>292.20999999999998</v>
      </c>
      <c r="M408">
        <v>300.11</v>
      </c>
      <c r="N408">
        <v>308.22000000000003</v>
      </c>
      <c r="O408">
        <v>316.54000000000002</v>
      </c>
      <c r="P408">
        <v>0</v>
      </c>
      <c r="Q408" s="10">
        <v>3294</v>
      </c>
    </row>
    <row r="409" spans="1:17" hidden="1" outlineLevel="1">
      <c r="B409" t="s">
        <v>428</v>
      </c>
      <c r="C409" t="s">
        <v>23</v>
      </c>
      <c r="D409">
        <v>188.88</v>
      </c>
      <c r="E409">
        <v>193.99</v>
      </c>
      <c r="F409">
        <v>199.22</v>
      </c>
      <c r="G409">
        <v>204.61</v>
      </c>
      <c r="H409">
        <v>210.13</v>
      </c>
      <c r="I409">
        <v>215.79</v>
      </c>
      <c r="J409">
        <v>221.63</v>
      </c>
      <c r="K409">
        <v>227.61</v>
      </c>
      <c r="L409">
        <v>233.76</v>
      </c>
      <c r="M409">
        <v>240.09</v>
      </c>
      <c r="N409">
        <v>246.57</v>
      </c>
      <c r="O409">
        <v>253.23</v>
      </c>
      <c r="P409">
        <v>0</v>
      </c>
      <c r="Q409" s="10">
        <v>2636</v>
      </c>
    </row>
    <row r="410" spans="1:17" hidden="1" outlineLevel="1">
      <c r="B410" t="s">
        <v>429</v>
      </c>
      <c r="C410" t="s">
        <v>23</v>
      </c>
      <c r="D410">
        <v>110.43</v>
      </c>
      <c r="E410">
        <v>113.41</v>
      </c>
      <c r="F410">
        <v>116.47</v>
      </c>
      <c r="G410">
        <v>119.62</v>
      </c>
      <c r="H410">
        <v>122.85</v>
      </c>
      <c r="I410">
        <v>126.16</v>
      </c>
      <c r="J410">
        <v>129.57</v>
      </c>
      <c r="K410">
        <v>133.07</v>
      </c>
      <c r="L410">
        <v>136.66999999999999</v>
      </c>
      <c r="M410">
        <v>140.36000000000001</v>
      </c>
      <c r="N410">
        <v>144.16</v>
      </c>
      <c r="O410">
        <v>148.05000000000001</v>
      </c>
      <c r="P410">
        <v>0</v>
      </c>
      <c r="Q410" s="10">
        <v>1541</v>
      </c>
    </row>
    <row r="411" spans="1:17" hidden="1" outlineLevel="1">
      <c r="B411" t="s">
        <v>430</v>
      </c>
      <c r="C411" t="s">
        <v>23</v>
      </c>
      <c r="D411">
        <v>82.32</v>
      </c>
      <c r="E411">
        <v>84.54</v>
      </c>
      <c r="F411">
        <v>86.83</v>
      </c>
      <c r="G411">
        <v>89.17</v>
      </c>
      <c r="H411">
        <v>91.58</v>
      </c>
      <c r="I411">
        <v>94.05</v>
      </c>
      <c r="J411">
        <v>96.59</v>
      </c>
      <c r="K411">
        <v>99.2</v>
      </c>
      <c r="L411">
        <v>101.88</v>
      </c>
      <c r="M411">
        <v>104.63</v>
      </c>
      <c r="N411">
        <v>107.46</v>
      </c>
      <c r="O411">
        <v>110.36</v>
      </c>
      <c r="P411">
        <v>0</v>
      </c>
      <c r="Q411" s="10">
        <v>1149</v>
      </c>
    </row>
    <row r="412" spans="1:17" hidden="1" outlineLevel="1">
      <c r="B412" t="s">
        <v>431</v>
      </c>
      <c r="C412" t="s">
        <v>23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hidden="1" outlineLevel="1">
      <c r="B413" t="s">
        <v>432</v>
      </c>
      <c r="C413" t="s">
        <v>23</v>
      </c>
      <c r="D413">
        <v>75.900000000000006</v>
      </c>
      <c r="E413">
        <v>77.95</v>
      </c>
      <c r="F413">
        <v>80.05</v>
      </c>
      <c r="G413">
        <v>82.22</v>
      </c>
      <c r="H413">
        <v>84.44</v>
      </c>
      <c r="I413">
        <v>86.71</v>
      </c>
      <c r="J413">
        <v>89.06</v>
      </c>
      <c r="K413">
        <v>91.46</v>
      </c>
      <c r="L413">
        <v>93.93</v>
      </c>
      <c r="M413">
        <v>96.47</v>
      </c>
      <c r="N413">
        <v>99.08</v>
      </c>
      <c r="O413">
        <v>101.76</v>
      </c>
      <c r="P413">
        <v>0</v>
      </c>
      <c r="Q413" s="10">
        <v>1059</v>
      </c>
    </row>
    <row r="414" spans="1:17" collapsed="1">
      <c r="A414" t="s">
        <v>433</v>
      </c>
    </row>
    <row r="415" spans="1:17" hidden="1" outlineLevel="1">
      <c r="B415" t="s">
        <v>434</v>
      </c>
      <c r="C415" t="s">
        <v>23</v>
      </c>
      <c r="D415">
        <v>85.49</v>
      </c>
      <c r="E415">
        <v>87.8</v>
      </c>
      <c r="F415">
        <v>90.17</v>
      </c>
      <c r="G415">
        <v>92.61</v>
      </c>
      <c r="H415">
        <v>95.1</v>
      </c>
      <c r="I415">
        <v>97.67</v>
      </c>
      <c r="J415">
        <v>100.31</v>
      </c>
      <c r="K415">
        <v>103.02</v>
      </c>
      <c r="L415">
        <v>105.8</v>
      </c>
      <c r="M415">
        <v>108.66</v>
      </c>
      <c r="N415">
        <v>111.6</v>
      </c>
      <c r="O415">
        <v>114.61</v>
      </c>
      <c r="P415">
        <v>0</v>
      </c>
      <c r="Q415" s="10">
        <v>1193</v>
      </c>
    </row>
    <row r="416" spans="1:17" hidden="1" outlineLevel="1">
      <c r="B416" t="s">
        <v>435</v>
      </c>
      <c r="C416" t="s">
        <v>23</v>
      </c>
      <c r="D416">
        <v>85.49</v>
      </c>
      <c r="E416">
        <v>87.8</v>
      </c>
      <c r="F416">
        <v>90.17</v>
      </c>
      <c r="G416">
        <v>92.61</v>
      </c>
      <c r="H416">
        <v>95.1</v>
      </c>
      <c r="I416">
        <v>97.67</v>
      </c>
      <c r="J416">
        <v>100.31</v>
      </c>
      <c r="K416">
        <v>103.02</v>
      </c>
      <c r="L416">
        <v>105.8</v>
      </c>
      <c r="M416">
        <v>108.66</v>
      </c>
      <c r="N416">
        <v>111.6</v>
      </c>
      <c r="O416">
        <v>114.61</v>
      </c>
      <c r="P416">
        <v>0</v>
      </c>
      <c r="Q416" s="10">
        <v>1193</v>
      </c>
    </row>
    <row r="417" spans="1:17" hidden="1" outlineLevel="1">
      <c r="B417" t="s">
        <v>436</v>
      </c>
      <c r="C417" t="s">
        <v>23</v>
      </c>
      <c r="D417">
        <v>69.77</v>
      </c>
      <c r="E417">
        <v>71.650000000000006</v>
      </c>
      <c r="F417">
        <v>73.59</v>
      </c>
      <c r="G417">
        <v>75.569999999999993</v>
      </c>
      <c r="H417">
        <v>77.61</v>
      </c>
      <c r="I417">
        <v>79.709999999999994</v>
      </c>
      <c r="J417">
        <v>81.86</v>
      </c>
      <c r="K417">
        <v>84.07</v>
      </c>
      <c r="L417">
        <v>86.34</v>
      </c>
      <c r="M417">
        <v>88.68</v>
      </c>
      <c r="N417">
        <v>91.08</v>
      </c>
      <c r="O417">
        <v>93.53</v>
      </c>
      <c r="P417">
        <v>0</v>
      </c>
      <c r="Q417">
        <v>973</v>
      </c>
    </row>
    <row r="418" spans="1:17" hidden="1" outlineLevel="1">
      <c r="B418" t="s">
        <v>437</v>
      </c>
      <c r="C418" t="s">
        <v>23</v>
      </c>
      <c r="D418">
        <v>119.46</v>
      </c>
      <c r="E418">
        <v>122.69</v>
      </c>
      <c r="F418">
        <v>126</v>
      </c>
      <c r="G418">
        <v>129.4</v>
      </c>
      <c r="H418">
        <v>132.88999999999999</v>
      </c>
      <c r="I418">
        <v>136.47999999999999</v>
      </c>
      <c r="J418">
        <v>140.16999999999999</v>
      </c>
      <c r="K418">
        <v>143.94999999999999</v>
      </c>
      <c r="L418">
        <v>147.84</v>
      </c>
      <c r="M418">
        <v>151.84</v>
      </c>
      <c r="N418">
        <v>155.94</v>
      </c>
      <c r="O418">
        <v>160.15</v>
      </c>
      <c r="P418">
        <v>0</v>
      </c>
      <c r="Q418" s="10">
        <v>1667</v>
      </c>
    </row>
    <row r="419" spans="1:17" hidden="1" outlineLevel="1">
      <c r="B419" t="s">
        <v>438</v>
      </c>
      <c r="C419" t="s">
        <v>23</v>
      </c>
      <c r="D419">
        <v>86.84</v>
      </c>
      <c r="E419">
        <v>89.19</v>
      </c>
      <c r="F419">
        <v>91.6</v>
      </c>
      <c r="G419">
        <v>94.07</v>
      </c>
      <c r="H419">
        <v>96.61</v>
      </c>
      <c r="I419">
        <v>99.21</v>
      </c>
      <c r="J419">
        <v>101.9</v>
      </c>
      <c r="K419">
        <v>104.65</v>
      </c>
      <c r="L419">
        <v>107.48</v>
      </c>
      <c r="M419">
        <v>110.38</v>
      </c>
      <c r="N419">
        <v>113.37</v>
      </c>
      <c r="O419">
        <v>116.43</v>
      </c>
      <c r="P419">
        <v>0</v>
      </c>
      <c r="Q419" s="10">
        <v>1212</v>
      </c>
    </row>
    <row r="420" spans="1:17" hidden="1" outlineLevel="1">
      <c r="B420" t="s">
        <v>439</v>
      </c>
      <c r="C420" t="s">
        <v>23</v>
      </c>
      <c r="D420">
        <v>133.05000000000001</v>
      </c>
      <c r="E420">
        <v>136.65</v>
      </c>
      <c r="F420">
        <v>140.34</v>
      </c>
      <c r="G420">
        <v>144.13</v>
      </c>
      <c r="H420">
        <v>148.02000000000001</v>
      </c>
      <c r="I420">
        <v>152.01</v>
      </c>
      <c r="J420">
        <v>156.12</v>
      </c>
      <c r="K420">
        <v>160.33000000000001</v>
      </c>
      <c r="L420">
        <v>164.67</v>
      </c>
      <c r="M420">
        <v>169.12</v>
      </c>
      <c r="N420">
        <v>173.69</v>
      </c>
      <c r="O420">
        <v>178.38</v>
      </c>
      <c r="P420">
        <v>0</v>
      </c>
      <c r="Q420" s="10">
        <v>1857</v>
      </c>
    </row>
    <row r="421" spans="1:17" hidden="1" outlineLevel="1">
      <c r="B421" t="s">
        <v>440</v>
      </c>
      <c r="C421" t="s">
        <v>23</v>
      </c>
      <c r="D421">
        <v>85.49</v>
      </c>
      <c r="E421">
        <v>87.8</v>
      </c>
      <c r="F421">
        <v>90.17</v>
      </c>
      <c r="G421">
        <v>92.61</v>
      </c>
      <c r="H421">
        <v>95.1</v>
      </c>
      <c r="I421">
        <v>97.67</v>
      </c>
      <c r="J421">
        <v>100.31</v>
      </c>
      <c r="K421">
        <v>103.02</v>
      </c>
      <c r="L421">
        <v>105.8</v>
      </c>
      <c r="M421">
        <v>108.66</v>
      </c>
      <c r="N421">
        <v>111.6</v>
      </c>
      <c r="O421">
        <v>114.61</v>
      </c>
      <c r="P421">
        <v>0</v>
      </c>
      <c r="Q421" s="10">
        <v>1193</v>
      </c>
    </row>
    <row r="422" spans="1:17" hidden="1" outlineLevel="1">
      <c r="B422" t="s">
        <v>441</v>
      </c>
      <c r="C422" t="s">
        <v>23</v>
      </c>
      <c r="D422">
        <v>85.49</v>
      </c>
      <c r="E422">
        <v>87.8</v>
      </c>
      <c r="F422">
        <v>90.17</v>
      </c>
      <c r="G422">
        <v>92.61</v>
      </c>
      <c r="H422">
        <v>95.1</v>
      </c>
      <c r="I422">
        <v>97.67</v>
      </c>
      <c r="J422">
        <v>100.31</v>
      </c>
      <c r="K422">
        <v>103.02</v>
      </c>
      <c r="L422">
        <v>105.8</v>
      </c>
      <c r="M422">
        <v>108.66</v>
      </c>
      <c r="N422">
        <v>111.6</v>
      </c>
      <c r="O422">
        <v>114.61</v>
      </c>
      <c r="P422">
        <v>0</v>
      </c>
      <c r="Q422" s="10">
        <v>1193</v>
      </c>
    </row>
    <row r="423" spans="1:17" hidden="1" outlineLevel="1">
      <c r="B423" t="s">
        <v>442</v>
      </c>
      <c r="C423" t="s">
        <v>23</v>
      </c>
      <c r="D423">
        <v>85.49</v>
      </c>
      <c r="E423">
        <v>87.8</v>
      </c>
      <c r="F423">
        <v>90.17</v>
      </c>
      <c r="G423">
        <v>92.61</v>
      </c>
      <c r="H423">
        <v>95.1</v>
      </c>
      <c r="I423">
        <v>97.67</v>
      </c>
      <c r="J423">
        <v>100.31</v>
      </c>
      <c r="K423">
        <v>103.02</v>
      </c>
      <c r="L423">
        <v>105.8</v>
      </c>
      <c r="M423">
        <v>108.66</v>
      </c>
      <c r="N423">
        <v>111.6</v>
      </c>
      <c r="O423">
        <v>114.61</v>
      </c>
      <c r="P423">
        <v>0</v>
      </c>
      <c r="Q423" s="10">
        <v>1193</v>
      </c>
    </row>
    <row r="424" spans="1:17" hidden="1" outlineLevel="1">
      <c r="B424" t="s">
        <v>443</v>
      </c>
      <c r="C424" t="s">
        <v>23</v>
      </c>
      <c r="D424">
        <v>85.49</v>
      </c>
      <c r="E424">
        <v>87.8</v>
      </c>
      <c r="F424">
        <v>90.17</v>
      </c>
      <c r="G424">
        <v>92.61</v>
      </c>
      <c r="H424">
        <v>95.1</v>
      </c>
      <c r="I424">
        <v>97.67</v>
      </c>
      <c r="J424">
        <v>100.31</v>
      </c>
      <c r="K424">
        <v>103.02</v>
      </c>
      <c r="L424">
        <v>105.8</v>
      </c>
      <c r="M424">
        <v>108.66</v>
      </c>
      <c r="N424">
        <v>111.6</v>
      </c>
      <c r="O424">
        <v>114.61</v>
      </c>
      <c r="P424">
        <v>0</v>
      </c>
      <c r="Q424" s="10">
        <v>1193</v>
      </c>
    </row>
    <row r="425" spans="1:17" hidden="1" outlineLevel="1">
      <c r="B425" t="s">
        <v>444</v>
      </c>
      <c r="C425" t="s">
        <v>23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hidden="1" outlineLevel="1">
      <c r="B426" t="s">
        <v>445</v>
      </c>
      <c r="C426" t="s">
        <v>23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hidden="1" outlineLevel="1">
      <c r="B427" t="s">
        <v>446</v>
      </c>
      <c r="C427" t="s">
        <v>23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hidden="1" outlineLevel="1">
      <c r="B428" t="s">
        <v>447</v>
      </c>
      <c r="C428" t="s">
        <v>23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collapsed="1">
      <c r="A429" t="s">
        <v>448</v>
      </c>
    </row>
    <row r="430" spans="1:17" hidden="1" outlineLevel="1">
      <c r="B430" t="s">
        <v>449</v>
      </c>
      <c r="C430" t="s">
        <v>23</v>
      </c>
      <c r="D430">
        <v>85.49</v>
      </c>
      <c r="E430">
        <v>87.8</v>
      </c>
      <c r="F430">
        <v>90.17</v>
      </c>
      <c r="G430">
        <v>92.61</v>
      </c>
      <c r="H430">
        <v>95.1</v>
      </c>
      <c r="I430">
        <v>97.67</v>
      </c>
      <c r="J430">
        <v>100.31</v>
      </c>
      <c r="K430">
        <v>103.02</v>
      </c>
      <c r="L430">
        <v>105.8</v>
      </c>
      <c r="M430">
        <v>108.66</v>
      </c>
      <c r="N430">
        <v>111.6</v>
      </c>
      <c r="O430">
        <v>114.61</v>
      </c>
      <c r="P430">
        <v>0</v>
      </c>
      <c r="Q430" s="10">
        <v>1193</v>
      </c>
    </row>
    <row r="431" spans="1:17" hidden="1" outlineLevel="1">
      <c r="B431" t="s">
        <v>450</v>
      </c>
      <c r="C431" t="s">
        <v>23</v>
      </c>
      <c r="D431">
        <v>119.83</v>
      </c>
      <c r="E431">
        <v>123.07</v>
      </c>
      <c r="F431">
        <v>126.39</v>
      </c>
      <c r="G431">
        <v>129.81</v>
      </c>
      <c r="H431">
        <v>133.31</v>
      </c>
      <c r="I431">
        <v>136.91</v>
      </c>
      <c r="J431">
        <v>140.61000000000001</v>
      </c>
      <c r="K431">
        <v>144.4</v>
      </c>
      <c r="L431">
        <v>148.31</v>
      </c>
      <c r="M431">
        <v>152.32</v>
      </c>
      <c r="N431">
        <v>156.44</v>
      </c>
      <c r="O431">
        <v>160.66</v>
      </c>
      <c r="P431">
        <v>0</v>
      </c>
      <c r="Q431" s="10">
        <v>1672</v>
      </c>
    </row>
    <row r="432" spans="1:17" hidden="1" outlineLevel="1">
      <c r="B432" t="s">
        <v>451</v>
      </c>
      <c r="C432" t="s">
        <v>23</v>
      </c>
      <c r="D432">
        <v>85.49</v>
      </c>
      <c r="E432">
        <v>87.8</v>
      </c>
      <c r="F432">
        <v>90.17</v>
      </c>
      <c r="G432">
        <v>92.61</v>
      </c>
      <c r="H432">
        <v>95.1</v>
      </c>
      <c r="I432">
        <v>97.67</v>
      </c>
      <c r="J432">
        <v>100.31</v>
      </c>
      <c r="K432">
        <v>103.02</v>
      </c>
      <c r="L432">
        <v>105.8</v>
      </c>
      <c r="M432">
        <v>108.66</v>
      </c>
      <c r="N432">
        <v>111.6</v>
      </c>
      <c r="O432">
        <v>114.61</v>
      </c>
      <c r="P432">
        <v>0</v>
      </c>
      <c r="Q432" s="10">
        <v>1193</v>
      </c>
    </row>
    <row r="433" spans="2:17" hidden="1" outlineLevel="1">
      <c r="B433" t="s">
        <v>452</v>
      </c>
      <c r="C433" t="s">
        <v>23</v>
      </c>
      <c r="D433">
        <v>113.49</v>
      </c>
      <c r="E433">
        <v>116.56</v>
      </c>
      <c r="F433">
        <v>119.7</v>
      </c>
      <c r="G433">
        <v>122.94</v>
      </c>
      <c r="H433">
        <v>126.26</v>
      </c>
      <c r="I433">
        <v>129.66</v>
      </c>
      <c r="J433">
        <v>133.16999999999999</v>
      </c>
      <c r="K433">
        <v>136.76</v>
      </c>
      <c r="L433">
        <v>140.46</v>
      </c>
      <c r="M433">
        <v>144.26</v>
      </c>
      <c r="N433">
        <v>148.16</v>
      </c>
      <c r="O433">
        <v>152.16</v>
      </c>
      <c r="P433">
        <v>0</v>
      </c>
      <c r="Q433" s="10">
        <v>1584</v>
      </c>
    </row>
    <row r="434" spans="2:17" hidden="1" outlineLevel="1">
      <c r="B434" t="s">
        <v>453</v>
      </c>
      <c r="C434" t="s">
        <v>23</v>
      </c>
      <c r="D434">
        <v>69.77</v>
      </c>
      <c r="E434">
        <v>71.650000000000006</v>
      </c>
      <c r="F434">
        <v>73.59</v>
      </c>
      <c r="G434">
        <v>75.569999999999993</v>
      </c>
      <c r="H434">
        <v>77.61</v>
      </c>
      <c r="I434">
        <v>79.709999999999994</v>
      </c>
      <c r="J434">
        <v>81.86</v>
      </c>
      <c r="K434">
        <v>84.07</v>
      </c>
      <c r="L434">
        <v>86.34</v>
      </c>
      <c r="M434">
        <v>88.68</v>
      </c>
      <c r="N434">
        <v>91.08</v>
      </c>
      <c r="O434">
        <v>93.53</v>
      </c>
      <c r="P434">
        <v>0</v>
      </c>
      <c r="Q434">
        <v>973</v>
      </c>
    </row>
    <row r="435" spans="2:17" hidden="1" outlineLevel="1">
      <c r="B435" t="s">
        <v>454</v>
      </c>
      <c r="C435" t="s">
        <v>23</v>
      </c>
      <c r="D435">
        <v>129.19999999999999</v>
      </c>
      <c r="E435">
        <v>132.69</v>
      </c>
      <c r="F435">
        <v>136.27000000000001</v>
      </c>
      <c r="G435">
        <v>139.94999999999999</v>
      </c>
      <c r="H435">
        <v>143.72999999999999</v>
      </c>
      <c r="I435">
        <v>147.6</v>
      </c>
      <c r="J435">
        <v>151.59</v>
      </c>
      <c r="K435">
        <v>155.69</v>
      </c>
      <c r="L435">
        <v>159.9</v>
      </c>
      <c r="M435">
        <v>164.22</v>
      </c>
      <c r="N435">
        <v>168.66</v>
      </c>
      <c r="O435">
        <v>173.21</v>
      </c>
      <c r="P435">
        <v>0</v>
      </c>
      <c r="Q435" s="10">
        <v>1803</v>
      </c>
    </row>
    <row r="436" spans="2:17" hidden="1" outlineLevel="1">
      <c r="B436" t="s">
        <v>455</v>
      </c>
      <c r="C436" t="s">
        <v>23</v>
      </c>
      <c r="D436">
        <v>129.37</v>
      </c>
      <c r="E436">
        <v>132.87</v>
      </c>
      <c r="F436">
        <v>136.46</v>
      </c>
      <c r="G436">
        <v>140.13999999999999</v>
      </c>
      <c r="H436">
        <v>143.91999999999999</v>
      </c>
      <c r="I436">
        <v>147.80000000000001</v>
      </c>
      <c r="J436">
        <v>151.80000000000001</v>
      </c>
      <c r="K436">
        <v>155.9</v>
      </c>
      <c r="L436">
        <v>160.11000000000001</v>
      </c>
      <c r="M436">
        <v>164.44</v>
      </c>
      <c r="N436">
        <v>168.89</v>
      </c>
      <c r="O436">
        <v>173.45</v>
      </c>
      <c r="P436">
        <v>0</v>
      </c>
      <c r="Q436" s="10">
        <v>1805</v>
      </c>
    </row>
    <row r="437" spans="2:17" hidden="1" outlineLevel="1">
      <c r="B437" t="s">
        <v>456</v>
      </c>
      <c r="C437" t="s">
        <v>23</v>
      </c>
      <c r="D437">
        <v>182.02</v>
      </c>
      <c r="E437">
        <v>186.94</v>
      </c>
      <c r="F437">
        <v>191.98</v>
      </c>
      <c r="G437">
        <v>197.18</v>
      </c>
      <c r="H437">
        <v>202.49</v>
      </c>
      <c r="I437">
        <v>207.95</v>
      </c>
      <c r="J437">
        <v>213.57</v>
      </c>
      <c r="K437">
        <v>219.34</v>
      </c>
      <c r="L437">
        <v>225.27</v>
      </c>
      <c r="M437">
        <v>231.36</v>
      </c>
      <c r="N437">
        <v>237.62</v>
      </c>
      <c r="O437">
        <v>244.03</v>
      </c>
      <c r="P437">
        <v>0</v>
      </c>
      <c r="Q437" s="10">
        <v>2540</v>
      </c>
    </row>
    <row r="438" spans="2:17" hidden="1" outlineLevel="1">
      <c r="B438" t="s">
        <v>457</v>
      </c>
      <c r="C438" t="s">
        <v>23</v>
      </c>
      <c r="D438">
        <v>89.24</v>
      </c>
      <c r="E438">
        <v>91.65</v>
      </c>
      <c r="F438">
        <v>94.12</v>
      </c>
      <c r="G438">
        <v>96.67</v>
      </c>
      <c r="H438">
        <v>99.27</v>
      </c>
      <c r="I438">
        <v>101.95</v>
      </c>
      <c r="J438">
        <v>104.71</v>
      </c>
      <c r="K438">
        <v>107.53</v>
      </c>
      <c r="L438">
        <v>110.44</v>
      </c>
      <c r="M438">
        <v>113.43</v>
      </c>
      <c r="N438">
        <v>116.49</v>
      </c>
      <c r="O438">
        <v>119.64</v>
      </c>
      <c r="P438">
        <v>0</v>
      </c>
      <c r="Q438" s="10">
        <v>1245</v>
      </c>
    </row>
    <row r="439" spans="2:17" hidden="1" outlineLevel="1">
      <c r="B439" t="s">
        <v>458</v>
      </c>
      <c r="C439" t="s">
        <v>23</v>
      </c>
      <c r="D439">
        <v>94.49</v>
      </c>
      <c r="E439">
        <v>97.04</v>
      </c>
      <c r="F439">
        <v>99.66</v>
      </c>
      <c r="G439">
        <v>102.36</v>
      </c>
      <c r="H439">
        <v>105.12</v>
      </c>
      <c r="I439">
        <v>107.95</v>
      </c>
      <c r="J439">
        <v>110.87</v>
      </c>
      <c r="K439">
        <v>113.87</v>
      </c>
      <c r="L439">
        <v>116.94</v>
      </c>
      <c r="M439">
        <v>120.11</v>
      </c>
      <c r="N439">
        <v>123.35</v>
      </c>
      <c r="O439">
        <v>126.68</v>
      </c>
      <c r="P439">
        <v>0</v>
      </c>
      <c r="Q439" s="10">
        <v>1318</v>
      </c>
    </row>
    <row r="440" spans="2:17" hidden="1" outlineLevel="1">
      <c r="B440" t="s">
        <v>459</v>
      </c>
      <c r="C440" t="s">
        <v>23</v>
      </c>
      <c r="D440">
        <v>62.51</v>
      </c>
      <c r="E440">
        <v>64.2</v>
      </c>
      <c r="F440">
        <v>65.930000000000007</v>
      </c>
      <c r="G440">
        <v>67.709999999999994</v>
      </c>
      <c r="H440">
        <v>69.540000000000006</v>
      </c>
      <c r="I440">
        <v>71.41</v>
      </c>
      <c r="J440">
        <v>73.34</v>
      </c>
      <c r="K440">
        <v>75.319999999999993</v>
      </c>
      <c r="L440">
        <v>77.36</v>
      </c>
      <c r="M440">
        <v>79.45</v>
      </c>
      <c r="N440">
        <v>81.599999999999994</v>
      </c>
      <c r="O440">
        <v>83.8</v>
      </c>
      <c r="P440">
        <v>0</v>
      </c>
      <c r="Q440">
        <v>872</v>
      </c>
    </row>
    <row r="441" spans="2:17" hidden="1" outlineLevel="1">
      <c r="B441" t="s">
        <v>460</v>
      </c>
      <c r="C441" t="s">
        <v>23</v>
      </c>
      <c r="D441">
        <v>120.48</v>
      </c>
      <c r="E441">
        <v>123.74</v>
      </c>
      <c r="F441">
        <v>127.08</v>
      </c>
      <c r="G441">
        <v>130.52000000000001</v>
      </c>
      <c r="H441">
        <v>134.03</v>
      </c>
      <c r="I441">
        <v>137.65</v>
      </c>
      <c r="J441">
        <v>141.37</v>
      </c>
      <c r="K441">
        <v>145.19</v>
      </c>
      <c r="L441">
        <v>149.11000000000001</v>
      </c>
      <c r="M441">
        <v>153.13999999999999</v>
      </c>
      <c r="N441">
        <v>157.28</v>
      </c>
      <c r="O441">
        <v>161.53</v>
      </c>
      <c r="P441">
        <v>0</v>
      </c>
      <c r="Q441" s="10">
        <v>1681</v>
      </c>
    </row>
    <row r="442" spans="2:17" hidden="1" outlineLevel="1">
      <c r="B442" t="s">
        <v>461</v>
      </c>
      <c r="C442" t="s">
        <v>23</v>
      </c>
      <c r="D442">
        <v>117.65</v>
      </c>
      <c r="E442">
        <v>120.83</v>
      </c>
      <c r="F442">
        <v>124.09</v>
      </c>
      <c r="G442">
        <v>127.44</v>
      </c>
      <c r="H442">
        <v>130.88</v>
      </c>
      <c r="I442">
        <v>134.41</v>
      </c>
      <c r="J442">
        <v>138.04</v>
      </c>
      <c r="K442">
        <v>141.77000000000001</v>
      </c>
      <c r="L442">
        <v>145.6</v>
      </c>
      <c r="M442">
        <v>149.54</v>
      </c>
      <c r="N442">
        <v>153.58000000000001</v>
      </c>
      <c r="O442">
        <v>157.72999999999999</v>
      </c>
      <c r="P442">
        <v>0</v>
      </c>
      <c r="Q442" s="10">
        <v>1642</v>
      </c>
    </row>
    <row r="443" spans="2:17" hidden="1" outlineLevel="1">
      <c r="B443" t="s">
        <v>462</v>
      </c>
      <c r="C443" t="s">
        <v>23</v>
      </c>
      <c r="D443">
        <v>133.12</v>
      </c>
      <c r="E443">
        <v>136.72</v>
      </c>
      <c r="F443">
        <v>140.41</v>
      </c>
      <c r="G443">
        <v>144.21</v>
      </c>
      <c r="H443">
        <v>148.09</v>
      </c>
      <c r="I443">
        <v>152.09</v>
      </c>
      <c r="J443">
        <v>156.19999999999999</v>
      </c>
      <c r="K443">
        <v>160.41999999999999</v>
      </c>
      <c r="L443">
        <v>164.75</v>
      </c>
      <c r="M443">
        <v>169.21</v>
      </c>
      <c r="N443">
        <v>173.78</v>
      </c>
      <c r="O443">
        <v>178.48</v>
      </c>
      <c r="P443">
        <v>0</v>
      </c>
      <c r="Q443" s="10">
        <v>1857</v>
      </c>
    </row>
    <row r="444" spans="2:17" hidden="1" outlineLevel="1">
      <c r="B444" t="s">
        <v>463</v>
      </c>
      <c r="C444" t="s">
        <v>23</v>
      </c>
      <c r="D444">
        <v>182.85</v>
      </c>
      <c r="E444">
        <v>187.79</v>
      </c>
      <c r="F444">
        <v>192.86</v>
      </c>
      <c r="G444">
        <v>198.07</v>
      </c>
      <c r="H444">
        <v>203.42</v>
      </c>
      <c r="I444">
        <v>208.9</v>
      </c>
      <c r="J444">
        <v>214.55</v>
      </c>
      <c r="K444">
        <v>220.34</v>
      </c>
      <c r="L444">
        <v>226.3</v>
      </c>
      <c r="M444">
        <v>232.42</v>
      </c>
      <c r="N444">
        <v>238.7</v>
      </c>
      <c r="O444">
        <v>245.15</v>
      </c>
      <c r="P444">
        <v>0</v>
      </c>
      <c r="Q444" s="10">
        <v>2551</v>
      </c>
    </row>
    <row r="445" spans="2:17" hidden="1" outlineLevel="1">
      <c r="B445" t="s">
        <v>464</v>
      </c>
      <c r="C445" t="s">
        <v>23</v>
      </c>
      <c r="D445">
        <v>77.13</v>
      </c>
      <c r="E445">
        <v>79.22</v>
      </c>
      <c r="F445">
        <v>81.36</v>
      </c>
      <c r="G445">
        <v>83.56</v>
      </c>
      <c r="H445">
        <v>85.81</v>
      </c>
      <c r="I445">
        <v>88.12</v>
      </c>
      <c r="J445">
        <v>90.51</v>
      </c>
      <c r="K445">
        <v>92.95</v>
      </c>
      <c r="L445">
        <v>95.46</v>
      </c>
      <c r="M445">
        <v>98.05</v>
      </c>
      <c r="N445">
        <v>100.7</v>
      </c>
      <c r="O445">
        <v>103.41</v>
      </c>
      <c r="P445">
        <v>0</v>
      </c>
      <c r="Q445" s="10">
        <v>1076</v>
      </c>
    </row>
    <row r="446" spans="2:17" hidden="1" outlineLevel="1">
      <c r="B446" t="s">
        <v>465</v>
      </c>
      <c r="C446" t="s">
        <v>23</v>
      </c>
      <c r="D446">
        <v>140.27000000000001</v>
      </c>
      <c r="E446">
        <v>144.07</v>
      </c>
      <c r="F446">
        <v>147.94999999999999</v>
      </c>
      <c r="G446">
        <v>151.94999999999999</v>
      </c>
      <c r="H446">
        <v>156.05000000000001</v>
      </c>
      <c r="I446">
        <v>160.26</v>
      </c>
      <c r="J446">
        <v>164.59</v>
      </c>
      <c r="K446">
        <v>169.04</v>
      </c>
      <c r="L446">
        <v>173.61</v>
      </c>
      <c r="M446">
        <v>178.3</v>
      </c>
      <c r="N446">
        <v>183.12</v>
      </c>
      <c r="O446">
        <v>188.07</v>
      </c>
      <c r="P446">
        <v>0</v>
      </c>
      <c r="Q446" s="10">
        <v>1957</v>
      </c>
    </row>
    <row r="447" spans="2:17" hidden="1" outlineLevel="1">
      <c r="B447" t="s">
        <v>466</v>
      </c>
      <c r="C447" t="s">
        <v>23</v>
      </c>
      <c r="D447">
        <v>136.28</v>
      </c>
      <c r="E447">
        <v>139.96</v>
      </c>
      <c r="F447">
        <v>143.74</v>
      </c>
      <c r="G447">
        <v>147.63</v>
      </c>
      <c r="H447">
        <v>151.61000000000001</v>
      </c>
      <c r="I447">
        <v>155.69999999999999</v>
      </c>
      <c r="J447">
        <v>159.91</v>
      </c>
      <c r="K447">
        <v>164.22</v>
      </c>
      <c r="L447">
        <v>168.66</v>
      </c>
      <c r="M447">
        <v>173.22</v>
      </c>
      <c r="N447">
        <v>177.91</v>
      </c>
      <c r="O447">
        <v>182.71</v>
      </c>
      <c r="P447">
        <v>0</v>
      </c>
      <c r="Q447" s="10">
        <v>1902</v>
      </c>
    </row>
    <row r="448" spans="2:17" hidden="1" outlineLevel="1">
      <c r="B448" t="s">
        <v>467</v>
      </c>
      <c r="C448" t="s">
        <v>23</v>
      </c>
      <c r="D448">
        <v>166.32</v>
      </c>
      <c r="E448">
        <v>170.81</v>
      </c>
      <c r="F448">
        <v>175.43</v>
      </c>
      <c r="G448">
        <v>180.17</v>
      </c>
      <c r="H448">
        <v>185.03</v>
      </c>
      <c r="I448">
        <v>190.02</v>
      </c>
      <c r="J448">
        <v>195.15</v>
      </c>
      <c r="K448">
        <v>200.42</v>
      </c>
      <c r="L448">
        <v>205.84</v>
      </c>
      <c r="M448">
        <v>211.41</v>
      </c>
      <c r="N448">
        <v>217.12</v>
      </c>
      <c r="O448">
        <v>222.98</v>
      </c>
      <c r="P448">
        <v>0</v>
      </c>
      <c r="Q448" s="10">
        <v>2321</v>
      </c>
    </row>
    <row r="449" spans="2:17" hidden="1" outlineLevel="1">
      <c r="B449" t="s">
        <v>468</v>
      </c>
      <c r="C449" t="s">
        <v>23</v>
      </c>
      <c r="D449">
        <v>127.83</v>
      </c>
      <c r="E449">
        <v>131.29</v>
      </c>
      <c r="F449">
        <v>134.83000000000001</v>
      </c>
      <c r="G449">
        <v>138.47</v>
      </c>
      <c r="H449">
        <v>142.21</v>
      </c>
      <c r="I449">
        <v>146.04</v>
      </c>
      <c r="J449">
        <v>149.99</v>
      </c>
      <c r="K449">
        <v>154.04</v>
      </c>
      <c r="L449">
        <v>158.21</v>
      </c>
      <c r="M449">
        <v>162.47999999999999</v>
      </c>
      <c r="N449">
        <v>166.88</v>
      </c>
      <c r="O449">
        <v>171.38</v>
      </c>
      <c r="P449">
        <v>0</v>
      </c>
      <c r="Q449" s="10">
        <v>1784</v>
      </c>
    </row>
    <row r="450" spans="2:17" hidden="1" outlineLevel="1">
      <c r="B450" t="s">
        <v>469</v>
      </c>
      <c r="C450" t="s">
        <v>23</v>
      </c>
      <c r="D450">
        <v>71.19</v>
      </c>
      <c r="E450">
        <v>73.11</v>
      </c>
      <c r="F450">
        <v>75.09</v>
      </c>
      <c r="G450">
        <v>77.12</v>
      </c>
      <c r="H450">
        <v>79.19</v>
      </c>
      <c r="I450">
        <v>81.33</v>
      </c>
      <c r="J450">
        <v>83.53</v>
      </c>
      <c r="K450">
        <v>85.78</v>
      </c>
      <c r="L450">
        <v>88.1</v>
      </c>
      <c r="M450">
        <v>90.49</v>
      </c>
      <c r="N450">
        <v>92.93</v>
      </c>
      <c r="O450">
        <v>95.44</v>
      </c>
      <c r="P450">
        <v>0</v>
      </c>
      <c r="Q450">
        <v>993</v>
      </c>
    </row>
    <row r="451" spans="2:17" hidden="1" outlineLevel="1">
      <c r="B451" t="s">
        <v>470</v>
      </c>
      <c r="C451" t="s">
        <v>23</v>
      </c>
      <c r="D451">
        <v>129.36000000000001</v>
      </c>
      <c r="E451">
        <v>132.85</v>
      </c>
      <c r="F451">
        <v>136.44</v>
      </c>
      <c r="G451">
        <v>140.13</v>
      </c>
      <c r="H451">
        <v>143.91</v>
      </c>
      <c r="I451">
        <v>147.79</v>
      </c>
      <c r="J451">
        <v>151.78</v>
      </c>
      <c r="K451">
        <v>155.88</v>
      </c>
      <c r="L451">
        <v>160.1</v>
      </c>
      <c r="M451">
        <v>164.43</v>
      </c>
      <c r="N451">
        <v>168.87</v>
      </c>
      <c r="O451">
        <v>173.43</v>
      </c>
      <c r="P451">
        <v>0</v>
      </c>
      <c r="Q451" s="10">
        <v>1805</v>
      </c>
    </row>
    <row r="452" spans="2:17" hidden="1" outlineLevel="1">
      <c r="B452" t="s">
        <v>471</v>
      </c>
      <c r="C452" t="s">
        <v>23</v>
      </c>
      <c r="D452">
        <v>162.02000000000001</v>
      </c>
      <c r="E452">
        <v>166.4</v>
      </c>
      <c r="F452">
        <v>170.89</v>
      </c>
      <c r="G452">
        <v>175.51</v>
      </c>
      <c r="H452">
        <v>180.24</v>
      </c>
      <c r="I452">
        <v>185.1</v>
      </c>
      <c r="J452">
        <v>190.11</v>
      </c>
      <c r="K452">
        <v>195.24</v>
      </c>
      <c r="L452">
        <v>200.52</v>
      </c>
      <c r="M452">
        <v>205.94</v>
      </c>
      <c r="N452">
        <v>211.5</v>
      </c>
      <c r="O452">
        <v>217.22</v>
      </c>
      <c r="P452">
        <v>0</v>
      </c>
      <c r="Q452" s="10">
        <v>2261</v>
      </c>
    </row>
    <row r="453" spans="2:17" hidden="1" outlineLevel="1">
      <c r="B453" t="s">
        <v>472</v>
      </c>
      <c r="C453" t="s">
        <v>23</v>
      </c>
      <c r="D453">
        <v>99.92</v>
      </c>
      <c r="E453">
        <v>102.62</v>
      </c>
      <c r="F453">
        <v>105.39</v>
      </c>
      <c r="G453">
        <v>108.24</v>
      </c>
      <c r="H453">
        <v>111.16</v>
      </c>
      <c r="I453">
        <v>114.16</v>
      </c>
      <c r="J453">
        <v>117.24</v>
      </c>
      <c r="K453">
        <v>120.41</v>
      </c>
      <c r="L453">
        <v>123.67</v>
      </c>
      <c r="M453">
        <v>127.01</v>
      </c>
      <c r="N453">
        <v>130.44</v>
      </c>
      <c r="O453">
        <v>133.96</v>
      </c>
      <c r="P453">
        <v>0</v>
      </c>
      <c r="Q453" s="10">
        <v>1394</v>
      </c>
    </row>
    <row r="454" spans="2:17" hidden="1" outlineLevel="1">
      <c r="B454" t="s">
        <v>473</v>
      </c>
      <c r="C454" t="s">
        <v>23</v>
      </c>
      <c r="D454">
        <v>69.83</v>
      </c>
      <c r="E454">
        <v>71.72</v>
      </c>
      <c r="F454">
        <v>73.66</v>
      </c>
      <c r="G454">
        <v>75.650000000000006</v>
      </c>
      <c r="H454">
        <v>77.69</v>
      </c>
      <c r="I454">
        <v>79.78</v>
      </c>
      <c r="J454">
        <v>81.94</v>
      </c>
      <c r="K454">
        <v>84.15</v>
      </c>
      <c r="L454">
        <v>86.43</v>
      </c>
      <c r="M454">
        <v>88.76</v>
      </c>
      <c r="N454">
        <v>91.16</v>
      </c>
      <c r="O454">
        <v>93.62</v>
      </c>
      <c r="P454">
        <v>0</v>
      </c>
      <c r="Q454">
        <v>974</v>
      </c>
    </row>
    <row r="455" spans="2:17" hidden="1" outlineLevel="1">
      <c r="B455" t="s">
        <v>474</v>
      </c>
      <c r="C455" t="s">
        <v>23</v>
      </c>
      <c r="D455">
        <v>121.1</v>
      </c>
      <c r="E455">
        <v>124.37</v>
      </c>
      <c r="F455">
        <v>127.73</v>
      </c>
      <c r="G455">
        <v>131.18</v>
      </c>
      <c r="H455">
        <v>134.72</v>
      </c>
      <c r="I455">
        <v>138.35</v>
      </c>
      <c r="J455">
        <v>142.09</v>
      </c>
      <c r="K455">
        <v>145.93</v>
      </c>
      <c r="L455">
        <v>149.87</v>
      </c>
      <c r="M455">
        <v>153.91999999999999</v>
      </c>
      <c r="N455">
        <v>158.08000000000001</v>
      </c>
      <c r="O455">
        <v>162.35</v>
      </c>
      <c r="P455">
        <v>0</v>
      </c>
      <c r="Q455" s="10">
        <v>1690</v>
      </c>
    </row>
    <row r="456" spans="2:17" hidden="1" outlineLevel="1">
      <c r="B456" t="s">
        <v>475</v>
      </c>
      <c r="C456" t="s">
        <v>23</v>
      </c>
      <c r="D456">
        <v>81.5</v>
      </c>
      <c r="E456">
        <v>83.7</v>
      </c>
      <c r="F456">
        <v>85.96</v>
      </c>
      <c r="G456">
        <v>88.29</v>
      </c>
      <c r="H456">
        <v>90.67</v>
      </c>
      <c r="I456">
        <v>93.11</v>
      </c>
      <c r="J456">
        <v>95.63</v>
      </c>
      <c r="K456">
        <v>98.21</v>
      </c>
      <c r="L456">
        <v>100.87</v>
      </c>
      <c r="M456">
        <v>103.59</v>
      </c>
      <c r="N456">
        <v>106.39</v>
      </c>
      <c r="O456">
        <v>109.27</v>
      </c>
      <c r="P456">
        <v>0</v>
      </c>
      <c r="Q456" s="10">
        <v>1137</v>
      </c>
    </row>
    <row r="457" spans="2:17" hidden="1" outlineLevel="1">
      <c r="B457" t="s">
        <v>476</v>
      </c>
      <c r="C457" t="s">
        <v>23</v>
      </c>
      <c r="D457">
        <v>196.25</v>
      </c>
      <c r="E457">
        <v>201.56</v>
      </c>
      <c r="F457">
        <v>207</v>
      </c>
      <c r="G457">
        <v>212.59</v>
      </c>
      <c r="H457">
        <v>218.33</v>
      </c>
      <c r="I457">
        <v>224.21</v>
      </c>
      <c r="J457">
        <v>230.28</v>
      </c>
      <c r="K457">
        <v>236.49</v>
      </c>
      <c r="L457">
        <v>242.89</v>
      </c>
      <c r="M457">
        <v>249.45</v>
      </c>
      <c r="N457">
        <v>256.2</v>
      </c>
      <c r="O457">
        <v>263.11</v>
      </c>
      <c r="P457">
        <v>0</v>
      </c>
      <c r="Q457" s="10">
        <v>2738</v>
      </c>
    </row>
    <row r="458" spans="2:17" hidden="1" outlineLevel="1">
      <c r="B458" t="s">
        <v>477</v>
      </c>
      <c r="C458" t="s">
        <v>23</v>
      </c>
      <c r="D458">
        <v>114.34</v>
      </c>
      <c r="E458">
        <v>117.43</v>
      </c>
      <c r="F458">
        <v>120.6</v>
      </c>
      <c r="G458">
        <v>123.86</v>
      </c>
      <c r="H458">
        <v>127.19</v>
      </c>
      <c r="I458">
        <v>130.63</v>
      </c>
      <c r="J458">
        <v>134.16</v>
      </c>
      <c r="K458">
        <v>137.78</v>
      </c>
      <c r="L458">
        <v>141.5</v>
      </c>
      <c r="M458">
        <v>145.33000000000001</v>
      </c>
      <c r="N458">
        <v>149.26</v>
      </c>
      <c r="O458">
        <v>153.29</v>
      </c>
      <c r="P458">
        <v>0</v>
      </c>
      <c r="Q458" s="10">
        <v>1595</v>
      </c>
    </row>
    <row r="459" spans="2:17" hidden="1" outlineLevel="1">
      <c r="B459" t="s">
        <v>478</v>
      </c>
      <c r="C459" t="s">
        <v>23</v>
      </c>
      <c r="D459">
        <v>132.63</v>
      </c>
      <c r="E459">
        <v>136.21</v>
      </c>
      <c r="F459">
        <v>139.88999999999999</v>
      </c>
      <c r="G459">
        <v>143.66999999999999</v>
      </c>
      <c r="H459">
        <v>147.54</v>
      </c>
      <c r="I459">
        <v>151.52000000000001</v>
      </c>
      <c r="J459">
        <v>155.62</v>
      </c>
      <c r="K459">
        <v>159.82</v>
      </c>
      <c r="L459">
        <v>164.14</v>
      </c>
      <c r="M459">
        <v>168.58</v>
      </c>
      <c r="N459">
        <v>173.14</v>
      </c>
      <c r="O459">
        <v>177.81</v>
      </c>
      <c r="P459">
        <v>0</v>
      </c>
      <c r="Q459" s="10">
        <v>1851</v>
      </c>
    </row>
    <row r="460" spans="2:17" hidden="1" outlineLevel="1">
      <c r="B460" t="s">
        <v>479</v>
      </c>
      <c r="C460" t="s">
        <v>23</v>
      </c>
      <c r="D460">
        <v>171.08</v>
      </c>
      <c r="E460">
        <v>175.71</v>
      </c>
      <c r="F460">
        <v>180.45</v>
      </c>
      <c r="G460">
        <v>185.33</v>
      </c>
      <c r="H460">
        <v>190.32</v>
      </c>
      <c r="I460">
        <v>195.46</v>
      </c>
      <c r="J460">
        <v>200.74</v>
      </c>
      <c r="K460">
        <v>206.16</v>
      </c>
      <c r="L460">
        <v>211.73</v>
      </c>
      <c r="M460">
        <v>217.46</v>
      </c>
      <c r="N460">
        <v>223.34</v>
      </c>
      <c r="O460">
        <v>229.37</v>
      </c>
      <c r="P460">
        <v>0</v>
      </c>
      <c r="Q460" s="10">
        <v>2387</v>
      </c>
    </row>
    <row r="461" spans="2:17" hidden="1" outlineLevel="1">
      <c r="B461" t="s">
        <v>480</v>
      </c>
      <c r="C461" t="s">
        <v>23</v>
      </c>
      <c r="D461">
        <v>88.22</v>
      </c>
      <c r="E461">
        <v>90.6</v>
      </c>
      <c r="F461">
        <v>93.05</v>
      </c>
      <c r="G461">
        <v>95.56</v>
      </c>
      <c r="H461">
        <v>98.14</v>
      </c>
      <c r="I461">
        <v>100.78</v>
      </c>
      <c r="J461">
        <v>103.51</v>
      </c>
      <c r="K461">
        <v>106.3</v>
      </c>
      <c r="L461">
        <v>109.18</v>
      </c>
      <c r="M461">
        <v>112.13</v>
      </c>
      <c r="N461">
        <v>115.16</v>
      </c>
      <c r="O461">
        <v>118.27</v>
      </c>
      <c r="P461">
        <v>0</v>
      </c>
      <c r="Q461" s="10">
        <v>1231</v>
      </c>
    </row>
    <row r="462" spans="2:17" hidden="1" outlineLevel="1">
      <c r="B462" t="s">
        <v>481</v>
      </c>
      <c r="C462" t="s">
        <v>23</v>
      </c>
      <c r="D462">
        <v>141.5</v>
      </c>
      <c r="E462">
        <v>145.32</v>
      </c>
      <c r="F462">
        <v>149.24</v>
      </c>
      <c r="G462">
        <v>153.28</v>
      </c>
      <c r="H462">
        <v>157.41</v>
      </c>
      <c r="I462">
        <v>161.66</v>
      </c>
      <c r="J462">
        <v>166.03</v>
      </c>
      <c r="K462">
        <v>170.51</v>
      </c>
      <c r="L462">
        <v>175.12</v>
      </c>
      <c r="M462">
        <v>179.85</v>
      </c>
      <c r="N462">
        <v>184.72</v>
      </c>
      <c r="O462">
        <v>189.7</v>
      </c>
      <c r="P462">
        <v>0</v>
      </c>
      <c r="Q462" s="10">
        <v>1974</v>
      </c>
    </row>
    <row r="463" spans="2:17" hidden="1" outlineLevel="1">
      <c r="B463" t="s">
        <v>482</v>
      </c>
      <c r="C463" t="s">
        <v>23</v>
      </c>
      <c r="D463">
        <v>362</v>
      </c>
      <c r="E463">
        <v>371.78</v>
      </c>
      <c r="F463">
        <v>381.82</v>
      </c>
      <c r="G463">
        <v>392.14</v>
      </c>
      <c r="H463">
        <v>402.72</v>
      </c>
      <c r="I463">
        <v>413.58</v>
      </c>
      <c r="J463">
        <v>424.76</v>
      </c>
      <c r="K463">
        <v>436.23</v>
      </c>
      <c r="L463">
        <v>448.02</v>
      </c>
      <c r="M463">
        <v>460.13</v>
      </c>
      <c r="N463">
        <v>472.57</v>
      </c>
      <c r="O463">
        <v>485.33</v>
      </c>
      <c r="P463">
        <v>0</v>
      </c>
      <c r="Q463" s="10">
        <v>5051</v>
      </c>
    </row>
    <row r="464" spans="2:17" hidden="1" outlineLevel="1">
      <c r="B464" t="s">
        <v>483</v>
      </c>
      <c r="C464" t="s">
        <v>23</v>
      </c>
      <c r="D464">
        <v>104.36</v>
      </c>
      <c r="E464">
        <v>107.18</v>
      </c>
      <c r="F464">
        <v>110.08</v>
      </c>
      <c r="G464">
        <v>113.05</v>
      </c>
      <c r="H464">
        <v>116.1</v>
      </c>
      <c r="I464">
        <v>119.23</v>
      </c>
      <c r="J464">
        <v>122.46</v>
      </c>
      <c r="K464">
        <v>125.76</v>
      </c>
      <c r="L464">
        <v>129.16</v>
      </c>
      <c r="M464">
        <v>132.65</v>
      </c>
      <c r="N464">
        <v>136.24</v>
      </c>
      <c r="O464">
        <v>139.91999999999999</v>
      </c>
      <c r="P464">
        <v>0</v>
      </c>
      <c r="Q464" s="10">
        <v>1456</v>
      </c>
    </row>
    <row r="465" spans="2:17" hidden="1" outlineLevel="1">
      <c r="B465" t="s">
        <v>484</v>
      </c>
      <c r="C465" t="s">
        <v>23</v>
      </c>
      <c r="D465">
        <v>119.46</v>
      </c>
      <c r="E465">
        <v>122.69</v>
      </c>
      <c r="F465">
        <v>126</v>
      </c>
      <c r="G465">
        <v>129.4</v>
      </c>
      <c r="H465">
        <v>132.88999999999999</v>
      </c>
      <c r="I465">
        <v>136.47999999999999</v>
      </c>
      <c r="J465">
        <v>140.16999999999999</v>
      </c>
      <c r="K465">
        <v>143.94999999999999</v>
      </c>
      <c r="L465">
        <v>147.84</v>
      </c>
      <c r="M465">
        <v>151.84</v>
      </c>
      <c r="N465">
        <v>155.94</v>
      </c>
      <c r="O465">
        <v>160.15</v>
      </c>
      <c r="P465">
        <v>0</v>
      </c>
      <c r="Q465" s="10">
        <v>1667</v>
      </c>
    </row>
    <row r="466" spans="2:17" hidden="1" outlineLevel="1">
      <c r="B466" t="s">
        <v>485</v>
      </c>
      <c r="C466" t="s">
        <v>23</v>
      </c>
      <c r="D466">
        <v>86.84</v>
      </c>
      <c r="E466">
        <v>89.19</v>
      </c>
      <c r="F466">
        <v>91.6</v>
      </c>
      <c r="G466">
        <v>94.07</v>
      </c>
      <c r="H466">
        <v>96.61</v>
      </c>
      <c r="I466">
        <v>99.21</v>
      </c>
      <c r="J466">
        <v>101.9</v>
      </c>
      <c r="K466">
        <v>104.65</v>
      </c>
      <c r="L466">
        <v>107.48</v>
      </c>
      <c r="M466">
        <v>110.38</v>
      </c>
      <c r="N466">
        <v>113.37</v>
      </c>
      <c r="O466">
        <v>116.43</v>
      </c>
      <c r="P466">
        <v>0</v>
      </c>
      <c r="Q466" s="10">
        <v>1212</v>
      </c>
    </row>
    <row r="467" spans="2:17" hidden="1" outlineLevel="1">
      <c r="B467" t="s">
        <v>486</v>
      </c>
      <c r="C467" t="s">
        <v>23</v>
      </c>
      <c r="D467">
        <v>136.80000000000001</v>
      </c>
      <c r="E467">
        <v>140.5</v>
      </c>
      <c r="F467">
        <v>144.29</v>
      </c>
      <c r="G467">
        <v>148.19999999999999</v>
      </c>
      <c r="H467">
        <v>152.19</v>
      </c>
      <c r="I467">
        <v>156.30000000000001</v>
      </c>
      <c r="J467">
        <v>160.52000000000001</v>
      </c>
      <c r="K467">
        <v>164.86</v>
      </c>
      <c r="L467">
        <v>169.31</v>
      </c>
      <c r="M467">
        <v>173.89</v>
      </c>
      <c r="N467">
        <v>178.59</v>
      </c>
      <c r="O467">
        <v>183.41</v>
      </c>
      <c r="P467">
        <v>0</v>
      </c>
      <c r="Q467" s="10">
        <v>1909</v>
      </c>
    </row>
    <row r="468" spans="2:17" hidden="1" outlineLevel="1">
      <c r="B468" t="s">
        <v>487</v>
      </c>
      <c r="C468" t="s">
        <v>23</v>
      </c>
      <c r="D468">
        <v>134.31</v>
      </c>
      <c r="E468">
        <v>137.94</v>
      </c>
      <c r="F468">
        <v>141.66999999999999</v>
      </c>
      <c r="G468">
        <v>145.5</v>
      </c>
      <c r="H468">
        <v>149.41999999999999</v>
      </c>
      <c r="I468">
        <v>153.44999999999999</v>
      </c>
      <c r="J468">
        <v>157.6</v>
      </c>
      <c r="K468">
        <v>161.85</v>
      </c>
      <c r="L468">
        <v>166.23</v>
      </c>
      <c r="M468">
        <v>170.72</v>
      </c>
      <c r="N468">
        <v>175.34</v>
      </c>
      <c r="O468">
        <v>180.07</v>
      </c>
      <c r="P468">
        <v>0</v>
      </c>
      <c r="Q468" s="10">
        <v>1874</v>
      </c>
    </row>
    <row r="469" spans="2:17" hidden="1" outlineLevel="1">
      <c r="B469" t="s">
        <v>488</v>
      </c>
      <c r="C469" t="s">
        <v>23</v>
      </c>
      <c r="D469">
        <v>78.67</v>
      </c>
      <c r="E469">
        <v>80.790000000000006</v>
      </c>
      <c r="F469">
        <v>82.97</v>
      </c>
      <c r="G469">
        <v>85.22</v>
      </c>
      <c r="H469">
        <v>87.51</v>
      </c>
      <c r="I469">
        <v>89.87</v>
      </c>
      <c r="J469">
        <v>92.3</v>
      </c>
      <c r="K469">
        <v>94.8</v>
      </c>
      <c r="L469">
        <v>97.36</v>
      </c>
      <c r="M469">
        <v>99.99</v>
      </c>
      <c r="N469">
        <v>102.69</v>
      </c>
      <c r="O469">
        <v>105.47</v>
      </c>
      <c r="P469">
        <v>0</v>
      </c>
      <c r="Q469" s="10">
        <v>1098</v>
      </c>
    </row>
    <row r="470" spans="2:17" hidden="1" outlineLevel="1">
      <c r="B470" t="s">
        <v>489</v>
      </c>
      <c r="C470" t="s">
        <v>23</v>
      </c>
      <c r="D470">
        <v>86.5</v>
      </c>
      <c r="E470">
        <v>88.83</v>
      </c>
      <c r="F470">
        <v>91.23</v>
      </c>
      <c r="G470">
        <v>93.7</v>
      </c>
      <c r="H470">
        <v>96.22</v>
      </c>
      <c r="I470">
        <v>98.82</v>
      </c>
      <c r="J470">
        <v>101.49</v>
      </c>
      <c r="K470">
        <v>104.23</v>
      </c>
      <c r="L470">
        <v>107.05</v>
      </c>
      <c r="M470">
        <v>109.94</v>
      </c>
      <c r="N470">
        <v>112.92</v>
      </c>
      <c r="O470">
        <v>115.96</v>
      </c>
      <c r="P470">
        <v>0</v>
      </c>
      <c r="Q470" s="10">
        <v>1207</v>
      </c>
    </row>
    <row r="471" spans="2:17" hidden="1" outlineLevel="1">
      <c r="B471" t="s">
        <v>490</v>
      </c>
      <c r="C471" t="s">
        <v>23</v>
      </c>
      <c r="D471">
        <v>129.08000000000001</v>
      </c>
      <c r="E471">
        <v>132.57</v>
      </c>
      <c r="F471">
        <v>136.15</v>
      </c>
      <c r="G471">
        <v>139.83000000000001</v>
      </c>
      <c r="H471">
        <v>143.6</v>
      </c>
      <c r="I471">
        <v>147.47</v>
      </c>
      <c r="J471">
        <v>151.46</v>
      </c>
      <c r="K471">
        <v>155.55000000000001</v>
      </c>
      <c r="L471">
        <v>159.75</v>
      </c>
      <c r="M471">
        <v>164.07</v>
      </c>
      <c r="N471">
        <v>168.51</v>
      </c>
      <c r="O471">
        <v>173.06</v>
      </c>
      <c r="P471">
        <v>0</v>
      </c>
      <c r="Q471" s="10">
        <v>1801</v>
      </c>
    </row>
    <row r="472" spans="2:17" hidden="1" outlineLevel="1">
      <c r="B472" t="s">
        <v>491</v>
      </c>
      <c r="C472" t="s">
        <v>23</v>
      </c>
      <c r="D472">
        <v>160.34</v>
      </c>
      <c r="E472">
        <v>164.68</v>
      </c>
      <c r="F472">
        <v>169.12</v>
      </c>
      <c r="G472">
        <v>173.69</v>
      </c>
      <c r="H472">
        <v>178.38</v>
      </c>
      <c r="I472">
        <v>183.19</v>
      </c>
      <c r="J472">
        <v>188.14</v>
      </c>
      <c r="K472">
        <v>193.22</v>
      </c>
      <c r="L472">
        <v>198.44</v>
      </c>
      <c r="M472">
        <v>203.81</v>
      </c>
      <c r="N472">
        <v>209.32</v>
      </c>
      <c r="O472">
        <v>214.97</v>
      </c>
      <c r="P472">
        <v>0</v>
      </c>
      <c r="Q472" s="10">
        <v>2237</v>
      </c>
    </row>
    <row r="473" spans="2:17" hidden="1" outlineLevel="1">
      <c r="B473" t="s">
        <v>492</v>
      </c>
      <c r="C473" t="s">
        <v>23</v>
      </c>
      <c r="D473">
        <v>149.97999999999999</v>
      </c>
      <c r="E473">
        <v>154.03</v>
      </c>
      <c r="F473">
        <v>158.19</v>
      </c>
      <c r="G473">
        <v>162.46</v>
      </c>
      <c r="H473">
        <v>166.85</v>
      </c>
      <c r="I473">
        <v>171.34</v>
      </c>
      <c r="J473">
        <v>175.98</v>
      </c>
      <c r="K473">
        <v>180.73</v>
      </c>
      <c r="L473">
        <v>185.61</v>
      </c>
      <c r="M473">
        <v>190.63</v>
      </c>
      <c r="N473">
        <v>195.79</v>
      </c>
      <c r="O473">
        <v>201.07</v>
      </c>
      <c r="P473">
        <v>0</v>
      </c>
      <c r="Q473" s="10">
        <v>2093</v>
      </c>
    </row>
    <row r="474" spans="2:17" hidden="1" outlineLevel="1">
      <c r="B474" t="s">
        <v>493</v>
      </c>
      <c r="C474" t="s">
        <v>23</v>
      </c>
      <c r="D474">
        <v>165.05</v>
      </c>
      <c r="E474">
        <v>169.51</v>
      </c>
      <c r="F474">
        <v>174.08</v>
      </c>
      <c r="G474">
        <v>178.79</v>
      </c>
      <c r="H474">
        <v>183.61</v>
      </c>
      <c r="I474">
        <v>188.56</v>
      </c>
      <c r="J474">
        <v>193.66</v>
      </c>
      <c r="K474">
        <v>198.89</v>
      </c>
      <c r="L474">
        <v>204.27</v>
      </c>
      <c r="M474">
        <v>209.79</v>
      </c>
      <c r="N474">
        <v>215.46</v>
      </c>
      <c r="O474">
        <v>221.28</v>
      </c>
      <c r="P474">
        <v>0</v>
      </c>
      <c r="Q474" s="10">
        <v>2303</v>
      </c>
    </row>
    <row r="475" spans="2:17" hidden="1" outlineLevel="1">
      <c r="B475" t="s">
        <v>494</v>
      </c>
      <c r="C475" t="s">
        <v>23</v>
      </c>
      <c r="D475">
        <v>82.73</v>
      </c>
      <c r="E475">
        <v>84.96</v>
      </c>
      <c r="F475">
        <v>87.26</v>
      </c>
      <c r="G475">
        <v>89.62</v>
      </c>
      <c r="H475">
        <v>92.03</v>
      </c>
      <c r="I475">
        <v>94.51</v>
      </c>
      <c r="J475">
        <v>97.07</v>
      </c>
      <c r="K475">
        <v>99.69</v>
      </c>
      <c r="L475">
        <v>102.39</v>
      </c>
      <c r="M475">
        <v>105.15</v>
      </c>
      <c r="N475">
        <v>108</v>
      </c>
      <c r="O475">
        <v>110.91</v>
      </c>
      <c r="P475">
        <v>0</v>
      </c>
      <c r="Q475" s="10">
        <v>1154</v>
      </c>
    </row>
    <row r="476" spans="2:17" hidden="1" outlineLevel="1">
      <c r="B476" t="s">
        <v>495</v>
      </c>
      <c r="C476" t="s">
        <v>23</v>
      </c>
      <c r="D476">
        <v>82.73</v>
      </c>
      <c r="E476">
        <v>84.96</v>
      </c>
      <c r="F476">
        <v>87.26</v>
      </c>
      <c r="G476">
        <v>89.62</v>
      </c>
      <c r="H476">
        <v>92.03</v>
      </c>
      <c r="I476">
        <v>94.51</v>
      </c>
      <c r="J476">
        <v>97.07</v>
      </c>
      <c r="K476">
        <v>99.69</v>
      </c>
      <c r="L476">
        <v>102.39</v>
      </c>
      <c r="M476">
        <v>105.15</v>
      </c>
      <c r="N476">
        <v>108</v>
      </c>
      <c r="O476">
        <v>110.91</v>
      </c>
      <c r="P476">
        <v>0</v>
      </c>
      <c r="Q476" s="10">
        <v>1154</v>
      </c>
    </row>
    <row r="477" spans="2:17" hidden="1" outlineLevel="1">
      <c r="B477" t="s">
        <v>496</v>
      </c>
      <c r="C477" t="s">
        <v>23</v>
      </c>
      <c r="D477">
        <v>126.02</v>
      </c>
      <c r="E477">
        <v>129.43</v>
      </c>
      <c r="F477">
        <v>132.91999999999999</v>
      </c>
      <c r="G477">
        <v>136.52000000000001</v>
      </c>
      <c r="H477">
        <v>140.19999999999999</v>
      </c>
      <c r="I477">
        <v>143.97999999999999</v>
      </c>
      <c r="J477">
        <v>147.87</v>
      </c>
      <c r="K477">
        <v>151.86000000000001</v>
      </c>
      <c r="L477">
        <v>155.97</v>
      </c>
      <c r="M477">
        <v>160.19</v>
      </c>
      <c r="N477">
        <v>164.52</v>
      </c>
      <c r="O477">
        <v>168.96</v>
      </c>
      <c r="P477">
        <v>0</v>
      </c>
      <c r="Q477" s="10">
        <v>1758</v>
      </c>
    </row>
    <row r="478" spans="2:17" hidden="1" outlineLevel="1">
      <c r="B478" t="s">
        <v>497</v>
      </c>
      <c r="C478" t="s">
        <v>23</v>
      </c>
      <c r="D478">
        <v>158.52000000000001</v>
      </c>
      <c r="E478">
        <v>162.81</v>
      </c>
      <c r="F478">
        <v>167.2</v>
      </c>
      <c r="G478">
        <v>171.72</v>
      </c>
      <c r="H478">
        <v>176.35</v>
      </c>
      <c r="I478">
        <v>181.11</v>
      </c>
      <c r="J478">
        <v>186.01</v>
      </c>
      <c r="K478">
        <v>191.03</v>
      </c>
      <c r="L478">
        <v>196.19</v>
      </c>
      <c r="M478">
        <v>201.5</v>
      </c>
      <c r="N478">
        <v>206.94</v>
      </c>
      <c r="O478">
        <v>212.53</v>
      </c>
      <c r="P478">
        <v>0</v>
      </c>
      <c r="Q478" s="10">
        <v>2212</v>
      </c>
    </row>
    <row r="479" spans="2:17" hidden="1" outlineLevel="1">
      <c r="B479" t="s">
        <v>498</v>
      </c>
      <c r="C479" t="s">
        <v>23</v>
      </c>
      <c r="D479">
        <v>81.06</v>
      </c>
      <c r="E479">
        <v>83.25</v>
      </c>
      <c r="F479">
        <v>85.49</v>
      </c>
      <c r="G479">
        <v>87.81</v>
      </c>
      <c r="H479">
        <v>90.17</v>
      </c>
      <c r="I479">
        <v>92.6</v>
      </c>
      <c r="J479">
        <v>95.11</v>
      </c>
      <c r="K479">
        <v>97.68</v>
      </c>
      <c r="L479">
        <v>100.32</v>
      </c>
      <c r="M479">
        <v>103.03</v>
      </c>
      <c r="N479">
        <v>105.81</v>
      </c>
      <c r="O479">
        <v>108.67</v>
      </c>
      <c r="P479">
        <v>0</v>
      </c>
      <c r="Q479" s="10">
        <v>1131</v>
      </c>
    </row>
    <row r="480" spans="2:17" hidden="1" outlineLevel="1">
      <c r="B480" t="s">
        <v>499</v>
      </c>
      <c r="C480" t="s">
        <v>23</v>
      </c>
      <c r="D480">
        <v>131.1</v>
      </c>
      <c r="E480">
        <v>134.65</v>
      </c>
      <c r="F480">
        <v>138.28</v>
      </c>
      <c r="G480">
        <v>142.02000000000001</v>
      </c>
      <c r="H480">
        <v>145.85</v>
      </c>
      <c r="I480">
        <v>149.78</v>
      </c>
      <c r="J480">
        <v>153.83000000000001</v>
      </c>
      <c r="K480">
        <v>157.99</v>
      </c>
      <c r="L480">
        <v>162.26</v>
      </c>
      <c r="M480">
        <v>166.65</v>
      </c>
      <c r="N480">
        <v>171.15</v>
      </c>
      <c r="O480">
        <v>175.77</v>
      </c>
      <c r="P480">
        <v>0</v>
      </c>
      <c r="Q480" s="10">
        <v>1829</v>
      </c>
    </row>
    <row r="481" spans="2:17" hidden="1" outlineLevel="1">
      <c r="B481" t="s">
        <v>500</v>
      </c>
      <c r="C481" t="s">
        <v>23</v>
      </c>
      <c r="D481">
        <v>165.93</v>
      </c>
      <c r="E481">
        <v>170.42</v>
      </c>
      <c r="F481">
        <v>175.02</v>
      </c>
      <c r="G481">
        <v>179.75</v>
      </c>
      <c r="H481">
        <v>184.59</v>
      </c>
      <c r="I481">
        <v>189.57</v>
      </c>
      <c r="J481">
        <v>194.7</v>
      </c>
      <c r="K481">
        <v>199.95</v>
      </c>
      <c r="L481">
        <v>205.36</v>
      </c>
      <c r="M481">
        <v>210.91</v>
      </c>
      <c r="N481">
        <v>216.61</v>
      </c>
      <c r="O481">
        <v>222.46</v>
      </c>
      <c r="P481">
        <v>0</v>
      </c>
      <c r="Q481" s="10">
        <v>2315</v>
      </c>
    </row>
    <row r="482" spans="2:17" hidden="1" outlineLevel="1">
      <c r="B482" t="s">
        <v>501</v>
      </c>
      <c r="C482" t="s">
        <v>23</v>
      </c>
      <c r="D482">
        <v>96.36</v>
      </c>
      <c r="E482">
        <v>98.97</v>
      </c>
      <c r="F482">
        <v>101.64</v>
      </c>
      <c r="G482">
        <v>104.39</v>
      </c>
      <c r="H482">
        <v>107.2</v>
      </c>
      <c r="I482">
        <v>110.09</v>
      </c>
      <c r="J482">
        <v>113.07</v>
      </c>
      <c r="K482">
        <v>116.12</v>
      </c>
      <c r="L482">
        <v>119.26</v>
      </c>
      <c r="M482">
        <v>122.48</v>
      </c>
      <c r="N482">
        <v>125.79</v>
      </c>
      <c r="O482">
        <v>129.19</v>
      </c>
      <c r="P482">
        <v>0</v>
      </c>
      <c r="Q482" s="10">
        <v>1345</v>
      </c>
    </row>
    <row r="483" spans="2:17" hidden="1" outlineLevel="1">
      <c r="B483" t="s">
        <v>502</v>
      </c>
      <c r="C483" t="s">
        <v>23</v>
      </c>
      <c r="D483">
        <v>57.06</v>
      </c>
      <c r="E483">
        <v>58.6</v>
      </c>
      <c r="F483">
        <v>60.19</v>
      </c>
      <c r="G483">
        <v>61.81</v>
      </c>
      <c r="H483">
        <v>63.48</v>
      </c>
      <c r="I483">
        <v>65.19</v>
      </c>
      <c r="J483">
        <v>66.959999999999994</v>
      </c>
      <c r="K483">
        <v>68.760000000000005</v>
      </c>
      <c r="L483">
        <v>70.62</v>
      </c>
      <c r="M483">
        <v>72.53</v>
      </c>
      <c r="N483">
        <v>74.489999999999995</v>
      </c>
      <c r="O483">
        <v>76.5</v>
      </c>
      <c r="P483">
        <v>0</v>
      </c>
      <c r="Q483">
        <v>796</v>
      </c>
    </row>
    <row r="484" spans="2:17" hidden="1" outlineLevel="1">
      <c r="B484" t="s">
        <v>503</v>
      </c>
      <c r="C484" t="s">
        <v>23</v>
      </c>
      <c r="D484">
        <v>170.99</v>
      </c>
      <c r="E484">
        <v>175.61</v>
      </c>
      <c r="F484">
        <v>180.35</v>
      </c>
      <c r="G484">
        <v>185.22</v>
      </c>
      <c r="H484">
        <v>190.22</v>
      </c>
      <c r="I484">
        <v>195.35</v>
      </c>
      <c r="J484">
        <v>200.63</v>
      </c>
      <c r="K484">
        <v>206.05</v>
      </c>
      <c r="L484">
        <v>211.62</v>
      </c>
      <c r="M484">
        <v>217.34</v>
      </c>
      <c r="N484">
        <v>223.21</v>
      </c>
      <c r="O484">
        <v>229.24</v>
      </c>
      <c r="P484">
        <v>0</v>
      </c>
      <c r="Q484" s="10">
        <v>2386</v>
      </c>
    </row>
    <row r="485" spans="2:17" hidden="1" outlineLevel="1">
      <c r="B485" t="s">
        <v>504</v>
      </c>
      <c r="C485" t="s">
        <v>23</v>
      </c>
      <c r="D485">
        <v>114.65</v>
      </c>
      <c r="E485">
        <v>117.75</v>
      </c>
      <c r="F485">
        <v>120.93</v>
      </c>
      <c r="G485">
        <v>124.2</v>
      </c>
      <c r="H485">
        <v>127.55</v>
      </c>
      <c r="I485">
        <v>130.99</v>
      </c>
      <c r="J485">
        <v>134.53</v>
      </c>
      <c r="K485">
        <v>138.16</v>
      </c>
      <c r="L485">
        <v>141.88999999999999</v>
      </c>
      <c r="M485">
        <v>145.72999999999999</v>
      </c>
      <c r="N485">
        <v>149.66999999999999</v>
      </c>
      <c r="O485">
        <v>153.71</v>
      </c>
      <c r="P485">
        <v>0</v>
      </c>
      <c r="Q485" s="10">
        <v>1600</v>
      </c>
    </row>
    <row r="486" spans="2:17" hidden="1" outlineLevel="1">
      <c r="B486" t="s">
        <v>505</v>
      </c>
      <c r="C486" t="s">
        <v>23</v>
      </c>
      <c r="D486">
        <v>87.03</v>
      </c>
      <c r="E486">
        <v>89.38</v>
      </c>
      <c r="F486">
        <v>91.79</v>
      </c>
      <c r="G486">
        <v>94.27</v>
      </c>
      <c r="H486">
        <v>96.81</v>
      </c>
      <c r="I486">
        <v>99.43</v>
      </c>
      <c r="J486">
        <v>102.11</v>
      </c>
      <c r="K486">
        <v>104.87</v>
      </c>
      <c r="L486">
        <v>107.71</v>
      </c>
      <c r="M486">
        <v>110.62</v>
      </c>
      <c r="N486">
        <v>113.61</v>
      </c>
      <c r="O486">
        <v>116.68</v>
      </c>
      <c r="P486">
        <v>0</v>
      </c>
      <c r="Q486" s="10">
        <v>1214</v>
      </c>
    </row>
    <row r="487" spans="2:17" hidden="1" outlineLevel="1">
      <c r="B487" t="s">
        <v>506</v>
      </c>
      <c r="C487" t="s">
        <v>23</v>
      </c>
      <c r="D487">
        <v>124.77</v>
      </c>
      <c r="E487">
        <v>128.13999999999999</v>
      </c>
      <c r="F487">
        <v>131.6</v>
      </c>
      <c r="G487">
        <v>135.16</v>
      </c>
      <c r="H487">
        <v>138.81</v>
      </c>
      <c r="I487">
        <v>142.55000000000001</v>
      </c>
      <c r="J487">
        <v>146.4</v>
      </c>
      <c r="K487">
        <v>150.36000000000001</v>
      </c>
      <c r="L487">
        <v>154.41999999999999</v>
      </c>
      <c r="M487">
        <v>158.6</v>
      </c>
      <c r="N487">
        <v>162.88</v>
      </c>
      <c r="O487">
        <v>167.28</v>
      </c>
      <c r="P487">
        <v>0</v>
      </c>
      <c r="Q487" s="10">
        <v>1741</v>
      </c>
    </row>
    <row r="488" spans="2:17" hidden="1" outlineLevel="1">
      <c r="B488" t="s">
        <v>507</v>
      </c>
      <c r="C488" t="s">
        <v>23</v>
      </c>
      <c r="D488">
        <v>133.05000000000001</v>
      </c>
      <c r="E488">
        <v>136.65</v>
      </c>
      <c r="F488">
        <v>140.34</v>
      </c>
      <c r="G488">
        <v>144.13</v>
      </c>
      <c r="H488">
        <v>148.02000000000001</v>
      </c>
      <c r="I488">
        <v>152.01</v>
      </c>
      <c r="J488">
        <v>156.12</v>
      </c>
      <c r="K488">
        <v>160.33000000000001</v>
      </c>
      <c r="L488">
        <v>164.67</v>
      </c>
      <c r="M488">
        <v>169.12</v>
      </c>
      <c r="N488">
        <v>173.69</v>
      </c>
      <c r="O488">
        <v>178.38</v>
      </c>
      <c r="P488">
        <v>0</v>
      </c>
      <c r="Q488" s="10">
        <v>1857</v>
      </c>
    </row>
    <row r="489" spans="2:17" hidden="1" outlineLevel="1">
      <c r="B489" t="s">
        <v>508</v>
      </c>
      <c r="C489" t="s">
        <v>23</v>
      </c>
      <c r="D489">
        <v>85.49</v>
      </c>
      <c r="E489">
        <v>87.8</v>
      </c>
      <c r="F489">
        <v>90.17</v>
      </c>
      <c r="G489">
        <v>92.61</v>
      </c>
      <c r="H489">
        <v>95.1</v>
      </c>
      <c r="I489">
        <v>97.67</v>
      </c>
      <c r="J489">
        <v>100.31</v>
      </c>
      <c r="K489">
        <v>103.02</v>
      </c>
      <c r="L489">
        <v>105.8</v>
      </c>
      <c r="M489">
        <v>108.66</v>
      </c>
      <c r="N489">
        <v>111.6</v>
      </c>
      <c r="O489">
        <v>114.61</v>
      </c>
      <c r="P489">
        <v>0</v>
      </c>
      <c r="Q489" s="10">
        <v>1193</v>
      </c>
    </row>
    <row r="490" spans="2:17" hidden="1" outlineLevel="1">
      <c r="B490" t="s">
        <v>509</v>
      </c>
      <c r="C490" t="s">
        <v>23</v>
      </c>
      <c r="D490">
        <v>127.02</v>
      </c>
      <c r="E490">
        <v>130.46</v>
      </c>
      <c r="F490">
        <v>133.97999999999999</v>
      </c>
      <c r="G490">
        <v>137.6</v>
      </c>
      <c r="H490">
        <v>141.31</v>
      </c>
      <c r="I490">
        <v>145.12</v>
      </c>
      <c r="J490">
        <v>149.05000000000001</v>
      </c>
      <c r="K490">
        <v>153.07</v>
      </c>
      <c r="L490">
        <v>157.21</v>
      </c>
      <c r="M490">
        <v>161.46</v>
      </c>
      <c r="N490">
        <v>165.82</v>
      </c>
      <c r="O490">
        <v>170.3</v>
      </c>
      <c r="P490">
        <v>0</v>
      </c>
      <c r="Q490" s="10">
        <v>1772</v>
      </c>
    </row>
    <row r="491" spans="2:17" hidden="1" outlineLevel="1">
      <c r="B491" t="s">
        <v>510</v>
      </c>
      <c r="C491" t="s">
        <v>23</v>
      </c>
      <c r="D491">
        <v>85.49</v>
      </c>
      <c r="E491">
        <v>87.8</v>
      </c>
      <c r="F491">
        <v>90.17</v>
      </c>
      <c r="G491">
        <v>92.61</v>
      </c>
      <c r="H491">
        <v>95.1</v>
      </c>
      <c r="I491">
        <v>97.67</v>
      </c>
      <c r="J491">
        <v>100.31</v>
      </c>
      <c r="K491">
        <v>103.02</v>
      </c>
      <c r="L491">
        <v>105.8</v>
      </c>
      <c r="M491">
        <v>108.66</v>
      </c>
      <c r="N491">
        <v>111.6</v>
      </c>
      <c r="O491">
        <v>114.61</v>
      </c>
      <c r="P491">
        <v>0</v>
      </c>
      <c r="Q491" s="10">
        <v>1193</v>
      </c>
    </row>
    <row r="492" spans="2:17" hidden="1" outlineLevel="1">
      <c r="B492" t="s">
        <v>511</v>
      </c>
      <c r="C492" t="s">
        <v>23</v>
      </c>
      <c r="D492">
        <v>102.47</v>
      </c>
      <c r="E492">
        <v>105.24</v>
      </c>
      <c r="F492">
        <v>108.08</v>
      </c>
      <c r="G492">
        <v>111.01</v>
      </c>
      <c r="H492">
        <v>114</v>
      </c>
      <c r="I492">
        <v>117.07</v>
      </c>
      <c r="J492">
        <v>120.24</v>
      </c>
      <c r="K492">
        <v>123.49</v>
      </c>
      <c r="L492">
        <v>126.82</v>
      </c>
      <c r="M492">
        <v>130.25</v>
      </c>
      <c r="N492">
        <v>133.77000000000001</v>
      </c>
      <c r="O492">
        <v>137.38999999999999</v>
      </c>
      <c r="P492">
        <v>0</v>
      </c>
      <c r="Q492" s="10">
        <v>1430</v>
      </c>
    </row>
    <row r="493" spans="2:17" hidden="1" outlineLevel="1">
      <c r="B493" t="s">
        <v>512</v>
      </c>
      <c r="C493" t="s">
        <v>23</v>
      </c>
      <c r="D493">
        <v>139.77000000000001</v>
      </c>
      <c r="E493">
        <v>143.55000000000001</v>
      </c>
      <c r="F493">
        <v>147.41999999999999</v>
      </c>
      <c r="G493">
        <v>151.41</v>
      </c>
      <c r="H493">
        <v>155.49</v>
      </c>
      <c r="I493">
        <v>159.68</v>
      </c>
      <c r="J493">
        <v>164</v>
      </c>
      <c r="K493">
        <v>168.43</v>
      </c>
      <c r="L493">
        <v>172.98</v>
      </c>
      <c r="M493">
        <v>177.66</v>
      </c>
      <c r="N493">
        <v>182.46</v>
      </c>
      <c r="O493">
        <v>187.39</v>
      </c>
      <c r="P493">
        <v>0</v>
      </c>
      <c r="Q493" s="10">
        <v>1950</v>
      </c>
    </row>
    <row r="494" spans="2:17" hidden="1" outlineLevel="1">
      <c r="B494" t="s">
        <v>513</v>
      </c>
      <c r="C494" t="s">
        <v>23</v>
      </c>
      <c r="D494">
        <v>127.63</v>
      </c>
      <c r="E494">
        <v>131.07</v>
      </c>
      <c r="F494">
        <v>134.61000000000001</v>
      </c>
      <c r="G494">
        <v>138.25</v>
      </c>
      <c r="H494">
        <v>141.97999999999999</v>
      </c>
      <c r="I494">
        <v>145.81</v>
      </c>
      <c r="J494">
        <v>149.75</v>
      </c>
      <c r="K494">
        <v>153.79</v>
      </c>
      <c r="L494">
        <v>157.94999999999999</v>
      </c>
      <c r="M494">
        <v>162.22</v>
      </c>
      <c r="N494">
        <v>166.61</v>
      </c>
      <c r="O494">
        <v>171.11</v>
      </c>
      <c r="P494">
        <v>0</v>
      </c>
      <c r="Q494" s="10">
        <v>1781</v>
      </c>
    </row>
    <row r="495" spans="2:17" hidden="1" outlineLevel="1">
      <c r="B495" t="s">
        <v>514</v>
      </c>
      <c r="C495" t="s">
        <v>23</v>
      </c>
      <c r="D495">
        <v>173.73</v>
      </c>
      <c r="E495">
        <v>178.43</v>
      </c>
      <c r="F495">
        <v>183.25</v>
      </c>
      <c r="G495">
        <v>188.2</v>
      </c>
      <c r="H495">
        <v>193.27</v>
      </c>
      <c r="I495">
        <v>198.49</v>
      </c>
      <c r="J495">
        <v>203.85</v>
      </c>
      <c r="K495">
        <v>209.36</v>
      </c>
      <c r="L495">
        <v>215.02</v>
      </c>
      <c r="M495">
        <v>220.83</v>
      </c>
      <c r="N495">
        <v>226.8</v>
      </c>
      <c r="O495">
        <v>232.92</v>
      </c>
      <c r="P495">
        <v>0</v>
      </c>
      <c r="Q495" s="10">
        <v>2424</v>
      </c>
    </row>
    <row r="496" spans="2:17" hidden="1" outlineLevel="1">
      <c r="B496" t="s">
        <v>515</v>
      </c>
      <c r="C496" t="s">
        <v>23</v>
      </c>
      <c r="D496">
        <v>107.55</v>
      </c>
      <c r="E496">
        <v>110.46</v>
      </c>
      <c r="F496">
        <v>113.44</v>
      </c>
      <c r="G496">
        <v>116.5</v>
      </c>
      <c r="H496">
        <v>119.65</v>
      </c>
      <c r="I496">
        <v>122.87</v>
      </c>
      <c r="J496">
        <v>126.19</v>
      </c>
      <c r="K496">
        <v>129.6</v>
      </c>
      <c r="L496">
        <v>133.11000000000001</v>
      </c>
      <c r="M496">
        <v>136.69999999999999</v>
      </c>
      <c r="N496">
        <v>140.4</v>
      </c>
      <c r="O496">
        <v>144.19</v>
      </c>
      <c r="P496">
        <v>0</v>
      </c>
      <c r="Q496" s="10">
        <v>1501</v>
      </c>
    </row>
    <row r="497" spans="2:17" hidden="1" outlineLevel="1">
      <c r="B497" t="s">
        <v>516</v>
      </c>
      <c r="C497" t="s">
        <v>23</v>
      </c>
      <c r="D497">
        <v>123.62</v>
      </c>
      <c r="E497">
        <v>126.96</v>
      </c>
      <c r="F497">
        <v>130.38</v>
      </c>
      <c r="G497">
        <v>133.91</v>
      </c>
      <c r="H497">
        <v>137.52000000000001</v>
      </c>
      <c r="I497">
        <v>141.22999999999999</v>
      </c>
      <c r="J497">
        <v>145.05000000000001</v>
      </c>
      <c r="K497">
        <v>148.96</v>
      </c>
      <c r="L497">
        <v>152.99</v>
      </c>
      <c r="M497">
        <v>157.13</v>
      </c>
      <c r="N497">
        <v>161.37</v>
      </c>
      <c r="O497">
        <v>165.73</v>
      </c>
      <c r="P497">
        <v>0</v>
      </c>
      <c r="Q497" s="10">
        <v>1725</v>
      </c>
    </row>
    <row r="498" spans="2:17" hidden="1" outlineLevel="1">
      <c r="B498" t="s">
        <v>517</v>
      </c>
      <c r="C498" t="s">
        <v>23</v>
      </c>
      <c r="D498">
        <v>146.24</v>
      </c>
      <c r="E498">
        <v>150.19</v>
      </c>
      <c r="F498">
        <v>154.25</v>
      </c>
      <c r="G498">
        <v>158.41999999999999</v>
      </c>
      <c r="H498">
        <v>162.69</v>
      </c>
      <c r="I498">
        <v>167.07</v>
      </c>
      <c r="J498">
        <v>171.59</v>
      </c>
      <c r="K498">
        <v>176.23</v>
      </c>
      <c r="L498">
        <v>180.99</v>
      </c>
      <c r="M498">
        <v>185.88</v>
      </c>
      <c r="N498">
        <v>190.91</v>
      </c>
      <c r="O498">
        <v>196.06</v>
      </c>
      <c r="P498">
        <v>0</v>
      </c>
      <c r="Q498" s="10">
        <v>2041</v>
      </c>
    </row>
    <row r="499" spans="2:17" hidden="1" outlineLevel="1">
      <c r="B499" t="s">
        <v>518</v>
      </c>
      <c r="C499" t="s">
        <v>23</v>
      </c>
      <c r="D499">
        <v>275.77</v>
      </c>
      <c r="E499">
        <v>283.22000000000003</v>
      </c>
      <c r="F499">
        <v>290.87</v>
      </c>
      <c r="G499">
        <v>298.73</v>
      </c>
      <c r="H499">
        <v>306.77999999999997</v>
      </c>
      <c r="I499">
        <v>315.06</v>
      </c>
      <c r="J499">
        <v>323.58</v>
      </c>
      <c r="K499">
        <v>332.31</v>
      </c>
      <c r="L499">
        <v>341.3</v>
      </c>
      <c r="M499">
        <v>350.52</v>
      </c>
      <c r="N499">
        <v>360</v>
      </c>
      <c r="O499">
        <v>369.72</v>
      </c>
      <c r="P499">
        <v>0</v>
      </c>
      <c r="Q499" s="10">
        <v>3848</v>
      </c>
    </row>
    <row r="500" spans="2:17" hidden="1" outlineLevel="1">
      <c r="B500" t="s">
        <v>519</v>
      </c>
      <c r="C500" t="s">
        <v>23</v>
      </c>
      <c r="D500">
        <v>220.61</v>
      </c>
      <c r="E500">
        <v>226.58</v>
      </c>
      <c r="F500">
        <v>232.69</v>
      </c>
      <c r="G500">
        <v>238.98</v>
      </c>
      <c r="H500">
        <v>245.43</v>
      </c>
      <c r="I500">
        <v>252.05</v>
      </c>
      <c r="J500">
        <v>258.86</v>
      </c>
      <c r="K500">
        <v>265.85000000000002</v>
      </c>
      <c r="L500">
        <v>273.04000000000002</v>
      </c>
      <c r="M500">
        <v>280.42</v>
      </c>
      <c r="N500">
        <v>288</v>
      </c>
      <c r="O500">
        <v>295.77999999999997</v>
      </c>
      <c r="P500">
        <v>0</v>
      </c>
      <c r="Q500" s="10">
        <v>3078</v>
      </c>
    </row>
    <row r="501" spans="2:17" hidden="1" outlineLevel="1">
      <c r="B501" t="s">
        <v>520</v>
      </c>
      <c r="C501" t="s">
        <v>23</v>
      </c>
      <c r="D501">
        <v>127.69</v>
      </c>
      <c r="E501">
        <v>131.13999999999999</v>
      </c>
      <c r="F501">
        <v>134.68</v>
      </c>
      <c r="G501">
        <v>138.32</v>
      </c>
      <c r="H501">
        <v>142.05000000000001</v>
      </c>
      <c r="I501">
        <v>145.88</v>
      </c>
      <c r="J501">
        <v>149.83000000000001</v>
      </c>
      <c r="K501">
        <v>153.87</v>
      </c>
      <c r="L501">
        <v>158.03</v>
      </c>
      <c r="M501">
        <v>162.31</v>
      </c>
      <c r="N501">
        <v>166.69</v>
      </c>
      <c r="O501">
        <v>171.19</v>
      </c>
      <c r="P501">
        <v>0</v>
      </c>
      <c r="Q501" s="10">
        <v>1782</v>
      </c>
    </row>
    <row r="502" spans="2:17" hidden="1" outlineLevel="1">
      <c r="B502" t="s">
        <v>521</v>
      </c>
      <c r="C502" t="s">
        <v>23</v>
      </c>
      <c r="D502">
        <v>105.57</v>
      </c>
      <c r="E502">
        <v>108.42</v>
      </c>
      <c r="F502">
        <v>111.35</v>
      </c>
      <c r="G502">
        <v>114.36</v>
      </c>
      <c r="H502">
        <v>117.44</v>
      </c>
      <c r="I502">
        <v>120.61</v>
      </c>
      <c r="J502">
        <v>123.87</v>
      </c>
      <c r="K502">
        <v>127.21</v>
      </c>
      <c r="L502">
        <v>130.65</v>
      </c>
      <c r="M502">
        <v>134.18</v>
      </c>
      <c r="N502">
        <v>137.81</v>
      </c>
      <c r="O502">
        <v>141.53</v>
      </c>
      <c r="P502">
        <v>0</v>
      </c>
      <c r="Q502" s="10">
        <v>1473</v>
      </c>
    </row>
    <row r="503" spans="2:17" hidden="1" outlineLevel="1">
      <c r="B503" t="s">
        <v>522</v>
      </c>
      <c r="C503" t="s">
        <v>23</v>
      </c>
      <c r="D503">
        <v>128.97999999999999</v>
      </c>
      <c r="E503">
        <v>132.47</v>
      </c>
      <c r="F503">
        <v>136.04</v>
      </c>
      <c r="G503">
        <v>139.72</v>
      </c>
      <c r="H503">
        <v>143.49</v>
      </c>
      <c r="I503">
        <v>147.36000000000001</v>
      </c>
      <c r="J503">
        <v>151.34</v>
      </c>
      <c r="K503">
        <v>155.43</v>
      </c>
      <c r="L503">
        <v>159.63</v>
      </c>
      <c r="M503">
        <v>163.94</v>
      </c>
      <c r="N503">
        <v>168.38</v>
      </c>
      <c r="O503">
        <v>172.92</v>
      </c>
      <c r="P503">
        <v>0</v>
      </c>
      <c r="Q503" s="10">
        <v>1800</v>
      </c>
    </row>
    <row r="504" spans="2:17" hidden="1" outlineLevel="1">
      <c r="B504" t="s">
        <v>523</v>
      </c>
      <c r="C504" t="s">
        <v>23</v>
      </c>
      <c r="D504">
        <v>85.49</v>
      </c>
      <c r="E504">
        <v>87.8</v>
      </c>
      <c r="F504">
        <v>90.17</v>
      </c>
      <c r="G504">
        <v>92.61</v>
      </c>
      <c r="H504">
        <v>95.1</v>
      </c>
      <c r="I504">
        <v>97.67</v>
      </c>
      <c r="J504">
        <v>100.31</v>
      </c>
      <c r="K504">
        <v>103.02</v>
      </c>
      <c r="L504">
        <v>105.8</v>
      </c>
      <c r="M504">
        <v>108.66</v>
      </c>
      <c r="N504">
        <v>111.6</v>
      </c>
      <c r="O504">
        <v>114.61</v>
      </c>
      <c r="P504">
        <v>0</v>
      </c>
      <c r="Q504" s="10">
        <v>1193</v>
      </c>
    </row>
    <row r="505" spans="2:17" hidden="1" outlineLevel="1">
      <c r="B505" t="s">
        <v>524</v>
      </c>
      <c r="C505" t="s">
        <v>23</v>
      </c>
      <c r="D505">
        <v>152.61000000000001</v>
      </c>
      <c r="E505">
        <v>156.72999999999999</v>
      </c>
      <c r="F505">
        <v>160.96</v>
      </c>
      <c r="G505">
        <v>165.32</v>
      </c>
      <c r="H505">
        <v>169.77</v>
      </c>
      <c r="I505">
        <v>174.35</v>
      </c>
      <c r="J505">
        <v>179.07</v>
      </c>
      <c r="K505">
        <v>183.9</v>
      </c>
      <c r="L505">
        <v>188.87</v>
      </c>
      <c r="M505">
        <v>193.98</v>
      </c>
      <c r="N505">
        <v>199.22</v>
      </c>
      <c r="O505">
        <v>204.6</v>
      </c>
      <c r="P505">
        <v>0</v>
      </c>
      <c r="Q505" s="10">
        <v>2129</v>
      </c>
    </row>
    <row r="506" spans="2:17" hidden="1" outlineLevel="1">
      <c r="B506" t="s">
        <v>525</v>
      </c>
      <c r="C506" t="s">
        <v>23</v>
      </c>
      <c r="D506">
        <v>85.49</v>
      </c>
      <c r="E506">
        <v>87.8</v>
      </c>
      <c r="F506">
        <v>90.17</v>
      </c>
      <c r="G506">
        <v>92.61</v>
      </c>
      <c r="H506">
        <v>95.1</v>
      </c>
      <c r="I506">
        <v>97.67</v>
      </c>
      <c r="J506">
        <v>100.31</v>
      </c>
      <c r="K506">
        <v>103.02</v>
      </c>
      <c r="L506">
        <v>105.8</v>
      </c>
      <c r="M506">
        <v>108.66</v>
      </c>
      <c r="N506">
        <v>111.6</v>
      </c>
      <c r="O506">
        <v>114.61</v>
      </c>
      <c r="P506">
        <v>0</v>
      </c>
      <c r="Q506" s="10">
        <v>1193</v>
      </c>
    </row>
    <row r="507" spans="2:17" hidden="1" outlineLevel="1">
      <c r="B507" t="s">
        <v>526</v>
      </c>
      <c r="C507" t="s">
        <v>23</v>
      </c>
      <c r="D507">
        <v>113.2</v>
      </c>
      <c r="E507">
        <v>116.26</v>
      </c>
      <c r="F507">
        <v>119.4</v>
      </c>
      <c r="G507">
        <v>122.63</v>
      </c>
      <c r="H507">
        <v>125.94</v>
      </c>
      <c r="I507">
        <v>129.33000000000001</v>
      </c>
      <c r="J507">
        <v>132.83000000000001</v>
      </c>
      <c r="K507">
        <v>136.41999999999999</v>
      </c>
      <c r="L507">
        <v>140.1</v>
      </c>
      <c r="M507">
        <v>143.88999999999999</v>
      </c>
      <c r="N507">
        <v>147.78</v>
      </c>
      <c r="O507">
        <v>151.77000000000001</v>
      </c>
      <c r="P507">
        <v>0</v>
      </c>
      <c r="Q507" s="10">
        <v>1580</v>
      </c>
    </row>
    <row r="508" spans="2:17" hidden="1" outlineLevel="1">
      <c r="B508" t="s">
        <v>527</v>
      </c>
      <c r="C508" t="s">
        <v>23</v>
      </c>
      <c r="D508">
        <v>122.23</v>
      </c>
      <c r="E508">
        <v>125.54</v>
      </c>
      <c r="F508">
        <v>128.93</v>
      </c>
      <c r="G508">
        <v>132.41</v>
      </c>
      <c r="H508">
        <v>135.97999999999999</v>
      </c>
      <c r="I508">
        <v>139.65</v>
      </c>
      <c r="J508">
        <v>143.43</v>
      </c>
      <c r="K508">
        <v>147.30000000000001</v>
      </c>
      <c r="L508">
        <v>151.28</v>
      </c>
      <c r="M508">
        <v>155.37</v>
      </c>
      <c r="N508">
        <v>159.57</v>
      </c>
      <c r="O508">
        <v>163.88</v>
      </c>
      <c r="P508">
        <v>0</v>
      </c>
      <c r="Q508" s="10">
        <v>1706</v>
      </c>
    </row>
    <row r="509" spans="2:17" hidden="1" outlineLevel="1">
      <c r="B509" t="s">
        <v>528</v>
      </c>
      <c r="C509" t="s">
        <v>23</v>
      </c>
      <c r="D509">
        <v>109.72</v>
      </c>
      <c r="E509">
        <v>112.69</v>
      </c>
      <c r="F509">
        <v>115.73</v>
      </c>
      <c r="G509">
        <v>118.86</v>
      </c>
      <c r="H509">
        <v>122.06</v>
      </c>
      <c r="I509">
        <v>125.36</v>
      </c>
      <c r="J509">
        <v>128.75</v>
      </c>
      <c r="K509">
        <v>132.22</v>
      </c>
      <c r="L509">
        <v>135.80000000000001</v>
      </c>
      <c r="M509">
        <v>139.47</v>
      </c>
      <c r="N509">
        <v>143.24</v>
      </c>
      <c r="O509">
        <v>147.1</v>
      </c>
      <c r="P509">
        <v>0</v>
      </c>
      <c r="Q509" s="10">
        <v>1531</v>
      </c>
    </row>
    <row r="510" spans="2:17" hidden="1" outlineLevel="1">
      <c r="B510" t="s">
        <v>529</v>
      </c>
      <c r="C510" t="s">
        <v>23</v>
      </c>
      <c r="D510">
        <v>114.71</v>
      </c>
      <c r="E510">
        <v>117.81</v>
      </c>
      <c r="F510">
        <v>120.99</v>
      </c>
      <c r="G510">
        <v>124.27</v>
      </c>
      <c r="H510">
        <v>127.62</v>
      </c>
      <c r="I510">
        <v>131.06</v>
      </c>
      <c r="J510">
        <v>134.6</v>
      </c>
      <c r="K510">
        <v>138.24</v>
      </c>
      <c r="L510">
        <v>141.97</v>
      </c>
      <c r="M510">
        <v>145.81</v>
      </c>
      <c r="N510">
        <v>149.75</v>
      </c>
      <c r="O510">
        <v>153.80000000000001</v>
      </c>
      <c r="P510">
        <v>0</v>
      </c>
      <c r="Q510" s="10">
        <v>1601</v>
      </c>
    </row>
    <row r="511" spans="2:17" hidden="1" outlineLevel="1">
      <c r="B511" t="s">
        <v>530</v>
      </c>
      <c r="C511" t="s">
        <v>23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2:17" hidden="1" outlineLevel="1">
      <c r="B512" t="s">
        <v>531</v>
      </c>
      <c r="C512" t="s">
        <v>23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hidden="1" outlineLevel="1">
      <c r="B513" t="s">
        <v>532</v>
      </c>
      <c r="C513" t="s">
        <v>23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hidden="1" outlineLevel="1">
      <c r="B514" t="s">
        <v>533</v>
      </c>
      <c r="C514" t="s">
        <v>23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hidden="1" outlineLevel="1">
      <c r="B515" t="s">
        <v>534</v>
      </c>
      <c r="C515" t="s">
        <v>23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hidden="1" outlineLevel="1">
      <c r="B516" t="s">
        <v>535</v>
      </c>
      <c r="C516" t="s">
        <v>23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hidden="1" outlineLevel="1">
      <c r="B517" t="s">
        <v>536</v>
      </c>
      <c r="C517" t="s">
        <v>23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hidden="1" outlineLevel="1">
      <c r="B518" t="s">
        <v>537</v>
      </c>
      <c r="C518" t="s">
        <v>23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hidden="1" outlineLevel="1">
      <c r="B519" t="s">
        <v>538</v>
      </c>
      <c r="C519" t="s">
        <v>23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hidden="1" outlineLevel="1">
      <c r="B520" t="s">
        <v>539</v>
      </c>
      <c r="C520" t="s">
        <v>23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hidden="1" outlineLevel="1">
      <c r="B521" t="s">
        <v>540</v>
      </c>
      <c r="C521" t="s">
        <v>23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hidden="1" outlineLevel="1">
      <c r="B522" t="s">
        <v>541</v>
      </c>
      <c r="C522" t="s">
        <v>23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t="s">
        <v>542</v>
      </c>
    </row>
    <row r="524" spans="1:17">
      <c r="B524" t="s">
        <v>543</v>
      </c>
      <c r="C524" t="s">
        <v>23</v>
      </c>
      <c r="D524">
        <v>147.82</v>
      </c>
      <c r="E524">
        <v>151.82</v>
      </c>
      <c r="F524">
        <v>155.91999999999999</v>
      </c>
      <c r="G524">
        <v>160.13</v>
      </c>
      <c r="H524">
        <v>164.45</v>
      </c>
      <c r="I524">
        <v>168.88</v>
      </c>
      <c r="J524">
        <v>173.45</v>
      </c>
      <c r="K524">
        <v>178.13</v>
      </c>
      <c r="L524">
        <v>182.95</v>
      </c>
      <c r="M524">
        <v>187.89</v>
      </c>
      <c r="N524">
        <v>192.97</v>
      </c>
      <c r="O524">
        <v>198.18</v>
      </c>
      <c r="P524">
        <v>0</v>
      </c>
      <c r="Q524" s="10">
        <v>2063</v>
      </c>
    </row>
    <row r="525" spans="1:17">
      <c r="B525" t="s">
        <v>544</v>
      </c>
      <c r="C525" t="s">
        <v>23</v>
      </c>
      <c r="D525">
        <v>89.66</v>
      </c>
      <c r="E525">
        <v>92.08</v>
      </c>
      <c r="F525">
        <v>94.57</v>
      </c>
      <c r="G525">
        <v>97.13</v>
      </c>
      <c r="H525">
        <v>99.74</v>
      </c>
      <c r="I525">
        <v>102.43</v>
      </c>
      <c r="J525">
        <v>105.2</v>
      </c>
      <c r="K525">
        <v>108.04</v>
      </c>
      <c r="L525">
        <v>110.97</v>
      </c>
      <c r="M525">
        <v>113.97</v>
      </c>
      <c r="N525">
        <v>117.05</v>
      </c>
      <c r="O525">
        <v>120.21</v>
      </c>
      <c r="P525">
        <v>0</v>
      </c>
      <c r="Q525" s="10">
        <v>1251</v>
      </c>
    </row>
    <row r="526" spans="1:17">
      <c r="B526" t="s">
        <v>545</v>
      </c>
      <c r="C526" t="s">
        <v>23</v>
      </c>
      <c r="D526">
        <v>162.12</v>
      </c>
      <c r="E526">
        <v>166.5</v>
      </c>
      <c r="F526">
        <v>171</v>
      </c>
      <c r="G526">
        <v>175.62</v>
      </c>
      <c r="H526">
        <v>180.35</v>
      </c>
      <c r="I526">
        <v>185.22</v>
      </c>
      <c r="J526">
        <v>190.23</v>
      </c>
      <c r="K526">
        <v>195.36</v>
      </c>
      <c r="L526">
        <v>200.64</v>
      </c>
      <c r="M526">
        <v>206.07</v>
      </c>
      <c r="N526">
        <v>211.64</v>
      </c>
      <c r="O526">
        <v>217.35</v>
      </c>
      <c r="P526">
        <v>0</v>
      </c>
      <c r="Q526" s="10">
        <v>2262</v>
      </c>
    </row>
    <row r="527" spans="1:17">
      <c r="B527" t="s">
        <v>546</v>
      </c>
      <c r="C527" t="s">
        <v>23</v>
      </c>
      <c r="D527">
        <v>89.66</v>
      </c>
      <c r="E527">
        <v>92.08</v>
      </c>
      <c r="F527">
        <v>94.57</v>
      </c>
      <c r="G527">
        <v>97.13</v>
      </c>
      <c r="H527">
        <v>99.74</v>
      </c>
      <c r="I527">
        <v>102.43</v>
      </c>
      <c r="J527">
        <v>105.2</v>
      </c>
      <c r="K527">
        <v>108.04</v>
      </c>
      <c r="L527">
        <v>110.97</v>
      </c>
      <c r="M527">
        <v>113.97</v>
      </c>
      <c r="N527">
        <v>117.05</v>
      </c>
      <c r="O527">
        <v>120.21</v>
      </c>
      <c r="P527">
        <v>0</v>
      </c>
      <c r="Q527" s="10">
        <v>1251</v>
      </c>
    </row>
    <row r="528" spans="1:17">
      <c r="B528" t="s">
        <v>547</v>
      </c>
      <c r="C528" t="s">
        <v>23</v>
      </c>
      <c r="D528">
        <v>119.03</v>
      </c>
      <c r="E528">
        <v>122.25</v>
      </c>
      <c r="F528">
        <v>125.55</v>
      </c>
      <c r="G528">
        <v>128.94</v>
      </c>
      <c r="H528">
        <v>132.41999999999999</v>
      </c>
      <c r="I528">
        <v>135.99</v>
      </c>
      <c r="J528">
        <v>139.66999999999999</v>
      </c>
      <c r="K528">
        <v>143.44</v>
      </c>
      <c r="L528">
        <v>147.31</v>
      </c>
      <c r="M528">
        <v>151.30000000000001</v>
      </c>
      <c r="N528">
        <v>155.38999999999999</v>
      </c>
      <c r="O528">
        <v>159.58000000000001</v>
      </c>
      <c r="P528">
        <v>0</v>
      </c>
      <c r="Q528" s="10">
        <v>1661</v>
      </c>
    </row>
    <row r="529" spans="2:17">
      <c r="B529" t="s">
        <v>548</v>
      </c>
      <c r="C529" t="s">
        <v>23</v>
      </c>
      <c r="D529">
        <v>73.17</v>
      </c>
      <c r="E529">
        <v>75.150000000000006</v>
      </c>
      <c r="F529">
        <v>77.180000000000007</v>
      </c>
      <c r="G529">
        <v>79.260000000000005</v>
      </c>
      <c r="H529">
        <v>81.400000000000006</v>
      </c>
      <c r="I529">
        <v>83.6</v>
      </c>
      <c r="J529">
        <v>85.86</v>
      </c>
      <c r="K529">
        <v>88.17</v>
      </c>
      <c r="L529">
        <v>90.56</v>
      </c>
      <c r="M529">
        <v>93.01</v>
      </c>
      <c r="N529">
        <v>95.52</v>
      </c>
      <c r="O529">
        <v>98.1</v>
      </c>
      <c r="P529">
        <v>0</v>
      </c>
      <c r="Q529" s="10">
        <v>1021</v>
      </c>
    </row>
    <row r="530" spans="2:17">
      <c r="B530" t="s">
        <v>549</v>
      </c>
      <c r="C530" t="s">
        <v>23</v>
      </c>
      <c r="D530">
        <v>135.5</v>
      </c>
      <c r="E530">
        <v>139.16</v>
      </c>
      <c r="F530">
        <v>142.91999999999999</v>
      </c>
      <c r="G530">
        <v>146.78</v>
      </c>
      <c r="H530">
        <v>150.74</v>
      </c>
      <c r="I530">
        <v>154.81</v>
      </c>
      <c r="J530">
        <v>158.99</v>
      </c>
      <c r="K530">
        <v>163.29</v>
      </c>
      <c r="L530">
        <v>167.7</v>
      </c>
      <c r="M530">
        <v>172.23</v>
      </c>
      <c r="N530">
        <v>176.89</v>
      </c>
      <c r="O530">
        <v>181.67</v>
      </c>
      <c r="P530">
        <v>0</v>
      </c>
      <c r="Q530" s="10">
        <v>1891</v>
      </c>
    </row>
    <row r="531" spans="2:17">
      <c r="B531" t="s">
        <v>550</v>
      </c>
      <c r="C531" t="s">
        <v>23</v>
      </c>
      <c r="D531">
        <v>135.69</v>
      </c>
      <c r="E531">
        <v>139.35</v>
      </c>
      <c r="F531">
        <v>143.11000000000001</v>
      </c>
      <c r="G531">
        <v>146.97999999999999</v>
      </c>
      <c r="H531">
        <v>150.94999999999999</v>
      </c>
      <c r="I531">
        <v>155.02000000000001</v>
      </c>
      <c r="J531">
        <v>159.21</v>
      </c>
      <c r="K531">
        <v>163.51</v>
      </c>
      <c r="L531">
        <v>167.93</v>
      </c>
      <c r="M531">
        <v>172.47</v>
      </c>
      <c r="N531">
        <v>177.13</v>
      </c>
      <c r="O531">
        <v>181.91</v>
      </c>
      <c r="P531">
        <v>0</v>
      </c>
      <c r="Q531" s="10">
        <v>1893</v>
      </c>
    </row>
    <row r="532" spans="2:17">
      <c r="B532" t="s">
        <v>551</v>
      </c>
      <c r="C532" t="s">
        <v>23</v>
      </c>
      <c r="D532">
        <v>190.9</v>
      </c>
      <c r="E532">
        <v>196.06</v>
      </c>
      <c r="F532">
        <v>201.35</v>
      </c>
      <c r="G532">
        <v>206.8</v>
      </c>
      <c r="H532">
        <v>212.37</v>
      </c>
      <c r="I532">
        <v>218.1</v>
      </c>
      <c r="J532">
        <v>224</v>
      </c>
      <c r="K532">
        <v>230.05</v>
      </c>
      <c r="L532">
        <v>236.26</v>
      </c>
      <c r="M532">
        <v>242.65</v>
      </c>
      <c r="N532">
        <v>249.21</v>
      </c>
      <c r="O532">
        <v>255.94</v>
      </c>
      <c r="P532">
        <v>0</v>
      </c>
      <c r="Q532" s="10">
        <v>2664</v>
      </c>
    </row>
    <row r="533" spans="2:17">
      <c r="B533" t="s">
        <v>552</v>
      </c>
      <c r="C533" t="s">
        <v>23</v>
      </c>
      <c r="D533">
        <v>99.1</v>
      </c>
      <c r="E533">
        <v>101.78</v>
      </c>
      <c r="F533">
        <v>104.53</v>
      </c>
      <c r="G533">
        <v>107.35</v>
      </c>
      <c r="H533">
        <v>110.25</v>
      </c>
      <c r="I533">
        <v>113.22</v>
      </c>
      <c r="J533">
        <v>116.28</v>
      </c>
      <c r="K533">
        <v>119.42</v>
      </c>
      <c r="L533">
        <v>122.65</v>
      </c>
      <c r="M533">
        <v>125.97</v>
      </c>
      <c r="N533">
        <v>129.37</v>
      </c>
      <c r="O533">
        <v>132.86000000000001</v>
      </c>
      <c r="P533">
        <v>0</v>
      </c>
      <c r="Q533" s="10">
        <v>1383</v>
      </c>
    </row>
    <row r="534" spans="2:17">
      <c r="B534" t="s">
        <v>553</v>
      </c>
      <c r="C534" t="s">
        <v>23</v>
      </c>
      <c r="D534">
        <v>65.56</v>
      </c>
      <c r="E534">
        <v>67.33</v>
      </c>
      <c r="F534">
        <v>69.150000000000006</v>
      </c>
      <c r="G534">
        <v>71.02</v>
      </c>
      <c r="H534">
        <v>72.930000000000007</v>
      </c>
      <c r="I534">
        <v>74.900000000000006</v>
      </c>
      <c r="J534">
        <v>76.92</v>
      </c>
      <c r="K534">
        <v>79</v>
      </c>
      <c r="L534">
        <v>81.13</v>
      </c>
      <c r="M534">
        <v>83.33</v>
      </c>
      <c r="N534">
        <v>85.58</v>
      </c>
      <c r="O534">
        <v>87.89</v>
      </c>
      <c r="P534">
        <v>0</v>
      </c>
      <c r="Q534">
        <v>915</v>
      </c>
    </row>
    <row r="535" spans="2:17">
      <c r="B535" t="s">
        <v>554</v>
      </c>
      <c r="C535" t="s">
        <v>23</v>
      </c>
      <c r="D535">
        <v>126.36</v>
      </c>
      <c r="E535">
        <v>129.78</v>
      </c>
      <c r="F535">
        <v>133.28</v>
      </c>
      <c r="G535">
        <v>136.88</v>
      </c>
      <c r="H535">
        <v>140.58000000000001</v>
      </c>
      <c r="I535">
        <v>144.37</v>
      </c>
      <c r="J535">
        <v>148.27000000000001</v>
      </c>
      <c r="K535">
        <v>152.27000000000001</v>
      </c>
      <c r="L535">
        <v>156.38999999999999</v>
      </c>
      <c r="M535">
        <v>160.62</v>
      </c>
      <c r="N535">
        <v>164.96</v>
      </c>
      <c r="O535">
        <v>169.41</v>
      </c>
      <c r="P535">
        <v>0</v>
      </c>
      <c r="Q535" s="10">
        <v>1763</v>
      </c>
    </row>
    <row r="536" spans="2:17">
      <c r="B536" t="s">
        <v>555</v>
      </c>
      <c r="C536" t="s">
        <v>23</v>
      </c>
      <c r="D536">
        <v>126.38</v>
      </c>
      <c r="E536">
        <v>129.79</v>
      </c>
      <c r="F536">
        <v>133.30000000000001</v>
      </c>
      <c r="G536">
        <v>136.9</v>
      </c>
      <c r="H536">
        <v>140.59</v>
      </c>
      <c r="I536">
        <v>144.38</v>
      </c>
      <c r="J536">
        <v>148.29</v>
      </c>
      <c r="K536">
        <v>152.29</v>
      </c>
      <c r="L536">
        <v>156.41</v>
      </c>
      <c r="M536">
        <v>160.63999999999999</v>
      </c>
      <c r="N536">
        <v>164.98</v>
      </c>
      <c r="O536">
        <v>169.43</v>
      </c>
      <c r="P536">
        <v>0</v>
      </c>
      <c r="Q536" s="10">
        <v>1763</v>
      </c>
    </row>
    <row r="537" spans="2:17">
      <c r="B537" t="s">
        <v>556</v>
      </c>
      <c r="C537" t="s">
        <v>23</v>
      </c>
      <c r="D537">
        <v>96.45</v>
      </c>
      <c r="E537">
        <v>99.06</v>
      </c>
      <c r="F537">
        <v>101.73</v>
      </c>
      <c r="G537">
        <v>104.48</v>
      </c>
      <c r="H537">
        <v>107.3</v>
      </c>
      <c r="I537">
        <v>110.2</v>
      </c>
      <c r="J537">
        <v>113.18</v>
      </c>
      <c r="K537">
        <v>116.23</v>
      </c>
      <c r="L537">
        <v>119.37</v>
      </c>
      <c r="M537">
        <v>122.6</v>
      </c>
      <c r="N537">
        <v>125.91</v>
      </c>
      <c r="O537">
        <v>129.31</v>
      </c>
      <c r="P537">
        <v>0</v>
      </c>
      <c r="Q537" s="10">
        <v>1346</v>
      </c>
    </row>
    <row r="538" spans="2:17">
      <c r="B538" t="s">
        <v>557</v>
      </c>
      <c r="C538" t="s">
        <v>23</v>
      </c>
      <c r="D538">
        <v>139.62</v>
      </c>
      <c r="E538">
        <v>143.38999999999999</v>
      </c>
      <c r="F538">
        <v>147.26</v>
      </c>
      <c r="G538">
        <v>151.24</v>
      </c>
      <c r="H538">
        <v>155.32</v>
      </c>
      <c r="I538">
        <v>159.51</v>
      </c>
      <c r="J538">
        <v>163.82</v>
      </c>
      <c r="K538">
        <v>168.25</v>
      </c>
      <c r="L538">
        <v>172.79</v>
      </c>
      <c r="M538">
        <v>177.47</v>
      </c>
      <c r="N538">
        <v>182.26</v>
      </c>
      <c r="O538">
        <v>187.18</v>
      </c>
      <c r="P538">
        <v>0</v>
      </c>
      <c r="Q538" s="10">
        <v>1948</v>
      </c>
    </row>
    <row r="539" spans="2:17">
      <c r="B539" t="s">
        <v>558</v>
      </c>
      <c r="C539" t="s">
        <v>23</v>
      </c>
      <c r="D539">
        <v>191.77</v>
      </c>
      <c r="E539">
        <v>196.96</v>
      </c>
      <c r="F539">
        <v>202.27</v>
      </c>
      <c r="G539">
        <v>207.74</v>
      </c>
      <c r="H539">
        <v>213.34</v>
      </c>
      <c r="I539">
        <v>219.1</v>
      </c>
      <c r="J539">
        <v>225.02</v>
      </c>
      <c r="K539">
        <v>231.1</v>
      </c>
      <c r="L539">
        <v>237.34</v>
      </c>
      <c r="M539">
        <v>243.76</v>
      </c>
      <c r="N539">
        <v>250.35</v>
      </c>
      <c r="O539">
        <v>257.11</v>
      </c>
      <c r="P539">
        <v>0</v>
      </c>
      <c r="Q539" s="10">
        <v>2676</v>
      </c>
    </row>
    <row r="540" spans="2:17">
      <c r="B540" t="s">
        <v>559</v>
      </c>
      <c r="C540" t="s">
        <v>23</v>
      </c>
      <c r="D540">
        <v>80.900000000000006</v>
      </c>
      <c r="E540">
        <v>83.09</v>
      </c>
      <c r="F540">
        <v>85.33</v>
      </c>
      <c r="G540">
        <v>87.64</v>
      </c>
      <c r="H540">
        <v>90</v>
      </c>
      <c r="I540">
        <v>92.43</v>
      </c>
      <c r="J540">
        <v>94.92</v>
      </c>
      <c r="K540">
        <v>97.49</v>
      </c>
      <c r="L540">
        <v>100.12</v>
      </c>
      <c r="M540">
        <v>102.83</v>
      </c>
      <c r="N540">
        <v>105.61</v>
      </c>
      <c r="O540">
        <v>108.46</v>
      </c>
      <c r="P540">
        <v>0</v>
      </c>
      <c r="Q540" s="10">
        <v>1129</v>
      </c>
    </row>
    <row r="541" spans="2:17">
      <c r="B541" t="s">
        <v>560</v>
      </c>
      <c r="C541" t="s">
        <v>23</v>
      </c>
      <c r="D541">
        <v>142.93</v>
      </c>
      <c r="E541">
        <v>146.79</v>
      </c>
      <c r="F541">
        <v>150.76</v>
      </c>
      <c r="G541">
        <v>154.83000000000001</v>
      </c>
      <c r="H541">
        <v>159.01</v>
      </c>
      <c r="I541">
        <v>163.29</v>
      </c>
      <c r="J541">
        <v>167.71</v>
      </c>
      <c r="K541">
        <v>172.24</v>
      </c>
      <c r="L541">
        <v>176.89</v>
      </c>
      <c r="M541">
        <v>181.68</v>
      </c>
      <c r="N541">
        <v>186.59</v>
      </c>
      <c r="O541">
        <v>191.63</v>
      </c>
      <c r="P541">
        <v>0</v>
      </c>
      <c r="Q541" s="10">
        <v>1994</v>
      </c>
    </row>
    <row r="542" spans="2:17">
      <c r="B542" t="s">
        <v>561</v>
      </c>
      <c r="C542" t="s">
        <v>23</v>
      </c>
      <c r="D542">
        <v>174.44</v>
      </c>
      <c r="E542">
        <v>179.15</v>
      </c>
      <c r="F542">
        <v>183.99</v>
      </c>
      <c r="G542">
        <v>188.96</v>
      </c>
      <c r="H542">
        <v>194.06</v>
      </c>
      <c r="I542">
        <v>199.29</v>
      </c>
      <c r="J542">
        <v>204.68</v>
      </c>
      <c r="K542">
        <v>210.2</v>
      </c>
      <c r="L542">
        <v>215.89</v>
      </c>
      <c r="M542">
        <v>221.72</v>
      </c>
      <c r="N542">
        <v>227.72</v>
      </c>
      <c r="O542">
        <v>233.86</v>
      </c>
      <c r="P542">
        <v>0</v>
      </c>
      <c r="Q542" s="10">
        <v>2434</v>
      </c>
    </row>
    <row r="543" spans="2:17">
      <c r="B543" t="s">
        <v>562</v>
      </c>
      <c r="C543" t="s">
        <v>23</v>
      </c>
      <c r="D543">
        <v>74.66</v>
      </c>
      <c r="E543">
        <v>76.680000000000007</v>
      </c>
      <c r="F543">
        <v>78.75</v>
      </c>
      <c r="G543">
        <v>80.88</v>
      </c>
      <c r="H543">
        <v>83.06</v>
      </c>
      <c r="I543">
        <v>85.3</v>
      </c>
      <c r="J543">
        <v>87.61</v>
      </c>
      <c r="K543">
        <v>89.97</v>
      </c>
      <c r="L543">
        <v>92.4</v>
      </c>
      <c r="M543">
        <v>94.9</v>
      </c>
      <c r="N543">
        <v>97.47</v>
      </c>
      <c r="O543">
        <v>100.1</v>
      </c>
      <c r="P543">
        <v>0</v>
      </c>
      <c r="Q543" s="10">
        <v>1042</v>
      </c>
    </row>
    <row r="544" spans="2:17">
      <c r="B544" t="s">
        <v>563</v>
      </c>
      <c r="C544" t="s">
        <v>23</v>
      </c>
      <c r="D544">
        <v>135.66999999999999</v>
      </c>
      <c r="E544">
        <v>139.34</v>
      </c>
      <c r="F544">
        <v>143.1</v>
      </c>
      <c r="G544">
        <v>146.97</v>
      </c>
      <c r="H544">
        <v>150.93</v>
      </c>
      <c r="I544">
        <v>155</v>
      </c>
      <c r="J544">
        <v>159.19</v>
      </c>
      <c r="K544">
        <v>163.49</v>
      </c>
      <c r="L544">
        <v>167.91</v>
      </c>
      <c r="M544">
        <v>172.45</v>
      </c>
      <c r="N544">
        <v>177.11</v>
      </c>
      <c r="O544">
        <v>181.89</v>
      </c>
      <c r="P544">
        <v>0</v>
      </c>
      <c r="Q544" s="10">
        <v>1893</v>
      </c>
    </row>
    <row r="545" spans="2:17">
      <c r="B545" t="s">
        <v>564</v>
      </c>
      <c r="C545" t="s">
        <v>23</v>
      </c>
      <c r="D545">
        <v>169.92</v>
      </c>
      <c r="E545">
        <v>174.52</v>
      </c>
      <c r="F545">
        <v>179.23</v>
      </c>
      <c r="G545">
        <v>184.07</v>
      </c>
      <c r="H545">
        <v>189.04</v>
      </c>
      <c r="I545">
        <v>194.13</v>
      </c>
      <c r="J545">
        <v>199.38</v>
      </c>
      <c r="K545">
        <v>204.77</v>
      </c>
      <c r="L545">
        <v>210.3</v>
      </c>
      <c r="M545">
        <v>215.99</v>
      </c>
      <c r="N545">
        <v>221.83</v>
      </c>
      <c r="O545">
        <v>227.82</v>
      </c>
      <c r="P545">
        <v>0</v>
      </c>
      <c r="Q545" s="10">
        <v>2371</v>
      </c>
    </row>
    <row r="546" spans="2:17">
      <c r="B546" t="s">
        <v>565</v>
      </c>
      <c r="C546" t="s">
        <v>23</v>
      </c>
      <c r="D546">
        <v>104.8</v>
      </c>
      <c r="E546">
        <v>107.63</v>
      </c>
      <c r="F546">
        <v>110.54</v>
      </c>
      <c r="G546">
        <v>113.52</v>
      </c>
      <c r="H546">
        <v>116.58</v>
      </c>
      <c r="I546">
        <v>119.73</v>
      </c>
      <c r="J546">
        <v>122.97</v>
      </c>
      <c r="K546">
        <v>126.29</v>
      </c>
      <c r="L546">
        <v>129.69999999999999</v>
      </c>
      <c r="M546">
        <v>133.21</v>
      </c>
      <c r="N546">
        <v>136.81</v>
      </c>
      <c r="O546">
        <v>140.5</v>
      </c>
      <c r="P546">
        <v>0</v>
      </c>
      <c r="Q546" s="10">
        <v>1462</v>
      </c>
    </row>
    <row r="547" spans="2:17">
      <c r="B547" t="s">
        <v>566</v>
      </c>
      <c r="C547" t="s">
        <v>23</v>
      </c>
      <c r="D547">
        <v>73.239999999999995</v>
      </c>
      <c r="E547">
        <v>75.22</v>
      </c>
      <c r="F547">
        <v>77.25</v>
      </c>
      <c r="G547">
        <v>79.34</v>
      </c>
      <c r="H547">
        <v>81.48</v>
      </c>
      <c r="I547">
        <v>83.68</v>
      </c>
      <c r="J547">
        <v>85.94</v>
      </c>
      <c r="K547">
        <v>88.26</v>
      </c>
      <c r="L547">
        <v>90.65</v>
      </c>
      <c r="M547">
        <v>93.1</v>
      </c>
      <c r="N547">
        <v>95.61</v>
      </c>
      <c r="O547">
        <v>98.19</v>
      </c>
      <c r="P547">
        <v>0</v>
      </c>
      <c r="Q547" s="10">
        <v>1022</v>
      </c>
    </row>
    <row r="548" spans="2:17">
      <c r="B548" t="s">
        <v>567</v>
      </c>
      <c r="C548" t="s">
        <v>23</v>
      </c>
      <c r="D548">
        <v>85.48</v>
      </c>
      <c r="E548">
        <v>87.79</v>
      </c>
      <c r="F548">
        <v>90.16</v>
      </c>
      <c r="G548">
        <v>92.59</v>
      </c>
      <c r="H548">
        <v>95.09</v>
      </c>
      <c r="I548">
        <v>97.65</v>
      </c>
      <c r="J548">
        <v>100.3</v>
      </c>
      <c r="K548">
        <v>103</v>
      </c>
      <c r="L548">
        <v>105.79</v>
      </c>
      <c r="M548">
        <v>108.65</v>
      </c>
      <c r="N548">
        <v>111.59</v>
      </c>
      <c r="O548">
        <v>114.6</v>
      </c>
      <c r="P548">
        <v>0</v>
      </c>
      <c r="Q548" s="10">
        <v>1193</v>
      </c>
    </row>
    <row r="549" spans="2:17">
      <c r="B549" t="s">
        <v>568</v>
      </c>
      <c r="C549" t="s">
        <v>23</v>
      </c>
      <c r="D549">
        <v>205.83</v>
      </c>
      <c r="E549">
        <v>211.39</v>
      </c>
      <c r="F549">
        <v>217.1</v>
      </c>
      <c r="G549">
        <v>222.97</v>
      </c>
      <c r="H549">
        <v>228.98</v>
      </c>
      <c r="I549">
        <v>235.15</v>
      </c>
      <c r="J549">
        <v>241.51</v>
      </c>
      <c r="K549">
        <v>248.03</v>
      </c>
      <c r="L549">
        <v>254.74</v>
      </c>
      <c r="M549">
        <v>261.63</v>
      </c>
      <c r="N549">
        <v>268.7</v>
      </c>
      <c r="O549">
        <v>275.95</v>
      </c>
      <c r="P549">
        <v>0</v>
      </c>
      <c r="Q549" s="10">
        <v>2872</v>
      </c>
    </row>
    <row r="550" spans="2:17">
      <c r="B550" t="s">
        <v>569</v>
      </c>
      <c r="C550" t="s">
        <v>23</v>
      </c>
      <c r="D550">
        <v>119.91</v>
      </c>
      <c r="E550">
        <v>123.16</v>
      </c>
      <c r="F550">
        <v>126.48</v>
      </c>
      <c r="G550">
        <v>129.9</v>
      </c>
      <c r="H550">
        <v>133.4</v>
      </c>
      <c r="I550">
        <v>137</v>
      </c>
      <c r="J550">
        <v>140.69999999999999</v>
      </c>
      <c r="K550">
        <v>144.5</v>
      </c>
      <c r="L550">
        <v>148.41</v>
      </c>
      <c r="M550">
        <v>152.41999999999999</v>
      </c>
      <c r="N550">
        <v>156.54</v>
      </c>
      <c r="O550">
        <v>160.77000000000001</v>
      </c>
      <c r="P550">
        <v>0</v>
      </c>
      <c r="Q550" s="10">
        <v>1673</v>
      </c>
    </row>
    <row r="551" spans="2:17">
      <c r="B551" t="s">
        <v>570</v>
      </c>
      <c r="C551" t="s">
        <v>23</v>
      </c>
      <c r="D551">
        <v>139.1</v>
      </c>
      <c r="E551">
        <v>142.86000000000001</v>
      </c>
      <c r="F551">
        <v>146.72</v>
      </c>
      <c r="G551">
        <v>150.68</v>
      </c>
      <c r="H551">
        <v>154.74</v>
      </c>
      <c r="I551">
        <v>158.91999999999999</v>
      </c>
      <c r="J551">
        <v>163.21</v>
      </c>
      <c r="K551">
        <v>167.62</v>
      </c>
      <c r="L551">
        <v>172.15</v>
      </c>
      <c r="M551">
        <v>176.81</v>
      </c>
      <c r="N551">
        <v>181.59</v>
      </c>
      <c r="O551">
        <v>186.49</v>
      </c>
      <c r="P551">
        <v>0</v>
      </c>
      <c r="Q551" s="10">
        <v>1941</v>
      </c>
    </row>
    <row r="552" spans="2:17">
      <c r="B552" t="s">
        <v>571</v>
      </c>
      <c r="C552" t="s">
        <v>23</v>
      </c>
      <c r="D552">
        <v>179.43</v>
      </c>
      <c r="E552">
        <v>184.28</v>
      </c>
      <c r="F552">
        <v>189.25</v>
      </c>
      <c r="G552">
        <v>194.37</v>
      </c>
      <c r="H552">
        <v>199.61</v>
      </c>
      <c r="I552">
        <v>204.99</v>
      </c>
      <c r="J552">
        <v>210.54</v>
      </c>
      <c r="K552">
        <v>216.22</v>
      </c>
      <c r="L552">
        <v>222.07</v>
      </c>
      <c r="M552">
        <v>228.07</v>
      </c>
      <c r="N552">
        <v>234.24</v>
      </c>
      <c r="O552">
        <v>240.56</v>
      </c>
      <c r="P552">
        <v>0</v>
      </c>
      <c r="Q552" s="10">
        <v>2504</v>
      </c>
    </row>
    <row r="553" spans="2:17">
      <c r="B553" t="s">
        <v>572</v>
      </c>
      <c r="C553" t="s">
        <v>23</v>
      </c>
      <c r="D553">
        <v>92.52</v>
      </c>
      <c r="E553">
        <v>95.02</v>
      </c>
      <c r="F553">
        <v>97.59</v>
      </c>
      <c r="G553">
        <v>100.22</v>
      </c>
      <c r="H553">
        <v>102.93</v>
      </c>
      <c r="I553">
        <v>105.7</v>
      </c>
      <c r="J553">
        <v>108.56</v>
      </c>
      <c r="K553">
        <v>111.49</v>
      </c>
      <c r="L553">
        <v>114.51</v>
      </c>
      <c r="M553">
        <v>117.6</v>
      </c>
      <c r="N553">
        <v>120.78</v>
      </c>
      <c r="O553">
        <v>124.04</v>
      </c>
      <c r="P553">
        <v>0</v>
      </c>
      <c r="Q553" s="10">
        <v>1291</v>
      </c>
    </row>
    <row r="554" spans="2:17">
      <c r="B554" t="s">
        <v>573</v>
      </c>
      <c r="C554" t="s">
        <v>23</v>
      </c>
      <c r="D554">
        <v>148.4</v>
      </c>
      <c r="E554">
        <v>152.41</v>
      </c>
      <c r="F554">
        <v>156.53</v>
      </c>
      <c r="G554">
        <v>160.76</v>
      </c>
      <c r="H554">
        <v>165.09</v>
      </c>
      <c r="I554">
        <v>169.55</v>
      </c>
      <c r="J554">
        <v>174.13</v>
      </c>
      <c r="K554">
        <v>178.83</v>
      </c>
      <c r="L554">
        <v>183.67</v>
      </c>
      <c r="M554">
        <v>188.63</v>
      </c>
      <c r="N554">
        <v>193.73</v>
      </c>
      <c r="O554">
        <v>198.96</v>
      </c>
      <c r="P554">
        <v>0</v>
      </c>
      <c r="Q554" s="10">
        <v>2071</v>
      </c>
    </row>
    <row r="555" spans="2:17">
      <c r="B555" t="s">
        <v>574</v>
      </c>
      <c r="C555" t="s">
        <v>23</v>
      </c>
      <c r="D555">
        <v>109.46</v>
      </c>
      <c r="E555">
        <v>112.41</v>
      </c>
      <c r="F555">
        <v>115.45</v>
      </c>
      <c r="G555">
        <v>118.57</v>
      </c>
      <c r="H555">
        <v>121.77</v>
      </c>
      <c r="I555">
        <v>125.05</v>
      </c>
      <c r="J555">
        <v>128.43</v>
      </c>
      <c r="K555">
        <v>131.9</v>
      </c>
      <c r="L555">
        <v>135.46</v>
      </c>
      <c r="M555">
        <v>139.13</v>
      </c>
      <c r="N555">
        <v>142.88999999999999</v>
      </c>
      <c r="O555">
        <v>146.75</v>
      </c>
      <c r="P555">
        <v>0</v>
      </c>
      <c r="Q555" s="10">
        <v>1527</v>
      </c>
    </row>
    <row r="556" spans="2:17">
      <c r="B556" t="s">
        <v>575</v>
      </c>
      <c r="C556" t="s">
        <v>23</v>
      </c>
      <c r="D556">
        <v>125.29</v>
      </c>
      <c r="E556">
        <v>128.66999999999999</v>
      </c>
      <c r="F556">
        <v>132.15</v>
      </c>
      <c r="G556">
        <v>135.72</v>
      </c>
      <c r="H556">
        <v>139.38</v>
      </c>
      <c r="I556">
        <v>143.13999999999999</v>
      </c>
      <c r="J556">
        <v>147.01</v>
      </c>
      <c r="K556">
        <v>150.97999999999999</v>
      </c>
      <c r="L556">
        <v>155.06</v>
      </c>
      <c r="M556">
        <v>159.25</v>
      </c>
      <c r="N556">
        <v>163.55000000000001</v>
      </c>
      <c r="O556">
        <v>167.97</v>
      </c>
      <c r="P556">
        <v>0</v>
      </c>
      <c r="Q556" s="10">
        <v>1748</v>
      </c>
    </row>
    <row r="557" spans="2:17">
      <c r="B557" t="s">
        <v>576</v>
      </c>
      <c r="C557" t="s">
        <v>23</v>
      </c>
      <c r="D557">
        <v>91.08</v>
      </c>
      <c r="E557">
        <v>93.54</v>
      </c>
      <c r="F557">
        <v>96.07</v>
      </c>
      <c r="G557">
        <v>98.66</v>
      </c>
      <c r="H557">
        <v>101.32</v>
      </c>
      <c r="I557">
        <v>104.06</v>
      </c>
      <c r="J557">
        <v>106.87</v>
      </c>
      <c r="K557">
        <v>109.75</v>
      </c>
      <c r="L557">
        <v>112.72</v>
      </c>
      <c r="M557">
        <v>115.77</v>
      </c>
      <c r="N557">
        <v>118.9</v>
      </c>
      <c r="O557">
        <v>122.11</v>
      </c>
      <c r="P557">
        <v>0</v>
      </c>
      <c r="Q557" s="10">
        <v>1271</v>
      </c>
    </row>
    <row r="558" spans="2:17">
      <c r="B558" t="s">
        <v>577</v>
      </c>
      <c r="C558" t="s">
        <v>23</v>
      </c>
      <c r="D558">
        <v>143.47999999999999</v>
      </c>
      <c r="E558">
        <v>147.36000000000001</v>
      </c>
      <c r="F558">
        <v>151.34</v>
      </c>
      <c r="G558">
        <v>155.43</v>
      </c>
      <c r="H558">
        <v>159.62</v>
      </c>
      <c r="I558">
        <v>163.92</v>
      </c>
      <c r="J558">
        <v>168.36</v>
      </c>
      <c r="K558">
        <v>172.9</v>
      </c>
      <c r="L558">
        <v>177.58</v>
      </c>
      <c r="M558">
        <v>182.38</v>
      </c>
      <c r="N558">
        <v>187.31</v>
      </c>
      <c r="O558">
        <v>192.36</v>
      </c>
      <c r="P558">
        <v>0</v>
      </c>
      <c r="Q558" s="10">
        <v>2002</v>
      </c>
    </row>
    <row r="559" spans="2:17">
      <c r="B559" t="s">
        <v>578</v>
      </c>
      <c r="C559" t="s">
        <v>23</v>
      </c>
      <c r="D559">
        <v>82.5</v>
      </c>
      <c r="E559">
        <v>84.73</v>
      </c>
      <c r="F559">
        <v>87.02</v>
      </c>
      <c r="G559">
        <v>89.37</v>
      </c>
      <c r="H559">
        <v>91.78</v>
      </c>
      <c r="I559">
        <v>94.26</v>
      </c>
      <c r="J559">
        <v>96.81</v>
      </c>
      <c r="K559">
        <v>99.42</v>
      </c>
      <c r="L559">
        <v>102.11</v>
      </c>
      <c r="M559">
        <v>104.87</v>
      </c>
      <c r="N559">
        <v>107.71</v>
      </c>
      <c r="O559">
        <v>110.61</v>
      </c>
      <c r="P559">
        <v>0</v>
      </c>
      <c r="Q559" s="10">
        <v>1151</v>
      </c>
    </row>
    <row r="560" spans="2:17">
      <c r="B560" t="s">
        <v>579</v>
      </c>
      <c r="C560" t="s">
        <v>23</v>
      </c>
      <c r="D560">
        <v>90.72</v>
      </c>
      <c r="E560">
        <v>93.17</v>
      </c>
      <c r="F560">
        <v>95.68</v>
      </c>
      <c r="G560">
        <v>98.27</v>
      </c>
      <c r="H560">
        <v>100.92</v>
      </c>
      <c r="I560">
        <v>103.64</v>
      </c>
      <c r="J560">
        <v>106.44</v>
      </c>
      <c r="K560">
        <v>109.32</v>
      </c>
      <c r="L560">
        <v>112.27</v>
      </c>
      <c r="M560">
        <v>115.31</v>
      </c>
      <c r="N560">
        <v>118.43</v>
      </c>
      <c r="O560">
        <v>121.62</v>
      </c>
      <c r="P560">
        <v>0</v>
      </c>
      <c r="Q560" s="10">
        <v>1266</v>
      </c>
    </row>
    <row r="561" spans="2:17">
      <c r="B561" t="s">
        <v>580</v>
      </c>
      <c r="C561" t="s">
        <v>23</v>
      </c>
      <c r="D561">
        <v>135.38</v>
      </c>
      <c r="E561">
        <v>139.04</v>
      </c>
      <c r="F561">
        <v>142.79</v>
      </c>
      <c r="G561">
        <v>146.65</v>
      </c>
      <c r="H561">
        <v>150.61000000000001</v>
      </c>
      <c r="I561">
        <v>154.66999999999999</v>
      </c>
      <c r="J561">
        <v>158.85</v>
      </c>
      <c r="K561">
        <v>163.13999999999999</v>
      </c>
      <c r="L561">
        <v>167.55</v>
      </c>
      <c r="M561">
        <v>172.08</v>
      </c>
      <c r="N561">
        <v>176.73</v>
      </c>
      <c r="O561">
        <v>181.5</v>
      </c>
      <c r="P561">
        <v>0</v>
      </c>
      <c r="Q561" s="10">
        <v>1889</v>
      </c>
    </row>
    <row r="562" spans="2:17">
      <c r="B562" t="s">
        <v>581</v>
      </c>
      <c r="C562" t="s">
        <v>23</v>
      </c>
      <c r="D562">
        <v>168.17</v>
      </c>
      <c r="E562">
        <v>172.71</v>
      </c>
      <c r="F562">
        <v>177.38</v>
      </c>
      <c r="G562">
        <v>182.17</v>
      </c>
      <c r="H562">
        <v>187.08</v>
      </c>
      <c r="I562">
        <v>192.13</v>
      </c>
      <c r="J562">
        <v>197.32</v>
      </c>
      <c r="K562">
        <v>202.65</v>
      </c>
      <c r="L562">
        <v>208.13</v>
      </c>
      <c r="M562">
        <v>213.76</v>
      </c>
      <c r="N562">
        <v>219.53</v>
      </c>
      <c r="O562">
        <v>225.46</v>
      </c>
      <c r="P562">
        <v>0</v>
      </c>
      <c r="Q562" s="10">
        <v>2346</v>
      </c>
    </row>
    <row r="563" spans="2:17">
      <c r="B563" t="s">
        <v>582</v>
      </c>
      <c r="C563" t="s">
        <v>23</v>
      </c>
      <c r="D563">
        <v>109.62</v>
      </c>
      <c r="E563">
        <v>112.58</v>
      </c>
      <c r="F563">
        <v>115.62</v>
      </c>
      <c r="G563">
        <v>118.74</v>
      </c>
      <c r="H563">
        <v>121.95</v>
      </c>
      <c r="I563">
        <v>125.23</v>
      </c>
      <c r="J563">
        <v>128.62</v>
      </c>
      <c r="K563">
        <v>132.09</v>
      </c>
      <c r="L563">
        <v>135.66</v>
      </c>
      <c r="M563">
        <v>139.33000000000001</v>
      </c>
      <c r="N563">
        <v>143.1</v>
      </c>
      <c r="O563">
        <v>146.96</v>
      </c>
      <c r="P563">
        <v>0</v>
      </c>
      <c r="Q563" s="10">
        <v>1530</v>
      </c>
    </row>
    <row r="564" spans="2:17">
      <c r="B564" t="s">
        <v>583</v>
      </c>
      <c r="C564" t="s">
        <v>23</v>
      </c>
      <c r="D564">
        <v>157.30000000000001</v>
      </c>
      <c r="E564">
        <v>161.55000000000001</v>
      </c>
      <c r="F564">
        <v>165.91</v>
      </c>
      <c r="G564">
        <v>170.39</v>
      </c>
      <c r="H564">
        <v>174.99</v>
      </c>
      <c r="I564">
        <v>179.71</v>
      </c>
      <c r="J564">
        <v>184.57</v>
      </c>
      <c r="K564">
        <v>189.55</v>
      </c>
      <c r="L564">
        <v>194.67</v>
      </c>
      <c r="M564">
        <v>199.94</v>
      </c>
      <c r="N564">
        <v>205.34</v>
      </c>
      <c r="O564">
        <v>210.88</v>
      </c>
      <c r="P564">
        <v>0</v>
      </c>
      <c r="Q564" s="10">
        <v>2195</v>
      </c>
    </row>
    <row r="565" spans="2:17">
      <c r="B565" t="s">
        <v>584</v>
      </c>
      <c r="C565" t="s">
        <v>23</v>
      </c>
      <c r="D565">
        <v>173.1</v>
      </c>
      <c r="E565">
        <v>177.78</v>
      </c>
      <c r="F565">
        <v>182.58</v>
      </c>
      <c r="G565">
        <v>187.52</v>
      </c>
      <c r="H565">
        <v>192.57</v>
      </c>
      <c r="I565">
        <v>197.76</v>
      </c>
      <c r="J565">
        <v>203.11</v>
      </c>
      <c r="K565">
        <v>208.6</v>
      </c>
      <c r="L565">
        <v>214.23</v>
      </c>
      <c r="M565">
        <v>220.03</v>
      </c>
      <c r="N565">
        <v>225.97</v>
      </c>
      <c r="O565">
        <v>232.08</v>
      </c>
      <c r="P565">
        <v>0</v>
      </c>
      <c r="Q565" s="10">
        <v>2415</v>
      </c>
    </row>
    <row r="566" spans="2:17">
      <c r="B566" t="s">
        <v>585</v>
      </c>
      <c r="C566" t="s">
        <v>23</v>
      </c>
      <c r="D566">
        <v>101.81</v>
      </c>
      <c r="E566">
        <v>104.56</v>
      </c>
      <c r="F566">
        <v>107.38</v>
      </c>
      <c r="G566">
        <v>110.29</v>
      </c>
      <c r="H566">
        <v>113.26</v>
      </c>
      <c r="I566">
        <v>116.32</v>
      </c>
      <c r="J566">
        <v>119.46</v>
      </c>
      <c r="K566">
        <v>122.69</v>
      </c>
      <c r="L566">
        <v>126</v>
      </c>
      <c r="M566">
        <v>129.41</v>
      </c>
      <c r="N566">
        <v>132.91</v>
      </c>
      <c r="O566">
        <v>136.5</v>
      </c>
      <c r="P566">
        <v>0</v>
      </c>
      <c r="Q566" s="10">
        <v>1421</v>
      </c>
    </row>
    <row r="567" spans="2:17">
      <c r="B567" t="s">
        <v>586</v>
      </c>
      <c r="C567" t="s">
        <v>23</v>
      </c>
      <c r="D567">
        <v>89.66</v>
      </c>
      <c r="E567">
        <v>92.08</v>
      </c>
      <c r="F567">
        <v>94.57</v>
      </c>
      <c r="G567">
        <v>97.13</v>
      </c>
      <c r="H567">
        <v>99.74</v>
      </c>
      <c r="I567">
        <v>102.43</v>
      </c>
      <c r="J567">
        <v>105.2</v>
      </c>
      <c r="K567">
        <v>108.04</v>
      </c>
      <c r="L567">
        <v>110.97</v>
      </c>
      <c r="M567">
        <v>113.97</v>
      </c>
      <c r="N567">
        <v>117.05</v>
      </c>
      <c r="O567">
        <v>120.21</v>
      </c>
      <c r="P567">
        <v>0</v>
      </c>
      <c r="Q567" s="10">
        <v>1251</v>
      </c>
    </row>
    <row r="568" spans="2:17">
      <c r="B568" t="s">
        <v>587</v>
      </c>
      <c r="C568" t="s">
        <v>23</v>
      </c>
      <c r="D568">
        <v>151.63999999999999</v>
      </c>
      <c r="E568">
        <v>155.74</v>
      </c>
      <c r="F568">
        <v>159.94</v>
      </c>
      <c r="G568">
        <v>164.26</v>
      </c>
      <c r="H568">
        <v>168.69</v>
      </c>
      <c r="I568">
        <v>173.24</v>
      </c>
      <c r="J568">
        <v>177.93</v>
      </c>
      <c r="K568">
        <v>182.73</v>
      </c>
      <c r="L568">
        <v>187.67</v>
      </c>
      <c r="M568">
        <v>192.75</v>
      </c>
      <c r="N568">
        <v>197.96</v>
      </c>
      <c r="O568">
        <v>203.3</v>
      </c>
      <c r="P568">
        <v>0</v>
      </c>
      <c r="Q568" s="10">
        <v>2116</v>
      </c>
    </row>
    <row r="569" spans="2:17">
      <c r="B569" t="s">
        <v>588</v>
      </c>
      <c r="C569" t="s">
        <v>23</v>
      </c>
      <c r="D569">
        <v>86.76</v>
      </c>
      <c r="E569">
        <v>89.11</v>
      </c>
      <c r="F569">
        <v>91.52</v>
      </c>
      <c r="G569">
        <v>93.99</v>
      </c>
      <c r="H569">
        <v>96.52</v>
      </c>
      <c r="I569">
        <v>99.13</v>
      </c>
      <c r="J569">
        <v>101.81</v>
      </c>
      <c r="K569">
        <v>104.56</v>
      </c>
      <c r="L569">
        <v>107.38</v>
      </c>
      <c r="M569">
        <v>110.29</v>
      </c>
      <c r="N569">
        <v>113.27</v>
      </c>
      <c r="O569">
        <v>116.32</v>
      </c>
      <c r="P569">
        <v>0</v>
      </c>
      <c r="Q569" s="10">
        <v>1211</v>
      </c>
    </row>
    <row r="570" spans="2:17">
      <c r="B570" t="s">
        <v>589</v>
      </c>
      <c r="C570" t="s">
        <v>23</v>
      </c>
      <c r="D570">
        <v>89.66</v>
      </c>
      <c r="E570">
        <v>92.08</v>
      </c>
      <c r="F570">
        <v>94.57</v>
      </c>
      <c r="G570">
        <v>97.13</v>
      </c>
      <c r="H570">
        <v>99.74</v>
      </c>
      <c r="I570">
        <v>102.43</v>
      </c>
      <c r="J570">
        <v>105.2</v>
      </c>
      <c r="K570">
        <v>108.04</v>
      </c>
      <c r="L570">
        <v>110.97</v>
      </c>
      <c r="M570">
        <v>113.97</v>
      </c>
      <c r="N570">
        <v>117.05</v>
      </c>
      <c r="O570">
        <v>120.21</v>
      </c>
      <c r="P570">
        <v>0</v>
      </c>
      <c r="Q570" s="10">
        <v>1251</v>
      </c>
    </row>
    <row r="571" spans="2:17">
      <c r="B571" t="s">
        <v>590</v>
      </c>
      <c r="C571" t="s">
        <v>23</v>
      </c>
      <c r="D571">
        <v>184.86</v>
      </c>
      <c r="E571">
        <v>189.85</v>
      </c>
      <c r="F571">
        <v>194.98</v>
      </c>
      <c r="G571">
        <v>200.25</v>
      </c>
      <c r="H571">
        <v>205.65</v>
      </c>
      <c r="I571">
        <v>211.19</v>
      </c>
      <c r="J571">
        <v>216.9</v>
      </c>
      <c r="K571">
        <v>222.76</v>
      </c>
      <c r="L571">
        <v>228.78</v>
      </c>
      <c r="M571">
        <v>234.97</v>
      </c>
      <c r="N571">
        <v>241.32</v>
      </c>
      <c r="O571">
        <v>247.83</v>
      </c>
      <c r="P571">
        <v>0</v>
      </c>
      <c r="Q571" s="10">
        <v>2579</v>
      </c>
    </row>
    <row r="572" spans="2:17">
      <c r="B572" t="s">
        <v>591</v>
      </c>
      <c r="C572" t="s">
        <v>23</v>
      </c>
      <c r="D572">
        <v>86.76</v>
      </c>
      <c r="E572">
        <v>89.11</v>
      </c>
      <c r="F572">
        <v>91.52</v>
      </c>
      <c r="G572">
        <v>93.99</v>
      </c>
      <c r="H572">
        <v>96.52</v>
      </c>
      <c r="I572">
        <v>99.13</v>
      </c>
      <c r="J572">
        <v>101.81</v>
      </c>
      <c r="K572">
        <v>104.56</v>
      </c>
      <c r="L572">
        <v>107.38</v>
      </c>
      <c r="M572">
        <v>110.29</v>
      </c>
      <c r="N572">
        <v>113.27</v>
      </c>
      <c r="O572">
        <v>116.32</v>
      </c>
      <c r="P572">
        <v>0</v>
      </c>
      <c r="Q572" s="10">
        <v>1211</v>
      </c>
    </row>
    <row r="573" spans="2:17">
      <c r="B573" t="s">
        <v>592</v>
      </c>
      <c r="C573" t="s">
        <v>23</v>
      </c>
      <c r="D573">
        <v>132.16999999999999</v>
      </c>
      <c r="E573">
        <v>135.75</v>
      </c>
      <c r="F573">
        <v>139.41</v>
      </c>
      <c r="G573">
        <v>143.18</v>
      </c>
      <c r="H573">
        <v>147.04</v>
      </c>
      <c r="I573">
        <v>151</v>
      </c>
      <c r="J573">
        <v>155.09</v>
      </c>
      <c r="K573">
        <v>159.28</v>
      </c>
      <c r="L573">
        <v>163.58000000000001</v>
      </c>
      <c r="M573">
        <v>168</v>
      </c>
      <c r="N573">
        <v>172.54</v>
      </c>
      <c r="O573">
        <v>177.2</v>
      </c>
      <c r="P573">
        <v>0</v>
      </c>
      <c r="Q573" s="10">
        <v>1844</v>
      </c>
    </row>
    <row r="574" spans="2:17">
      <c r="B574" t="s">
        <v>593</v>
      </c>
      <c r="C574" t="s">
        <v>23</v>
      </c>
      <c r="D574">
        <v>166.26</v>
      </c>
      <c r="E574">
        <v>170.75</v>
      </c>
      <c r="F574">
        <v>175.36</v>
      </c>
      <c r="G574">
        <v>180.1</v>
      </c>
      <c r="H574">
        <v>184.96</v>
      </c>
      <c r="I574">
        <v>189.95</v>
      </c>
      <c r="J574">
        <v>195.08</v>
      </c>
      <c r="K574">
        <v>200.35</v>
      </c>
      <c r="L574">
        <v>205.77</v>
      </c>
      <c r="M574">
        <v>211.33</v>
      </c>
      <c r="N574">
        <v>217.04</v>
      </c>
      <c r="O574">
        <v>222.9</v>
      </c>
      <c r="P574">
        <v>0</v>
      </c>
      <c r="Q574" s="10">
        <v>2320</v>
      </c>
    </row>
    <row r="575" spans="2:17">
      <c r="B575" t="s">
        <v>594</v>
      </c>
      <c r="C575" t="s">
        <v>23</v>
      </c>
      <c r="D575">
        <v>85.01</v>
      </c>
      <c r="E575">
        <v>87.31</v>
      </c>
      <c r="F575">
        <v>89.67</v>
      </c>
      <c r="G575">
        <v>92.09</v>
      </c>
      <c r="H575">
        <v>94.57</v>
      </c>
      <c r="I575">
        <v>97.12</v>
      </c>
      <c r="J575">
        <v>99.75</v>
      </c>
      <c r="K575">
        <v>102.44</v>
      </c>
      <c r="L575">
        <v>105.21</v>
      </c>
      <c r="M575">
        <v>108.06</v>
      </c>
      <c r="N575">
        <v>110.98</v>
      </c>
      <c r="O575">
        <v>113.97</v>
      </c>
      <c r="P575">
        <v>0</v>
      </c>
      <c r="Q575" s="10">
        <v>1186</v>
      </c>
    </row>
    <row r="576" spans="2:17">
      <c r="B576" t="s">
        <v>595</v>
      </c>
      <c r="C576" t="s">
        <v>23</v>
      </c>
      <c r="D576">
        <v>137.5</v>
      </c>
      <c r="E576">
        <v>141.22</v>
      </c>
      <c r="F576">
        <v>145.03</v>
      </c>
      <c r="G576">
        <v>148.94999999999999</v>
      </c>
      <c r="H576">
        <v>152.97</v>
      </c>
      <c r="I576">
        <v>157.09</v>
      </c>
      <c r="J576">
        <v>161.34</v>
      </c>
      <c r="K576">
        <v>165.7</v>
      </c>
      <c r="L576">
        <v>170.18</v>
      </c>
      <c r="M576">
        <v>174.78</v>
      </c>
      <c r="N576">
        <v>179.5</v>
      </c>
      <c r="O576">
        <v>184.35</v>
      </c>
      <c r="P576">
        <v>0</v>
      </c>
      <c r="Q576" s="10">
        <v>1919</v>
      </c>
    </row>
    <row r="577" spans="2:17">
      <c r="B577" t="s">
        <v>596</v>
      </c>
      <c r="C577" t="s">
        <v>23</v>
      </c>
      <c r="D577">
        <v>174.03</v>
      </c>
      <c r="E577">
        <v>178.73</v>
      </c>
      <c r="F577">
        <v>183.56</v>
      </c>
      <c r="G577">
        <v>188.52</v>
      </c>
      <c r="H577">
        <v>193.6</v>
      </c>
      <c r="I577">
        <v>198.82</v>
      </c>
      <c r="J577">
        <v>204.2</v>
      </c>
      <c r="K577">
        <v>209.71</v>
      </c>
      <c r="L577">
        <v>215.38</v>
      </c>
      <c r="M577">
        <v>221.21</v>
      </c>
      <c r="N577">
        <v>227.18</v>
      </c>
      <c r="O577">
        <v>233.32</v>
      </c>
      <c r="P577">
        <v>0</v>
      </c>
      <c r="Q577" s="10">
        <v>2428</v>
      </c>
    </row>
    <row r="578" spans="2:17">
      <c r="B578" t="s">
        <v>597</v>
      </c>
      <c r="C578" t="s">
        <v>23</v>
      </c>
      <c r="D578">
        <v>101.06</v>
      </c>
      <c r="E578">
        <v>103.8</v>
      </c>
      <c r="F578">
        <v>106.6</v>
      </c>
      <c r="G578">
        <v>109.48</v>
      </c>
      <c r="H578">
        <v>112.43</v>
      </c>
      <c r="I578">
        <v>115.46</v>
      </c>
      <c r="J578">
        <v>118.59</v>
      </c>
      <c r="K578">
        <v>121.79</v>
      </c>
      <c r="L578">
        <v>125.08</v>
      </c>
      <c r="M578">
        <v>128.46</v>
      </c>
      <c r="N578">
        <v>131.93</v>
      </c>
      <c r="O578">
        <v>135.5</v>
      </c>
      <c r="P578">
        <v>0</v>
      </c>
      <c r="Q578" s="10">
        <v>1410</v>
      </c>
    </row>
    <row r="579" spans="2:17">
      <c r="B579" t="s">
        <v>598</v>
      </c>
      <c r="C579" t="s">
        <v>23</v>
      </c>
      <c r="D579">
        <v>59.85</v>
      </c>
      <c r="E579">
        <v>61.46</v>
      </c>
      <c r="F579">
        <v>63.12</v>
      </c>
      <c r="G579">
        <v>64.83</v>
      </c>
      <c r="H579">
        <v>66.58</v>
      </c>
      <c r="I579">
        <v>68.37</v>
      </c>
      <c r="J579">
        <v>70.22</v>
      </c>
      <c r="K579">
        <v>72.12</v>
      </c>
      <c r="L579">
        <v>74.069999999999993</v>
      </c>
      <c r="M579">
        <v>76.069999999999993</v>
      </c>
      <c r="N579">
        <v>78.13</v>
      </c>
      <c r="O579">
        <v>80.239999999999995</v>
      </c>
      <c r="P579">
        <v>0</v>
      </c>
      <c r="Q579">
        <v>835</v>
      </c>
    </row>
    <row r="580" spans="2:17">
      <c r="B580" t="s">
        <v>599</v>
      </c>
      <c r="C580" t="s">
        <v>23</v>
      </c>
      <c r="D580">
        <v>73.44</v>
      </c>
      <c r="E580">
        <v>75.42</v>
      </c>
      <c r="F580">
        <v>77.459999999999994</v>
      </c>
      <c r="G580">
        <v>79.55</v>
      </c>
      <c r="H580">
        <v>81.7</v>
      </c>
      <c r="I580">
        <v>83.9</v>
      </c>
      <c r="J580">
        <v>86.17</v>
      </c>
      <c r="K580">
        <v>88.5</v>
      </c>
      <c r="L580">
        <v>90.89</v>
      </c>
      <c r="M580">
        <v>93.35</v>
      </c>
      <c r="N580">
        <v>95.87</v>
      </c>
      <c r="O580">
        <v>98.46</v>
      </c>
      <c r="P580">
        <v>0</v>
      </c>
      <c r="Q580" s="10">
        <v>1025</v>
      </c>
    </row>
    <row r="581" spans="2:17">
      <c r="B581" t="s">
        <v>600</v>
      </c>
      <c r="C581" t="s">
        <v>23</v>
      </c>
      <c r="D581">
        <v>179.33</v>
      </c>
      <c r="E581">
        <v>184.18</v>
      </c>
      <c r="F581">
        <v>189.15</v>
      </c>
      <c r="G581">
        <v>194.26</v>
      </c>
      <c r="H581">
        <v>199.5</v>
      </c>
      <c r="I581">
        <v>204.88</v>
      </c>
      <c r="J581">
        <v>210.42</v>
      </c>
      <c r="K581">
        <v>216.1</v>
      </c>
      <c r="L581">
        <v>221.94</v>
      </c>
      <c r="M581">
        <v>227.94</v>
      </c>
      <c r="N581">
        <v>234.11</v>
      </c>
      <c r="O581">
        <v>240.43</v>
      </c>
      <c r="P581">
        <v>0</v>
      </c>
      <c r="Q581" s="10">
        <v>2502</v>
      </c>
    </row>
    <row r="582" spans="2:17">
      <c r="B582" t="s">
        <v>601</v>
      </c>
      <c r="C582" t="s">
        <v>23</v>
      </c>
      <c r="D582">
        <v>120.25</v>
      </c>
      <c r="E582">
        <v>123.5</v>
      </c>
      <c r="F582">
        <v>126.83</v>
      </c>
      <c r="G582">
        <v>130.26</v>
      </c>
      <c r="H582">
        <v>133.77000000000001</v>
      </c>
      <c r="I582">
        <v>137.38</v>
      </c>
      <c r="J582">
        <v>141.09</v>
      </c>
      <c r="K582">
        <v>144.9</v>
      </c>
      <c r="L582">
        <v>148.82</v>
      </c>
      <c r="M582">
        <v>152.84</v>
      </c>
      <c r="N582">
        <v>156.97</v>
      </c>
      <c r="O582">
        <v>161.21</v>
      </c>
      <c r="P582">
        <v>0</v>
      </c>
      <c r="Q582" s="10">
        <v>1678</v>
      </c>
    </row>
    <row r="583" spans="2:17">
      <c r="B583" t="s">
        <v>602</v>
      </c>
      <c r="C583" t="s">
        <v>23</v>
      </c>
      <c r="D583">
        <v>130.86000000000001</v>
      </c>
      <c r="E583">
        <v>134.4</v>
      </c>
      <c r="F583">
        <v>138.03</v>
      </c>
      <c r="G583">
        <v>141.76</v>
      </c>
      <c r="H583">
        <v>145.58000000000001</v>
      </c>
      <c r="I583">
        <v>149.51</v>
      </c>
      <c r="J583">
        <v>153.55000000000001</v>
      </c>
      <c r="K583">
        <v>157.69</v>
      </c>
      <c r="L583">
        <v>161.96</v>
      </c>
      <c r="M583">
        <v>166.34</v>
      </c>
      <c r="N583">
        <v>170.83</v>
      </c>
      <c r="O583">
        <v>175.44</v>
      </c>
      <c r="P583">
        <v>0</v>
      </c>
      <c r="Q583" s="10">
        <v>1826</v>
      </c>
    </row>
    <row r="584" spans="2:17">
      <c r="B584" t="s">
        <v>603</v>
      </c>
      <c r="C584" t="s">
        <v>23</v>
      </c>
      <c r="D584">
        <v>139.54</v>
      </c>
      <c r="E584">
        <v>143.32</v>
      </c>
      <c r="F584">
        <v>147.18</v>
      </c>
      <c r="G584">
        <v>151.16</v>
      </c>
      <c r="H584">
        <v>155.24</v>
      </c>
      <c r="I584">
        <v>159.43</v>
      </c>
      <c r="J584">
        <v>163.74</v>
      </c>
      <c r="K584">
        <v>168.16</v>
      </c>
      <c r="L584">
        <v>172.7</v>
      </c>
      <c r="M584">
        <v>177.37</v>
      </c>
      <c r="N584">
        <v>182.17</v>
      </c>
      <c r="O584">
        <v>187.09</v>
      </c>
      <c r="P584">
        <v>0</v>
      </c>
      <c r="Q584" s="10">
        <v>1947</v>
      </c>
    </row>
    <row r="585" spans="2:17">
      <c r="B585" t="s">
        <v>604</v>
      </c>
      <c r="C585" t="s">
        <v>23</v>
      </c>
      <c r="D585">
        <v>89.66</v>
      </c>
      <c r="E585">
        <v>92.08</v>
      </c>
      <c r="F585">
        <v>94.57</v>
      </c>
      <c r="G585">
        <v>97.13</v>
      </c>
      <c r="H585">
        <v>99.74</v>
      </c>
      <c r="I585">
        <v>102.43</v>
      </c>
      <c r="J585">
        <v>105.2</v>
      </c>
      <c r="K585">
        <v>108.04</v>
      </c>
      <c r="L585">
        <v>110.97</v>
      </c>
      <c r="M585">
        <v>113.97</v>
      </c>
      <c r="N585">
        <v>117.05</v>
      </c>
      <c r="O585">
        <v>120.21</v>
      </c>
      <c r="P585">
        <v>0</v>
      </c>
      <c r="Q585" s="10">
        <v>1251</v>
      </c>
    </row>
    <row r="586" spans="2:17">
      <c r="B586" t="s">
        <v>605</v>
      </c>
      <c r="C586" t="s">
        <v>23</v>
      </c>
      <c r="D586">
        <v>89.66</v>
      </c>
      <c r="E586">
        <v>92.08</v>
      </c>
      <c r="F586">
        <v>94.57</v>
      </c>
      <c r="G586">
        <v>97.13</v>
      </c>
      <c r="H586">
        <v>99.74</v>
      </c>
      <c r="I586">
        <v>102.43</v>
      </c>
      <c r="J586">
        <v>105.2</v>
      </c>
      <c r="K586">
        <v>108.04</v>
      </c>
      <c r="L586">
        <v>110.97</v>
      </c>
      <c r="M586">
        <v>113.97</v>
      </c>
      <c r="N586">
        <v>117.05</v>
      </c>
      <c r="O586">
        <v>120.21</v>
      </c>
      <c r="P586">
        <v>0</v>
      </c>
      <c r="Q586" s="10">
        <v>1251</v>
      </c>
    </row>
    <row r="587" spans="2:17">
      <c r="B587" t="s">
        <v>606</v>
      </c>
      <c r="C587" t="s">
        <v>23</v>
      </c>
      <c r="D587">
        <v>107.48</v>
      </c>
      <c r="E587">
        <v>110.38</v>
      </c>
      <c r="F587">
        <v>113.36</v>
      </c>
      <c r="G587">
        <v>116.42</v>
      </c>
      <c r="H587">
        <v>119.56</v>
      </c>
      <c r="I587">
        <v>122.79</v>
      </c>
      <c r="J587">
        <v>126.11</v>
      </c>
      <c r="K587">
        <v>129.51</v>
      </c>
      <c r="L587">
        <v>133.01</v>
      </c>
      <c r="M587">
        <v>136.61000000000001</v>
      </c>
      <c r="N587">
        <v>140.30000000000001</v>
      </c>
      <c r="O587">
        <v>144.09</v>
      </c>
      <c r="P587">
        <v>0</v>
      </c>
      <c r="Q587" s="10">
        <v>1500</v>
      </c>
    </row>
    <row r="588" spans="2:17">
      <c r="B588" t="s">
        <v>607</v>
      </c>
      <c r="C588" t="s">
        <v>23</v>
      </c>
      <c r="D588">
        <v>146.59</v>
      </c>
      <c r="E588">
        <v>150.55000000000001</v>
      </c>
      <c r="F588">
        <v>154.61000000000001</v>
      </c>
      <c r="G588">
        <v>158.79</v>
      </c>
      <c r="H588">
        <v>163.08000000000001</v>
      </c>
      <c r="I588">
        <v>167.47</v>
      </c>
      <c r="J588">
        <v>172</v>
      </c>
      <c r="K588">
        <v>176.65</v>
      </c>
      <c r="L588">
        <v>181.42</v>
      </c>
      <c r="M588">
        <v>186.33</v>
      </c>
      <c r="N588">
        <v>191.36</v>
      </c>
      <c r="O588">
        <v>196.53</v>
      </c>
      <c r="P588">
        <v>0</v>
      </c>
      <c r="Q588" s="10">
        <v>2045</v>
      </c>
    </row>
    <row r="589" spans="2:17">
      <c r="B589" t="s">
        <v>608</v>
      </c>
      <c r="C589" t="s">
        <v>23</v>
      </c>
      <c r="D589">
        <v>133.85</v>
      </c>
      <c r="E589">
        <v>137.47</v>
      </c>
      <c r="F589">
        <v>141.18</v>
      </c>
      <c r="G589">
        <v>145</v>
      </c>
      <c r="H589">
        <v>148.91</v>
      </c>
      <c r="I589">
        <v>152.91999999999999</v>
      </c>
      <c r="J589">
        <v>157.06</v>
      </c>
      <c r="K589">
        <v>161.30000000000001</v>
      </c>
      <c r="L589">
        <v>165.66</v>
      </c>
      <c r="M589">
        <v>170.14</v>
      </c>
      <c r="N589">
        <v>174.74</v>
      </c>
      <c r="O589">
        <v>179.46</v>
      </c>
      <c r="P589">
        <v>0</v>
      </c>
      <c r="Q589" s="10">
        <v>1868</v>
      </c>
    </row>
    <row r="590" spans="2:17">
      <c r="B590" t="s">
        <v>609</v>
      </c>
      <c r="C590" t="s">
        <v>23</v>
      </c>
      <c r="D590">
        <v>182.21</v>
      </c>
      <c r="E590">
        <v>187.14</v>
      </c>
      <c r="F590">
        <v>192.19</v>
      </c>
      <c r="G590">
        <v>197.38</v>
      </c>
      <c r="H590">
        <v>202.71</v>
      </c>
      <c r="I590">
        <v>208.17</v>
      </c>
      <c r="J590">
        <v>213.8</v>
      </c>
      <c r="K590">
        <v>219.57</v>
      </c>
      <c r="L590">
        <v>225.51</v>
      </c>
      <c r="M590">
        <v>231.61</v>
      </c>
      <c r="N590">
        <v>237.87</v>
      </c>
      <c r="O590">
        <v>244.29</v>
      </c>
      <c r="P590">
        <v>0</v>
      </c>
      <c r="Q590" s="10">
        <v>2542</v>
      </c>
    </row>
    <row r="591" spans="2:17">
      <c r="B591" t="s">
        <v>610</v>
      </c>
      <c r="C591" t="s">
        <v>23</v>
      </c>
      <c r="D591">
        <v>112.8</v>
      </c>
      <c r="E591">
        <v>115.85</v>
      </c>
      <c r="F591">
        <v>118.97</v>
      </c>
      <c r="G591">
        <v>122.19</v>
      </c>
      <c r="H591">
        <v>125.48</v>
      </c>
      <c r="I591">
        <v>128.87</v>
      </c>
      <c r="J591">
        <v>132.35</v>
      </c>
      <c r="K591">
        <v>135.93</v>
      </c>
      <c r="L591">
        <v>139.6</v>
      </c>
      <c r="M591">
        <v>143.38</v>
      </c>
      <c r="N591">
        <v>147.25</v>
      </c>
      <c r="O591">
        <v>151.22999999999999</v>
      </c>
      <c r="P591">
        <v>0</v>
      </c>
      <c r="Q591" s="10">
        <v>1574</v>
      </c>
    </row>
    <row r="592" spans="2:17">
      <c r="B592" t="s">
        <v>611</v>
      </c>
      <c r="C592" t="s">
        <v>23</v>
      </c>
      <c r="D592">
        <v>129.65</v>
      </c>
      <c r="E592">
        <v>133.15</v>
      </c>
      <c r="F592">
        <v>136.75</v>
      </c>
      <c r="G592">
        <v>140.44</v>
      </c>
      <c r="H592">
        <v>144.22999999999999</v>
      </c>
      <c r="I592">
        <v>148.12</v>
      </c>
      <c r="J592">
        <v>152.12</v>
      </c>
      <c r="K592">
        <v>156.22999999999999</v>
      </c>
      <c r="L592">
        <v>160.46</v>
      </c>
      <c r="M592">
        <v>164.79</v>
      </c>
      <c r="N592">
        <v>169.25</v>
      </c>
      <c r="O592">
        <v>173.82</v>
      </c>
      <c r="P592">
        <v>0</v>
      </c>
      <c r="Q592" s="10">
        <v>1809</v>
      </c>
    </row>
    <row r="593" spans="2:17">
      <c r="B593" t="s">
        <v>612</v>
      </c>
      <c r="C593" t="s">
        <v>23</v>
      </c>
      <c r="D593">
        <v>153.38</v>
      </c>
      <c r="E593">
        <v>157.52000000000001</v>
      </c>
      <c r="F593">
        <v>161.77000000000001</v>
      </c>
      <c r="G593">
        <v>166.15</v>
      </c>
      <c r="H593">
        <v>170.63</v>
      </c>
      <c r="I593">
        <v>175.23</v>
      </c>
      <c r="J593">
        <v>179.97</v>
      </c>
      <c r="K593">
        <v>184.83</v>
      </c>
      <c r="L593">
        <v>189.82</v>
      </c>
      <c r="M593">
        <v>194.95</v>
      </c>
      <c r="N593">
        <v>200.22</v>
      </c>
      <c r="O593">
        <v>205.63</v>
      </c>
      <c r="P593">
        <v>0</v>
      </c>
      <c r="Q593" s="10">
        <v>2140</v>
      </c>
    </row>
    <row r="594" spans="2:17">
      <c r="B594" t="s">
        <v>613</v>
      </c>
      <c r="C594" t="s">
        <v>23</v>
      </c>
      <c r="D594">
        <v>289.23</v>
      </c>
      <c r="E594">
        <v>297.04000000000002</v>
      </c>
      <c r="F594">
        <v>305.06</v>
      </c>
      <c r="G594">
        <v>313.31</v>
      </c>
      <c r="H594">
        <v>321.76</v>
      </c>
      <c r="I594">
        <v>330.43</v>
      </c>
      <c r="J594">
        <v>339.37</v>
      </c>
      <c r="K594">
        <v>348.53</v>
      </c>
      <c r="L594">
        <v>357.95</v>
      </c>
      <c r="M594">
        <v>367.63</v>
      </c>
      <c r="N594">
        <v>377.57</v>
      </c>
      <c r="O594">
        <v>387.76</v>
      </c>
      <c r="P594">
        <v>0</v>
      </c>
      <c r="Q594" s="10">
        <v>4036</v>
      </c>
    </row>
    <row r="595" spans="2:17">
      <c r="B595" t="s">
        <v>614</v>
      </c>
      <c r="C595" t="s">
        <v>23</v>
      </c>
      <c r="D595">
        <v>231.38</v>
      </c>
      <c r="E595">
        <v>237.63</v>
      </c>
      <c r="F595">
        <v>244.05</v>
      </c>
      <c r="G595">
        <v>250.65</v>
      </c>
      <c r="H595">
        <v>257.39999999999998</v>
      </c>
      <c r="I595">
        <v>264.35000000000002</v>
      </c>
      <c r="J595">
        <v>271.49</v>
      </c>
      <c r="K595">
        <v>278.82</v>
      </c>
      <c r="L595">
        <v>286.36</v>
      </c>
      <c r="M595">
        <v>294.10000000000002</v>
      </c>
      <c r="N595">
        <v>302.05</v>
      </c>
      <c r="O595">
        <v>310.20999999999998</v>
      </c>
      <c r="P595">
        <v>0</v>
      </c>
      <c r="Q595" s="10">
        <v>3228</v>
      </c>
    </row>
    <row r="596" spans="2:17">
      <c r="B596" t="s">
        <v>615</v>
      </c>
      <c r="C596" t="s">
        <v>23</v>
      </c>
      <c r="D596">
        <v>133.91999999999999</v>
      </c>
      <c r="E596">
        <v>137.54</v>
      </c>
      <c r="F596">
        <v>141.25</v>
      </c>
      <c r="G596">
        <v>145.07</v>
      </c>
      <c r="H596">
        <v>148.97999999999999</v>
      </c>
      <c r="I596">
        <v>153</v>
      </c>
      <c r="J596">
        <v>157.13999999999999</v>
      </c>
      <c r="K596">
        <v>161.38</v>
      </c>
      <c r="L596">
        <v>165.74</v>
      </c>
      <c r="M596">
        <v>170.23</v>
      </c>
      <c r="N596">
        <v>174.83</v>
      </c>
      <c r="O596">
        <v>179.55</v>
      </c>
      <c r="P596">
        <v>0</v>
      </c>
      <c r="Q596" s="10">
        <v>1869</v>
      </c>
    </row>
    <row r="597" spans="2:17">
      <c r="B597" t="s">
        <v>616</v>
      </c>
      <c r="C597" t="s">
        <v>23</v>
      </c>
      <c r="D597">
        <v>110.72</v>
      </c>
      <c r="E597">
        <v>113.71</v>
      </c>
      <c r="F597">
        <v>116.78</v>
      </c>
      <c r="G597">
        <v>119.94</v>
      </c>
      <c r="H597">
        <v>123.17</v>
      </c>
      <c r="I597">
        <v>126.49</v>
      </c>
      <c r="J597">
        <v>129.91</v>
      </c>
      <c r="K597">
        <v>133.41999999999999</v>
      </c>
      <c r="L597">
        <v>137.03</v>
      </c>
      <c r="M597">
        <v>140.72999999999999</v>
      </c>
      <c r="N597">
        <v>144.54</v>
      </c>
      <c r="O597">
        <v>148.44</v>
      </c>
      <c r="P597">
        <v>0</v>
      </c>
      <c r="Q597" s="10">
        <v>1545</v>
      </c>
    </row>
    <row r="598" spans="2:17">
      <c r="B598" t="s">
        <v>617</v>
      </c>
      <c r="C598" t="s">
        <v>23</v>
      </c>
      <c r="D598">
        <v>135.27000000000001</v>
      </c>
      <c r="E598">
        <v>138.93</v>
      </c>
      <c r="F598">
        <v>142.68</v>
      </c>
      <c r="G598">
        <v>146.54</v>
      </c>
      <c r="H598">
        <v>150.49</v>
      </c>
      <c r="I598">
        <v>154.55000000000001</v>
      </c>
      <c r="J598">
        <v>158.72999999999999</v>
      </c>
      <c r="K598">
        <v>163.01</v>
      </c>
      <c r="L598">
        <v>167.42</v>
      </c>
      <c r="M598">
        <v>171.95</v>
      </c>
      <c r="N598">
        <v>176.59</v>
      </c>
      <c r="O598">
        <v>181.36</v>
      </c>
      <c r="P598">
        <v>0</v>
      </c>
      <c r="Q598" s="10">
        <v>1888</v>
      </c>
    </row>
    <row r="599" spans="2:17">
      <c r="B599" t="s">
        <v>618</v>
      </c>
      <c r="C599" t="s">
        <v>23</v>
      </c>
      <c r="D599">
        <v>89.66</v>
      </c>
      <c r="E599">
        <v>92.08</v>
      </c>
      <c r="F599">
        <v>94.57</v>
      </c>
      <c r="G599">
        <v>97.13</v>
      </c>
      <c r="H599">
        <v>99.74</v>
      </c>
      <c r="I599">
        <v>102.43</v>
      </c>
      <c r="J599">
        <v>105.2</v>
      </c>
      <c r="K599">
        <v>108.04</v>
      </c>
      <c r="L599">
        <v>110.97</v>
      </c>
      <c r="M599">
        <v>113.97</v>
      </c>
      <c r="N599">
        <v>117.05</v>
      </c>
      <c r="O599">
        <v>120.21</v>
      </c>
      <c r="P599">
        <v>0</v>
      </c>
      <c r="Q599" s="10">
        <v>1251</v>
      </c>
    </row>
    <row r="600" spans="2:17">
      <c r="B600" t="s">
        <v>619</v>
      </c>
      <c r="C600" t="s">
        <v>23</v>
      </c>
      <c r="D600">
        <v>89.66</v>
      </c>
      <c r="E600">
        <v>92.08</v>
      </c>
      <c r="F600">
        <v>94.57</v>
      </c>
      <c r="G600">
        <v>97.13</v>
      </c>
      <c r="H600">
        <v>99.74</v>
      </c>
      <c r="I600">
        <v>102.43</v>
      </c>
      <c r="J600">
        <v>105.2</v>
      </c>
      <c r="K600">
        <v>108.04</v>
      </c>
      <c r="L600">
        <v>110.97</v>
      </c>
      <c r="M600">
        <v>113.97</v>
      </c>
      <c r="N600">
        <v>117.05</v>
      </c>
      <c r="O600">
        <v>120.21</v>
      </c>
      <c r="P600">
        <v>0</v>
      </c>
      <c r="Q600" s="10">
        <v>1251</v>
      </c>
    </row>
    <row r="601" spans="2:17">
      <c r="B601" t="s">
        <v>620</v>
      </c>
      <c r="C601" t="s">
        <v>23</v>
      </c>
      <c r="D601">
        <v>96.73</v>
      </c>
      <c r="E601">
        <v>99.34</v>
      </c>
      <c r="F601">
        <v>102.02</v>
      </c>
      <c r="G601">
        <v>104.78</v>
      </c>
      <c r="H601">
        <v>107.61</v>
      </c>
      <c r="I601">
        <v>110.51</v>
      </c>
      <c r="J601">
        <v>113.5</v>
      </c>
      <c r="K601">
        <v>116.56</v>
      </c>
      <c r="L601">
        <v>119.71</v>
      </c>
      <c r="M601">
        <v>122.95</v>
      </c>
      <c r="N601">
        <v>126.27</v>
      </c>
      <c r="O601">
        <v>129.68</v>
      </c>
      <c r="P601">
        <v>0</v>
      </c>
      <c r="Q601" s="10">
        <v>1350</v>
      </c>
    </row>
    <row r="602" spans="2:17">
      <c r="B602" t="s">
        <v>621</v>
      </c>
      <c r="C602" t="s">
        <v>23</v>
      </c>
      <c r="D602">
        <v>147.44</v>
      </c>
      <c r="E602">
        <v>151.41999999999999</v>
      </c>
      <c r="F602">
        <v>155.51</v>
      </c>
      <c r="G602">
        <v>159.71</v>
      </c>
      <c r="H602">
        <v>164.02</v>
      </c>
      <c r="I602">
        <v>168.44</v>
      </c>
      <c r="J602">
        <v>173</v>
      </c>
      <c r="K602">
        <v>177.67</v>
      </c>
      <c r="L602">
        <v>182.47</v>
      </c>
      <c r="M602">
        <v>187.41</v>
      </c>
      <c r="N602">
        <v>192.47</v>
      </c>
      <c r="O602">
        <v>197.67</v>
      </c>
      <c r="P602">
        <v>0</v>
      </c>
      <c r="Q602" s="10">
        <v>2057</v>
      </c>
    </row>
    <row r="603" spans="2:17">
      <c r="B603" t="s">
        <v>622</v>
      </c>
      <c r="C603" t="s">
        <v>23</v>
      </c>
      <c r="D603">
        <v>145.49</v>
      </c>
      <c r="E603">
        <v>149.43</v>
      </c>
      <c r="F603">
        <v>153.46</v>
      </c>
      <c r="G603">
        <v>157.61000000000001</v>
      </c>
      <c r="H603">
        <v>161.86000000000001</v>
      </c>
      <c r="I603">
        <v>166.22</v>
      </c>
      <c r="J603">
        <v>170.72</v>
      </c>
      <c r="K603">
        <v>175.33</v>
      </c>
      <c r="L603">
        <v>180.06</v>
      </c>
      <c r="M603">
        <v>184.93</v>
      </c>
      <c r="N603">
        <v>189.93</v>
      </c>
      <c r="O603">
        <v>195.06</v>
      </c>
      <c r="P603">
        <v>0</v>
      </c>
      <c r="Q603" s="10">
        <v>2030</v>
      </c>
    </row>
    <row r="604" spans="2:17">
      <c r="B604" t="s">
        <v>623</v>
      </c>
      <c r="C604" t="s">
        <v>23</v>
      </c>
      <c r="D604">
        <v>179.23</v>
      </c>
      <c r="E604">
        <v>184.07</v>
      </c>
      <c r="F604">
        <v>189.04</v>
      </c>
      <c r="G604">
        <v>194.15</v>
      </c>
      <c r="H604">
        <v>199.39</v>
      </c>
      <c r="I604">
        <v>204.76</v>
      </c>
      <c r="J604">
        <v>210.3</v>
      </c>
      <c r="K604">
        <v>215.98</v>
      </c>
      <c r="L604">
        <v>221.82</v>
      </c>
      <c r="M604">
        <v>227.81</v>
      </c>
      <c r="N604">
        <v>233.97</v>
      </c>
      <c r="O604">
        <v>240.29</v>
      </c>
      <c r="P604">
        <v>0</v>
      </c>
      <c r="Q604" s="10">
        <v>2501</v>
      </c>
    </row>
    <row r="605" spans="2:17">
      <c r="B605" t="s">
        <v>624</v>
      </c>
      <c r="C605" t="s">
        <v>23</v>
      </c>
      <c r="D605">
        <v>89.66</v>
      </c>
      <c r="E605">
        <v>92.08</v>
      </c>
      <c r="F605">
        <v>94.57</v>
      </c>
      <c r="G605">
        <v>97.13</v>
      </c>
      <c r="H605">
        <v>99.74</v>
      </c>
      <c r="I605">
        <v>102.43</v>
      </c>
      <c r="J605">
        <v>105.2</v>
      </c>
      <c r="K605">
        <v>108.04</v>
      </c>
      <c r="L605">
        <v>110.97</v>
      </c>
      <c r="M605">
        <v>113.97</v>
      </c>
      <c r="N605">
        <v>117.05</v>
      </c>
      <c r="O605">
        <v>120.21</v>
      </c>
      <c r="P605">
        <v>0</v>
      </c>
      <c r="Q605" s="10">
        <v>1251</v>
      </c>
    </row>
    <row r="606" spans="2:17">
      <c r="B606" t="s">
        <v>625</v>
      </c>
      <c r="C606" t="s">
        <v>23</v>
      </c>
      <c r="D606">
        <v>167.02</v>
      </c>
      <c r="E606">
        <v>171.53</v>
      </c>
      <c r="F606">
        <v>176.16</v>
      </c>
      <c r="G606">
        <v>180.93</v>
      </c>
      <c r="H606">
        <v>185.81</v>
      </c>
      <c r="I606">
        <v>190.82</v>
      </c>
      <c r="J606">
        <v>195.98</v>
      </c>
      <c r="K606">
        <v>201.27</v>
      </c>
      <c r="L606">
        <v>206.71</v>
      </c>
      <c r="M606">
        <v>212.3</v>
      </c>
      <c r="N606">
        <v>218.04</v>
      </c>
      <c r="O606">
        <v>223.92</v>
      </c>
      <c r="P606">
        <v>0</v>
      </c>
      <c r="Q606" s="10">
        <v>2330</v>
      </c>
    </row>
    <row r="607" spans="2:17">
      <c r="B607" t="s">
        <v>626</v>
      </c>
      <c r="C607" t="s">
        <v>23</v>
      </c>
      <c r="D607">
        <v>74.7</v>
      </c>
      <c r="E607">
        <v>76.72</v>
      </c>
      <c r="F607">
        <v>78.790000000000006</v>
      </c>
      <c r="G607">
        <v>80.92</v>
      </c>
      <c r="H607">
        <v>83.1</v>
      </c>
      <c r="I607">
        <v>85.34</v>
      </c>
      <c r="J607">
        <v>87.65</v>
      </c>
      <c r="K607">
        <v>90.02</v>
      </c>
      <c r="L607">
        <v>92.45</v>
      </c>
      <c r="M607">
        <v>94.95</v>
      </c>
      <c r="N607">
        <v>97.52</v>
      </c>
      <c r="O607">
        <v>100.15</v>
      </c>
      <c r="P607">
        <v>0</v>
      </c>
      <c r="Q607" s="10">
        <v>1042</v>
      </c>
    </row>
    <row r="608" spans="2:17">
      <c r="B608" t="s">
        <v>627</v>
      </c>
      <c r="C608" t="s">
        <v>23</v>
      </c>
      <c r="D608">
        <v>120.31</v>
      </c>
      <c r="E608">
        <v>123.56</v>
      </c>
      <c r="F608">
        <v>126.9</v>
      </c>
      <c r="G608">
        <v>130.33000000000001</v>
      </c>
      <c r="H608">
        <v>133.84</v>
      </c>
      <c r="I608">
        <v>137.44999999999999</v>
      </c>
      <c r="J608">
        <v>141.16999999999999</v>
      </c>
      <c r="K608">
        <v>144.97999999999999</v>
      </c>
      <c r="L608">
        <v>148.9</v>
      </c>
      <c r="M608">
        <v>152.93</v>
      </c>
      <c r="N608">
        <v>157.06</v>
      </c>
      <c r="O608">
        <v>161.30000000000001</v>
      </c>
      <c r="P608">
        <v>0</v>
      </c>
      <c r="Q608" s="10">
        <v>1679</v>
      </c>
    </row>
    <row r="609" spans="1:17">
      <c r="B609" t="s">
        <v>628</v>
      </c>
      <c r="C609" t="s">
        <v>23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>
      <c r="B610" t="s">
        <v>629</v>
      </c>
      <c r="C610" t="s">
        <v>23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>
      <c r="B611" t="s">
        <v>630</v>
      </c>
      <c r="C611" t="s">
        <v>23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>
      <c r="B612" t="s">
        <v>631</v>
      </c>
      <c r="C612" t="s">
        <v>23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>
      <c r="B613" t="s">
        <v>632</v>
      </c>
      <c r="C613" t="s">
        <v>23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>
      <c r="B614" t="s">
        <v>633</v>
      </c>
      <c r="C614" t="s">
        <v>23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>
      <c r="B615" t="s">
        <v>634</v>
      </c>
      <c r="C615" t="s">
        <v>23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>
      <c r="B616" t="s">
        <v>635</v>
      </c>
      <c r="C616" t="s">
        <v>23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B617" t="s">
        <v>636</v>
      </c>
      <c r="C617" t="s">
        <v>23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>
      <c r="B618" t="s">
        <v>637</v>
      </c>
      <c r="C618" t="s">
        <v>23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>
      <c r="B619" t="s">
        <v>638</v>
      </c>
      <c r="C619" t="s">
        <v>23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>
      <c r="B620" t="s">
        <v>639</v>
      </c>
      <c r="C620" t="s">
        <v>23</v>
      </c>
      <c r="D620">
        <v>92.98</v>
      </c>
      <c r="E620">
        <v>95.49</v>
      </c>
      <c r="F620">
        <v>98.07</v>
      </c>
      <c r="G620">
        <v>100.72</v>
      </c>
      <c r="H620">
        <v>103.43</v>
      </c>
      <c r="I620">
        <v>106.22</v>
      </c>
      <c r="J620">
        <v>109.1</v>
      </c>
      <c r="K620">
        <v>112.04</v>
      </c>
      <c r="L620">
        <v>115.07</v>
      </c>
      <c r="M620">
        <v>118.18</v>
      </c>
      <c r="N620">
        <v>121.38</v>
      </c>
      <c r="O620">
        <v>124.65</v>
      </c>
      <c r="P620">
        <v>0</v>
      </c>
      <c r="Q620" s="10">
        <v>1297</v>
      </c>
    </row>
    <row r="621" spans="1:17">
      <c r="B621" t="s">
        <v>640</v>
      </c>
      <c r="C621" t="s">
        <v>23</v>
      </c>
      <c r="D621">
        <v>109.62</v>
      </c>
      <c r="E621">
        <v>112.58</v>
      </c>
      <c r="F621">
        <v>115.62</v>
      </c>
      <c r="G621">
        <v>118.74</v>
      </c>
      <c r="H621">
        <v>121.95</v>
      </c>
      <c r="I621">
        <v>125.23</v>
      </c>
      <c r="J621">
        <v>128.62</v>
      </c>
      <c r="K621">
        <v>132.09</v>
      </c>
      <c r="L621">
        <v>135.66</v>
      </c>
      <c r="M621">
        <v>139.33000000000001</v>
      </c>
      <c r="N621">
        <v>143.1</v>
      </c>
      <c r="O621">
        <v>146.96</v>
      </c>
      <c r="P621">
        <v>0</v>
      </c>
      <c r="Q621" s="10">
        <v>1530</v>
      </c>
    </row>
    <row r="622" spans="1:17" collapsed="1">
      <c r="A622" t="s">
        <v>641</v>
      </c>
    </row>
    <row r="623" spans="1:17" hidden="1" outlineLevel="1">
      <c r="B623" t="s">
        <v>642</v>
      </c>
      <c r="C623" t="s">
        <v>23</v>
      </c>
      <c r="D623">
        <v>97.17</v>
      </c>
      <c r="E623">
        <v>99.79</v>
      </c>
      <c r="F623">
        <v>102.49</v>
      </c>
      <c r="G623">
        <v>105.26</v>
      </c>
      <c r="H623">
        <v>108.1</v>
      </c>
      <c r="I623">
        <v>111.01</v>
      </c>
      <c r="J623">
        <v>114.01</v>
      </c>
      <c r="K623">
        <v>117.09</v>
      </c>
      <c r="L623">
        <v>120.26</v>
      </c>
      <c r="M623">
        <v>123.51</v>
      </c>
      <c r="N623">
        <v>126.85</v>
      </c>
      <c r="O623">
        <v>130.27000000000001</v>
      </c>
      <c r="P623">
        <v>0</v>
      </c>
      <c r="Q623" s="10">
        <v>1356</v>
      </c>
    </row>
    <row r="624" spans="1:17" hidden="1" outlineLevel="1">
      <c r="B624" t="s">
        <v>643</v>
      </c>
      <c r="C624" t="s">
        <v>23</v>
      </c>
      <c r="D624">
        <v>59.73</v>
      </c>
      <c r="E624">
        <v>61.35</v>
      </c>
      <c r="F624">
        <v>63</v>
      </c>
      <c r="G624">
        <v>64.7</v>
      </c>
      <c r="H624">
        <v>66.45</v>
      </c>
      <c r="I624">
        <v>68.239999999999995</v>
      </c>
      <c r="J624">
        <v>70.09</v>
      </c>
      <c r="K624">
        <v>71.98</v>
      </c>
      <c r="L624">
        <v>73.92</v>
      </c>
      <c r="M624">
        <v>75.92</v>
      </c>
      <c r="N624">
        <v>77.98</v>
      </c>
      <c r="O624">
        <v>80.08</v>
      </c>
      <c r="P624">
        <v>0</v>
      </c>
      <c r="Q624">
        <v>833</v>
      </c>
    </row>
    <row r="625" spans="2:17" hidden="1" outlineLevel="1">
      <c r="B625" t="s">
        <v>644</v>
      </c>
      <c r="C625" t="s">
        <v>23</v>
      </c>
      <c r="D625">
        <v>110.61</v>
      </c>
      <c r="E625">
        <v>113.6</v>
      </c>
      <c r="F625">
        <v>116.67</v>
      </c>
      <c r="G625">
        <v>119.82</v>
      </c>
      <c r="H625">
        <v>123.05</v>
      </c>
      <c r="I625">
        <v>126.37</v>
      </c>
      <c r="J625">
        <v>129.79</v>
      </c>
      <c r="K625">
        <v>133.29</v>
      </c>
      <c r="L625">
        <v>136.9</v>
      </c>
      <c r="M625">
        <v>140.6</v>
      </c>
      <c r="N625">
        <v>144.4</v>
      </c>
      <c r="O625">
        <v>148.30000000000001</v>
      </c>
      <c r="P625">
        <v>0</v>
      </c>
      <c r="Q625" s="10">
        <v>1543</v>
      </c>
    </row>
    <row r="626" spans="2:17" hidden="1" outlineLevel="1">
      <c r="B626" t="s">
        <v>645</v>
      </c>
      <c r="C626" t="s">
        <v>23</v>
      </c>
      <c r="D626">
        <v>77</v>
      </c>
      <c r="E626">
        <v>79.08</v>
      </c>
      <c r="F626">
        <v>81.22</v>
      </c>
      <c r="G626">
        <v>83.41</v>
      </c>
      <c r="H626">
        <v>85.66</v>
      </c>
      <c r="I626">
        <v>87.97</v>
      </c>
      <c r="J626">
        <v>90.35</v>
      </c>
      <c r="K626">
        <v>92.79</v>
      </c>
      <c r="L626">
        <v>95.3</v>
      </c>
      <c r="M626">
        <v>97.88</v>
      </c>
      <c r="N626">
        <v>100.52</v>
      </c>
      <c r="O626">
        <v>103.23</v>
      </c>
      <c r="P626">
        <v>0</v>
      </c>
      <c r="Q626" s="10">
        <v>1074</v>
      </c>
    </row>
    <row r="627" spans="2:17" hidden="1" outlineLevel="1">
      <c r="B627" t="s">
        <v>646</v>
      </c>
      <c r="C627" t="s">
        <v>23</v>
      </c>
      <c r="D627">
        <v>53.52</v>
      </c>
      <c r="E627">
        <v>54.96</v>
      </c>
      <c r="F627">
        <v>56.45</v>
      </c>
      <c r="G627">
        <v>57.97</v>
      </c>
      <c r="H627">
        <v>59.53</v>
      </c>
      <c r="I627">
        <v>61.14</v>
      </c>
      <c r="J627">
        <v>62.79</v>
      </c>
      <c r="K627">
        <v>64.489999999999995</v>
      </c>
      <c r="L627">
        <v>66.23</v>
      </c>
      <c r="M627">
        <v>68.02</v>
      </c>
      <c r="N627">
        <v>69.86</v>
      </c>
      <c r="O627">
        <v>71.75</v>
      </c>
      <c r="P627">
        <v>0</v>
      </c>
      <c r="Q627">
        <v>747</v>
      </c>
    </row>
    <row r="628" spans="2:17" hidden="1" outlineLevel="1">
      <c r="B628" t="s">
        <v>647</v>
      </c>
      <c r="C628" t="s">
        <v>23</v>
      </c>
      <c r="D628">
        <v>80.61</v>
      </c>
      <c r="E628">
        <v>82.79</v>
      </c>
      <c r="F628">
        <v>85.03</v>
      </c>
      <c r="G628">
        <v>87.33</v>
      </c>
      <c r="H628">
        <v>89.68</v>
      </c>
      <c r="I628">
        <v>92.1</v>
      </c>
      <c r="J628">
        <v>94.59</v>
      </c>
      <c r="K628">
        <v>97.14</v>
      </c>
      <c r="L628">
        <v>99.77</v>
      </c>
      <c r="M628">
        <v>102.47</v>
      </c>
      <c r="N628">
        <v>105.24</v>
      </c>
      <c r="O628">
        <v>108.08</v>
      </c>
      <c r="P628">
        <v>0</v>
      </c>
      <c r="Q628" s="10">
        <v>1125</v>
      </c>
    </row>
    <row r="629" spans="2:17" hidden="1" outlineLevel="1">
      <c r="B629" t="s">
        <v>648</v>
      </c>
      <c r="C629" t="s">
        <v>23</v>
      </c>
      <c r="D629">
        <v>80.349999999999994</v>
      </c>
      <c r="E629">
        <v>82.52</v>
      </c>
      <c r="F629">
        <v>84.75</v>
      </c>
      <c r="G629">
        <v>87.04</v>
      </c>
      <c r="H629">
        <v>89.39</v>
      </c>
      <c r="I629">
        <v>91.8</v>
      </c>
      <c r="J629">
        <v>94.28</v>
      </c>
      <c r="K629">
        <v>96.83</v>
      </c>
      <c r="L629">
        <v>99.44</v>
      </c>
      <c r="M629">
        <v>102.13</v>
      </c>
      <c r="N629">
        <v>104.89</v>
      </c>
      <c r="O629">
        <v>107.73</v>
      </c>
      <c r="P629">
        <v>0</v>
      </c>
      <c r="Q629" s="10">
        <v>1121</v>
      </c>
    </row>
    <row r="630" spans="2:17" hidden="1" outlineLevel="1">
      <c r="B630" t="s">
        <v>649</v>
      </c>
      <c r="C630" t="s">
        <v>23</v>
      </c>
      <c r="D630">
        <v>35.31</v>
      </c>
      <c r="E630">
        <v>36.270000000000003</v>
      </c>
      <c r="F630">
        <v>37.25</v>
      </c>
      <c r="G630">
        <v>38.26</v>
      </c>
      <c r="H630">
        <v>39.29</v>
      </c>
      <c r="I630">
        <v>40.35</v>
      </c>
      <c r="J630">
        <v>41.44</v>
      </c>
      <c r="K630">
        <v>42.56</v>
      </c>
      <c r="L630">
        <v>43.71</v>
      </c>
      <c r="M630">
        <v>44.89</v>
      </c>
      <c r="N630">
        <v>46.1</v>
      </c>
      <c r="O630">
        <v>47.35</v>
      </c>
      <c r="P630">
        <v>0</v>
      </c>
      <c r="Q630">
        <v>493</v>
      </c>
    </row>
    <row r="631" spans="2:17" hidden="1" outlineLevel="1">
      <c r="B631" t="s">
        <v>650</v>
      </c>
      <c r="C631" t="s">
        <v>23</v>
      </c>
      <c r="D631">
        <v>109.47</v>
      </c>
      <c r="E631">
        <v>112.43</v>
      </c>
      <c r="F631">
        <v>115.47</v>
      </c>
      <c r="G631">
        <v>118.59</v>
      </c>
      <c r="H631">
        <v>121.79</v>
      </c>
      <c r="I631">
        <v>125.07</v>
      </c>
      <c r="J631">
        <v>128.44999999999999</v>
      </c>
      <c r="K631">
        <v>131.91999999999999</v>
      </c>
      <c r="L631">
        <v>135.49</v>
      </c>
      <c r="M631">
        <v>139.15</v>
      </c>
      <c r="N631">
        <v>142.91</v>
      </c>
      <c r="O631">
        <v>146.77000000000001</v>
      </c>
      <c r="P631">
        <v>0</v>
      </c>
      <c r="Q631" s="10">
        <v>1528</v>
      </c>
    </row>
    <row r="632" spans="2:17" hidden="1" outlineLevel="1">
      <c r="B632" t="s">
        <v>651</v>
      </c>
      <c r="C632" t="s">
        <v>23</v>
      </c>
      <c r="D632">
        <v>100.1</v>
      </c>
      <c r="E632">
        <v>102.8</v>
      </c>
      <c r="F632">
        <v>105.58</v>
      </c>
      <c r="G632">
        <v>108.43</v>
      </c>
      <c r="H632">
        <v>111.36</v>
      </c>
      <c r="I632">
        <v>114.36</v>
      </c>
      <c r="J632">
        <v>117.45</v>
      </c>
      <c r="K632">
        <v>120.62</v>
      </c>
      <c r="L632">
        <v>123.88</v>
      </c>
      <c r="M632">
        <v>127.23</v>
      </c>
      <c r="N632">
        <v>130.66999999999999</v>
      </c>
      <c r="O632">
        <v>134.19999999999999</v>
      </c>
      <c r="P632">
        <v>0</v>
      </c>
      <c r="Q632" s="10">
        <v>1397</v>
      </c>
    </row>
    <row r="633" spans="2:17" hidden="1" outlineLevel="1">
      <c r="B633" t="s">
        <v>652</v>
      </c>
      <c r="C633" t="s">
        <v>23</v>
      </c>
      <c r="D633">
        <v>102.27</v>
      </c>
      <c r="E633">
        <v>105.04</v>
      </c>
      <c r="F633">
        <v>107.87</v>
      </c>
      <c r="G633">
        <v>110.79</v>
      </c>
      <c r="H633">
        <v>113.78</v>
      </c>
      <c r="I633">
        <v>116.85</v>
      </c>
      <c r="J633">
        <v>120.01</v>
      </c>
      <c r="K633">
        <v>123.25</v>
      </c>
      <c r="L633">
        <v>126.58</v>
      </c>
      <c r="M633">
        <v>130</v>
      </c>
      <c r="N633">
        <v>133.51</v>
      </c>
      <c r="O633">
        <v>137.12</v>
      </c>
      <c r="P633">
        <v>0</v>
      </c>
      <c r="Q633" s="10">
        <v>1427</v>
      </c>
    </row>
    <row r="634" spans="2:17" hidden="1" outlineLevel="1">
      <c r="B634" t="s">
        <v>653</v>
      </c>
      <c r="C634" t="s">
        <v>23</v>
      </c>
      <c r="D634">
        <v>74.349999999999994</v>
      </c>
      <c r="E634">
        <v>76.36</v>
      </c>
      <c r="F634">
        <v>78.42</v>
      </c>
      <c r="G634">
        <v>80.540000000000006</v>
      </c>
      <c r="H634">
        <v>82.71</v>
      </c>
      <c r="I634">
        <v>84.94</v>
      </c>
      <c r="J634">
        <v>87.24</v>
      </c>
      <c r="K634">
        <v>89.6</v>
      </c>
      <c r="L634">
        <v>92.02</v>
      </c>
      <c r="M634">
        <v>94.51</v>
      </c>
      <c r="N634">
        <v>97.06</v>
      </c>
      <c r="O634">
        <v>99.68</v>
      </c>
      <c r="P634">
        <v>0</v>
      </c>
      <c r="Q634" s="10">
        <v>1037</v>
      </c>
    </row>
    <row r="635" spans="2:17" hidden="1" outlineLevel="1">
      <c r="B635" t="s">
        <v>654</v>
      </c>
      <c r="C635" t="s">
        <v>23</v>
      </c>
      <c r="D635">
        <v>127.04</v>
      </c>
      <c r="E635">
        <v>130.47</v>
      </c>
      <c r="F635">
        <v>133.99</v>
      </c>
      <c r="G635">
        <v>137.62</v>
      </c>
      <c r="H635">
        <v>141.33000000000001</v>
      </c>
      <c r="I635">
        <v>145.13999999999999</v>
      </c>
      <c r="J635">
        <v>149.06</v>
      </c>
      <c r="K635">
        <v>153.09</v>
      </c>
      <c r="L635">
        <v>157.22</v>
      </c>
      <c r="M635">
        <v>161.47999999999999</v>
      </c>
      <c r="N635">
        <v>165.84</v>
      </c>
      <c r="O635">
        <v>170.32</v>
      </c>
      <c r="P635">
        <v>0</v>
      </c>
      <c r="Q635" s="10">
        <v>1773</v>
      </c>
    </row>
    <row r="636" spans="2:17" hidden="1" outlineLevel="1">
      <c r="B636" t="s">
        <v>655</v>
      </c>
      <c r="C636" t="s">
        <v>23</v>
      </c>
      <c r="D636">
        <v>82.48</v>
      </c>
      <c r="E636">
        <v>84.71</v>
      </c>
      <c r="F636">
        <v>87</v>
      </c>
      <c r="G636">
        <v>89.35</v>
      </c>
      <c r="H636">
        <v>91.76</v>
      </c>
      <c r="I636">
        <v>94.23</v>
      </c>
      <c r="J636">
        <v>96.78</v>
      </c>
      <c r="K636">
        <v>99.4</v>
      </c>
      <c r="L636">
        <v>102.08</v>
      </c>
      <c r="M636">
        <v>104.84</v>
      </c>
      <c r="N636">
        <v>107.68</v>
      </c>
      <c r="O636">
        <v>110.58</v>
      </c>
      <c r="P636">
        <v>0</v>
      </c>
      <c r="Q636" s="10">
        <v>1151</v>
      </c>
    </row>
    <row r="637" spans="2:17" hidden="1" outlineLevel="1">
      <c r="B637" t="s">
        <v>656</v>
      </c>
      <c r="C637" t="s">
        <v>23</v>
      </c>
      <c r="D637">
        <v>89.52</v>
      </c>
      <c r="E637">
        <v>91.94</v>
      </c>
      <c r="F637">
        <v>94.42</v>
      </c>
      <c r="G637">
        <v>96.97</v>
      </c>
      <c r="H637">
        <v>99.59</v>
      </c>
      <c r="I637">
        <v>102.27</v>
      </c>
      <c r="J637">
        <v>105.04</v>
      </c>
      <c r="K637">
        <v>107.87</v>
      </c>
      <c r="L637">
        <v>110.79</v>
      </c>
      <c r="M637">
        <v>113.78</v>
      </c>
      <c r="N637">
        <v>116.86</v>
      </c>
      <c r="O637">
        <v>120.02</v>
      </c>
      <c r="P637">
        <v>0</v>
      </c>
      <c r="Q637" s="10">
        <v>1249</v>
      </c>
    </row>
    <row r="638" spans="2:17" hidden="1" outlineLevel="1">
      <c r="B638" t="s">
        <v>657</v>
      </c>
      <c r="C638" t="s">
        <v>23</v>
      </c>
      <c r="D638">
        <v>106.83</v>
      </c>
      <c r="E638">
        <v>109.71</v>
      </c>
      <c r="F638">
        <v>112.67</v>
      </c>
      <c r="G638">
        <v>115.72</v>
      </c>
      <c r="H638">
        <v>118.84</v>
      </c>
      <c r="I638">
        <v>122.05</v>
      </c>
      <c r="J638">
        <v>125.35</v>
      </c>
      <c r="K638">
        <v>128.72999999999999</v>
      </c>
      <c r="L638">
        <v>132.21</v>
      </c>
      <c r="M638">
        <v>135.78</v>
      </c>
      <c r="N638">
        <v>139.44999999999999</v>
      </c>
      <c r="O638">
        <v>143.22</v>
      </c>
      <c r="P638">
        <v>0</v>
      </c>
      <c r="Q638" s="10">
        <v>1491</v>
      </c>
    </row>
    <row r="639" spans="2:17" hidden="1" outlineLevel="1">
      <c r="B639" t="s">
        <v>658</v>
      </c>
      <c r="C639" t="s">
        <v>23</v>
      </c>
      <c r="D639">
        <v>75.239999999999995</v>
      </c>
      <c r="E639">
        <v>77.27</v>
      </c>
      <c r="F639">
        <v>79.36</v>
      </c>
      <c r="G639">
        <v>81.5</v>
      </c>
      <c r="H639">
        <v>83.7</v>
      </c>
      <c r="I639">
        <v>85.96</v>
      </c>
      <c r="J639">
        <v>88.28</v>
      </c>
      <c r="K639">
        <v>90.67</v>
      </c>
      <c r="L639">
        <v>93.12</v>
      </c>
      <c r="M639">
        <v>95.64</v>
      </c>
      <c r="N639">
        <v>98.22</v>
      </c>
      <c r="O639">
        <v>100.87</v>
      </c>
      <c r="P639">
        <v>0</v>
      </c>
      <c r="Q639" s="10">
        <v>1050</v>
      </c>
    </row>
    <row r="640" spans="2:17" hidden="1" outlineLevel="1">
      <c r="B640" t="s">
        <v>659</v>
      </c>
      <c r="C640" t="s">
        <v>23</v>
      </c>
      <c r="D640">
        <v>98.21</v>
      </c>
      <c r="E640">
        <v>100.87</v>
      </c>
      <c r="F640">
        <v>103.59</v>
      </c>
      <c r="G640">
        <v>106.39</v>
      </c>
      <c r="H640">
        <v>109.26</v>
      </c>
      <c r="I640">
        <v>112.21</v>
      </c>
      <c r="J640">
        <v>115.24</v>
      </c>
      <c r="K640">
        <v>118.35</v>
      </c>
      <c r="L640">
        <v>121.55</v>
      </c>
      <c r="M640">
        <v>124.84</v>
      </c>
      <c r="N640">
        <v>128.21</v>
      </c>
      <c r="O640">
        <v>131.66999999999999</v>
      </c>
      <c r="P640">
        <v>0</v>
      </c>
      <c r="Q640" s="10">
        <v>1370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I20"/>
  <sheetViews>
    <sheetView workbookViewId="0">
      <selection activeCell="F8" sqref="F8"/>
    </sheetView>
  </sheetViews>
  <sheetFormatPr defaultRowHeight="15"/>
  <sheetData>
    <row r="7" spans="6:6">
      <c r="F7" t="s">
        <v>710</v>
      </c>
    </row>
    <row r="20" spans="9:9">
      <c r="I20" t="s">
        <v>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Material</vt:lpstr>
      <vt:lpstr>Labor</vt:lpstr>
      <vt:lpstr>FNALLaborRates</vt:lpstr>
      <vt:lpstr>NOVA and mu2e PM</vt:lpstr>
      <vt:lpstr>Labor!Print_Area</vt:lpstr>
      <vt:lpstr>Material!Print_Area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Marc Kaducak</cp:lastModifiedBy>
  <cp:lastPrinted>2012-10-29T20:23:47Z</cp:lastPrinted>
  <dcterms:created xsi:type="dcterms:W3CDTF">2012-06-01T16:18:36Z</dcterms:created>
  <dcterms:modified xsi:type="dcterms:W3CDTF">2012-12-04T20:07:00Z</dcterms:modified>
</cp:coreProperties>
</file>