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21"/>
  <workbookPr autoCompressPictures="0"/>
  <bookViews>
    <workbookView xWindow="5280" yWindow="6660" windowWidth="27560" windowHeight="12300"/>
  </bookViews>
  <sheets>
    <sheet name="For HL-LHC" sheetId="1" r:id="rId1"/>
  </sheets>
  <definedNames>
    <definedName name="_xlnm._FilterDatabase" localSheetId="0" hidden="1">'For HL-LHC'!$A$1:$U$147</definedName>
    <definedName name="OLE_LINK1" localSheetId="0">'For HL-LHC'!#REF!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145" i="1" l="1"/>
  <c r="M145" i="1"/>
  <c r="L145" i="1"/>
  <c r="K145" i="1"/>
  <c r="J145" i="1"/>
  <c r="I145" i="1"/>
  <c r="H145" i="1"/>
  <c r="G145" i="1"/>
  <c r="F145" i="1"/>
  <c r="E145" i="1"/>
  <c r="P145" i="1"/>
  <c r="N144" i="1"/>
  <c r="M144" i="1"/>
  <c r="L144" i="1"/>
  <c r="K144" i="1"/>
  <c r="J144" i="1"/>
  <c r="I144" i="1"/>
  <c r="H144" i="1"/>
  <c r="G144" i="1"/>
  <c r="F144" i="1"/>
  <c r="E144" i="1"/>
  <c r="P144" i="1"/>
  <c r="N135" i="1"/>
  <c r="M135" i="1"/>
  <c r="L135" i="1"/>
  <c r="K135" i="1"/>
  <c r="J135" i="1"/>
  <c r="I135" i="1"/>
  <c r="H135" i="1"/>
  <c r="G135" i="1"/>
  <c r="F135" i="1"/>
  <c r="E135" i="1"/>
  <c r="P135" i="1"/>
  <c r="N134" i="1"/>
  <c r="M134" i="1"/>
  <c r="L134" i="1"/>
  <c r="K134" i="1"/>
  <c r="J134" i="1"/>
  <c r="I134" i="1"/>
  <c r="H134" i="1"/>
  <c r="G134" i="1"/>
  <c r="F134" i="1"/>
  <c r="E134" i="1"/>
  <c r="P134" i="1"/>
  <c r="N133" i="1"/>
  <c r="M133" i="1"/>
  <c r="L133" i="1"/>
  <c r="K133" i="1"/>
  <c r="J133" i="1"/>
  <c r="I133" i="1"/>
  <c r="H133" i="1"/>
  <c r="G133" i="1"/>
  <c r="F133" i="1"/>
  <c r="E133" i="1"/>
  <c r="P133" i="1"/>
  <c r="N132" i="1"/>
  <c r="M132" i="1"/>
  <c r="L132" i="1"/>
  <c r="K132" i="1"/>
  <c r="J132" i="1"/>
  <c r="I132" i="1"/>
  <c r="H132" i="1"/>
  <c r="G132" i="1"/>
  <c r="E132" i="1"/>
  <c r="F132" i="1"/>
  <c r="P132" i="1"/>
  <c r="N125" i="1"/>
  <c r="M125" i="1"/>
  <c r="L125" i="1"/>
  <c r="K125" i="1"/>
  <c r="J125" i="1"/>
  <c r="I125" i="1"/>
  <c r="H125" i="1"/>
  <c r="G125" i="1"/>
  <c r="F125" i="1"/>
  <c r="E125" i="1"/>
  <c r="P125" i="1"/>
  <c r="N124" i="1"/>
  <c r="M124" i="1"/>
  <c r="L124" i="1"/>
  <c r="K124" i="1"/>
  <c r="J124" i="1"/>
  <c r="I124" i="1"/>
  <c r="H124" i="1"/>
  <c r="G124" i="1"/>
  <c r="F124" i="1"/>
  <c r="E124" i="1"/>
  <c r="P124" i="1"/>
  <c r="N123" i="1"/>
  <c r="M123" i="1"/>
  <c r="L123" i="1"/>
  <c r="K123" i="1"/>
  <c r="J123" i="1"/>
  <c r="I123" i="1"/>
  <c r="H123" i="1"/>
  <c r="G123" i="1"/>
  <c r="F123" i="1"/>
  <c r="E123" i="1"/>
  <c r="P123" i="1"/>
  <c r="N122" i="1"/>
  <c r="M122" i="1"/>
  <c r="L122" i="1"/>
  <c r="K122" i="1"/>
  <c r="J122" i="1"/>
  <c r="I122" i="1"/>
  <c r="H122" i="1"/>
  <c r="G122" i="1"/>
  <c r="F122" i="1"/>
  <c r="E122" i="1"/>
  <c r="P122" i="1"/>
  <c r="N115" i="1"/>
  <c r="M115" i="1"/>
  <c r="L115" i="1"/>
  <c r="K115" i="1"/>
  <c r="J115" i="1"/>
  <c r="I115" i="1"/>
  <c r="H115" i="1"/>
  <c r="G115" i="1"/>
  <c r="F115" i="1"/>
  <c r="E115" i="1"/>
  <c r="P115" i="1"/>
  <c r="N114" i="1"/>
  <c r="M114" i="1"/>
  <c r="L114" i="1"/>
  <c r="K114" i="1"/>
  <c r="J114" i="1"/>
  <c r="I114" i="1"/>
  <c r="H114" i="1"/>
  <c r="G114" i="1"/>
  <c r="F114" i="1"/>
  <c r="E114" i="1"/>
  <c r="P114" i="1"/>
  <c r="N113" i="1"/>
  <c r="M113" i="1"/>
  <c r="L113" i="1"/>
  <c r="K113" i="1"/>
  <c r="J113" i="1"/>
  <c r="I113" i="1"/>
  <c r="H113" i="1"/>
  <c r="G113" i="1"/>
  <c r="F113" i="1"/>
  <c r="E113" i="1"/>
  <c r="P113" i="1"/>
  <c r="N112" i="1"/>
  <c r="M112" i="1"/>
  <c r="L112" i="1"/>
  <c r="K112" i="1"/>
  <c r="J112" i="1"/>
  <c r="I112" i="1"/>
  <c r="H112" i="1"/>
  <c r="G112" i="1"/>
  <c r="E112" i="1"/>
  <c r="F112" i="1"/>
  <c r="P112" i="1"/>
  <c r="N105" i="1"/>
  <c r="M105" i="1"/>
  <c r="L105" i="1"/>
  <c r="K105" i="1"/>
  <c r="J105" i="1"/>
  <c r="I105" i="1"/>
  <c r="H105" i="1"/>
  <c r="G105" i="1"/>
  <c r="F105" i="1"/>
  <c r="E105" i="1"/>
  <c r="P105" i="1"/>
  <c r="N104" i="1"/>
  <c r="M104" i="1"/>
  <c r="L104" i="1"/>
  <c r="K104" i="1"/>
  <c r="J104" i="1"/>
  <c r="I104" i="1"/>
  <c r="H104" i="1"/>
  <c r="G104" i="1"/>
  <c r="F104" i="1"/>
  <c r="E104" i="1"/>
  <c r="P104" i="1"/>
  <c r="N103" i="1"/>
  <c r="M103" i="1"/>
  <c r="L103" i="1"/>
  <c r="K103" i="1"/>
  <c r="J103" i="1"/>
  <c r="I103" i="1"/>
  <c r="H103" i="1"/>
  <c r="G103" i="1"/>
  <c r="F103" i="1"/>
  <c r="E103" i="1"/>
  <c r="P103" i="1"/>
  <c r="N102" i="1"/>
  <c r="M102" i="1"/>
  <c r="L102" i="1"/>
  <c r="K102" i="1"/>
  <c r="J102" i="1"/>
  <c r="I102" i="1"/>
  <c r="H102" i="1"/>
  <c r="G102" i="1"/>
  <c r="F102" i="1"/>
  <c r="E102" i="1"/>
  <c r="P102" i="1"/>
  <c r="N93" i="1"/>
  <c r="M93" i="1"/>
  <c r="L93" i="1"/>
  <c r="K93" i="1"/>
  <c r="J93" i="1"/>
  <c r="I93" i="1"/>
  <c r="H93" i="1"/>
  <c r="G93" i="1"/>
  <c r="F93" i="1"/>
  <c r="E93" i="1"/>
  <c r="P93" i="1"/>
  <c r="N92" i="1"/>
  <c r="M92" i="1"/>
  <c r="L92" i="1"/>
  <c r="K92" i="1"/>
  <c r="J92" i="1"/>
  <c r="I92" i="1"/>
  <c r="H92" i="1"/>
  <c r="G92" i="1"/>
  <c r="F92" i="1"/>
  <c r="E92" i="1"/>
  <c r="P92" i="1"/>
  <c r="N87" i="1"/>
  <c r="M87" i="1"/>
  <c r="L87" i="1"/>
  <c r="K87" i="1"/>
  <c r="J87" i="1"/>
  <c r="I87" i="1"/>
  <c r="H87" i="1"/>
  <c r="G87" i="1"/>
  <c r="F87" i="1"/>
  <c r="E87" i="1"/>
  <c r="P87" i="1"/>
  <c r="N86" i="1"/>
  <c r="M86" i="1"/>
  <c r="L86" i="1"/>
  <c r="K86" i="1"/>
  <c r="J86" i="1"/>
  <c r="I86" i="1"/>
  <c r="H86" i="1"/>
  <c r="G86" i="1"/>
  <c r="E86" i="1"/>
  <c r="F86" i="1"/>
  <c r="P86" i="1"/>
  <c r="N85" i="1"/>
  <c r="M85" i="1"/>
  <c r="L85" i="1"/>
  <c r="K85" i="1"/>
  <c r="J85" i="1"/>
  <c r="I85" i="1"/>
  <c r="H85" i="1"/>
  <c r="G85" i="1"/>
  <c r="F85" i="1"/>
  <c r="E85" i="1"/>
  <c r="P85" i="1"/>
  <c r="N84" i="1"/>
  <c r="M84" i="1"/>
  <c r="L84" i="1"/>
  <c r="K84" i="1"/>
  <c r="J84" i="1"/>
  <c r="I84" i="1"/>
  <c r="H84" i="1"/>
  <c r="G84" i="1"/>
  <c r="F84" i="1"/>
  <c r="E84" i="1"/>
  <c r="P84" i="1"/>
  <c r="O73" i="1"/>
  <c r="N73" i="1"/>
  <c r="M73" i="1"/>
  <c r="L73" i="1"/>
  <c r="K73" i="1"/>
  <c r="J73" i="1"/>
  <c r="I73" i="1"/>
  <c r="H73" i="1"/>
  <c r="G73" i="1"/>
  <c r="F73" i="1"/>
  <c r="E73" i="1"/>
  <c r="P73" i="1"/>
  <c r="O72" i="1"/>
  <c r="N72" i="1"/>
  <c r="M72" i="1"/>
  <c r="L72" i="1"/>
  <c r="K72" i="1"/>
  <c r="J72" i="1"/>
  <c r="I72" i="1"/>
  <c r="H72" i="1"/>
  <c r="G72" i="1"/>
  <c r="F72" i="1"/>
  <c r="E72" i="1"/>
  <c r="P72" i="1"/>
  <c r="O57" i="1"/>
  <c r="N57" i="1"/>
  <c r="M57" i="1"/>
  <c r="L57" i="1"/>
  <c r="K57" i="1"/>
  <c r="J57" i="1"/>
  <c r="I57" i="1"/>
  <c r="H57" i="1"/>
  <c r="G57" i="1"/>
  <c r="F57" i="1"/>
  <c r="E57" i="1"/>
  <c r="P57" i="1"/>
  <c r="O56" i="1"/>
  <c r="N56" i="1"/>
  <c r="M56" i="1"/>
  <c r="L56" i="1"/>
  <c r="K56" i="1"/>
  <c r="J56" i="1"/>
  <c r="I56" i="1"/>
  <c r="H56" i="1"/>
  <c r="G56" i="1"/>
  <c r="F56" i="1"/>
  <c r="E56" i="1"/>
  <c r="P56" i="1"/>
  <c r="M43" i="1"/>
  <c r="L43" i="1"/>
  <c r="K43" i="1"/>
  <c r="J43" i="1"/>
  <c r="I43" i="1"/>
  <c r="H43" i="1"/>
  <c r="G43" i="1"/>
  <c r="F43" i="1"/>
  <c r="E43" i="1"/>
  <c r="P43" i="1"/>
  <c r="M42" i="1"/>
  <c r="L42" i="1"/>
  <c r="K42" i="1"/>
  <c r="J42" i="1"/>
  <c r="I42" i="1"/>
  <c r="H42" i="1"/>
  <c r="G42" i="1"/>
  <c r="F42" i="1"/>
  <c r="E42" i="1"/>
  <c r="P42" i="1"/>
  <c r="K29" i="1"/>
  <c r="J29" i="1"/>
  <c r="I29" i="1"/>
  <c r="E29" i="1"/>
  <c r="F29" i="1"/>
  <c r="G29" i="1"/>
  <c r="H29" i="1"/>
  <c r="P29" i="1"/>
  <c r="K28" i="1"/>
  <c r="J28" i="1"/>
  <c r="I28" i="1"/>
  <c r="E28" i="1"/>
  <c r="F28" i="1"/>
  <c r="G28" i="1"/>
  <c r="H28" i="1"/>
  <c r="P28" i="1"/>
  <c r="I10" i="1"/>
  <c r="H10" i="1"/>
  <c r="G10" i="1"/>
  <c r="E10" i="1"/>
  <c r="F10" i="1"/>
  <c r="P10" i="1"/>
  <c r="I9" i="1"/>
  <c r="H9" i="1"/>
  <c r="G9" i="1"/>
  <c r="F9" i="1"/>
  <c r="E9" i="1"/>
  <c r="P9" i="1"/>
  <c r="M8" i="1"/>
  <c r="L8" i="1"/>
  <c r="K8" i="1"/>
  <c r="J8" i="1"/>
  <c r="I8" i="1"/>
  <c r="H8" i="1"/>
  <c r="G8" i="1"/>
  <c r="F8" i="1"/>
  <c r="E8" i="1"/>
  <c r="P8" i="1"/>
  <c r="M7" i="1"/>
  <c r="L7" i="1"/>
  <c r="K7" i="1"/>
  <c r="J7" i="1"/>
  <c r="I7" i="1"/>
  <c r="H7" i="1"/>
  <c r="G7" i="1"/>
  <c r="F7" i="1"/>
  <c r="E7" i="1"/>
  <c r="P7" i="1"/>
  <c r="N5" i="1"/>
  <c r="M5" i="1"/>
  <c r="L5" i="1"/>
  <c r="K5" i="1"/>
  <c r="J5" i="1"/>
  <c r="I5" i="1"/>
  <c r="H5" i="1"/>
  <c r="G5" i="1"/>
  <c r="F5" i="1"/>
  <c r="E5" i="1"/>
  <c r="P5" i="1"/>
  <c r="N4" i="1"/>
  <c r="M4" i="1"/>
  <c r="L4" i="1"/>
  <c r="K4" i="1"/>
  <c r="J4" i="1"/>
  <c r="I4" i="1"/>
  <c r="H4" i="1"/>
  <c r="G4" i="1"/>
  <c r="E4" i="1"/>
  <c r="F4" i="1"/>
  <c r="P4" i="1"/>
</calcChain>
</file>

<file path=xl/comments1.xml><?xml version="1.0" encoding="utf-8"?>
<comments xmlns="http://schemas.openxmlformats.org/spreadsheetml/2006/main">
  <authors>
    <author>ciapala</author>
  </authors>
  <commentList>
    <comment ref="E13" authorId="0">
      <text>
        <r>
          <rPr>
            <b/>
            <sz val="8"/>
            <color indexed="81"/>
            <rFont val="Tahoma"/>
            <family val="2"/>
          </rPr>
          <t>ciapala:</t>
        </r>
        <r>
          <rPr>
            <sz val="8"/>
            <color indexed="81"/>
            <rFont val="Tahoma"/>
            <family val="2"/>
          </rPr>
          <t xml:space="preserve">
Mult by 4 to take 4 cavities to technical design completion</t>
        </r>
      </text>
    </comment>
  </commentList>
</comments>
</file>

<file path=xl/sharedStrings.xml><?xml version="1.0" encoding="utf-8"?>
<sst xmlns="http://schemas.openxmlformats.org/spreadsheetml/2006/main" count="199" uniqueCount="72">
  <si>
    <t>YEAR</t>
  </si>
  <si>
    <t>TOTALS</t>
  </si>
  <si>
    <t>Totals</t>
  </si>
  <si>
    <t>GTΣ FTE</t>
  </si>
  <si>
    <t>GTΣ MCHF</t>
  </si>
  <si>
    <t>R&amp;D Compact Crab (Design/Prototype/Test in SPS)</t>
  </si>
  <si>
    <t>TΣ FTE</t>
  </si>
  <si>
    <t>TΣ MCHF</t>
  </si>
  <si>
    <t>Compact Crab Cavity Design</t>
  </si>
  <si>
    <t>Σ FTE</t>
  </si>
  <si>
    <t>Σ MCHF</t>
  </si>
  <si>
    <t>Complete cavity and cryomodule specifications</t>
  </si>
  <si>
    <t>FTE</t>
  </si>
  <si>
    <t>MCHF</t>
  </si>
  <si>
    <t>Cavity RF Design optimisation</t>
  </si>
  <si>
    <r>
      <t>(</t>
    </r>
    <r>
      <rPr>
        <sz val="12"/>
        <color rgb="FFFF0000"/>
        <rFont val="Calibri"/>
        <family val="2"/>
        <scheme val="minor"/>
      </rPr>
      <t>3</t>
    </r>
    <r>
      <rPr>
        <sz val="12"/>
        <color theme="1"/>
        <rFont val="Calibri"/>
        <family val="2"/>
        <scheme val="minor"/>
      </rPr>
      <t xml:space="preserve"> designs)</t>
    </r>
  </si>
  <si>
    <r>
      <rPr>
        <b/>
        <sz val="12"/>
        <color rgb="FFFF0000"/>
        <rFont val="Calibri"/>
        <family val="2"/>
        <scheme val="minor"/>
      </rPr>
      <t>Conceptual</t>
    </r>
    <r>
      <rPr>
        <sz val="12"/>
        <color theme="1"/>
        <rFont val="Calibri"/>
        <family val="2"/>
        <scheme val="minor"/>
      </rPr>
      <t xml:space="preserve"> Design of SOM HOM LOM Couplers</t>
    </r>
  </si>
  <si>
    <r>
      <rPr>
        <b/>
        <sz val="12"/>
        <color rgb="FFFF0000"/>
        <rFont val="Calibri"/>
        <family val="2"/>
        <scheme val="minor"/>
      </rPr>
      <t>Conceptual</t>
    </r>
    <r>
      <rPr>
        <sz val="12"/>
        <color theme="1"/>
        <rFont val="Calibri"/>
        <family val="2"/>
        <scheme val="minor"/>
      </rPr>
      <t xml:space="preserve"> design of helium tank and cryostat</t>
    </r>
  </si>
  <si>
    <t>Multipacting Simulations on cavity and couplers</t>
  </si>
  <si>
    <t>Simulations: Thermal/Mechnical Aspects</t>
  </si>
  <si>
    <t>(4 designs)</t>
  </si>
  <si>
    <t>Mechanical Drawings &amp; Specs</t>
  </si>
  <si>
    <t>Design of tooling , dies and cavity fabrication equipment</t>
  </si>
  <si>
    <r>
      <t xml:space="preserve">Compact Crab Cavity - </t>
    </r>
    <r>
      <rPr>
        <b/>
        <sz val="12"/>
        <color rgb="FFFF0000"/>
        <rFont val="Calibri"/>
        <family val="2"/>
        <scheme val="minor"/>
      </rPr>
      <t>Dressed</t>
    </r>
    <r>
      <rPr>
        <b/>
        <sz val="12"/>
        <color theme="4" tint="-0.249977111117893"/>
        <rFont val="Calibri"/>
        <family val="2"/>
        <scheme val="minor"/>
      </rPr>
      <t xml:space="preserve"> Prototypes</t>
    </r>
  </si>
  <si>
    <t>Cavity (4 to build)</t>
  </si>
  <si>
    <t>He Tank &amp; Tuner</t>
  </si>
  <si>
    <t>Couplers and Ancillaries</t>
  </si>
  <si>
    <t>Cryostat  instrumentation</t>
  </si>
  <si>
    <t xml:space="preserve">Low power tests and measurements </t>
  </si>
  <si>
    <r>
      <t xml:space="preserve">Compact Crab Cavity - Pre Series </t>
    </r>
    <r>
      <rPr>
        <b/>
        <sz val="12"/>
        <color rgb="FFFF0000"/>
        <rFont val="Calibri"/>
        <family val="2"/>
        <scheme val="minor"/>
      </rPr>
      <t>Cryomodules</t>
    </r>
  </si>
  <si>
    <r>
      <t>Cavity (</t>
    </r>
    <r>
      <rPr>
        <sz val="12"/>
        <color rgb="FFFF0000"/>
        <rFont val="Calibri"/>
        <family val="2"/>
        <scheme val="minor"/>
      </rPr>
      <t xml:space="preserve">4 </t>
    </r>
    <r>
      <rPr>
        <sz val="12"/>
        <color theme="1"/>
        <rFont val="Calibri"/>
        <family val="2"/>
        <scheme val="minor"/>
      </rPr>
      <t>needed)</t>
    </r>
  </si>
  <si>
    <t>Cryostat &amp; instrumentation</t>
  </si>
  <si>
    <t xml:space="preserve">Power tests and measurements </t>
  </si>
  <si>
    <t>Test in SPS</t>
  </si>
  <si>
    <t>RF power plant - 400 MHz</t>
  </si>
  <si>
    <t>Vacuum preparation in SPS</t>
  </si>
  <si>
    <t>Controls, LLRF in SPS</t>
  </si>
  <si>
    <t>Cryo in SPS (controls upgrade)</t>
  </si>
  <si>
    <t>Cabling and infrastructure</t>
  </si>
  <si>
    <t>Processing and commissioning in SPS</t>
  </si>
  <si>
    <t>MD Support (OP, RF, Cryo, ABP)</t>
  </si>
  <si>
    <t>Test in SM18</t>
  </si>
  <si>
    <t>RF power plant - 400 MHz Tetrode</t>
  </si>
  <si>
    <t>Controls, LLRF in SM18</t>
  </si>
  <si>
    <t>Processing &amp; test</t>
  </si>
  <si>
    <t>Construction of Cavities</t>
  </si>
  <si>
    <t>Fabrication of cavities/tanks/tuners (20 off)</t>
  </si>
  <si>
    <t>Fabrication of cavities</t>
  </si>
  <si>
    <t>He tanks/tuners</t>
  </si>
  <si>
    <t>Fabrication of Couplers &amp; ancillaries (20 sets)</t>
  </si>
  <si>
    <t>Couplers</t>
  </si>
  <si>
    <t>Ancillaries</t>
  </si>
  <si>
    <t>Construction of cryostats</t>
  </si>
  <si>
    <t>Construction of cryostats (10 off) &amp;. instrumentation)</t>
  </si>
  <si>
    <t>Cryostats</t>
  </si>
  <si>
    <t>Instrumentation</t>
  </si>
  <si>
    <t>RF Power System</t>
  </si>
  <si>
    <t>Amplifiers incl power supplies</t>
  </si>
  <si>
    <t>Power system</t>
  </si>
  <si>
    <t>Power system Infrastructure, cabling, test  etc</t>
  </si>
  <si>
    <t>LLRF &amp; controls</t>
  </si>
  <si>
    <t>LLRF &amp; Controls</t>
  </si>
  <si>
    <t>Cavity Controllers</t>
  </si>
  <si>
    <t>Controls &amp; interlocks</t>
  </si>
  <si>
    <t>LLRF &amp; Controls cabling, test  etc</t>
  </si>
  <si>
    <t>Infrastructure &amp; installation</t>
  </si>
  <si>
    <t xml:space="preserve">Infrastructure, water ventilation, </t>
  </si>
  <si>
    <t>Electricity (2 points)</t>
  </si>
  <si>
    <t>Water (2 points)</t>
  </si>
  <si>
    <t>Other mechanical &amp; CE (2 points)</t>
  </si>
  <si>
    <t>Totals (Check)</t>
  </si>
  <si>
    <t>For Overall HL-LHC Estimate Update July - 2012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</si>
</sst>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2"/>
      <color theme="4" tint="-0.249977111117893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mbria"/>
      <family val="1"/>
      <scheme val="major"/>
    </font>
    <font>
      <sz val="12"/>
      <color theme="1"/>
      <name val="Cambria"/>
      <family val="1"/>
      <scheme val="major"/>
    </font>
    <font>
      <b/>
      <sz val="12"/>
      <color theme="4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i/>
      <sz val="14"/>
      <color theme="4" tint="-0.249977111117893"/>
      <name val="Calibri"/>
      <family val="2"/>
      <scheme val="minor"/>
    </font>
    <font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Arial"/>
      <family val="2"/>
    </font>
    <font>
      <b/>
      <sz val="12"/>
      <name val="Calibri"/>
      <family val="2"/>
      <scheme val="minor"/>
    </font>
    <font>
      <sz val="12"/>
      <name val="Cambria"/>
      <family val="1"/>
      <scheme val="major"/>
    </font>
    <font>
      <i/>
      <sz val="16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4"/>
      <color theme="1"/>
      <name val="Cambria"/>
      <family val="1"/>
      <scheme val="major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81">
    <xf numFmtId="0" fontId="0" fillId="0" borderId="0" xfId="0"/>
    <xf numFmtId="0" fontId="5" fillId="0" borderId="0" xfId="0" applyFont="1" applyAlignment="1"/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8" fillId="0" borderId="0" xfId="0" applyFont="1"/>
    <xf numFmtId="0" fontId="0" fillId="0" borderId="0" xfId="0" applyAlignment="1">
      <alignment wrapText="1"/>
    </xf>
    <xf numFmtId="0" fontId="8" fillId="0" borderId="0" xfId="0" applyFont="1" applyAlignment="1">
      <alignment wrapText="1"/>
    </xf>
    <xf numFmtId="0" fontId="9" fillId="0" borderId="0" xfId="0" applyFont="1" applyFill="1" applyBorder="1" applyAlignment="1">
      <alignment horizontal="center" vertical="center"/>
    </xf>
    <xf numFmtId="0" fontId="10" fillId="0" borderId="0" xfId="0" applyFont="1"/>
    <xf numFmtId="0" fontId="11" fillId="0" borderId="0" xfId="0" applyFont="1" applyBorder="1"/>
    <xf numFmtId="0" fontId="11" fillId="0" borderId="0" xfId="0" applyFont="1" applyFill="1" applyBorder="1"/>
    <xf numFmtId="0" fontId="10" fillId="0" borderId="0" xfId="0" applyFont="1" applyFill="1" applyBorder="1"/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3" fillId="0" borderId="0" xfId="0" applyFont="1"/>
    <xf numFmtId="0" fontId="9" fillId="0" borderId="0" xfId="0" applyFont="1" applyBorder="1"/>
    <xf numFmtId="0" fontId="0" fillId="0" borderId="0" xfId="0" applyBorder="1"/>
    <xf numFmtId="0" fontId="14" fillId="0" borderId="0" xfId="1" applyFont="1" applyBorder="1" applyAlignment="1">
      <alignment wrapText="1"/>
    </xf>
    <xf numFmtId="0" fontId="7" fillId="0" borderId="0" xfId="0" applyFont="1" applyBorder="1" applyAlignment="1">
      <alignment wrapText="1"/>
    </xf>
    <xf numFmtId="0" fontId="14" fillId="0" borderId="0" xfId="0" applyFont="1" applyBorder="1"/>
    <xf numFmtId="0" fontId="14" fillId="0" borderId="0" xfId="0" applyFont="1" applyFill="1" applyBorder="1"/>
    <xf numFmtId="0" fontId="15" fillId="0" borderId="0" xfId="0" applyFont="1" applyBorder="1"/>
    <xf numFmtId="0" fontId="16" fillId="0" borderId="0" xfId="0" applyFont="1" applyBorder="1"/>
    <xf numFmtId="0" fontId="17" fillId="0" borderId="0" xfId="0" applyFont="1" applyBorder="1"/>
    <xf numFmtId="0" fontId="4" fillId="0" borderId="0" xfId="0" applyFont="1" applyBorder="1"/>
    <xf numFmtId="0" fontId="14" fillId="0" borderId="0" xfId="1" applyFont="1" applyBorder="1"/>
    <xf numFmtId="0" fontId="6" fillId="0" borderId="0" xfId="0" applyFont="1" applyBorder="1" applyAlignment="1">
      <alignment horizontal="left" indent="2"/>
    </xf>
    <xf numFmtId="0" fontId="7" fillId="0" borderId="0" xfId="0" applyFont="1" applyBorder="1" applyAlignment="1">
      <alignment horizontal="left" wrapText="1"/>
    </xf>
    <xf numFmtId="0" fontId="18" fillId="0" borderId="0" xfId="0" applyFont="1" applyBorder="1"/>
    <xf numFmtId="0" fontId="18" fillId="0" borderId="0" xfId="0" applyFont="1" applyFill="1" applyBorder="1"/>
    <xf numFmtId="0" fontId="19" fillId="0" borderId="0" xfId="0" applyFont="1" applyFill="1" applyBorder="1"/>
    <xf numFmtId="0" fontId="20" fillId="0" borderId="0" xfId="0" applyFont="1" applyBorder="1"/>
    <xf numFmtId="0" fontId="3" fillId="0" borderId="0" xfId="0" applyFont="1" applyBorder="1"/>
    <xf numFmtId="0" fontId="23" fillId="0" borderId="0" xfId="0" applyFont="1" applyFill="1" applyBorder="1"/>
    <xf numFmtId="0" fontId="6" fillId="0" borderId="0" xfId="0" applyFont="1" applyBorder="1" applyAlignment="1">
      <alignment horizontal="justify"/>
    </xf>
    <xf numFmtId="0" fontId="24" fillId="0" borderId="0" xfId="0" applyFont="1" applyBorder="1" applyAlignment="1">
      <alignment horizontal="justify" wrapText="1"/>
    </xf>
    <xf numFmtId="0" fontId="25" fillId="0" borderId="0" xfId="0" applyFont="1" applyFill="1" applyBorder="1"/>
    <xf numFmtId="0" fontId="20" fillId="0" borderId="0" xfId="0" applyFont="1" applyFill="1" applyBorder="1"/>
    <xf numFmtId="0" fontId="22" fillId="0" borderId="0" xfId="0" applyFont="1" applyFill="1" applyBorder="1"/>
    <xf numFmtId="0" fontId="6" fillId="0" borderId="0" xfId="0" applyFont="1" applyBorder="1"/>
    <xf numFmtId="0" fontId="6" fillId="0" borderId="0" xfId="0" applyFont="1" applyFill="1" applyBorder="1"/>
    <xf numFmtId="0" fontId="16" fillId="0" borderId="0" xfId="0" applyFont="1" applyFill="1" applyBorder="1"/>
    <xf numFmtId="0" fontId="14" fillId="0" borderId="0" xfId="1" applyFont="1" applyBorder="1" applyAlignment="1">
      <alignment vertical="top" wrapText="1"/>
    </xf>
    <xf numFmtId="0" fontId="13" fillId="0" borderId="0" xfId="0" applyFont="1" applyBorder="1" applyAlignment="1">
      <alignment vertical="top" wrapText="1"/>
    </xf>
    <xf numFmtId="0" fontId="6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7" fillId="0" borderId="0" xfId="0" applyFont="1" applyFill="1" applyBorder="1" applyAlignment="1">
      <alignment horizontal="left" wrapText="1"/>
    </xf>
    <xf numFmtId="0" fontId="0" fillId="0" borderId="0" xfId="0" applyBorder="1" applyAlignment="1">
      <alignment wrapText="1"/>
    </xf>
    <xf numFmtId="0" fontId="7" fillId="0" borderId="0" xfId="0" applyFont="1" applyFill="1" applyBorder="1" applyAlignment="1">
      <alignment horizontal="right" wrapText="1"/>
    </xf>
    <xf numFmtId="0" fontId="16" fillId="0" borderId="0" xfId="0" applyFont="1"/>
    <xf numFmtId="0" fontId="17" fillId="0" borderId="0" xfId="0" applyFont="1"/>
    <xf numFmtId="0" fontId="21" fillId="0" borderId="0" xfId="0" applyFont="1" applyFill="1" applyBorder="1" applyAlignment="1">
      <alignment horizontal="left" wrapText="1"/>
    </xf>
    <xf numFmtId="0" fontId="18" fillId="0" borderId="0" xfId="0" applyFont="1" applyFill="1" applyBorder="1" applyAlignment="1">
      <alignment wrapText="1"/>
    </xf>
    <xf numFmtId="0" fontId="18" fillId="0" borderId="0" xfId="0" applyFont="1" applyBorder="1" applyAlignment="1">
      <alignment wrapText="1"/>
    </xf>
    <xf numFmtId="0" fontId="6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vertical="top" wrapText="1"/>
    </xf>
    <xf numFmtId="0" fontId="15" fillId="0" borderId="0" xfId="0" applyFont="1" applyFill="1" applyBorder="1"/>
    <xf numFmtId="0" fontId="13" fillId="0" borderId="0" xfId="0" applyFont="1" applyFill="1" applyBorder="1" applyAlignment="1">
      <alignment wrapText="1"/>
    </xf>
    <xf numFmtId="0" fontId="7" fillId="0" borderId="0" xfId="0" applyFont="1" applyFill="1" applyBorder="1"/>
    <xf numFmtId="0" fontId="9" fillId="0" borderId="0" xfId="0" applyFont="1"/>
    <xf numFmtId="0" fontId="21" fillId="0" borderId="0" xfId="0" applyFont="1" applyFill="1" applyBorder="1"/>
    <xf numFmtId="0" fontId="14" fillId="0" borderId="0" xfId="0" applyFont="1" applyAlignment="1">
      <alignment wrapText="1"/>
    </xf>
    <xf numFmtId="0" fontId="0" fillId="0" borderId="0" xfId="0" applyFill="1" applyBorder="1"/>
    <xf numFmtId="0" fontId="21" fillId="0" borderId="0" xfId="0" applyFont="1" applyBorder="1" applyAlignment="1">
      <alignment wrapText="1"/>
    </xf>
    <xf numFmtId="0" fontId="21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wrapText="1"/>
    </xf>
    <xf numFmtId="0" fontId="13" fillId="0" borderId="0" xfId="0" applyFont="1" applyBorder="1"/>
    <xf numFmtId="0" fontId="12" fillId="0" borderId="0" xfId="0" applyFont="1" applyBorder="1" applyAlignment="1">
      <alignment wrapText="1"/>
    </xf>
    <xf numFmtId="0" fontId="14" fillId="0" borderId="0" xfId="0" applyFont="1" applyBorder="1" applyAlignment="1">
      <alignment wrapText="1"/>
    </xf>
    <xf numFmtId="0" fontId="7" fillId="0" borderId="0" xfId="0" applyFont="1" applyBorder="1" applyAlignment="1">
      <alignment horizontal="left" indent="2"/>
    </xf>
    <xf numFmtId="0" fontId="14" fillId="0" borderId="0" xfId="0" applyFont="1" applyFill="1" applyBorder="1" applyAlignment="1">
      <alignment wrapText="1"/>
    </xf>
    <xf numFmtId="0" fontId="26" fillId="0" borderId="0" xfId="0" applyFont="1" applyFill="1" applyBorder="1" applyAlignment="1">
      <alignment wrapText="1"/>
    </xf>
    <xf numFmtId="0" fontId="7" fillId="0" borderId="0" xfId="0" applyFont="1" applyBorder="1"/>
    <xf numFmtId="1" fontId="7" fillId="0" borderId="0" xfId="0" applyNumberFormat="1" applyFont="1" applyBorder="1"/>
    <xf numFmtId="0" fontId="8" fillId="0" borderId="0" xfId="0" applyFont="1" applyBorder="1"/>
    <xf numFmtId="0" fontId="4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27" fillId="0" borderId="0" xfId="0" applyFont="1" applyAlignment="1">
      <alignment wrapText="1"/>
    </xf>
    <xf numFmtId="0" fontId="28" fillId="0" borderId="0" xfId="0" applyFont="1" applyBorder="1"/>
    <xf numFmtId="0" fontId="28" fillId="0" borderId="0" xfId="0" applyFont="1"/>
    <xf numFmtId="0" fontId="29" fillId="0" borderId="0" xfId="0" applyFont="1"/>
  </cellXfs>
  <cellStyles count="2">
    <cellStyle name="Heading 2" xfId="1" builtinId="1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0000"/>
    <outlinePr summaryBelow="0"/>
    <pageSetUpPr fitToPage="1"/>
  </sheetPr>
  <dimension ref="A1:U1048576"/>
  <sheetViews>
    <sheetView tabSelected="1" zoomScale="75" zoomScaleNormal="75" zoomScalePageLayoutView="75" workbookViewId="0">
      <pane ySplit="3" topLeftCell="A4" activePane="bottomLeft" state="frozen"/>
      <selection pane="bottomLeft" activeCell="A2" sqref="A2"/>
    </sheetView>
  </sheetViews>
  <sheetFormatPr baseColWidth="10" defaultColWidth="8.83203125" defaultRowHeight="18" zeroHeight="1" outlineLevelRow="3" x14ac:dyDescent="0.75"/>
  <cols>
    <col min="1" max="1" width="30.33203125" style="5" customWidth="1"/>
    <col min="2" max="2" width="24.33203125" style="2" customWidth="1"/>
    <col min="3" max="3" width="22.6640625" style="3" customWidth="1"/>
    <col min="4" max="4" width="11.1640625" customWidth="1"/>
    <col min="16" max="16" width="8.83203125" style="4"/>
  </cols>
  <sheetData>
    <row r="1" spans="1:21" ht="20">
      <c r="A1" s="1" t="s">
        <v>71</v>
      </c>
    </row>
    <row r="2" spans="1:21"/>
    <row r="3" spans="1:21">
      <c r="A3" s="6" t="s">
        <v>0</v>
      </c>
      <c r="D3" s="7"/>
      <c r="E3" s="7">
        <v>2012</v>
      </c>
      <c r="F3" s="7">
        <v>2013</v>
      </c>
      <c r="G3" s="7">
        <v>2014</v>
      </c>
      <c r="H3" s="7">
        <v>2015</v>
      </c>
      <c r="I3" s="7">
        <v>2016</v>
      </c>
      <c r="J3" s="7">
        <v>2017</v>
      </c>
      <c r="K3" s="7">
        <v>2018</v>
      </c>
      <c r="L3" s="7">
        <v>2019</v>
      </c>
      <c r="M3" s="7">
        <v>2020</v>
      </c>
      <c r="N3" s="7">
        <v>2021</v>
      </c>
      <c r="P3" s="8" t="s">
        <v>1</v>
      </c>
    </row>
    <row r="4" spans="1:21">
      <c r="A4" s="6" t="s">
        <v>2</v>
      </c>
      <c r="D4" s="9" t="s">
        <v>3</v>
      </c>
      <c r="E4" s="10">
        <f t="shared" ref="E4:N4" si="0">SUMIF($D6:$D423,"=FTE",E6:E423)</f>
        <v>13.05</v>
      </c>
      <c r="F4" s="10">
        <f t="shared" si="0"/>
        <v>16.25</v>
      </c>
      <c r="G4" s="10">
        <f t="shared" si="0"/>
        <v>20.3</v>
      </c>
      <c r="H4" s="10">
        <f t="shared" si="0"/>
        <v>9</v>
      </c>
      <c r="I4" s="10">
        <f t="shared" si="0"/>
        <v>7.3</v>
      </c>
      <c r="J4" s="10">
        <f t="shared" si="0"/>
        <v>16.5</v>
      </c>
      <c r="K4" s="10">
        <f t="shared" si="0"/>
        <v>19.699999999999996</v>
      </c>
      <c r="L4" s="10">
        <f t="shared" si="0"/>
        <v>19.699999999999996</v>
      </c>
      <c r="M4" s="10">
        <f t="shared" si="0"/>
        <v>11.599999999999998</v>
      </c>
      <c r="N4" s="10">
        <f t="shared" si="0"/>
        <v>8</v>
      </c>
      <c r="P4" s="11">
        <f>SUM(E4:N4)</f>
        <v>141.39999999999998</v>
      </c>
    </row>
    <row r="5" spans="1:21">
      <c r="A5" s="6"/>
      <c r="D5" s="9" t="s">
        <v>4</v>
      </c>
      <c r="E5" s="10">
        <f t="shared" ref="E5:N5" si="1">SUMIF($D7:$D423,"=MCHF",E7:E423)</f>
        <v>3.6</v>
      </c>
      <c r="F5" s="10">
        <f t="shared" si="1"/>
        <v>5.7499999999999991</v>
      </c>
      <c r="G5" s="10">
        <f t="shared" si="1"/>
        <v>7.1</v>
      </c>
      <c r="H5" s="10">
        <f t="shared" si="1"/>
        <v>3.5500000000000007</v>
      </c>
      <c r="I5" s="10">
        <f t="shared" si="1"/>
        <v>3.7</v>
      </c>
      <c r="J5" s="10">
        <f t="shared" si="1"/>
        <v>10.8</v>
      </c>
      <c r="K5" s="10">
        <f t="shared" si="1"/>
        <v>15.400000000000002</v>
      </c>
      <c r="L5" s="10">
        <f t="shared" si="1"/>
        <v>20.250000000000004</v>
      </c>
      <c r="M5" s="10">
        <f t="shared" si="1"/>
        <v>12.65</v>
      </c>
      <c r="N5" s="10">
        <f t="shared" si="1"/>
        <v>7</v>
      </c>
      <c r="O5" s="10"/>
      <c r="P5" s="11">
        <f>SUM(E5:N5)</f>
        <v>89.800000000000011</v>
      </c>
    </row>
    <row r="6" spans="1:21">
      <c r="D6" s="7"/>
      <c r="E6" s="7"/>
      <c r="F6" s="7"/>
      <c r="G6" s="7"/>
      <c r="H6" s="7"/>
      <c r="I6" s="7"/>
      <c r="J6" s="7"/>
      <c r="K6" s="7"/>
      <c r="L6" s="7"/>
      <c r="M6" s="7"/>
      <c r="N6" s="7"/>
    </row>
    <row r="7" spans="1:21" ht="31">
      <c r="A7" s="12" t="s">
        <v>5</v>
      </c>
      <c r="C7" s="13"/>
      <c r="D7" s="9" t="s">
        <v>6</v>
      </c>
      <c r="E7" s="10">
        <f t="shared" ref="E7:M7" si="2">SUMIF($D9:$D72,"=FTE",E9:E72)</f>
        <v>13</v>
      </c>
      <c r="F7" s="10">
        <f t="shared" si="2"/>
        <v>16.149999999999999</v>
      </c>
      <c r="G7" s="10">
        <f t="shared" si="2"/>
        <v>19.149999999999999</v>
      </c>
      <c r="H7" s="10">
        <f t="shared" si="2"/>
        <v>7.5</v>
      </c>
      <c r="I7" s="10">
        <f t="shared" si="2"/>
        <v>1.8</v>
      </c>
      <c r="J7" s="10">
        <f t="shared" si="2"/>
        <v>1</v>
      </c>
      <c r="K7" s="10">
        <f t="shared" si="2"/>
        <v>0</v>
      </c>
      <c r="L7" s="10">
        <f t="shared" si="2"/>
        <v>0</v>
      </c>
      <c r="M7" s="10">
        <f t="shared" si="2"/>
        <v>0</v>
      </c>
      <c r="N7" s="14"/>
      <c r="O7" s="14"/>
      <c r="P7" s="15">
        <f>SUM(E7:N7)</f>
        <v>58.599999999999994</v>
      </c>
    </row>
    <row r="8" spans="1:21">
      <c r="A8" s="12"/>
      <c r="C8" s="13"/>
      <c r="D8" s="9" t="s">
        <v>7</v>
      </c>
      <c r="E8" s="10">
        <f t="shared" ref="E8:M8" si="3">SUMIF($D10:$D72,"=MCHF",E10:E72)</f>
        <v>3.5500000000000003</v>
      </c>
      <c r="F8" s="10">
        <f t="shared" si="3"/>
        <v>5.6999999999999993</v>
      </c>
      <c r="G8" s="10">
        <f t="shared" si="3"/>
        <v>6.6</v>
      </c>
      <c r="H8" s="10">
        <f t="shared" si="3"/>
        <v>3.4500000000000006</v>
      </c>
      <c r="I8" s="10">
        <f t="shared" si="3"/>
        <v>0.2</v>
      </c>
      <c r="J8" s="10">
        <f t="shared" si="3"/>
        <v>0</v>
      </c>
      <c r="K8" s="10">
        <f t="shared" si="3"/>
        <v>0</v>
      </c>
      <c r="L8" s="10">
        <f t="shared" si="3"/>
        <v>0</v>
      </c>
      <c r="M8" s="10">
        <f t="shared" si="3"/>
        <v>0</v>
      </c>
      <c r="N8" s="14"/>
      <c r="O8" s="14"/>
      <c r="P8" s="15">
        <f>SUM(E8:N8)</f>
        <v>19.5</v>
      </c>
    </row>
    <row r="9" spans="1:21" ht="31" outlineLevel="1">
      <c r="A9" s="16"/>
      <c r="B9" s="17" t="s">
        <v>8</v>
      </c>
      <c r="C9" s="18"/>
      <c r="D9" s="19" t="s">
        <v>9</v>
      </c>
      <c r="E9" s="20">
        <f>SUMIF($D11:$D27,"=FTE",E11:E27)</f>
        <v>7</v>
      </c>
      <c r="F9" s="20">
        <f t="shared" ref="F9:I9" si="4">SUMIF($D11:$D27,"=FTE",F11:F27)</f>
        <v>9</v>
      </c>
      <c r="G9" s="20">
        <f t="shared" si="4"/>
        <v>5.5</v>
      </c>
      <c r="H9" s="20">
        <f t="shared" si="4"/>
        <v>0</v>
      </c>
      <c r="I9" s="20">
        <f t="shared" si="4"/>
        <v>0</v>
      </c>
      <c r="J9" s="20"/>
      <c r="K9" s="21"/>
      <c r="L9" s="21"/>
      <c r="M9" s="21"/>
      <c r="N9" s="21"/>
      <c r="O9" s="22"/>
      <c r="P9" s="23">
        <f>SUM(E9:N9)</f>
        <v>21.5</v>
      </c>
      <c r="Q9" s="16"/>
      <c r="R9" s="16"/>
      <c r="S9" s="16"/>
      <c r="T9" s="24"/>
      <c r="U9" s="16"/>
    </row>
    <row r="10" spans="1:21" outlineLevel="1" collapsed="1">
      <c r="A10" s="16"/>
      <c r="B10" s="25"/>
      <c r="C10" s="18"/>
      <c r="D10" s="19" t="s">
        <v>10</v>
      </c>
      <c r="E10" s="20">
        <f>SUMIF($D12:$D26,"=MCHF",E12:E26)</f>
        <v>1.85</v>
      </c>
      <c r="F10" s="20">
        <f t="shared" ref="F10:I10" si="5">SUMIF($D12:$D26,"=MCHF",F12:F26)</f>
        <v>2.9499999999999997</v>
      </c>
      <c r="G10" s="20">
        <f t="shared" si="5"/>
        <v>0.75</v>
      </c>
      <c r="H10" s="20">
        <f t="shared" si="5"/>
        <v>0</v>
      </c>
      <c r="I10" s="20">
        <f t="shared" si="5"/>
        <v>0</v>
      </c>
      <c r="J10" s="20"/>
      <c r="K10" s="21"/>
      <c r="L10" s="21"/>
      <c r="M10" s="21"/>
      <c r="N10" s="21"/>
      <c r="O10" s="22"/>
      <c r="P10" s="23">
        <f>SUM(E10:N10)</f>
        <v>5.55</v>
      </c>
      <c r="Q10" s="16"/>
      <c r="R10" s="16"/>
      <c r="S10" s="16"/>
      <c r="T10" s="24"/>
      <c r="U10" s="16"/>
    </row>
    <row r="11" spans="1:21" ht="31" hidden="1" outlineLevel="3">
      <c r="A11" s="16"/>
      <c r="B11" s="26"/>
      <c r="C11" s="27" t="s">
        <v>11</v>
      </c>
      <c r="D11" s="28" t="s">
        <v>12</v>
      </c>
      <c r="E11" s="29">
        <v>0.5</v>
      </c>
      <c r="F11" s="29"/>
      <c r="G11" s="29"/>
      <c r="H11" s="29"/>
      <c r="I11" s="29"/>
      <c r="J11" s="30"/>
      <c r="K11" s="21"/>
      <c r="L11" s="21"/>
      <c r="M11" s="21"/>
      <c r="N11" s="21"/>
      <c r="O11" s="21"/>
      <c r="P11" s="23"/>
      <c r="Q11" s="31"/>
      <c r="R11" s="31"/>
      <c r="S11" s="31"/>
      <c r="T11" s="24"/>
      <c r="U11" s="16"/>
    </row>
    <row r="12" spans="1:21" hidden="1" outlineLevel="3">
      <c r="A12" s="16"/>
      <c r="B12" s="26"/>
      <c r="C12" s="27"/>
      <c r="D12" s="28" t="s">
        <v>13</v>
      </c>
      <c r="E12" s="29"/>
      <c r="F12" s="29"/>
      <c r="G12" s="29"/>
      <c r="H12" s="29"/>
      <c r="I12" s="29"/>
      <c r="J12" s="30"/>
      <c r="K12" s="21"/>
      <c r="L12" s="21"/>
      <c r="M12" s="21"/>
      <c r="N12" s="21"/>
      <c r="O12" s="21"/>
      <c r="P12" s="23"/>
      <c r="Q12" s="31"/>
      <c r="R12" s="31"/>
      <c r="S12" s="31"/>
      <c r="T12" s="24"/>
      <c r="U12" s="16"/>
    </row>
    <row r="13" spans="1:21" ht="31" hidden="1" outlineLevel="3">
      <c r="A13" s="16"/>
      <c r="B13" s="26"/>
      <c r="C13" s="27" t="s">
        <v>14</v>
      </c>
      <c r="D13" s="28" t="s">
        <v>12</v>
      </c>
      <c r="E13" s="29">
        <v>1.5</v>
      </c>
      <c r="F13" s="29">
        <v>1.5</v>
      </c>
      <c r="G13" s="29"/>
      <c r="H13" s="29"/>
      <c r="I13" s="29"/>
      <c r="J13" s="30"/>
      <c r="K13" s="21"/>
      <c r="L13" s="21"/>
      <c r="M13" s="21"/>
      <c r="N13" s="21"/>
      <c r="O13" s="21"/>
      <c r="P13" s="23"/>
      <c r="Q13" s="31"/>
      <c r="R13" s="31"/>
      <c r="S13" s="31"/>
      <c r="T13" s="24"/>
      <c r="U13" s="16"/>
    </row>
    <row r="14" spans="1:21" hidden="1" outlineLevel="3">
      <c r="A14" s="16"/>
      <c r="B14" s="26"/>
      <c r="C14" s="27" t="s">
        <v>15</v>
      </c>
      <c r="D14" s="28" t="s">
        <v>13</v>
      </c>
      <c r="E14" s="29">
        <v>0.3</v>
      </c>
      <c r="F14" s="29">
        <v>0.3</v>
      </c>
      <c r="G14" s="29"/>
      <c r="H14" s="29"/>
      <c r="I14" s="29"/>
      <c r="J14" s="30"/>
      <c r="K14" s="21"/>
      <c r="L14" s="21"/>
      <c r="M14" s="21"/>
      <c r="N14" s="21"/>
      <c r="O14" s="21"/>
      <c r="P14" s="23"/>
      <c r="Q14" s="31"/>
      <c r="R14" s="31"/>
      <c r="S14" s="31"/>
      <c r="T14" s="24"/>
      <c r="U14" s="16"/>
    </row>
    <row r="15" spans="1:21" ht="31" hidden="1" outlineLevel="3">
      <c r="A15" s="16"/>
      <c r="B15" s="26"/>
      <c r="C15" s="27" t="s">
        <v>16</v>
      </c>
      <c r="D15" s="28" t="s">
        <v>12</v>
      </c>
      <c r="E15" s="29">
        <v>1.6</v>
      </c>
      <c r="F15" s="29">
        <v>1.6</v>
      </c>
      <c r="G15" s="29">
        <v>1.6</v>
      </c>
      <c r="H15" s="29"/>
      <c r="I15" s="29"/>
      <c r="J15" s="30"/>
      <c r="K15" s="21"/>
      <c r="L15" s="21"/>
      <c r="M15" s="21"/>
      <c r="N15" s="21"/>
      <c r="O15" s="21"/>
      <c r="P15" s="23"/>
      <c r="Q15" s="31"/>
      <c r="R15" s="31"/>
      <c r="S15" s="31"/>
      <c r="T15" s="24"/>
      <c r="U15" s="16"/>
    </row>
    <row r="16" spans="1:21" hidden="1" outlineLevel="3">
      <c r="A16" s="16"/>
      <c r="B16" s="26"/>
      <c r="C16" s="27" t="s">
        <v>15</v>
      </c>
      <c r="D16" s="28" t="s">
        <v>13</v>
      </c>
      <c r="E16" s="29">
        <v>0.05</v>
      </c>
      <c r="F16" s="29">
        <v>0.05</v>
      </c>
      <c r="G16" s="29">
        <v>0.05</v>
      </c>
      <c r="H16" s="29"/>
      <c r="I16" s="29"/>
      <c r="J16" s="30"/>
      <c r="K16" s="22"/>
      <c r="L16" s="22"/>
      <c r="M16" s="22"/>
      <c r="N16" s="22"/>
      <c r="O16" s="22"/>
      <c r="P16" s="23"/>
      <c r="Q16" s="32"/>
      <c r="R16" s="32"/>
      <c r="S16" s="32"/>
      <c r="T16" s="24"/>
      <c r="U16" s="16"/>
    </row>
    <row r="17" spans="1:21" ht="31" hidden="1" outlineLevel="3">
      <c r="A17" s="16"/>
      <c r="B17" s="26"/>
      <c r="C17" s="27" t="s">
        <v>17</v>
      </c>
      <c r="D17" s="28" t="s">
        <v>12</v>
      </c>
      <c r="E17" s="29">
        <v>0.2</v>
      </c>
      <c r="F17" s="29">
        <v>0.5</v>
      </c>
      <c r="G17" s="29">
        <v>0.5</v>
      </c>
      <c r="H17" s="29"/>
      <c r="I17" s="29"/>
      <c r="J17" s="33"/>
      <c r="K17" s="22"/>
      <c r="L17" s="22"/>
      <c r="M17" s="22"/>
      <c r="N17" s="22"/>
      <c r="O17" s="22"/>
      <c r="P17" s="23"/>
      <c r="Q17" s="16"/>
      <c r="R17" s="16"/>
      <c r="S17" s="16"/>
      <c r="T17" s="24"/>
      <c r="U17" s="16"/>
    </row>
    <row r="18" spans="1:21" hidden="1" outlineLevel="3">
      <c r="A18" s="16"/>
      <c r="B18" s="34"/>
      <c r="C18" s="35"/>
      <c r="D18" s="28" t="s">
        <v>13</v>
      </c>
      <c r="E18" s="29"/>
      <c r="F18" s="29">
        <v>0.2</v>
      </c>
      <c r="G18" s="29">
        <v>0.2</v>
      </c>
      <c r="H18" s="29"/>
      <c r="I18" s="29"/>
      <c r="J18" s="30"/>
      <c r="K18" s="22"/>
      <c r="L18" s="22"/>
      <c r="M18" s="22"/>
      <c r="N18" s="22"/>
      <c r="O18" s="22"/>
      <c r="P18" s="23"/>
      <c r="Q18" s="16"/>
      <c r="R18" s="16"/>
      <c r="S18" s="16"/>
      <c r="T18" s="24"/>
      <c r="U18" s="16"/>
    </row>
    <row r="19" spans="1:21" ht="31" hidden="1" outlineLevel="3">
      <c r="A19" s="16"/>
      <c r="B19" s="26"/>
      <c r="C19" s="27" t="s">
        <v>18</v>
      </c>
      <c r="D19" s="28" t="s">
        <v>12</v>
      </c>
      <c r="E19" s="29"/>
      <c r="F19" s="29">
        <v>1</v>
      </c>
      <c r="G19" s="29">
        <v>1</v>
      </c>
      <c r="H19" s="29"/>
      <c r="I19" s="29"/>
      <c r="J19" s="33"/>
      <c r="K19" s="22"/>
      <c r="L19" s="22"/>
      <c r="M19" s="22"/>
      <c r="N19" s="22"/>
      <c r="O19" s="22"/>
      <c r="P19" s="23"/>
      <c r="Q19" s="16"/>
      <c r="R19" s="16"/>
      <c r="S19" s="16"/>
      <c r="T19" s="24"/>
      <c r="U19" s="16"/>
    </row>
    <row r="20" spans="1:21" hidden="1" outlineLevel="3">
      <c r="A20" s="16"/>
      <c r="B20" s="34"/>
      <c r="C20" s="35"/>
      <c r="D20" s="28" t="s">
        <v>13</v>
      </c>
      <c r="E20" s="29"/>
      <c r="F20" s="29">
        <v>0</v>
      </c>
      <c r="G20" s="29">
        <v>0</v>
      </c>
      <c r="H20" s="29"/>
      <c r="I20" s="29"/>
      <c r="J20" s="33"/>
      <c r="K20" s="22"/>
      <c r="L20" s="22"/>
      <c r="M20" s="22"/>
      <c r="N20" s="22"/>
      <c r="O20" s="22"/>
      <c r="P20" s="23"/>
      <c r="Q20" s="16"/>
      <c r="R20" s="16"/>
      <c r="S20" s="16"/>
      <c r="T20" s="24"/>
      <c r="U20" s="16"/>
    </row>
    <row r="21" spans="1:21" ht="46" hidden="1" outlineLevel="3">
      <c r="A21" s="16"/>
      <c r="B21" s="26"/>
      <c r="C21" s="27" t="s">
        <v>19</v>
      </c>
      <c r="D21" s="28" t="s">
        <v>12</v>
      </c>
      <c r="E21" s="29">
        <v>2.4</v>
      </c>
      <c r="F21" s="29">
        <v>2.4</v>
      </c>
      <c r="G21" s="29">
        <v>0.8</v>
      </c>
      <c r="H21" s="29"/>
      <c r="I21" s="29"/>
      <c r="J21" s="30"/>
      <c r="K21" s="21"/>
      <c r="L21" s="21"/>
      <c r="M21" s="21"/>
      <c r="N21" s="21"/>
      <c r="O21" s="21"/>
      <c r="P21" s="23"/>
      <c r="Q21" s="31"/>
      <c r="R21" s="31"/>
      <c r="S21" s="31"/>
      <c r="T21" s="24"/>
      <c r="U21" s="16"/>
    </row>
    <row r="22" spans="1:21" hidden="1" outlineLevel="3">
      <c r="A22" s="16"/>
      <c r="B22" s="26"/>
      <c r="C22" s="27" t="s">
        <v>20</v>
      </c>
      <c r="D22" s="28" t="s">
        <v>13</v>
      </c>
      <c r="E22" s="29">
        <v>1</v>
      </c>
      <c r="F22" s="29">
        <v>1</v>
      </c>
      <c r="G22" s="29"/>
      <c r="H22" s="29"/>
      <c r="I22" s="29"/>
      <c r="J22" s="30"/>
      <c r="K22" s="22"/>
      <c r="L22" s="22"/>
      <c r="M22" s="22"/>
      <c r="N22" s="22"/>
      <c r="O22" s="22"/>
      <c r="P22" s="23"/>
      <c r="Q22" s="16"/>
      <c r="R22" s="16"/>
      <c r="S22" s="16"/>
      <c r="T22" s="24"/>
      <c r="U22" s="16"/>
    </row>
    <row r="23" spans="1:21" ht="31" hidden="1" outlineLevel="3">
      <c r="A23" s="16"/>
      <c r="B23" s="26"/>
      <c r="C23" s="27" t="s">
        <v>21</v>
      </c>
      <c r="D23" s="28" t="s">
        <v>12</v>
      </c>
      <c r="E23" s="29">
        <v>0.8</v>
      </c>
      <c r="F23" s="29">
        <v>1.6</v>
      </c>
      <c r="G23" s="29">
        <v>1.6</v>
      </c>
      <c r="H23" s="29"/>
      <c r="I23" s="29"/>
      <c r="J23" s="36"/>
      <c r="K23" s="20"/>
      <c r="L23" s="21"/>
      <c r="M23" s="21"/>
      <c r="N23" s="21"/>
      <c r="O23" s="21"/>
      <c r="P23" s="23"/>
      <c r="Q23" s="31"/>
      <c r="R23" s="31"/>
      <c r="S23" s="37"/>
      <c r="T23" s="24"/>
      <c r="U23" s="16"/>
    </row>
    <row r="24" spans="1:21" hidden="1" outlineLevel="3">
      <c r="A24" s="16"/>
      <c r="B24" s="26"/>
      <c r="C24" s="27" t="s">
        <v>20</v>
      </c>
      <c r="D24" s="28" t="s">
        <v>13</v>
      </c>
      <c r="E24" s="29">
        <v>0.5</v>
      </c>
      <c r="F24" s="29">
        <v>1</v>
      </c>
      <c r="G24" s="29">
        <v>0.5</v>
      </c>
      <c r="H24" s="29"/>
      <c r="I24" s="29"/>
      <c r="J24" s="33"/>
      <c r="K24" s="22"/>
      <c r="L24" s="22"/>
      <c r="M24" s="22"/>
      <c r="N24" s="22"/>
      <c r="O24" s="22"/>
      <c r="P24" s="23"/>
      <c r="Q24" s="16"/>
      <c r="R24" s="16"/>
      <c r="S24" s="16"/>
      <c r="T24" s="24"/>
      <c r="U24" s="16"/>
    </row>
    <row r="25" spans="1:21" ht="46" hidden="1" outlineLevel="3">
      <c r="A25" s="16"/>
      <c r="B25" s="26"/>
      <c r="C25" s="27" t="s">
        <v>22</v>
      </c>
      <c r="D25" s="28" t="s">
        <v>12</v>
      </c>
      <c r="E25" s="29"/>
      <c r="F25" s="29">
        <v>0.4</v>
      </c>
      <c r="G25" s="29"/>
      <c r="H25" s="29"/>
      <c r="I25" s="29"/>
      <c r="J25" s="36"/>
      <c r="K25" s="20"/>
      <c r="L25" s="21"/>
      <c r="M25" s="21"/>
      <c r="N25" s="20"/>
      <c r="O25" s="21"/>
      <c r="P25" s="23"/>
      <c r="Q25" s="38"/>
      <c r="R25" s="31"/>
      <c r="S25" s="38"/>
      <c r="T25" s="24"/>
      <c r="U25" s="16"/>
    </row>
    <row r="26" spans="1:21" hidden="1" outlineLevel="3">
      <c r="A26" s="16"/>
      <c r="B26" s="26"/>
      <c r="C26" s="27" t="s">
        <v>15</v>
      </c>
      <c r="D26" s="28" t="s">
        <v>13</v>
      </c>
      <c r="E26" s="29"/>
      <c r="F26" s="29">
        <v>0.4</v>
      </c>
      <c r="G26" s="29"/>
      <c r="H26" s="29"/>
      <c r="I26" s="29"/>
      <c r="J26" s="33"/>
      <c r="K26" s="20"/>
      <c r="L26" s="21"/>
      <c r="M26" s="21"/>
      <c r="N26" s="20"/>
      <c r="O26" s="21"/>
      <c r="P26" s="23"/>
      <c r="Q26" s="38"/>
      <c r="R26" s="31"/>
      <c r="S26" s="38"/>
      <c r="T26" s="24"/>
      <c r="U26" s="16"/>
    </row>
    <row r="27" spans="1:21" hidden="1" outlineLevel="3">
      <c r="A27" s="16"/>
      <c r="B27" s="26"/>
      <c r="C27" s="27"/>
      <c r="D27" s="39"/>
      <c r="E27" s="40"/>
      <c r="F27" s="40"/>
      <c r="G27" s="40"/>
      <c r="H27" s="40"/>
      <c r="I27" s="40"/>
      <c r="J27" s="41"/>
      <c r="K27" s="20"/>
      <c r="L27" s="21"/>
      <c r="M27" s="21"/>
      <c r="N27" s="20"/>
      <c r="O27" s="21"/>
      <c r="P27" s="23"/>
      <c r="Q27" s="38"/>
      <c r="R27" s="31"/>
      <c r="S27" s="38"/>
      <c r="T27" s="24"/>
      <c r="U27" s="16"/>
    </row>
    <row r="28" spans="1:21" ht="30" outlineLevel="1">
      <c r="A28" s="16"/>
      <c r="B28" s="42" t="s">
        <v>23</v>
      </c>
      <c r="C28" s="43"/>
      <c r="D28" s="19" t="s">
        <v>9</v>
      </c>
      <c r="E28" s="20">
        <f t="shared" ref="E28:K28" si="6">SUMIF($D30:$D39,"=FTE",E30:E39)</f>
        <v>6</v>
      </c>
      <c r="F28" s="20">
        <f t="shared" si="6"/>
        <v>7</v>
      </c>
      <c r="G28" s="20">
        <f t="shared" si="6"/>
        <v>8</v>
      </c>
      <c r="H28" s="20">
        <f t="shared" si="6"/>
        <v>0</v>
      </c>
      <c r="I28" s="20">
        <f t="shared" si="6"/>
        <v>0</v>
      </c>
      <c r="J28" s="20">
        <f t="shared" si="6"/>
        <v>0</v>
      </c>
      <c r="K28" s="20">
        <f t="shared" si="6"/>
        <v>0</v>
      </c>
      <c r="L28" s="21"/>
      <c r="M28" s="21"/>
      <c r="N28" s="20"/>
      <c r="O28" s="21"/>
      <c r="P28" s="23">
        <f>SUM(E28:N28)</f>
        <v>21</v>
      </c>
      <c r="Q28" s="38"/>
      <c r="R28" s="31"/>
      <c r="S28" s="38"/>
      <c r="T28" s="24"/>
      <c r="U28" s="16"/>
    </row>
    <row r="29" spans="1:21" outlineLevel="1" collapsed="1">
      <c r="A29" s="16"/>
      <c r="B29" s="44"/>
      <c r="C29" s="45"/>
      <c r="D29" s="19" t="s">
        <v>10</v>
      </c>
      <c r="E29" s="20">
        <f t="shared" ref="E29:K29" si="7">SUMIF($D31:$D39,"=MCHF",E31:E39)</f>
        <v>1.7</v>
      </c>
      <c r="F29" s="20">
        <f t="shared" si="7"/>
        <v>2.65</v>
      </c>
      <c r="G29" s="20">
        <f t="shared" si="7"/>
        <v>2.65</v>
      </c>
      <c r="H29" s="20">
        <f t="shared" si="7"/>
        <v>0</v>
      </c>
      <c r="I29" s="20">
        <f t="shared" si="7"/>
        <v>0</v>
      </c>
      <c r="J29" s="20">
        <f t="shared" si="7"/>
        <v>0</v>
      </c>
      <c r="K29" s="20">
        <f t="shared" si="7"/>
        <v>0</v>
      </c>
      <c r="L29" s="21"/>
      <c r="M29" s="21"/>
      <c r="N29" s="20"/>
      <c r="O29" s="21"/>
      <c r="P29" s="23">
        <f>SUM(E29:N29)</f>
        <v>7</v>
      </c>
      <c r="Q29" s="38"/>
      <c r="R29" s="31"/>
      <c r="S29" s="38"/>
      <c r="T29" s="24"/>
      <c r="U29" s="16"/>
    </row>
    <row r="30" spans="1:21" hidden="1" outlineLevel="2">
      <c r="A30" s="16"/>
      <c r="B30" s="26"/>
      <c r="C30" s="46" t="s">
        <v>24</v>
      </c>
      <c r="D30" s="29" t="s">
        <v>12</v>
      </c>
      <c r="E30" s="36">
        <v>1</v>
      </c>
      <c r="F30" s="36">
        <v>1</v>
      </c>
      <c r="G30" s="36">
        <v>1</v>
      </c>
      <c r="H30" s="38"/>
      <c r="I30" s="40"/>
      <c r="J30" s="41"/>
      <c r="K30" s="20"/>
      <c r="L30" s="21"/>
      <c r="M30" s="21"/>
      <c r="N30" s="20"/>
      <c r="O30" s="21"/>
      <c r="P30" s="23"/>
      <c r="Q30" s="38"/>
      <c r="R30" s="31"/>
      <c r="S30" s="38"/>
      <c r="T30" s="24"/>
      <c r="U30" s="16"/>
    </row>
    <row r="31" spans="1:21" hidden="1" outlineLevel="2">
      <c r="A31" s="47"/>
      <c r="B31" s="44"/>
      <c r="C31" s="48"/>
      <c r="D31" s="29" t="s">
        <v>13</v>
      </c>
      <c r="E31" s="36">
        <v>1</v>
      </c>
      <c r="F31" s="36">
        <v>1.5</v>
      </c>
      <c r="G31" s="36">
        <v>1.5</v>
      </c>
      <c r="H31" s="38"/>
      <c r="I31" s="40"/>
      <c r="J31" s="22"/>
      <c r="K31" s="22"/>
      <c r="L31" s="49"/>
      <c r="M31" s="49"/>
      <c r="N31" s="49"/>
      <c r="O31" s="49"/>
      <c r="P31" s="50"/>
    </row>
    <row r="32" spans="1:21" hidden="1" outlineLevel="2">
      <c r="A32" s="47"/>
      <c r="B32" s="44"/>
      <c r="C32" s="46" t="s">
        <v>25</v>
      </c>
      <c r="D32" s="29" t="s">
        <v>12</v>
      </c>
      <c r="E32" s="36">
        <v>2</v>
      </c>
      <c r="F32" s="36">
        <v>2</v>
      </c>
      <c r="G32" s="36">
        <v>3</v>
      </c>
      <c r="H32" s="38"/>
      <c r="I32" s="40"/>
      <c r="J32" s="22"/>
      <c r="K32" s="22"/>
      <c r="L32" s="49"/>
      <c r="M32" s="49"/>
      <c r="N32" s="49"/>
      <c r="O32" s="49"/>
      <c r="P32" s="50"/>
    </row>
    <row r="33" spans="1:21" hidden="1" outlineLevel="2">
      <c r="A33" s="47"/>
      <c r="B33" s="44"/>
      <c r="C33" s="48"/>
      <c r="D33" s="29" t="s">
        <v>13</v>
      </c>
      <c r="E33" s="36">
        <v>0.2</v>
      </c>
      <c r="F33" s="36">
        <v>0.4</v>
      </c>
      <c r="G33" s="36">
        <v>0.4</v>
      </c>
      <c r="H33" s="38"/>
      <c r="I33" s="40"/>
      <c r="J33" s="22"/>
      <c r="K33" s="22"/>
      <c r="L33" s="49"/>
      <c r="M33" s="49"/>
      <c r="N33" s="49"/>
      <c r="O33" s="49"/>
      <c r="P33" s="50"/>
    </row>
    <row r="34" spans="1:21" hidden="1" outlineLevel="2">
      <c r="A34" s="47"/>
      <c r="B34" s="44"/>
      <c r="C34" s="46" t="s">
        <v>26</v>
      </c>
      <c r="D34" s="29" t="s">
        <v>12</v>
      </c>
      <c r="E34" s="36">
        <v>2</v>
      </c>
      <c r="F34" s="36">
        <v>3</v>
      </c>
      <c r="G34" s="36">
        <v>3</v>
      </c>
      <c r="H34" s="38"/>
      <c r="I34" s="40"/>
      <c r="J34" s="22"/>
      <c r="K34" s="22"/>
      <c r="L34" s="49"/>
      <c r="M34" s="49"/>
      <c r="N34" s="49"/>
      <c r="O34" s="49"/>
      <c r="P34" s="50"/>
    </row>
    <row r="35" spans="1:21" hidden="1" outlineLevel="2">
      <c r="A35" s="47"/>
      <c r="B35" s="44"/>
      <c r="C35" s="48"/>
      <c r="D35" s="29" t="s">
        <v>13</v>
      </c>
      <c r="E35" s="36">
        <v>0.5</v>
      </c>
      <c r="F35" s="36">
        <v>0.5</v>
      </c>
      <c r="G35" s="36">
        <v>0.5</v>
      </c>
      <c r="H35" s="38"/>
      <c r="I35" s="40"/>
      <c r="J35" s="22"/>
      <c r="K35" s="22"/>
      <c r="L35" s="49"/>
      <c r="M35" s="49"/>
      <c r="N35" s="49"/>
      <c r="O35" s="49"/>
      <c r="P35" s="50"/>
    </row>
    <row r="36" spans="1:21" hidden="1" outlineLevel="2">
      <c r="A36" s="47"/>
      <c r="B36" s="44"/>
      <c r="C36" s="51" t="s">
        <v>27</v>
      </c>
      <c r="D36" s="29" t="s">
        <v>12</v>
      </c>
      <c r="E36" s="52">
        <v>0.5</v>
      </c>
      <c r="F36" s="52">
        <v>0.5</v>
      </c>
      <c r="G36" s="29">
        <v>0.5</v>
      </c>
      <c r="H36" s="38"/>
      <c r="I36" s="40"/>
      <c r="J36" s="22"/>
      <c r="K36" s="22"/>
      <c r="L36" s="49"/>
      <c r="M36" s="49"/>
      <c r="N36" s="49"/>
      <c r="O36" s="49"/>
      <c r="P36" s="50"/>
    </row>
    <row r="37" spans="1:21" hidden="1" outlineLevel="2">
      <c r="A37" s="47"/>
      <c r="B37" s="44"/>
      <c r="C37" s="48"/>
      <c r="D37" s="29" t="s">
        <v>13</v>
      </c>
      <c r="E37" s="36">
        <v>0</v>
      </c>
      <c r="F37" s="36">
        <v>0.25</v>
      </c>
      <c r="G37" s="36">
        <v>0.25</v>
      </c>
      <c r="H37" s="38"/>
      <c r="I37" s="40"/>
      <c r="J37" s="22"/>
      <c r="K37" s="22"/>
      <c r="L37" s="49"/>
      <c r="M37" s="49"/>
      <c r="N37" s="49"/>
      <c r="O37" s="49"/>
      <c r="P37" s="50"/>
    </row>
    <row r="38" spans="1:21" ht="31" hidden="1" outlineLevel="2">
      <c r="A38" s="47"/>
      <c r="B38" s="44"/>
      <c r="C38" s="27" t="s">
        <v>28</v>
      </c>
      <c r="D38" s="53" t="s">
        <v>12</v>
      </c>
      <c r="E38" s="52">
        <v>0.5</v>
      </c>
      <c r="F38" s="52">
        <v>0.5</v>
      </c>
      <c r="G38" s="29">
        <v>0.5</v>
      </c>
      <c r="H38" s="40"/>
      <c r="I38" s="40"/>
      <c r="J38" s="22"/>
      <c r="K38" s="22"/>
      <c r="L38" s="49"/>
      <c r="M38" s="49"/>
      <c r="N38" s="49"/>
      <c r="O38" s="49"/>
      <c r="P38" s="50"/>
    </row>
    <row r="39" spans="1:21" hidden="1" outlineLevel="2">
      <c r="A39" s="47"/>
      <c r="B39" s="44"/>
      <c r="C39" s="27"/>
      <c r="D39" s="53" t="s">
        <v>13</v>
      </c>
      <c r="E39" s="52"/>
      <c r="F39" s="52"/>
      <c r="G39" s="29"/>
      <c r="H39" s="40"/>
      <c r="I39" s="40"/>
      <c r="J39" s="22"/>
      <c r="K39" s="22"/>
      <c r="L39" s="49"/>
      <c r="M39" s="49"/>
      <c r="N39" s="49"/>
      <c r="O39" s="49"/>
      <c r="P39" s="50"/>
    </row>
    <row r="40" spans="1:21" hidden="1" outlineLevel="2">
      <c r="A40" s="47"/>
      <c r="B40" s="44"/>
      <c r="C40" s="27"/>
      <c r="D40" s="44"/>
      <c r="E40" s="54"/>
      <c r="F40" s="54"/>
      <c r="G40" s="40"/>
      <c r="H40" s="40"/>
      <c r="I40" s="40"/>
      <c r="J40" s="22"/>
      <c r="K40" s="22"/>
      <c r="L40" s="49"/>
      <c r="M40" s="49"/>
      <c r="N40" s="49"/>
      <c r="O40" s="49"/>
      <c r="P40" s="50"/>
    </row>
    <row r="41" spans="1:21" hidden="1" outlineLevel="2">
      <c r="A41" s="47"/>
      <c r="B41" s="44"/>
      <c r="C41" s="27"/>
      <c r="D41" s="44"/>
      <c r="E41" s="54"/>
      <c r="F41" s="54"/>
      <c r="G41" s="40"/>
      <c r="H41" s="40"/>
      <c r="I41" s="40"/>
      <c r="J41" s="22"/>
      <c r="K41" s="22"/>
      <c r="L41" s="49"/>
      <c r="M41" s="49"/>
      <c r="N41" s="49"/>
      <c r="O41" s="49"/>
      <c r="P41" s="50"/>
    </row>
    <row r="42" spans="1:21" ht="30" outlineLevel="1">
      <c r="A42" s="16"/>
      <c r="B42" s="42" t="s">
        <v>29</v>
      </c>
      <c r="C42" s="55"/>
      <c r="D42" s="20" t="s">
        <v>9</v>
      </c>
      <c r="E42" s="20">
        <f t="shared" ref="E42:M42" si="8">SUMIF($D44:$D54,"=FTE",E44:E54)</f>
        <v>0</v>
      </c>
      <c r="F42" s="20">
        <f t="shared" si="8"/>
        <v>0</v>
      </c>
      <c r="G42" s="20">
        <f>SUMIF($D44:$D54,"=FTE",G44:G54)</f>
        <v>5</v>
      </c>
      <c r="H42" s="20">
        <f t="shared" si="8"/>
        <v>5</v>
      </c>
      <c r="I42" s="20">
        <f t="shared" si="8"/>
        <v>0</v>
      </c>
      <c r="J42" s="20">
        <f t="shared" si="8"/>
        <v>0</v>
      </c>
      <c r="K42" s="20">
        <f t="shared" si="8"/>
        <v>0</v>
      </c>
      <c r="L42" s="20">
        <f t="shared" si="8"/>
        <v>0</v>
      </c>
      <c r="M42" s="20">
        <f t="shared" si="8"/>
        <v>0</v>
      </c>
      <c r="N42" s="20"/>
      <c r="O42" s="56"/>
      <c r="P42" s="23">
        <f>SUM(E42:N42)</f>
        <v>10</v>
      </c>
      <c r="Q42" s="38"/>
      <c r="R42" s="31"/>
      <c r="S42" s="38"/>
      <c r="T42" s="24"/>
      <c r="U42" s="16"/>
    </row>
    <row r="43" spans="1:21" outlineLevel="1" collapsed="1">
      <c r="A43" s="16"/>
      <c r="B43" s="44"/>
      <c r="C43" s="57"/>
      <c r="D43" s="20" t="s">
        <v>10</v>
      </c>
      <c r="E43" s="20">
        <f t="shared" ref="E43:M43" si="9">SUMIF($D45:$D54,"=MCHF",E45:E54)</f>
        <v>0</v>
      </c>
      <c r="F43" s="20">
        <f t="shared" si="9"/>
        <v>0</v>
      </c>
      <c r="G43" s="20">
        <f ca="1">SUMIF($D45:$D54,"=MCHF",G54:G54)</f>
        <v>1.1499999999999999</v>
      </c>
      <c r="H43" s="20">
        <f t="shared" si="9"/>
        <v>2.8000000000000003</v>
      </c>
      <c r="I43" s="20">
        <f t="shared" si="9"/>
        <v>0</v>
      </c>
      <c r="J43" s="20">
        <f t="shared" si="9"/>
        <v>0</v>
      </c>
      <c r="K43" s="20">
        <f t="shared" si="9"/>
        <v>0</v>
      </c>
      <c r="L43" s="20">
        <f t="shared" si="9"/>
        <v>0</v>
      </c>
      <c r="M43" s="20">
        <f t="shared" si="9"/>
        <v>0</v>
      </c>
      <c r="N43" s="20"/>
      <c r="O43" s="56"/>
      <c r="P43" s="23">
        <f ca="1">SUM(E43:N43)</f>
        <v>3.95</v>
      </c>
      <c r="Q43" s="38"/>
      <c r="R43" s="31"/>
      <c r="S43" s="38"/>
      <c r="T43" s="24"/>
      <c r="U43" s="16"/>
    </row>
    <row r="44" spans="1:21" hidden="1" outlineLevel="2">
      <c r="A44" s="16"/>
      <c r="B44" s="26"/>
      <c r="C44" s="46" t="s">
        <v>30</v>
      </c>
      <c r="D44" s="58" t="s">
        <v>12</v>
      </c>
      <c r="E44" s="29"/>
      <c r="F44" s="29"/>
      <c r="G44" s="29">
        <v>1</v>
      </c>
      <c r="H44" s="29">
        <v>1</v>
      </c>
      <c r="J44" s="29"/>
      <c r="K44" s="29"/>
      <c r="L44" s="29"/>
      <c r="M44" s="29"/>
      <c r="N44" s="29"/>
      <c r="O44" s="33"/>
      <c r="P44" s="15"/>
      <c r="Q44" s="38"/>
      <c r="R44" s="31"/>
      <c r="S44" s="38"/>
      <c r="T44" s="24"/>
      <c r="U44" s="16"/>
    </row>
    <row r="45" spans="1:21" hidden="1" outlineLevel="2">
      <c r="A45" s="47"/>
      <c r="B45" s="44"/>
      <c r="C45" s="48"/>
      <c r="D45" s="58" t="s">
        <v>13</v>
      </c>
      <c r="E45" s="29"/>
      <c r="F45" s="29"/>
      <c r="G45" s="29">
        <v>0.6</v>
      </c>
      <c r="H45" s="29">
        <v>0.6</v>
      </c>
      <c r="J45" s="29"/>
      <c r="K45" s="29"/>
      <c r="L45" s="29"/>
      <c r="M45" s="29"/>
      <c r="N45" s="33"/>
      <c r="O45" s="33"/>
      <c r="P45" s="59"/>
    </row>
    <row r="46" spans="1:21" hidden="1" outlineLevel="2">
      <c r="A46" s="16"/>
      <c r="B46" s="26"/>
      <c r="C46" s="46" t="s">
        <v>25</v>
      </c>
      <c r="D46" s="58" t="s">
        <v>12</v>
      </c>
      <c r="E46" s="29"/>
      <c r="F46" s="29"/>
      <c r="G46" s="29">
        <v>1</v>
      </c>
      <c r="H46" s="29">
        <v>1</v>
      </c>
      <c r="J46" s="29"/>
      <c r="K46" s="29"/>
      <c r="L46" s="29"/>
      <c r="M46" s="29"/>
      <c r="N46" s="29"/>
      <c r="O46" s="33"/>
      <c r="P46" s="15"/>
      <c r="Q46" s="38"/>
      <c r="R46" s="31"/>
      <c r="S46" s="38"/>
      <c r="T46" s="24"/>
      <c r="U46" s="16"/>
    </row>
    <row r="47" spans="1:21" hidden="1" outlineLevel="2">
      <c r="A47" s="47"/>
      <c r="B47" s="44"/>
      <c r="C47" s="48"/>
      <c r="D47" s="58" t="s">
        <v>13</v>
      </c>
      <c r="E47" s="29"/>
      <c r="F47" s="29"/>
      <c r="G47" s="60">
        <v>0.4</v>
      </c>
      <c r="H47" s="29">
        <v>0.4</v>
      </c>
      <c r="J47" s="29"/>
      <c r="K47" s="29"/>
      <c r="L47" s="29"/>
      <c r="M47" s="29"/>
      <c r="N47" s="33"/>
      <c r="O47" s="33"/>
      <c r="P47" s="59"/>
    </row>
    <row r="48" spans="1:21" hidden="1" outlineLevel="2">
      <c r="A48" s="16"/>
      <c r="B48" s="26"/>
      <c r="C48" s="46" t="s">
        <v>26</v>
      </c>
      <c r="D48" s="58" t="s">
        <v>12</v>
      </c>
      <c r="E48" s="29"/>
      <c r="F48" s="29"/>
      <c r="G48" s="29"/>
      <c r="H48" s="29"/>
      <c r="J48" s="29"/>
      <c r="K48" s="29"/>
      <c r="L48" s="29"/>
      <c r="M48" s="29"/>
      <c r="N48" s="29"/>
      <c r="O48" s="33"/>
      <c r="P48" s="15"/>
      <c r="Q48" s="38"/>
      <c r="R48" s="31"/>
      <c r="S48" s="38"/>
      <c r="T48" s="24"/>
      <c r="U48" s="16"/>
    </row>
    <row r="49" spans="1:21" hidden="1" outlineLevel="2">
      <c r="A49" s="47"/>
      <c r="B49" s="44"/>
      <c r="C49" s="48"/>
      <c r="D49" s="58" t="s">
        <v>13</v>
      </c>
      <c r="E49" s="29"/>
      <c r="F49" s="29"/>
      <c r="G49" s="29">
        <v>0.6</v>
      </c>
      <c r="H49" s="29">
        <v>0.6</v>
      </c>
      <c r="J49" s="29"/>
      <c r="K49" s="29"/>
      <c r="L49" s="29"/>
      <c r="M49" s="29"/>
      <c r="N49" s="33"/>
      <c r="O49" s="33"/>
      <c r="P49" s="59"/>
    </row>
    <row r="50" spans="1:21" ht="31" hidden="1" outlineLevel="2">
      <c r="A50" s="16"/>
      <c r="B50" s="26"/>
      <c r="C50" s="46" t="s">
        <v>31</v>
      </c>
      <c r="D50" s="58" t="s">
        <v>12</v>
      </c>
      <c r="E50" s="29"/>
      <c r="F50" s="29"/>
      <c r="G50" s="29">
        <v>2</v>
      </c>
      <c r="H50" s="29">
        <v>2</v>
      </c>
      <c r="J50" s="29"/>
      <c r="K50" s="29"/>
      <c r="L50" s="29"/>
      <c r="M50" s="29"/>
      <c r="N50" s="29"/>
      <c r="O50" s="33"/>
      <c r="P50" s="15"/>
      <c r="Q50" s="38"/>
      <c r="R50" s="31"/>
      <c r="S50" s="38"/>
      <c r="T50" s="24"/>
      <c r="U50" s="16"/>
    </row>
    <row r="51" spans="1:21" hidden="1" outlineLevel="2">
      <c r="A51" s="47"/>
      <c r="B51" s="44"/>
      <c r="C51" s="48"/>
      <c r="D51" s="58" t="s">
        <v>13</v>
      </c>
      <c r="E51" s="29"/>
      <c r="F51" s="29"/>
      <c r="G51" s="60">
        <v>1</v>
      </c>
      <c r="H51" s="60">
        <v>1</v>
      </c>
      <c r="J51" s="29"/>
      <c r="K51" s="29"/>
      <c r="L51" s="29"/>
      <c r="M51" s="29"/>
      <c r="N51" s="33"/>
      <c r="O51" s="33"/>
      <c r="P51" s="59"/>
    </row>
    <row r="52" spans="1:21" ht="31" hidden="1" outlineLevel="2">
      <c r="A52" s="16"/>
      <c r="B52" s="26"/>
      <c r="C52" s="27" t="s">
        <v>32</v>
      </c>
      <c r="D52" s="58" t="s">
        <v>12</v>
      </c>
      <c r="E52" s="29"/>
      <c r="F52" s="29"/>
      <c r="G52" s="29">
        <v>1</v>
      </c>
      <c r="H52" s="29">
        <v>1</v>
      </c>
      <c r="J52" s="29"/>
      <c r="K52" s="29"/>
      <c r="L52" s="29"/>
      <c r="M52" s="29"/>
      <c r="N52" s="29"/>
      <c r="O52" s="33"/>
      <c r="P52" s="15"/>
      <c r="Q52" s="38"/>
      <c r="R52" s="31"/>
      <c r="S52" s="38"/>
      <c r="T52" s="24"/>
      <c r="U52" s="16"/>
    </row>
    <row r="53" spans="1:21" hidden="1" outlineLevel="2">
      <c r="A53" s="47"/>
      <c r="B53" s="44"/>
      <c r="C53" s="48"/>
      <c r="D53" s="58" t="s">
        <v>13</v>
      </c>
      <c r="E53" s="29"/>
      <c r="F53" s="29"/>
      <c r="G53" s="29">
        <v>0.3</v>
      </c>
      <c r="H53" s="29">
        <v>0.2</v>
      </c>
      <c r="J53" s="29"/>
      <c r="K53" s="29"/>
      <c r="L53" s="29"/>
      <c r="M53" s="29"/>
      <c r="N53" s="33"/>
      <c r="O53" s="33"/>
      <c r="P53" s="59"/>
    </row>
    <row r="54" spans="1:21" hidden="1" outlineLevel="2">
      <c r="A54" s="47"/>
      <c r="B54" s="44"/>
      <c r="C54" s="48"/>
      <c r="D54" s="58"/>
      <c r="E54" s="10"/>
      <c r="F54" s="10"/>
      <c r="G54" s="10"/>
      <c r="H54" s="38"/>
      <c r="I54" s="38"/>
      <c r="J54" s="38"/>
      <c r="K54" s="10"/>
      <c r="L54" s="10"/>
      <c r="M54" s="10"/>
      <c r="N54" s="41"/>
      <c r="O54" s="41"/>
      <c r="P54" s="50"/>
    </row>
    <row r="55" spans="1:21" hidden="1" outlineLevel="2">
      <c r="A55" s="47"/>
      <c r="B55" s="44"/>
      <c r="C55" s="27"/>
      <c r="D55" s="44"/>
      <c r="E55" s="54"/>
      <c r="F55" s="54"/>
      <c r="G55" s="40"/>
      <c r="H55" s="40"/>
      <c r="I55" s="40"/>
      <c r="J55" s="22"/>
      <c r="K55" s="22"/>
      <c r="L55" s="49"/>
      <c r="M55" s="49"/>
      <c r="N55" s="49"/>
      <c r="O55" s="49"/>
      <c r="P55" s="50"/>
    </row>
    <row r="56" spans="1:21" outlineLevel="1">
      <c r="A56" s="13"/>
      <c r="B56" s="61" t="s">
        <v>33</v>
      </c>
      <c r="C56" s="13"/>
      <c r="D56" s="19" t="s">
        <v>9</v>
      </c>
      <c r="E56" s="20">
        <f>SUMIF($D58:$D71,"=FTE",E58:E71)</f>
        <v>0</v>
      </c>
      <c r="F56" s="20">
        <f t="shared" ref="F56:O56" si="10">SUMIF($D58:$D71,"=FTE",F58:F71)</f>
        <v>0.15</v>
      </c>
      <c r="G56" s="20">
        <f t="shared" si="10"/>
        <v>0.65</v>
      </c>
      <c r="H56" s="20">
        <f t="shared" si="10"/>
        <v>2.5</v>
      </c>
      <c r="I56" s="20">
        <f t="shared" si="10"/>
        <v>1.8</v>
      </c>
      <c r="J56" s="20">
        <f t="shared" si="10"/>
        <v>1</v>
      </c>
      <c r="K56" s="20">
        <f t="shared" si="10"/>
        <v>0</v>
      </c>
      <c r="L56" s="20">
        <f t="shared" si="10"/>
        <v>0</v>
      </c>
      <c r="M56" s="20">
        <f t="shared" si="10"/>
        <v>0</v>
      </c>
      <c r="N56" s="20">
        <f t="shared" si="10"/>
        <v>0</v>
      </c>
      <c r="O56" s="20">
        <f t="shared" si="10"/>
        <v>0</v>
      </c>
      <c r="P56" s="23">
        <f>SUM(E56:N56)</f>
        <v>6.1</v>
      </c>
    </row>
    <row r="57" spans="1:21" outlineLevel="1" collapsed="1">
      <c r="A57" s="13"/>
      <c r="B57" s="44"/>
      <c r="C57" s="45"/>
      <c r="D57" s="19" t="s">
        <v>10</v>
      </c>
      <c r="E57" s="20">
        <f>SUMIF($D59:$D71,"=MCHF",E59:E71)</f>
        <v>0</v>
      </c>
      <c r="F57" s="20">
        <f t="shared" ref="F57:O57" si="11">SUMIF($D59:$D71,"=MCHF",F59:F71)</f>
        <v>0.1</v>
      </c>
      <c r="G57" s="20">
        <f t="shared" si="11"/>
        <v>0.30000000000000004</v>
      </c>
      <c r="H57" s="20">
        <f t="shared" si="11"/>
        <v>0.65000000000000013</v>
      </c>
      <c r="I57" s="20">
        <f t="shared" si="11"/>
        <v>0.2</v>
      </c>
      <c r="J57" s="20">
        <f t="shared" si="11"/>
        <v>0</v>
      </c>
      <c r="K57" s="20">
        <f t="shared" si="11"/>
        <v>0</v>
      </c>
      <c r="L57" s="20">
        <f t="shared" si="11"/>
        <v>0</v>
      </c>
      <c r="M57" s="20">
        <f t="shared" si="11"/>
        <v>0</v>
      </c>
      <c r="N57" s="20">
        <f t="shared" si="11"/>
        <v>0</v>
      </c>
      <c r="O57" s="20">
        <f t="shared" si="11"/>
        <v>0</v>
      </c>
      <c r="P57" s="23">
        <f>SUM(E57:N57)</f>
        <v>1.2500000000000002</v>
      </c>
    </row>
    <row r="58" spans="1:21" hidden="1" outlineLevel="2">
      <c r="A58" s="13"/>
      <c r="B58" s="44"/>
      <c r="C58" s="18" t="s">
        <v>34</v>
      </c>
      <c r="D58" s="18" t="s">
        <v>12</v>
      </c>
      <c r="E58" s="62"/>
      <c r="F58" s="62"/>
      <c r="G58" s="62">
        <v>0.5</v>
      </c>
      <c r="H58" s="62">
        <v>0.5</v>
      </c>
      <c r="I58" s="62"/>
      <c r="L58" s="14"/>
      <c r="M58" s="14"/>
    </row>
    <row r="59" spans="1:21" hidden="1" outlineLevel="2">
      <c r="B59" s="44"/>
      <c r="C59" s="18"/>
      <c r="D59" s="18" t="s">
        <v>13</v>
      </c>
      <c r="E59" s="62"/>
      <c r="F59" s="62"/>
      <c r="G59" s="62">
        <v>0.2</v>
      </c>
      <c r="H59" s="62">
        <v>0.2</v>
      </c>
      <c r="I59" s="62"/>
    </row>
    <row r="60" spans="1:21" ht="31" hidden="1" outlineLevel="2">
      <c r="B60" s="44"/>
      <c r="C60" s="18" t="s">
        <v>35</v>
      </c>
      <c r="D60" s="18" t="s">
        <v>12</v>
      </c>
      <c r="E60" s="62"/>
      <c r="F60" s="62"/>
      <c r="G60" s="62"/>
      <c r="H60" s="62">
        <v>0.5</v>
      </c>
      <c r="I60" s="62"/>
    </row>
    <row r="61" spans="1:21" hidden="1" outlineLevel="2">
      <c r="B61" s="44"/>
      <c r="C61" s="18"/>
      <c r="D61" s="18" t="s">
        <v>13</v>
      </c>
      <c r="E61" s="62"/>
      <c r="F61" s="62"/>
      <c r="G61" s="62"/>
      <c r="H61" s="62">
        <v>0.1</v>
      </c>
      <c r="I61" s="62"/>
    </row>
    <row r="62" spans="1:21" hidden="1" outlineLevel="2">
      <c r="B62" s="44"/>
      <c r="C62" s="18" t="s">
        <v>36</v>
      </c>
      <c r="D62" s="18" t="s">
        <v>12</v>
      </c>
      <c r="E62" s="62"/>
      <c r="F62" s="62"/>
      <c r="G62" s="62"/>
      <c r="H62" s="62">
        <v>0.5</v>
      </c>
      <c r="I62" s="62"/>
    </row>
    <row r="63" spans="1:21" hidden="1" outlineLevel="2">
      <c r="B63" s="44"/>
      <c r="C63" s="18"/>
      <c r="D63" s="18" t="s">
        <v>13</v>
      </c>
      <c r="E63" s="62"/>
      <c r="F63" s="62"/>
      <c r="G63" s="62"/>
      <c r="H63" s="62">
        <v>0.15</v>
      </c>
      <c r="I63" s="62"/>
    </row>
    <row r="64" spans="1:21" ht="31" hidden="1" outlineLevel="2">
      <c r="B64" s="44"/>
      <c r="C64" s="18" t="s">
        <v>37</v>
      </c>
      <c r="D64" s="18" t="s">
        <v>12</v>
      </c>
      <c r="E64" s="62"/>
      <c r="F64" s="62"/>
      <c r="G64" s="62"/>
      <c r="H64" s="62">
        <v>1</v>
      </c>
      <c r="I64" s="62"/>
    </row>
    <row r="65" spans="1:16" hidden="1" outlineLevel="2">
      <c r="B65" s="44"/>
      <c r="C65" s="18"/>
      <c r="D65" s="18" t="s">
        <v>13</v>
      </c>
      <c r="E65" s="62"/>
      <c r="F65" s="62"/>
      <c r="G65" s="62"/>
      <c r="H65" s="62">
        <v>0.2</v>
      </c>
      <c r="I65" s="62"/>
    </row>
    <row r="66" spans="1:16" hidden="1" outlineLevel="2">
      <c r="B66" s="44"/>
      <c r="C66" s="18" t="s">
        <v>38</v>
      </c>
      <c r="D66" s="18" t="s">
        <v>12</v>
      </c>
      <c r="E66" s="62"/>
      <c r="F66" s="62">
        <v>0.15</v>
      </c>
      <c r="G66" s="62">
        <v>0.15</v>
      </c>
      <c r="I66" s="62"/>
    </row>
    <row r="67" spans="1:16" hidden="1" outlineLevel="2">
      <c r="B67" s="44"/>
      <c r="C67" s="18"/>
      <c r="D67" s="18" t="s">
        <v>13</v>
      </c>
      <c r="E67" s="62"/>
      <c r="F67" s="62">
        <v>0.1</v>
      </c>
      <c r="G67" s="62">
        <v>0.1</v>
      </c>
      <c r="I67" s="62"/>
    </row>
    <row r="68" spans="1:16" ht="31" hidden="1" outlineLevel="2">
      <c r="B68" s="44"/>
      <c r="C68" s="18" t="s">
        <v>39</v>
      </c>
      <c r="D68" s="18" t="s">
        <v>12</v>
      </c>
      <c r="E68" s="62"/>
      <c r="F68" s="62"/>
      <c r="G68" s="62"/>
      <c r="I68" s="62">
        <v>0.3</v>
      </c>
    </row>
    <row r="69" spans="1:16" hidden="1" outlineLevel="2">
      <c r="B69" s="44"/>
      <c r="C69" s="18"/>
      <c r="D69" s="18" t="s">
        <v>13</v>
      </c>
      <c r="E69" s="62"/>
      <c r="F69" s="62"/>
      <c r="G69" s="62"/>
      <c r="I69" s="62">
        <v>0.1</v>
      </c>
    </row>
    <row r="70" spans="1:16" ht="31" hidden="1" outlineLevel="2">
      <c r="B70" s="44"/>
      <c r="C70" s="18" t="s">
        <v>40</v>
      </c>
      <c r="D70" s="18" t="s">
        <v>12</v>
      </c>
      <c r="E70" s="62"/>
      <c r="F70" s="62"/>
      <c r="G70" s="62"/>
      <c r="H70" s="62"/>
      <c r="I70" s="62">
        <v>1.5</v>
      </c>
      <c r="J70">
        <v>1</v>
      </c>
    </row>
    <row r="71" spans="1:16" hidden="1" outlineLevel="2">
      <c r="B71" s="44"/>
      <c r="C71" s="18"/>
      <c r="D71" s="18" t="s">
        <v>13</v>
      </c>
      <c r="E71" s="62"/>
      <c r="F71" s="62"/>
      <c r="G71" s="62"/>
      <c r="H71" s="62"/>
      <c r="I71" s="62">
        <v>0.1</v>
      </c>
    </row>
    <row r="72" spans="1:16" outlineLevel="1">
      <c r="A72" s="13"/>
      <c r="B72" s="61" t="s">
        <v>41</v>
      </c>
      <c r="C72" s="13"/>
      <c r="D72" s="19" t="s">
        <v>9</v>
      </c>
      <c r="E72" s="20">
        <f>SUMIF($D74:$D82,"=FTE",E74:E82)</f>
        <v>0.05</v>
      </c>
      <c r="F72" s="20">
        <f t="shared" ref="F72:O72" si="12">SUMIF($D74:$D82,"=FTE",F74:F82)</f>
        <v>0.1</v>
      </c>
      <c r="G72" s="20">
        <f t="shared" si="12"/>
        <v>1.1500000000000001</v>
      </c>
      <c r="H72" s="20">
        <f t="shared" si="12"/>
        <v>1.5</v>
      </c>
      <c r="I72" s="20">
        <f t="shared" si="12"/>
        <v>0</v>
      </c>
      <c r="J72" s="20">
        <f t="shared" si="12"/>
        <v>0</v>
      </c>
      <c r="K72" s="20">
        <f t="shared" si="12"/>
        <v>0</v>
      </c>
      <c r="L72" s="20">
        <f t="shared" si="12"/>
        <v>0</v>
      </c>
      <c r="M72" s="20">
        <f t="shared" si="12"/>
        <v>0</v>
      </c>
      <c r="N72" s="20">
        <f t="shared" si="12"/>
        <v>0</v>
      </c>
      <c r="O72" s="20">
        <f t="shared" si="12"/>
        <v>0</v>
      </c>
      <c r="P72" s="23">
        <f>SUM(E72:N72)</f>
        <v>2.8000000000000003</v>
      </c>
    </row>
    <row r="73" spans="1:16" outlineLevel="1" collapsed="1">
      <c r="B73" s="63"/>
      <c r="C73" s="18"/>
      <c r="D73" s="19" t="s">
        <v>10</v>
      </c>
      <c r="E73" s="20">
        <f>SUMIF($D75:$D81,"=MCHF",E75:E81)</f>
        <v>0.05</v>
      </c>
      <c r="F73" s="20">
        <f t="shared" ref="F73:O73" si="13">SUMIF($D75:$D81,"=MCHF",F75:F81)</f>
        <v>0.05</v>
      </c>
      <c r="G73" s="20">
        <f t="shared" si="13"/>
        <v>0.5</v>
      </c>
      <c r="H73" s="20">
        <f t="shared" si="13"/>
        <v>0.1</v>
      </c>
      <c r="I73" s="20">
        <f t="shared" si="13"/>
        <v>0</v>
      </c>
      <c r="J73" s="20">
        <f t="shared" si="13"/>
        <v>0</v>
      </c>
      <c r="K73" s="20">
        <f t="shared" si="13"/>
        <v>0</v>
      </c>
      <c r="L73" s="20">
        <f t="shared" si="13"/>
        <v>0</v>
      </c>
      <c r="M73" s="20">
        <f t="shared" si="13"/>
        <v>0</v>
      </c>
      <c r="N73" s="20">
        <f t="shared" si="13"/>
        <v>0</v>
      </c>
      <c r="O73" s="20">
        <f t="shared" si="13"/>
        <v>0</v>
      </c>
      <c r="P73" s="23">
        <f>SUM(E73:N73)</f>
        <v>0.7</v>
      </c>
    </row>
    <row r="74" spans="1:16" ht="31" hidden="1" outlineLevel="2">
      <c r="A74" s="13"/>
      <c r="B74" s="54"/>
      <c r="C74" s="64" t="s">
        <v>42</v>
      </c>
      <c r="D74" s="65" t="s">
        <v>12</v>
      </c>
      <c r="E74" s="62">
        <v>0.05</v>
      </c>
      <c r="F74" s="62">
        <v>0.1</v>
      </c>
      <c r="G74" s="62">
        <v>0.05</v>
      </c>
      <c r="H74" s="62"/>
      <c r="I74" s="62"/>
      <c r="J74" s="66"/>
      <c r="K74" s="14"/>
      <c r="L74" s="14"/>
      <c r="M74" s="14"/>
    </row>
    <row r="75" spans="1:16" hidden="1" outlineLevel="2">
      <c r="B75" s="54"/>
      <c r="C75" s="64"/>
      <c r="D75" s="65" t="s">
        <v>13</v>
      </c>
      <c r="E75" s="62">
        <v>0.05</v>
      </c>
      <c r="F75" s="62">
        <v>0.05</v>
      </c>
      <c r="G75" s="62">
        <v>0.05</v>
      </c>
      <c r="H75" s="62"/>
      <c r="I75" s="62"/>
      <c r="J75" s="16"/>
    </row>
    <row r="76" spans="1:16" hidden="1" outlineLevel="2">
      <c r="B76" s="54"/>
      <c r="C76" s="64" t="s">
        <v>43</v>
      </c>
      <c r="D76" s="65" t="s">
        <v>12</v>
      </c>
      <c r="E76" s="62"/>
      <c r="F76" s="62"/>
      <c r="G76" s="62">
        <v>0.5</v>
      </c>
      <c r="H76" s="62"/>
      <c r="I76" s="62"/>
      <c r="J76" s="16"/>
    </row>
    <row r="77" spans="1:16" hidden="1" outlineLevel="2">
      <c r="B77" s="54"/>
      <c r="C77" s="64"/>
      <c r="D77" s="65" t="s">
        <v>13</v>
      </c>
      <c r="E77" s="62"/>
      <c r="F77" s="62"/>
      <c r="G77" s="62">
        <v>0.15</v>
      </c>
      <c r="H77" s="62"/>
      <c r="I77" s="62"/>
      <c r="J77" s="16"/>
    </row>
    <row r="78" spans="1:16" hidden="1" outlineLevel="2">
      <c r="B78" s="54"/>
      <c r="C78" s="64" t="s">
        <v>38</v>
      </c>
      <c r="D78" s="65" t="s">
        <v>12</v>
      </c>
      <c r="E78" s="62"/>
      <c r="F78" s="62"/>
      <c r="G78" s="62">
        <v>0.3</v>
      </c>
      <c r="H78" s="62"/>
      <c r="I78" s="62"/>
      <c r="J78" s="16"/>
    </row>
    <row r="79" spans="1:16" hidden="1" outlineLevel="2">
      <c r="B79" s="54"/>
      <c r="C79" s="64"/>
      <c r="D79" s="65" t="s">
        <v>13</v>
      </c>
      <c r="E79" s="62"/>
      <c r="F79" s="62"/>
      <c r="G79" s="62">
        <v>0.2</v>
      </c>
      <c r="H79" s="62"/>
      <c r="I79" s="62"/>
      <c r="J79" s="16"/>
    </row>
    <row r="80" spans="1:16" hidden="1" outlineLevel="2">
      <c r="B80" s="54"/>
      <c r="C80" s="64" t="s">
        <v>44</v>
      </c>
      <c r="D80" s="65" t="s">
        <v>12</v>
      </c>
      <c r="E80" s="62"/>
      <c r="F80" s="62"/>
      <c r="G80" s="62">
        <v>0.3</v>
      </c>
      <c r="H80" s="62">
        <v>1.5</v>
      </c>
      <c r="I80" s="62"/>
      <c r="J80" s="16"/>
    </row>
    <row r="81" spans="1:17" hidden="1" outlineLevel="2">
      <c r="B81" s="54"/>
      <c r="C81" s="64"/>
      <c r="D81" s="65" t="s">
        <v>13</v>
      </c>
      <c r="E81" s="62"/>
      <c r="F81" s="62"/>
      <c r="G81" s="62">
        <v>0.1</v>
      </c>
      <c r="H81" s="62">
        <v>0.1</v>
      </c>
      <c r="I81" s="62"/>
      <c r="J81" s="16"/>
    </row>
    <row r="82" spans="1:17" hidden="1" outlineLevel="2">
      <c r="B82" s="54"/>
      <c r="C82" s="65"/>
      <c r="D82" s="65"/>
      <c r="E82" s="65"/>
      <c r="F82" s="62"/>
      <c r="G82" s="62"/>
      <c r="H82" s="62"/>
      <c r="I82" s="62"/>
      <c r="J82" s="62"/>
      <c r="K82" s="16"/>
    </row>
    <row r="83" spans="1:17" outlineLevel="1">
      <c r="B83" s="54"/>
      <c r="C83" s="65"/>
      <c r="D83" s="65"/>
      <c r="E83" s="65"/>
      <c r="F83" s="62"/>
      <c r="G83" s="62"/>
      <c r="H83" s="62"/>
      <c r="I83" s="62"/>
      <c r="J83" s="62"/>
      <c r="K83" s="16"/>
    </row>
    <row r="84" spans="1:17">
      <c r="A84" s="67" t="s">
        <v>45</v>
      </c>
      <c r="B84" s="68"/>
      <c r="C84" s="18"/>
      <c r="D84" s="10" t="s">
        <v>6</v>
      </c>
      <c r="E84" s="10">
        <f t="shared" ref="E84:N84" si="14">SUMIF($D86:$D101,"=FTE",E86:E101)</f>
        <v>0</v>
      </c>
      <c r="F84" s="10">
        <f t="shared" si="14"/>
        <v>0</v>
      </c>
      <c r="G84" s="10">
        <f t="shared" si="14"/>
        <v>0</v>
      </c>
      <c r="H84" s="10">
        <f t="shared" si="14"/>
        <v>0</v>
      </c>
      <c r="I84" s="10">
        <f t="shared" si="14"/>
        <v>5.5</v>
      </c>
      <c r="J84" s="10">
        <f>SUMIF($D86:$D101,"=FTE",J86:J101)</f>
        <v>5.5</v>
      </c>
      <c r="K84" s="10">
        <f>SUMIF($D86:$D101,"=FTE",K86:K101)</f>
        <v>5.5</v>
      </c>
      <c r="L84" s="10">
        <f>SUMIF($D86:$D101,"=FTE",L86:L101)</f>
        <v>4.5</v>
      </c>
      <c r="M84" s="10">
        <f>SUMIF($D86:$D101,"=FTE",M86:M101)</f>
        <v>0</v>
      </c>
      <c r="N84" s="10">
        <f t="shared" si="14"/>
        <v>0</v>
      </c>
      <c r="O84" s="16"/>
      <c r="P84" s="4">
        <f>SUM(E84:N84)</f>
        <v>21</v>
      </c>
    </row>
    <row r="85" spans="1:17" collapsed="1">
      <c r="B85" s="61"/>
      <c r="D85" s="10" t="s">
        <v>7</v>
      </c>
      <c r="E85" s="10">
        <f t="shared" ref="E85:N85" si="15">SUMIF($D86:$D101,"=MCHF",E86:E101)</f>
        <v>0</v>
      </c>
      <c r="F85" s="10">
        <f t="shared" si="15"/>
        <v>0</v>
      </c>
      <c r="G85" s="10">
        <f t="shared" si="15"/>
        <v>0</v>
      </c>
      <c r="H85" s="10">
        <f t="shared" si="15"/>
        <v>0</v>
      </c>
      <c r="I85" s="10">
        <f t="shared" si="15"/>
        <v>3.5</v>
      </c>
      <c r="J85" s="10">
        <f>SUMIF($D86:$D101,"=MCHF",J86:J101)</f>
        <v>5.5</v>
      </c>
      <c r="K85" s="10">
        <f>SUMIF($D86:$D101,"=MCHF",K86:K101)</f>
        <v>6.5</v>
      </c>
      <c r="L85" s="10">
        <f>SUMIF($D86:$D101,"=MCHF",L86:L101)</f>
        <v>5.5</v>
      </c>
      <c r="M85" s="10">
        <f>SUMIF($D86:$D101,"=MCHF",M86:M101)</f>
        <v>0</v>
      </c>
      <c r="N85" s="10">
        <f t="shared" si="15"/>
        <v>0</v>
      </c>
      <c r="P85" s="4">
        <f>SUM(E85:N85)</f>
        <v>21</v>
      </c>
    </row>
    <row r="86" spans="1:17" ht="46" hidden="1" outlineLevel="1">
      <c r="A86" s="69"/>
      <c r="B86" s="70" t="s">
        <v>46</v>
      </c>
      <c r="C86" s="65"/>
      <c r="D86" s="20" t="s">
        <v>9</v>
      </c>
      <c r="E86" s="20">
        <f t="shared" ref="E86:N86" si="16">SUMIF($D88:$D91,"=FTE",E88:E91)</f>
        <v>0</v>
      </c>
      <c r="F86" s="20">
        <f t="shared" si="16"/>
        <v>0</v>
      </c>
      <c r="G86" s="20">
        <f t="shared" si="16"/>
        <v>0</v>
      </c>
      <c r="H86" s="20">
        <f t="shared" si="16"/>
        <v>0</v>
      </c>
      <c r="I86" s="20">
        <f>SUMIF($D88:$D91,"=FTE",I88:I91)</f>
        <v>2.5</v>
      </c>
      <c r="J86" s="20">
        <f>SUMIF($D88:$D91,"=FTE",J88:J91)</f>
        <v>2.5</v>
      </c>
      <c r="K86" s="20">
        <f>SUMIF($D88:$D91,"=FTE",K88:K91)</f>
        <v>2.5</v>
      </c>
      <c r="L86" s="20">
        <f>SUMIF($D88:$D91,"=FTE",L88:L91)</f>
        <v>2.5</v>
      </c>
      <c r="M86" s="20">
        <f>SUMIF($D88:$D91,"=FTE",M88:M91)</f>
        <v>0</v>
      </c>
      <c r="N86" s="20">
        <f t="shared" si="16"/>
        <v>0</v>
      </c>
      <c r="O86" s="16"/>
      <c r="P86" s="23">
        <f>SUM(E86:N86)</f>
        <v>10</v>
      </c>
      <c r="Q86" s="16"/>
    </row>
    <row r="87" spans="1:17" hidden="1" outlineLevel="1" collapsed="1">
      <c r="A87" s="69"/>
      <c r="B87" s="70"/>
      <c r="C87" s="65"/>
      <c r="D87" s="20" t="s">
        <v>10</v>
      </c>
      <c r="E87" s="20">
        <f t="shared" ref="E87:N87" si="17">SUMIF($D88:$D91,"=MCHF",E88:E91)</f>
        <v>0</v>
      </c>
      <c r="F87" s="20">
        <f t="shared" si="17"/>
        <v>0</v>
      </c>
      <c r="G87" s="20">
        <f t="shared" si="17"/>
        <v>0</v>
      </c>
      <c r="H87" s="20">
        <f t="shared" si="17"/>
        <v>0</v>
      </c>
      <c r="I87" s="20">
        <f>SUMIF($D88:$D91,"=MCHF",I88:I91)</f>
        <v>2.5</v>
      </c>
      <c r="J87" s="20">
        <f>SUMIF($D88:$D91,"=MCHF",J88:J91)</f>
        <v>3.5</v>
      </c>
      <c r="K87" s="20">
        <f>SUMIF($D88:$D91,"=MCHF",K88:K91)</f>
        <v>3.5</v>
      </c>
      <c r="L87" s="20">
        <f>SUMIF($D88:$D91,"=MCHF",L88:L91)</f>
        <v>3.5</v>
      </c>
      <c r="M87" s="20">
        <f>SUMIF($D88:$D91,"=MCHF",M88:M91)</f>
        <v>0</v>
      </c>
      <c r="N87" s="20">
        <f t="shared" si="17"/>
        <v>0</v>
      </c>
      <c r="O87" s="16"/>
      <c r="P87" s="23">
        <f>SUM(E87:N87)</f>
        <v>13</v>
      </c>
      <c r="Q87" s="16"/>
    </row>
    <row r="88" spans="1:17" hidden="1" outlineLevel="2">
      <c r="A88" s="69"/>
      <c r="B88" s="70"/>
      <c r="C88" s="71" t="s">
        <v>47</v>
      </c>
      <c r="D88" s="72" t="s">
        <v>12</v>
      </c>
      <c r="E88" s="20"/>
      <c r="F88" s="58"/>
      <c r="G88" s="72"/>
      <c r="H88" s="72"/>
      <c r="I88" s="72">
        <v>0.5</v>
      </c>
      <c r="J88" s="72">
        <v>0.5</v>
      </c>
      <c r="K88" s="72">
        <v>0.5</v>
      </c>
      <c r="L88" s="72">
        <v>0.5</v>
      </c>
      <c r="N88" s="73"/>
      <c r="O88" s="16"/>
      <c r="P88" s="74"/>
      <c r="Q88" s="16"/>
    </row>
    <row r="89" spans="1:17" hidden="1" outlineLevel="2">
      <c r="A89" s="69"/>
      <c r="B89" s="70"/>
      <c r="C89" s="65"/>
      <c r="D89" s="72" t="s">
        <v>13</v>
      </c>
      <c r="E89" s="20"/>
      <c r="F89" s="58"/>
      <c r="G89" s="72"/>
      <c r="H89" s="72"/>
      <c r="I89" s="72">
        <v>2</v>
      </c>
      <c r="J89" s="72">
        <v>2</v>
      </c>
      <c r="K89" s="72">
        <v>2</v>
      </c>
      <c r="L89" s="72">
        <v>2</v>
      </c>
      <c r="N89" s="73"/>
      <c r="O89" s="16"/>
      <c r="P89" s="74"/>
      <c r="Q89" s="16"/>
    </row>
    <row r="90" spans="1:17" hidden="1" outlineLevel="2">
      <c r="A90" s="69"/>
      <c r="B90" s="70"/>
      <c r="C90" s="71" t="s">
        <v>48</v>
      </c>
      <c r="D90" s="72" t="s">
        <v>12</v>
      </c>
      <c r="E90" s="20"/>
      <c r="F90" s="58"/>
      <c r="G90" s="72"/>
      <c r="H90" s="72"/>
      <c r="I90" s="72">
        <v>2</v>
      </c>
      <c r="J90" s="72">
        <v>2</v>
      </c>
      <c r="K90" s="72">
        <v>2</v>
      </c>
      <c r="L90" s="72">
        <v>2</v>
      </c>
      <c r="N90" s="73"/>
      <c r="O90" s="16"/>
      <c r="P90" s="74"/>
      <c r="Q90" s="16"/>
    </row>
    <row r="91" spans="1:17" hidden="1" outlineLevel="2">
      <c r="A91" s="69"/>
      <c r="B91" s="70"/>
      <c r="C91" s="65"/>
      <c r="D91" s="72" t="s">
        <v>13</v>
      </c>
      <c r="E91" s="20"/>
      <c r="F91" s="58"/>
      <c r="G91" s="72"/>
      <c r="H91" s="72"/>
      <c r="I91" s="72">
        <v>0.5</v>
      </c>
      <c r="J91" s="72">
        <v>1.5</v>
      </c>
      <c r="K91" s="72">
        <v>1.5</v>
      </c>
      <c r="L91" s="72">
        <v>1.5</v>
      </c>
      <c r="N91" s="73"/>
      <c r="O91" s="16"/>
      <c r="P91" s="74"/>
      <c r="Q91" s="16"/>
    </row>
    <row r="92" spans="1:17" ht="31" hidden="1" outlineLevel="1">
      <c r="A92" s="69"/>
      <c r="B92" s="70" t="s">
        <v>49</v>
      </c>
      <c r="C92" s="65"/>
      <c r="D92" s="20" t="s">
        <v>9</v>
      </c>
      <c r="E92" s="20">
        <f>SUMIF($D94:$D99,"=FTE",E94:E99)</f>
        <v>0</v>
      </c>
      <c r="F92" s="20">
        <f t="shared" ref="F92:N92" si="18">SUMIF($D94:$D99,"=FTE",F94:F99)</f>
        <v>0</v>
      </c>
      <c r="G92" s="20">
        <f t="shared" si="18"/>
        <v>0</v>
      </c>
      <c r="H92" s="20">
        <f t="shared" si="18"/>
        <v>0</v>
      </c>
      <c r="I92" s="20">
        <f>SUMIF($D94:$D99,"=FTE",I94:I99)</f>
        <v>3</v>
      </c>
      <c r="J92" s="20">
        <f t="shared" si="18"/>
        <v>3</v>
      </c>
      <c r="K92" s="20">
        <f t="shared" si="18"/>
        <v>3</v>
      </c>
      <c r="L92" s="20">
        <f t="shared" si="18"/>
        <v>2</v>
      </c>
      <c r="M92" s="20">
        <f t="shared" si="18"/>
        <v>0</v>
      </c>
      <c r="N92" s="20">
        <f t="shared" si="18"/>
        <v>0</v>
      </c>
      <c r="O92" s="16"/>
      <c r="P92" s="23">
        <f>SUM(E92:N92)</f>
        <v>11</v>
      </c>
      <c r="Q92" s="16"/>
    </row>
    <row r="93" spans="1:17" hidden="1" outlineLevel="1">
      <c r="A93" s="69"/>
      <c r="B93" s="70"/>
      <c r="C93" s="65"/>
      <c r="D93" s="20" t="s">
        <v>10</v>
      </c>
      <c r="E93" s="20">
        <f>SUMIF($D95:$D99,"=MCHF",E95:E99)</f>
        <v>0</v>
      </c>
      <c r="F93" s="20">
        <f t="shared" ref="F93:N93" si="19">SUMIF($D95:$D99,"=MCHF",F95:F99)</f>
        <v>0</v>
      </c>
      <c r="G93" s="20">
        <f t="shared" si="19"/>
        <v>0</v>
      </c>
      <c r="H93" s="20">
        <f t="shared" si="19"/>
        <v>0</v>
      </c>
      <c r="I93" s="20">
        <f ca="1">SUMIF($D95:$D99,"=MCHF",I98:I99)</f>
        <v>0</v>
      </c>
      <c r="J93" s="20">
        <f t="shared" si="19"/>
        <v>2</v>
      </c>
      <c r="K93" s="20">
        <f t="shared" si="19"/>
        <v>3</v>
      </c>
      <c r="L93" s="20">
        <f t="shared" si="19"/>
        <v>2</v>
      </c>
      <c r="M93" s="20">
        <f t="shared" si="19"/>
        <v>0</v>
      </c>
      <c r="N93" s="20">
        <f t="shared" si="19"/>
        <v>0</v>
      </c>
      <c r="O93" s="16"/>
      <c r="P93" s="23">
        <f ca="1">SUM(E93:N93)</f>
        <v>7</v>
      </c>
      <c r="Q93" s="16"/>
    </row>
    <row r="94" spans="1:17" hidden="1" outlineLevel="2">
      <c r="A94" s="69"/>
      <c r="B94" s="68"/>
      <c r="C94" s="18" t="s">
        <v>50</v>
      </c>
      <c r="D94" s="72" t="s">
        <v>12</v>
      </c>
      <c r="E94" s="72"/>
      <c r="F94" s="72"/>
      <c r="G94" s="72"/>
      <c r="H94" s="72"/>
      <c r="I94" s="72">
        <v>2</v>
      </c>
      <c r="J94" s="72">
        <v>2</v>
      </c>
      <c r="K94" s="72">
        <v>2</v>
      </c>
      <c r="L94" s="72">
        <v>1</v>
      </c>
      <c r="N94" s="73"/>
      <c r="O94" s="16"/>
      <c r="P94" s="74"/>
      <c r="Q94" s="16"/>
    </row>
    <row r="95" spans="1:17" hidden="1" outlineLevel="2">
      <c r="A95" s="69"/>
      <c r="B95" s="68"/>
      <c r="C95" s="18"/>
      <c r="D95" s="72" t="s">
        <v>13</v>
      </c>
      <c r="E95" s="72"/>
      <c r="F95" s="72"/>
      <c r="G95" s="72"/>
      <c r="H95" s="72"/>
      <c r="I95" s="72">
        <v>0.5</v>
      </c>
      <c r="J95" s="72">
        <v>1.5</v>
      </c>
      <c r="K95" s="72">
        <v>2</v>
      </c>
      <c r="L95" s="72">
        <v>1.5</v>
      </c>
      <c r="N95" s="73"/>
      <c r="O95" s="16"/>
      <c r="P95" s="74"/>
      <c r="Q95" s="16"/>
    </row>
    <row r="96" spans="1:17" hidden="1" outlineLevel="2">
      <c r="A96" s="69"/>
      <c r="B96" s="68"/>
      <c r="C96" s="18" t="s">
        <v>51</v>
      </c>
      <c r="D96" s="72" t="s">
        <v>12</v>
      </c>
      <c r="E96" s="72"/>
      <c r="F96" s="72"/>
      <c r="G96" s="72"/>
      <c r="H96" s="72"/>
      <c r="I96" s="72">
        <v>1</v>
      </c>
      <c r="J96" s="72">
        <v>1</v>
      </c>
      <c r="K96" s="72">
        <v>1</v>
      </c>
      <c r="L96" s="72">
        <v>1</v>
      </c>
      <c r="N96" s="73"/>
      <c r="O96" s="16"/>
      <c r="P96" s="74"/>
      <c r="Q96" s="16"/>
    </row>
    <row r="97" spans="1:17" hidden="1" outlineLevel="2">
      <c r="A97" s="69"/>
      <c r="B97" s="68"/>
      <c r="C97" s="18"/>
      <c r="D97" s="72" t="s">
        <v>13</v>
      </c>
      <c r="E97" s="72"/>
      <c r="F97" s="72"/>
      <c r="G97" s="72"/>
      <c r="H97" s="72"/>
      <c r="I97" s="72">
        <v>0.5</v>
      </c>
      <c r="J97" s="72">
        <v>0.5</v>
      </c>
      <c r="K97" s="72">
        <v>1</v>
      </c>
      <c r="L97" s="72">
        <v>0.5</v>
      </c>
      <c r="N97" s="73"/>
      <c r="O97" s="16"/>
      <c r="P97" s="74"/>
      <c r="Q97" s="16"/>
    </row>
    <row r="98" spans="1:17" hidden="1" outlineLevel="2">
      <c r="A98" s="69"/>
      <c r="B98" s="68"/>
      <c r="C98" s="18"/>
      <c r="D98" s="72" t="s">
        <v>12</v>
      </c>
      <c r="E98" s="72"/>
      <c r="F98" s="72"/>
      <c r="G98" s="72"/>
      <c r="H98" s="72"/>
      <c r="I98" s="72"/>
      <c r="J98" s="72"/>
      <c r="K98" s="72"/>
      <c r="L98" s="72"/>
      <c r="M98" s="72"/>
      <c r="N98" s="73"/>
      <c r="O98" s="16"/>
      <c r="P98" s="74"/>
      <c r="Q98" s="16"/>
    </row>
    <row r="99" spans="1:17" hidden="1" outlineLevel="2">
      <c r="A99" s="69"/>
      <c r="B99" s="68"/>
      <c r="C99" s="18"/>
      <c r="D99" s="72" t="s">
        <v>13</v>
      </c>
      <c r="E99" s="72"/>
      <c r="F99" s="72"/>
      <c r="G99" s="72"/>
      <c r="H99" s="72"/>
      <c r="I99" s="72"/>
      <c r="J99" s="72"/>
      <c r="K99" s="72"/>
      <c r="L99" s="72"/>
      <c r="M99" s="72"/>
      <c r="N99" s="73"/>
      <c r="O99" s="16"/>
      <c r="P99" s="74"/>
      <c r="Q99" s="16"/>
    </row>
    <row r="100" spans="1:17" hidden="1" outlineLevel="2">
      <c r="A100" s="69"/>
      <c r="B100" s="68"/>
      <c r="C100" s="18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3"/>
      <c r="O100" s="16"/>
      <c r="P100" s="74"/>
      <c r="Q100" s="16"/>
    </row>
    <row r="101" spans="1:17" s="16" customFormat="1" hidden="1" outlineLevel="1">
      <c r="A101" s="69"/>
      <c r="B101" s="68"/>
      <c r="C101" s="18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3"/>
      <c r="P101" s="74"/>
    </row>
    <row r="102" spans="1:17" s="16" customFormat="1">
      <c r="A102" s="67" t="s">
        <v>52</v>
      </c>
      <c r="B102" s="68"/>
      <c r="C102" s="18"/>
      <c r="D102" s="10" t="s">
        <v>6</v>
      </c>
      <c r="E102" s="10">
        <f>SUMIF($D104:$D111,"=FTE",E104:E111)</f>
        <v>0</v>
      </c>
      <c r="F102" s="10">
        <f t="shared" ref="F102:N102" si="20">SUMIF($D104:$D111,"=FTE",F104:F111)</f>
        <v>0</v>
      </c>
      <c r="G102" s="10">
        <f t="shared" si="20"/>
        <v>0</v>
      </c>
      <c r="H102" s="10">
        <f t="shared" si="20"/>
        <v>0</v>
      </c>
      <c r="I102" s="10">
        <f t="shared" si="20"/>
        <v>0</v>
      </c>
      <c r="J102" s="10">
        <f t="shared" si="20"/>
        <v>3</v>
      </c>
      <c r="K102" s="10">
        <f t="shared" si="20"/>
        <v>4</v>
      </c>
      <c r="L102" s="10">
        <f t="shared" si="20"/>
        <v>4</v>
      </c>
      <c r="M102" s="10">
        <f t="shared" si="20"/>
        <v>3</v>
      </c>
      <c r="N102" s="10">
        <f t="shared" si="20"/>
        <v>2</v>
      </c>
      <c r="P102" s="4">
        <f>SUM(E102:N102)</f>
        <v>16</v>
      </c>
    </row>
    <row r="103" spans="1:17" collapsed="1">
      <c r="B103" s="61"/>
      <c r="D103" s="10" t="s">
        <v>7</v>
      </c>
      <c r="E103" s="10">
        <f t="shared" ref="E103:N103" si="21">SUMIF($D104:$D111,"=MCHF",E104:E111)</f>
        <v>0</v>
      </c>
      <c r="F103" s="10">
        <f t="shared" si="21"/>
        <v>0</v>
      </c>
      <c r="G103" s="10">
        <f t="shared" si="21"/>
        <v>0</v>
      </c>
      <c r="H103" s="10">
        <f t="shared" si="21"/>
        <v>0</v>
      </c>
      <c r="I103" s="10">
        <f t="shared" si="21"/>
        <v>0</v>
      </c>
      <c r="J103" s="10">
        <f t="shared" si="21"/>
        <v>4</v>
      </c>
      <c r="K103" s="10">
        <f t="shared" si="21"/>
        <v>5.5</v>
      </c>
      <c r="L103" s="10">
        <f t="shared" si="21"/>
        <v>11</v>
      </c>
      <c r="M103" s="10">
        <f t="shared" si="21"/>
        <v>8.5</v>
      </c>
      <c r="N103" s="10">
        <f t="shared" si="21"/>
        <v>5</v>
      </c>
      <c r="P103" s="4">
        <f>SUM(E103:N103)</f>
        <v>34</v>
      </c>
    </row>
    <row r="104" spans="1:17" ht="31" hidden="1" outlineLevel="2">
      <c r="B104" s="68" t="s">
        <v>53</v>
      </c>
      <c r="D104" s="20" t="s">
        <v>9</v>
      </c>
      <c r="E104" s="20">
        <f t="shared" ref="E104:N104" si="22">SUMIF($D106:$D111,"=FTE",E106:E111)</f>
        <v>0</v>
      </c>
      <c r="F104" s="20">
        <f t="shared" si="22"/>
        <v>0</v>
      </c>
      <c r="G104" s="20">
        <f t="shared" si="22"/>
        <v>0</v>
      </c>
      <c r="H104" s="20">
        <f t="shared" si="22"/>
        <v>0</v>
      </c>
      <c r="I104" s="20">
        <f t="shared" si="22"/>
        <v>0</v>
      </c>
      <c r="J104" s="20">
        <f t="shared" si="22"/>
        <v>3</v>
      </c>
      <c r="K104" s="20">
        <f t="shared" si="22"/>
        <v>4</v>
      </c>
      <c r="L104" s="20">
        <f t="shared" si="22"/>
        <v>4</v>
      </c>
      <c r="M104" s="20">
        <f t="shared" si="22"/>
        <v>3</v>
      </c>
      <c r="N104" s="20">
        <f t="shared" si="22"/>
        <v>2</v>
      </c>
      <c r="P104" s="23">
        <f>SUM(E104:N104)</f>
        <v>16</v>
      </c>
    </row>
    <row r="105" spans="1:17" hidden="1" outlineLevel="2" collapsed="1">
      <c r="B105" s="61"/>
      <c r="D105" s="20" t="s">
        <v>10</v>
      </c>
      <c r="E105" s="20">
        <f t="shared" ref="E105:N105" si="23">SUMIF($D107:$D111,"=MCHF",E107:E111)</f>
        <v>0</v>
      </c>
      <c r="F105" s="20">
        <f t="shared" si="23"/>
        <v>0</v>
      </c>
      <c r="G105" s="20">
        <f t="shared" si="23"/>
        <v>0</v>
      </c>
      <c r="H105" s="20">
        <f t="shared" si="23"/>
        <v>0</v>
      </c>
      <c r="I105" s="20">
        <f t="shared" si="23"/>
        <v>0</v>
      </c>
      <c r="J105" s="20">
        <f t="shared" si="23"/>
        <v>4</v>
      </c>
      <c r="K105" s="20">
        <f t="shared" si="23"/>
        <v>5.5</v>
      </c>
      <c r="L105" s="20">
        <f t="shared" si="23"/>
        <v>11</v>
      </c>
      <c r="M105" s="20">
        <f t="shared" si="23"/>
        <v>8.5</v>
      </c>
      <c r="N105" s="20">
        <f t="shared" si="23"/>
        <v>5</v>
      </c>
      <c r="P105" s="23">
        <f>SUM(E105:N105)</f>
        <v>34</v>
      </c>
    </row>
    <row r="106" spans="1:17" hidden="1" outlineLevel="1">
      <c r="B106" s="61"/>
      <c r="C106" s="3" t="s">
        <v>54</v>
      </c>
      <c r="D106" s="72" t="s">
        <v>12</v>
      </c>
      <c r="J106">
        <v>2</v>
      </c>
      <c r="K106">
        <v>3</v>
      </c>
      <c r="L106">
        <v>3</v>
      </c>
      <c r="M106">
        <v>2</v>
      </c>
      <c r="N106">
        <v>1</v>
      </c>
    </row>
    <row r="107" spans="1:17" hidden="1" outlineLevel="1">
      <c r="B107" s="61"/>
      <c r="D107" s="72" t="s">
        <v>13</v>
      </c>
      <c r="J107">
        <v>4</v>
      </c>
      <c r="K107">
        <v>5</v>
      </c>
      <c r="L107">
        <v>10</v>
      </c>
      <c r="M107">
        <v>8</v>
      </c>
      <c r="N107">
        <v>5</v>
      </c>
    </row>
    <row r="108" spans="1:17" hidden="1" outlineLevel="1">
      <c r="B108" s="61"/>
      <c r="C108" s="3" t="s">
        <v>55</v>
      </c>
      <c r="D108" s="72" t="s">
        <v>12</v>
      </c>
      <c r="J108">
        <v>1</v>
      </c>
      <c r="K108">
        <v>1</v>
      </c>
      <c r="L108">
        <v>1</v>
      </c>
      <c r="M108">
        <v>1</v>
      </c>
      <c r="N108">
        <v>1</v>
      </c>
    </row>
    <row r="109" spans="1:17" hidden="1" outlineLevel="1">
      <c r="B109" s="61"/>
      <c r="D109" s="72" t="s">
        <v>13</v>
      </c>
      <c r="K109">
        <v>0.5</v>
      </c>
      <c r="L109">
        <v>1</v>
      </c>
      <c r="M109">
        <v>0.5</v>
      </c>
    </row>
    <row r="110" spans="1:17" hidden="1" outlineLevel="1">
      <c r="B110" s="61"/>
    </row>
    <row r="111" spans="1:17" hidden="1" outlineLevel="1">
      <c r="B111" s="61"/>
    </row>
    <row r="112" spans="1:17">
      <c r="A112" s="12" t="s">
        <v>56</v>
      </c>
      <c r="B112" s="61"/>
      <c r="D112" s="10" t="s">
        <v>6</v>
      </c>
      <c r="E112" s="10">
        <f t="shared" ref="E112:N112" si="24">SUMIF($D116:$D121,"=FTE",E116:E121)</f>
        <v>0</v>
      </c>
      <c r="F112" s="10">
        <f t="shared" si="24"/>
        <v>0</v>
      </c>
      <c r="G112" s="10">
        <f t="shared" si="24"/>
        <v>0</v>
      </c>
      <c r="H112" s="10">
        <f t="shared" si="24"/>
        <v>0</v>
      </c>
      <c r="I112" s="10">
        <f t="shared" si="24"/>
        <v>0</v>
      </c>
      <c r="J112" s="10">
        <f t="shared" si="24"/>
        <v>2.5</v>
      </c>
      <c r="K112" s="10">
        <f t="shared" si="24"/>
        <v>2.5</v>
      </c>
      <c r="L112" s="10">
        <f t="shared" si="24"/>
        <v>3</v>
      </c>
      <c r="M112" s="10">
        <f t="shared" si="24"/>
        <v>3</v>
      </c>
      <c r="N112" s="10">
        <f t="shared" si="24"/>
        <v>3</v>
      </c>
      <c r="P112" s="4">
        <f>SUM(E112:N112)</f>
        <v>14</v>
      </c>
    </row>
    <row r="113" spans="1:16" collapsed="1">
      <c r="A113" s="75"/>
      <c r="B113" s="61"/>
      <c r="D113" s="10" t="s">
        <v>7</v>
      </c>
      <c r="E113" s="10">
        <f t="shared" ref="E113:N113" si="25">SUMIF($D117:$D121,"=MCHF",E117:E121)</f>
        <v>0</v>
      </c>
      <c r="F113" s="10">
        <f t="shared" si="25"/>
        <v>0</v>
      </c>
      <c r="G113" s="10">
        <f t="shared" si="25"/>
        <v>0</v>
      </c>
      <c r="H113" s="10">
        <f t="shared" si="25"/>
        <v>0</v>
      </c>
      <c r="I113" s="10">
        <f t="shared" si="25"/>
        <v>0</v>
      </c>
      <c r="J113" s="10">
        <f t="shared" si="25"/>
        <v>1</v>
      </c>
      <c r="K113" s="10">
        <f t="shared" si="25"/>
        <v>1.5</v>
      </c>
      <c r="L113" s="10">
        <f t="shared" si="25"/>
        <v>1.75</v>
      </c>
      <c r="M113" s="10">
        <f t="shared" si="25"/>
        <v>2.25</v>
      </c>
      <c r="N113" s="10">
        <f t="shared" si="25"/>
        <v>1</v>
      </c>
      <c r="P113" s="4">
        <f>SUM(E113:N113)</f>
        <v>7.5</v>
      </c>
    </row>
    <row r="114" spans="1:16" hidden="1" outlineLevel="2">
      <c r="B114" s="68" t="s">
        <v>56</v>
      </c>
      <c r="D114" s="20" t="s">
        <v>9</v>
      </c>
      <c r="E114" s="20">
        <f t="shared" ref="E114:N114" si="26">SUMIF($D116:$D121,"=FTE",E116:E121)</f>
        <v>0</v>
      </c>
      <c r="F114" s="20">
        <f t="shared" si="26"/>
        <v>0</v>
      </c>
      <c r="G114" s="20">
        <f t="shared" si="26"/>
        <v>0</v>
      </c>
      <c r="H114" s="20">
        <f t="shared" si="26"/>
        <v>0</v>
      </c>
      <c r="I114" s="20">
        <f t="shared" si="26"/>
        <v>0</v>
      </c>
      <c r="J114" s="20">
        <f t="shared" si="26"/>
        <v>2.5</v>
      </c>
      <c r="K114" s="20">
        <f t="shared" si="26"/>
        <v>2.5</v>
      </c>
      <c r="L114" s="20">
        <f t="shared" si="26"/>
        <v>3</v>
      </c>
      <c r="M114" s="20">
        <f t="shared" si="26"/>
        <v>3</v>
      </c>
      <c r="N114" s="20">
        <f t="shared" si="26"/>
        <v>3</v>
      </c>
      <c r="P114" s="23">
        <f>SUM(E114:N114)</f>
        <v>14</v>
      </c>
    </row>
    <row r="115" spans="1:16" hidden="1" outlineLevel="2" collapsed="1">
      <c r="B115" s="61"/>
      <c r="D115" s="20" t="s">
        <v>10</v>
      </c>
      <c r="E115" s="20">
        <f t="shared" ref="E115:N115" si="27">SUMIF($D117:$D121,"=MCHF",E117:E121)</f>
        <v>0</v>
      </c>
      <c r="F115" s="20">
        <f t="shared" si="27"/>
        <v>0</v>
      </c>
      <c r="G115" s="20">
        <f t="shared" si="27"/>
        <v>0</v>
      </c>
      <c r="H115" s="20">
        <f t="shared" si="27"/>
        <v>0</v>
      </c>
      <c r="I115" s="20">
        <f t="shared" si="27"/>
        <v>0</v>
      </c>
      <c r="J115" s="20">
        <f t="shared" si="27"/>
        <v>1</v>
      </c>
      <c r="K115" s="20">
        <f t="shared" si="27"/>
        <v>1.5</v>
      </c>
      <c r="L115" s="20">
        <f t="shared" si="27"/>
        <v>1.75</v>
      </c>
      <c r="M115" s="20">
        <f t="shared" si="27"/>
        <v>2.25</v>
      </c>
      <c r="N115" s="20">
        <f t="shared" si="27"/>
        <v>1</v>
      </c>
      <c r="P115" s="23">
        <f>SUM(E115:N115)</f>
        <v>7.5</v>
      </c>
    </row>
    <row r="116" spans="1:16" ht="31" hidden="1" outlineLevel="1">
      <c r="B116" s="61"/>
      <c r="C116" s="3" t="s">
        <v>57</v>
      </c>
      <c r="D116" s="72" t="s">
        <v>12</v>
      </c>
      <c r="J116">
        <v>1</v>
      </c>
      <c r="K116">
        <v>1</v>
      </c>
      <c r="L116">
        <v>1</v>
      </c>
      <c r="M116">
        <v>1</v>
      </c>
      <c r="N116">
        <v>1</v>
      </c>
    </row>
    <row r="117" spans="1:16" hidden="1" outlineLevel="1">
      <c r="B117" s="61"/>
      <c r="D117" s="72" t="s">
        <v>13</v>
      </c>
      <c r="J117">
        <v>0.5</v>
      </c>
      <c r="K117">
        <v>1</v>
      </c>
      <c r="L117">
        <v>1</v>
      </c>
      <c r="M117">
        <v>1.5</v>
      </c>
      <c r="N117">
        <v>0.5</v>
      </c>
    </row>
    <row r="118" spans="1:16" hidden="1" outlineLevel="1">
      <c r="B118" s="61"/>
      <c r="C118" s="3" t="s">
        <v>58</v>
      </c>
      <c r="D118" s="72" t="s">
        <v>12</v>
      </c>
      <c r="J118">
        <v>1</v>
      </c>
      <c r="K118">
        <v>1</v>
      </c>
      <c r="L118">
        <v>1</v>
      </c>
      <c r="M118">
        <v>1</v>
      </c>
      <c r="N118">
        <v>1</v>
      </c>
    </row>
    <row r="119" spans="1:16" hidden="1" outlineLevel="1">
      <c r="B119" s="61"/>
      <c r="D119" s="72" t="s">
        <v>13</v>
      </c>
      <c r="J119">
        <v>0.25</v>
      </c>
      <c r="K119">
        <v>0.25</v>
      </c>
      <c r="L119">
        <v>0.5</v>
      </c>
      <c r="M119">
        <v>0.5</v>
      </c>
      <c r="N119">
        <v>0.25</v>
      </c>
    </row>
    <row r="120" spans="1:16" ht="46" hidden="1" outlineLevel="1">
      <c r="B120" s="61"/>
      <c r="C120" s="3" t="s">
        <v>59</v>
      </c>
      <c r="D120" s="72" t="s">
        <v>12</v>
      </c>
      <c r="J120">
        <v>0.5</v>
      </c>
      <c r="K120">
        <v>0.5</v>
      </c>
      <c r="L120">
        <v>1</v>
      </c>
      <c r="M120">
        <v>1</v>
      </c>
      <c r="N120">
        <v>1</v>
      </c>
    </row>
    <row r="121" spans="1:16" hidden="1" outlineLevel="1">
      <c r="B121" s="61"/>
      <c r="D121" s="72" t="s">
        <v>13</v>
      </c>
      <c r="J121">
        <v>0.25</v>
      </c>
      <c r="K121">
        <v>0.25</v>
      </c>
      <c r="L121">
        <v>0.25</v>
      </c>
      <c r="M121">
        <v>0.25</v>
      </c>
      <c r="N121">
        <v>0.25</v>
      </c>
    </row>
    <row r="122" spans="1:16">
      <c r="A122" s="76" t="s">
        <v>60</v>
      </c>
      <c r="B122" s="61"/>
      <c r="D122" s="10" t="s">
        <v>6</v>
      </c>
      <c r="E122" s="10">
        <f t="shared" ref="E122:N122" si="28">SUMIF($D124:$D131,"=FTE",E124:E131)</f>
        <v>0</v>
      </c>
      <c r="F122" s="10">
        <f t="shared" si="28"/>
        <v>0</v>
      </c>
      <c r="G122" s="10">
        <f t="shared" si="28"/>
        <v>0</v>
      </c>
      <c r="H122" s="10">
        <f t="shared" si="28"/>
        <v>0</v>
      </c>
      <c r="I122" s="10">
        <f t="shared" si="28"/>
        <v>0</v>
      </c>
      <c r="J122" s="10">
        <f t="shared" si="28"/>
        <v>4.5</v>
      </c>
      <c r="K122" s="10">
        <f t="shared" si="28"/>
        <v>6.5</v>
      </c>
      <c r="L122" s="10">
        <f t="shared" si="28"/>
        <v>7</v>
      </c>
      <c r="M122" s="10">
        <f t="shared" si="28"/>
        <v>5</v>
      </c>
      <c r="N122" s="10">
        <f t="shared" si="28"/>
        <v>3</v>
      </c>
      <c r="P122" s="4">
        <f>SUM(E122:N122)</f>
        <v>26</v>
      </c>
    </row>
    <row r="123" spans="1:16" collapsed="1">
      <c r="A123" s="75"/>
      <c r="B123" s="61"/>
      <c r="D123" s="10" t="s">
        <v>7</v>
      </c>
      <c r="E123" s="10">
        <f t="shared" ref="E123:N123" si="29">SUMIF($D125:$D132,"=MCHF",E125:E132)</f>
        <v>0</v>
      </c>
      <c r="F123" s="10">
        <f t="shared" si="29"/>
        <v>0</v>
      </c>
      <c r="G123" s="10">
        <f t="shared" si="29"/>
        <v>0</v>
      </c>
      <c r="H123" s="10">
        <f t="shared" si="29"/>
        <v>0</v>
      </c>
      <c r="I123" s="10">
        <f t="shared" si="29"/>
        <v>0</v>
      </c>
      <c r="J123" s="10">
        <f t="shared" si="29"/>
        <v>0.3</v>
      </c>
      <c r="K123" s="10">
        <f t="shared" si="29"/>
        <v>1</v>
      </c>
      <c r="L123" s="10">
        <f t="shared" si="29"/>
        <v>1.1000000000000001</v>
      </c>
      <c r="M123" s="10">
        <f t="shared" si="29"/>
        <v>1.9</v>
      </c>
      <c r="N123" s="10">
        <f t="shared" si="29"/>
        <v>1</v>
      </c>
      <c r="P123" s="4">
        <f>SUM(E123:N123)</f>
        <v>5.3000000000000007</v>
      </c>
    </row>
    <row r="124" spans="1:16" hidden="1" outlineLevel="2">
      <c r="B124" s="68" t="s">
        <v>61</v>
      </c>
      <c r="D124" s="20" t="s">
        <v>9</v>
      </c>
      <c r="E124" s="20">
        <f t="shared" ref="E124:N124" si="30">SUMIF($D126:$D131,"=FTE",E126:E131)</f>
        <v>0</v>
      </c>
      <c r="F124" s="20">
        <f t="shared" si="30"/>
        <v>0</v>
      </c>
      <c r="G124" s="20">
        <f t="shared" si="30"/>
        <v>0</v>
      </c>
      <c r="H124" s="20">
        <f t="shared" si="30"/>
        <v>0</v>
      </c>
      <c r="I124" s="20">
        <f t="shared" si="30"/>
        <v>0</v>
      </c>
      <c r="J124" s="20">
        <f t="shared" si="30"/>
        <v>4.5</v>
      </c>
      <c r="K124" s="20">
        <f t="shared" si="30"/>
        <v>6.5</v>
      </c>
      <c r="L124" s="20">
        <f t="shared" si="30"/>
        <v>7</v>
      </c>
      <c r="M124" s="20">
        <f t="shared" si="30"/>
        <v>5</v>
      </c>
      <c r="N124" s="20">
        <f t="shared" si="30"/>
        <v>3</v>
      </c>
      <c r="P124" s="23">
        <f>SUM(E124:N124)</f>
        <v>26</v>
      </c>
    </row>
    <row r="125" spans="1:16" hidden="1" outlineLevel="2" collapsed="1">
      <c r="B125" s="61"/>
      <c r="D125" s="20" t="s">
        <v>10</v>
      </c>
      <c r="E125" s="20">
        <f t="shared" ref="E125:N125" si="31">SUMIF($D127:$D131,"=MCHF",E127:E131)</f>
        <v>0</v>
      </c>
      <c r="F125" s="20">
        <f t="shared" si="31"/>
        <v>0</v>
      </c>
      <c r="G125" s="20">
        <f t="shared" si="31"/>
        <v>0</v>
      </c>
      <c r="H125" s="20">
        <f t="shared" si="31"/>
        <v>0</v>
      </c>
      <c r="I125" s="20">
        <f t="shared" si="31"/>
        <v>0</v>
      </c>
      <c r="J125" s="20">
        <f t="shared" si="31"/>
        <v>0.3</v>
      </c>
      <c r="K125" s="20">
        <f t="shared" si="31"/>
        <v>1</v>
      </c>
      <c r="L125" s="20">
        <f t="shared" si="31"/>
        <v>1.1000000000000001</v>
      </c>
      <c r="M125" s="20">
        <f t="shared" si="31"/>
        <v>1.9</v>
      </c>
      <c r="N125" s="20">
        <f t="shared" si="31"/>
        <v>1</v>
      </c>
      <c r="P125" s="23">
        <f>SUM(E125:N125)</f>
        <v>5.3000000000000007</v>
      </c>
    </row>
    <row r="126" spans="1:16" hidden="1" outlineLevel="1">
      <c r="B126" s="61"/>
      <c r="C126" s="3" t="s">
        <v>62</v>
      </c>
      <c r="D126" s="72" t="s">
        <v>12</v>
      </c>
      <c r="J126">
        <v>2</v>
      </c>
      <c r="K126">
        <v>3</v>
      </c>
      <c r="L126">
        <v>3</v>
      </c>
      <c r="M126">
        <v>2</v>
      </c>
      <c r="N126">
        <v>1</v>
      </c>
    </row>
    <row r="127" spans="1:16" hidden="1" outlineLevel="1">
      <c r="B127" s="61"/>
      <c r="D127" s="72" t="s">
        <v>13</v>
      </c>
      <c r="J127">
        <v>0</v>
      </c>
      <c r="K127">
        <v>0.3</v>
      </c>
      <c r="L127">
        <v>0.3</v>
      </c>
      <c r="M127">
        <v>0.5</v>
      </c>
      <c r="N127">
        <v>0.3</v>
      </c>
    </row>
    <row r="128" spans="1:16" hidden="1" outlineLevel="1">
      <c r="B128" s="61"/>
      <c r="C128" s="3" t="s">
        <v>63</v>
      </c>
      <c r="D128" s="72" t="s">
        <v>12</v>
      </c>
      <c r="J128">
        <v>2</v>
      </c>
      <c r="K128">
        <v>3</v>
      </c>
      <c r="L128">
        <v>3</v>
      </c>
      <c r="M128">
        <v>2</v>
      </c>
      <c r="N128">
        <v>1</v>
      </c>
    </row>
    <row r="129" spans="1:16" hidden="1" outlineLevel="1">
      <c r="B129" s="61"/>
      <c r="D129" s="72" t="s">
        <v>13</v>
      </c>
      <c r="J129">
        <v>0</v>
      </c>
      <c r="K129">
        <v>0.2</v>
      </c>
      <c r="L129">
        <v>0.2</v>
      </c>
      <c r="M129">
        <v>0.4</v>
      </c>
      <c r="N129">
        <v>0.2</v>
      </c>
    </row>
    <row r="130" spans="1:16" ht="31" hidden="1" outlineLevel="1">
      <c r="B130" s="61"/>
      <c r="C130" s="3" t="s">
        <v>64</v>
      </c>
      <c r="D130" s="72" t="s">
        <v>12</v>
      </c>
      <c r="J130">
        <v>0.5</v>
      </c>
      <c r="K130">
        <v>0.5</v>
      </c>
      <c r="L130">
        <v>1</v>
      </c>
      <c r="M130">
        <v>1</v>
      </c>
      <c r="N130">
        <v>1</v>
      </c>
    </row>
    <row r="131" spans="1:16" hidden="1" outlineLevel="1">
      <c r="B131" s="61"/>
      <c r="D131" s="72" t="s">
        <v>13</v>
      </c>
      <c r="J131">
        <v>0.3</v>
      </c>
      <c r="K131">
        <v>0.5</v>
      </c>
      <c r="L131">
        <v>0.6</v>
      </c>
      <c r="M131">
        <v>1</v>
      </c>
      <c r="N131">
        <v>0.5</v>
      </c>
    </row>
    <row r="132" spans="1:16">
      <c r="A132" s="76" t="s">
        <v>65</v>
      </c>
      <c r="B132" s="61"/>
      <c r="D132" s="10" t="s">
        <v>6</v>
      </c>
      <c r="E132" s="10">
        <f>SUMIF($D133:$D143,"=FTE",E133:E143)</f>
        <v>0</v>
      </c>
      <c r="F132" s="10">
        <f t="shared" ref="F132:N132" si="32">SUMIF($D133:$D143,"=FTE",F133:F143)</f>
        <v>0</v>
      </c>
      <c r="G132" s="10">
        <f t="shared" si="32"/>
        <v>0</v>
      </c>
      <c r="H132" s="10">
        <f t="shared" si="32"/>
        <v>0</v>
      </c>
      <c r="I132" s="10">
        <f t="shared" si="32"/>
        <v>0</v>
      </c>
      <c r="J132" s="10">
        <f t="shared" si="32"/>
        <v>0</v>
      </c>
      <c r="K132" s="10">
        <f t="shared" si="32"/>
        <v>1.2000000000000002</v>
      </c>
      <c r="L132" s="10">
        <f t="shared" si="32"/>
        <v>1.2000000000000002</v>
      </c>
      <c r="M132" s="10">
        <f t="shared" si="32"/>
        <v>0.60000000000000009</v>
      </c>
      <c r="N132" s="10">
        <f t="shared" si="32"/>
        <v>0</v>
      </c>
      <c r="P132" s="4">
        <f>SUM(E132:N132)</f>
        <v>3.0000000000000004</v>
      </c>
    </row>
    <row r="133" spans="1:16" collapsed="1">
      <c r="B133" s="61"/>
      <c r="D133" s="10" t="s">
        <v>7</v>
      </c>
      <c r="E133" s="10">
        <f>SUMIF($D133:$D143,"=MCHF",E133:E143)</f>
        <v>0</v>
      </c>
      <c r="F133" s="10">
        <f t="shared" ref="F133:N133" si="33">SUMIF($D133:$D143,"=MCHF",F133:F143)</f>
        <v>0</v>
      </c>
      <c r="G133" s="10">
        <f t="shared" si="33"/>
        <v>0</v>
      </c>
      <c r="H133" s="10">
        <f t="shared" si="33"/>
        <v>0</v>
      </c>
      <c r="I133" s="10">
        <f t="shared" si="33"/>
        <v>0</v>
      </c>
      <c r="J133" s="10">
        <f t="shared" si="33"/>
        <v>0</v>
      </c>
      <c r="K133" s="10">
        <f t="shared" si="33"/>
        <v>0.89999999999999991</v>
      </c>
      <c r="L133" s="10">
        <f t="shared" si="33"/>
        <v>0.89999999999999991</v>
      </c>
      <c r="M133" s="10">
        <f t="shared" si="33"/>
        <v>0</v>
      </c>
      <c r="N133" s="10">
        <f t="shared" si="33"/>
        <v>0</v>
      </c>
      <c r="P133" s="4">
        <f>SUM(E133:N133)</f>
        <v>1.7999999999999998</v>
      </c>
    </row>
    <row r="134" spans="1:16" ht="31" hidden="1" outlineLevel="2">
      <c r="B134" s="68" t="s">
        <v>66</v>
      </c>
      <c r="D134" s="20" t="s">
        <v>9</v>
      </c>
      <c r="E134" s="20">
        <f>SUMIF($D136:$D142,"=FTE",E136:E142)</f>
        <v>0</v>
      </c>
      <c r="F134" s="20">
        <f t="shared" ref="F134:N134" si="34">SUMIF($D136:$D142,"=FTE",F136:F142)</f>
        <v>0</v>
      </c>
      <c r="G134" s="20">
        <f t="shared" si="34"/>
        <v>0</v>
      </c>
      <c r="H134" s="20">
        <f t="shared" si="34"/>
        <v>0</v>
      </c>
      <c r="I134" s="20">
        <f t="shared" si="34"/>
        <v>0</v>
      </c>
      <c r="J134" s="20">
        <f t="shared" si="34"/>
        <v>0</v>
      </c>
      <c r="K134" s="20">
        <f t="shared" si="34"/>
        <v>1.2000000000000002</v>
      </c>
      <c r="L134" s="20">
        <f t="shared" si="34"/>
        <v>1.2000000000000002</v>
      </c>
      <c r="M134" s="20">
        <f t="shared" si="34"/>
        <v>0.60000000000000009</v>
      </c>
      <c r="N134" s="20">
        <f t="shared" si="34"/>
        <v>0</v>
      </c>
      <c r="P134" s="23">
        <f>SUM(E134:N134)</f>
        <v>3.0000000000000004</v>
      </c>
    </row>
    <row r="135" spans="1:16" hidden="1" outlineLevel="2" collapsed="1">
      <c r="B135" s="61"/>
      <c r="D135" s="20" t="s">
        <v>10</v>
      </c>
      <c r="E135" s="20">
        <f>SUMIF($D137:$D142,"=MCHF",E137:E142)</f>
        <v>0</v>
      </c>
      <c r="F135" s="20">
        <f t="shared" ref="F135:N135" si="35">SUMIF($D137:$D142,"=MCHF",F137:F142)</f>
        <v>0</v>
      </c>
      <c r="G135" s="20">
        <f t="shared" si="35"/>
        <v>0</v>
      </c>
      <c r="H135" s="20">
        <f t="shared" si="35"/>
        <v>0</v>
      </c>
      <c r="I135" s="20">
        <f t="shared" si="35"/>
        <v>0</v>
      </c>
      <c r="J135" s="20">
        <f t="shared" si="35"/>
        <v>0</v>
      </c>
      <c r="K135" s="20">
        <f t="shared" si="35"/>
        <v>0.89999999999999991</v>
      </c>
      <c r="L135" s="20">
        <f t="shared" si="35"/>
        <v>0.89999999999999991</v>
      </c>
      <c r="M135" s="20">
        <f t="shared" si="35"/>
        <v>0</v>
      </c>
      <c r="N135" s="20">
        <f t="shared" si="35"/>
        <v>0</v>
      </c>
      <c r="P135" s="23">
        <f>SUM(E135:N135)</f>
        <v>1.7999999999999998</v>
      </c>
    </row>
    <row r="136" spans="1:16" hidden="1" outlineLevel="1">
      <c r="B136" s="61"/>
      <c r="C136" s="3" t="s">
        <v>67</v>
      </c>
      <c r="D136" s="72" t="s">
        <v>12</v>
      </c>
      <c r="K136">
        <v>0.4</v>
      </c>
      <c r="L136">
        <v>0.4</v>
      </c>
      <c r="M136">
        <v>0.2</v>
      </c>
    </row>
    <row r="137" spans="1:16" hidden="1" outlineLevel="1">
      <c r="B137" s="61"/>
      <c r="D137" s="72" t="s">
        <v>13</v>
      </c>
      <c r="K137">
        <v>0.3</v>
      </c>
      <c r="L137">
        <v>0.3</v>
      </c>
    </row>
    <row r="138" spans="1:16" hidden="1" outlineLevel="1">
      <c r="B138" s="61"/>
      <c r="C138" s="3" t="s">
        <v>68</v>
      </c>
      <c r="D138" s="72" t="s">
        <v>12</v>
      </c>
      <c r="K138">
        <v>0.4</v>
      </c>
      <c r="L138">
        <v>0.4</v>
      </c>
      <c r="M138">
        <v>0.2</v>
      </c>
    </row>
    <row r="139" spans="1:16" hidden="1" outlineLevel="1">
      <c r="B139" s="61"/>
      <c r="D139" s="72" t="s">
        <v>13</v>
      </c>
      <c r="K139">
        <v>0.3</v>
      </c>
      <c r="L139">
        <v>0.3</v>
      </c>
    </row>
    <row r="140" spans="1:16" ht="31" hidden="1" outlineLevel="1">
      <c r="B140" s="61"/>
      <c r="C140" s="3" t="s">
        <v>69</v>
      </c>
      <c r="D140" s="72" t="s">
        <v>12</v>
      </c>
      <c r="K140">
        <v>0.4</v>
      </c>
      <c r="L140">
        <v>0.4</v>
      </c>
      <c r="M140">
        <v>0.2</v>
      </c>
    </row>
    <row r="141" spans="1:16" hidden="1" outlineLevel="1">
      <c r="B141" s="61"/>
      <c r="D141" s="72" t="s">
        <v>13</v>
      </c>
      <c r="K141">
        <v>0.3</v>
      </c>
      <c r="L141">
        <v>0.3</v>
      </c>
    </row>
    <row r="142" spans="1:16">
      <c r="B142" s="61"/>
    </row>
    <row r="143" spans="1:16">
      <c r="B143" s="61"/>
    </row>
    <row r="144" spans="1:16" ht="20">
      <c r="A144" s="77" t="s">
        <v>70</v>
      </c>
      <c r="B144" s="61"/>
      <c r="D144" s="78" t="s">
        <v>3</v>
      </c>
      <c r="E144" s="79">
        <f t="shared" ref="E144:N144" si="36">SUMIF($D7:$D143,"=FTE",E7:E143)</f>
        <v>13.05</v>
      </c>
      <c r="F144" s="79">
        <f t="shared" si="36"/>
        <v>16.25</v>
      </c>
      <c r="G144" s="79">
        <f t="shared" si="36"/>
        <v>20.3</v>
      </c>
      <c r="H144" s="79">
        <f t="shared" si="36"/>
        <v>9</v>
      </c>
      <c r="I144" s="79">
        <f t="shared" si="36"/>
        <v>7.3</v>
      </c>
      <c r="J144" s="79">
        <f t="shared" si="36"/>
        <v>16.5</v>
      </c>
      <c r="K144" s="79">
        <f t="shared" si="36"/>
        <v>19.699999999999996</v>
      </c>
      <c r="L144" s="79">
        <f t="shared" si="36"/>
        <v>19.699999999999996</v>
      </c>
      <c r="M144" s="79">
        <f t="shared" si="36"/>
        <v>11.599999999999998</v>
      </c>
      <c r="N144" s="79">
        <f t="shared" si="36"/>
        <v>8</v>
      </c>
      <c r="P144" s="4">
        <f>SUM(E144:N144)</f>
        <v>141.39999999999998</v>
      </c>
    </row>
    <row r="145" spans="1:16">
      <c r="A145" s="13"/>
      <c r="B145" s="61"/>
      <c r="C145" s="13"/>
      <c r="D145" s="78" t="s">
        <v>4</v>
      </c>
      <c r="E145" s="79">
        <f t="shared" ref="E145:N145" si="37">SUMIF($D8:$D144,"=MCHF",E8:E144)</f>
        <v>3.6</v>
      </c>
      <c r="F145" s="79">
        <f t="shared" si="37"/>
        <v>5.7499999999999991</v>
      </c>
      <c r="G145" s="79">
        <f t="shared" si="37"/>
        <v>7.1</v>
      </c>
      <c r="H145" s="79">
        <f t="shared" si="37"/>
        <v>3.5500000000000007</v>
      </c>
      <c r="I145" s="79">
        <f t="shared" si="37"/>
        <v>3.7</v>
      </c>
      <c r="J145" s="79">
        <f t="shared" si="37"/>
        <v>10.8</v>
      </c>
      <c r="K145" s="79">
        <f t="shared" si="37"/>
        <v>15.400000000000002</v>
      </c>
      <c r="L145" s="79">
        <f t="shared" si="37"/>
        <v>20.250000000000004</v>
      </c>
      <c r="M145" s="79">
        <f t="shared" si="37"/>
        <v>12.65</v>
      </c>
      <c r="N145" s="79">
        <f t="shared" si="37"/>
        <v>7</v>
      </c>
      <c r="O145" s="14"/>
      <c r="P145" s="4">
        <f>SUM(E145:N145)</f>
        <v>89.800000000000011</v>
      </c>
    </row>
    <row r="146" spans="1:16" ht="17">
      <c r="A146" s="13"/>
      <c r="B146" s="61"/>
      <c r="C146" s="13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80"/>
    </row>
    <row r="147" spans="1:16">
      <c r="A147" s="13"/>
      <c r="C147" s="13"/>
      <c r="D147" s="14"/>
      <c r="E147" s="14"/>
      <c r="F147" s="14"/>
      <c r="G147" s="14"/>
      <c r="H147" s="14"/>
      <c r="I147" s="14"/>
      <c r="J147" s="14"/>
      <c r="K147" s="14"/>
      <c r="L147" s="14"/>
      <c r="M147" s="14"/>
    </row>
    <row r="148" spans="1:16"/>
    <row r="149" spans="1:16"/>
    <row r="150" spans="1:16"/>
    <row r="151" spans="1:16"/>
    <row r="152" spans="1:16"/>
    <row r="153" spans="1:16"/>
    <row r="154" spans="1:16"/>
    <row r="155" spans="1:16"/>
    <row r="156" spans="1:16"/>
    <row r="157" spans="1:16"/>
    <row r="158" spans="1:16"/>
    <row r="159" spans="1:16"/>
    <row r="160" spans="1:16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paperSize="9" scale="68" fitToHeight="8" orientation="landscape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 HL-LHC</vt:lpstr>
    </vt:vector>
  </TitlesOfParts>
  <Company>CERN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rcalaga</dc:creator>
  <cp:lastModifiedBy>Accelerator Division</cp:lastModifiedBy>
  <dcterms:created xsi:type="dcterms:W3CDTF">2012-07-06T07:41:02Z</dcterms:created>
  <dcterms:modified xsi:type="dcterms:W3CDTF">2012-07-06T21:39:08Z</dcterms:modified>
</cp:coreProperties>
</file>