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380" yWindow="0" windowWidth="25600" windowHeight="18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7" i="1"/>
  <c r="B16" i="1"/>
  <c r="B15" i="1"/>
  <c r="B14" i="1"/>
  <c r="B13" i="1"/>
  <c r="B12" i="1"/>
  <c r="B7" i="1"/>
  <c r="B5" i="1"/>
  <c r="B4" i="1"/>
  <c r="B3" i="1"/>
</calcChain>
</file>

<file path=xl/sharedStrings.xml><?xml version="1.0" encoding="utf-8"?>
<sst xmlns="http://schemas.openxmlformats.org/spreadsheetml/2006/main" count="20" uniqueCount="20">
  <si>
    <t>E</t>
  </si>
  <si>
    <t>K</t>
  </si>
  <si>
    <t>m</t>
  </si>
  <si>
    <t>p</t>
  </si>
  <si>
    <t>betagamma</t>
  </si>
  <si>
    <t>emittance</t>
  </si>
  <si>
    <t>mu (degrees)</t>
  </si>
  <si>
    <t>L</t>
  </si>
  <si>
    <t>Ql</t>
  </si>
  <si>
    <t>Brho</t>
  </si>
  <si>
    <t>bmin</t>
  </si>
  <si>
    <t>sinmu</t>
  </si>
  <si>
    <t>sinmuover2</t>
  </si>
  <si>
    <t>bmax</t>
  </si>
  <si>
    <t>F</t>
  </si>
  <si>
    <t>B'</t>
  </si>
  <si>
    <t>sigmax</t>
  </si>
  <si>
    <t>sigmaxp</t>
  </si>
  <si>
    <t>sigmay</t>
  </si>
  <si>
    <t>sigmayp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</si>
</sst>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5" sqref="B25"/>
    </sheetView>
  </sheetViews>
  <sheetFormatPr baseColWidth="10" defaultRowHeight="15" x14ac:dyDescent="0"/>
  <cols>
    <col min="2" max="2" width="12.1640625" bestFit="1" customWidth="1"/>
  </cols>
  <sheetData>
    <row r="1" spans="1:2">
      <c r="A1" t="s">
        <v>1</v>
      </c>
      <c r="B1">
        <v>400000</v>
      </c>
    </row>
    <row r="2" spans="1:2">
      <c r="A2" t="s">
        <v>2</v>
      </c>
      <c r="B2">
        <v>938.27200000000005</v>
      </c>
    </row>
    <row r="3" spans="1:2">
      <c r="A3" t="s">
        <v>0</v>
      </c>
      <c r="B3">
        <f>B1+B2</f>
        <v>400938.272</v>
      </c>
    </row>
    <row r="4" spans="1:2">
      <c r="A4" t="s">
        <v>3</v>
      </c>
      <c r="B4">
        <f>SQRT(B3*B3-B2*B2)</f>
        <v>400937.17413081066</v>
      </c>
    </row>
    <row r="5" spans="1:2">
      <c r="A5" t="s">
        <v>4</v>
      </c>
      <c r="B5">
        <f>B4/B2</f>
        <v>427.31443987544191</v>
      </c>
    </row>
    <row r="6" spans="1:2">
      <c r="A6" t="s">
        <v>5</v>
      </c>
      <c r="B6" s="1">
        <v>1.9999999999999999E-6</v>
      </c>
    </row>
    <row r="7" spans="1:2">
      <c r="A7" t="s">
        <v>9</v>
      </c>
      <c r="B7">
        <f>B4/299.792</f>
        <v>1337.3845003562826</v>
      </c>
    </row>
    <row r="8" spans="1:2">
      <c r="A8" t="s">
        <v>6</v>
      </c>
      <c r="B8">
        <v>60</v>
      </c>
    </row>
    <row r="9" spans="1:2">
      <c r="A9" t="s">
        <v>7</v>
      </c>
      <c r="B9">
        <v>20000</v>
      </c>
    </row>
    <row r="10" spans="1:2">
      <c r="A10" t="s">
        <v>8</v>
      </c>
      <c r="B10">
        <v>2000</v>
      </c>
    </row>
    <row r="12" spans="1:2">
      <c r="A12" t="s">
        <v>11</v>
      </c>
      <c r="B12">
        <f>SIN(B8*PI()/180)</f>
        <v>0.8660254037844386</v>
      </c>
    </row>
    <row r="13" spans="1:2">
      <c r="A13" t="s">
        <v>12</v>
      </c>
      <c r="B13">
        <f>SIN(B8*PI()/360)</f>
        <v>0.49999999999999994</v>
      </c>
    </row>
    <row r="14" spans="1:2">
      <c r="A14" t="s">
        <v>13</v>
      </c>
      <c r="B14">
        <f>2*B9/1000*(1+B13)/B12</f>
        <v>69.282032302755098</v>
      </c>
    </row>
    <row r="15" spans="1:2">
      <c r="A15" t="s">
        <v>10</v>
      </c>
      <c r="B15">
        <f>2*B9/1000*(1-B13)/B12</f>
        <v>23.094010767585033</v>
      </c>
    </row>
    <row r="16" spans="1:2">
      <c r="A16" t="s">
        <v>14</v>
      </c>
      <c r="B16">
        <f>B9/1000/2/B13</f>
        <v>20.000000000000004</v>
      </c>
    </row>
    <row r="17" spans="1:2">
      <c r="A17" t="s">
        <v>15</v>
      </c>
      <c r="B17">
        <f>1/B16*B7/(B10/1000)</f>
        <v>33.434612508907058</v>
      </c>
    </row>
    <row r="19" spans="1:2">
      <c r="A19" t="s">
        <v>16</v>
      </c>
      <c r="B19" s="1">
        <f>SQRT(B14*B6/B5)*1000</f>
        <v>0.56944465748967799</v>
      </c>
    </row>
    <row r="20" spans="1:2">
      <c r="A20" t="s">
        <v>17</v>
      </c>
      <c r="B20">
        <f>SQRT(B6/B14/B5)</f>
        <v>8.2192256572564954E-6</v>
      </c>
    </row>
    <row r="21" spans="1:2">
      <c r="A21" t="s">
        <v>18</v>
      </c>
      <c r="B21">
        <f>SQRT(B15*B6/B5)</f>
        <v>3.2876902629025981E-4</v>
      </c>
    </row>
    <row r="22" spans="1:2">
      <c r="A22" t="s">
        <v>19</v>
      </c>
      <c r="B22">
        <f>SQRT(B6/B15/B5)</f>
        <v>1.4236116437241948E-5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2015-01-28T01:20:56Z</dcterms:created>
  <dcterms:modified xsi:type="dcterms:W3CDTF">2015-01-28T01:49:17Z</dcterms:modified>
</cp:coreProperties>
</file>