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18740" yWindow="1040" windowWidth="25600" windowHeight="16440" tabRatio="500"/>
  </bookViews>
  <sheets>
    <sheet name="Parameters" sheetId="1" r:id="rId1"/>
    <sheet name="Magnetic Stripping" sheetId="2" r:id="rId2"/>
    <sheet name="hole transmission" sheetId="3" r:id="rId3"/>
    <sheet name="Booster Kickers" sheetId="4" r:id="rId4"/>
    <sheet name="bend magnet" sheetId="5" r:id="rId5"/>
    <sheet name="RF Voltage" sheetId="7" r:id="rId6"/>
    <sheet name="RF" sheetId="6" r:id="rId7"/>
    <sheet name="Adiabatic" sheetId="8" r:id="rId8"/>
    <sheet name="Sheet1" sheetId="9" r:id="rId9"/>
    <sheet name="Radiation shielding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C18" i="1"/>
  <c r="B18" i="1"/>
  <c r="B13" i="10"/>
  <c r="B12" i="10"/>
  <c r="B9" i="10"/>
  <c r="B10" i="10"/>
  <c r="B5" i="10"/>
  <c r="B3" i="10"/>
  <c r="C59" i="1"/>
  <c r="C58" i="1"/>
  <c r="C49" i="1"/>
  <c r="B49" i="1"/>
  <c r="C47" i="1"/>
  <c r="B47" i="1"/>
  <c r="C45" i="1"/>
  <c r="B45" i="1"/>
  <c r="C40" i="1"/>
  <c r="B40" i="1"/>
  <c r="C34" i="1"/>
  <c r="C35" i="1"/>
  <c r="C36" i="1"/>
  <c r="B36" i="1"/>
  <c r="B35" i="1"/>
  <c r="B34" i="1"/>
  <c r="C57" i="1"/>
  <c r="C56" i="1"/>
  <c r="B5" i="1"/>
  <c r="B6" i="1"/>
  <c r="B8" i="1"/>
  <c r="B22" i="1"/>
  <c r="B25" i="1"/>
  <c r="C42" i="1"/>
  <c r="B42" i="1"/>
  <c r="B9" i="1"/>
  <c r="B29" i="1"/>
  <c r="B50" i="1"/>
  <c r="B52" i="1"/>
  <c r="B5" i="8"/>
  <c r="B2" i="8"/>
  <c r="B3" i="8"/>
  <c r="B8" i="8"/>
  <c r="C50" i="1"/>
  <c r="C52" i="1"/>
  <c r="C5" i="8"/>
  <c r="C2" i="8"/>
  <c r="C3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B103" i="8"/>
  <c r="C103" i="8"/>
  <c r="B104" i="8"/>
  <c r="C104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B111" i="8"/>
  <c r="C111" i="8"/>
  <c r="B112" i="8"/>
  <c r="C112" i="8"/>
  <c r="B113" i="8"/>
  <c r="C113" i="8"/>
  <c r="B114" i="8"/>
  <c r="C114" i="8"/>
  <c r="B115" i="8"/>
  <c r="C115" i="8"/>
  <c r="B116" i="8"/>
  <c r="C116" i="8"/>
  <c r="B117" i="8"/>
  <c r="C117" i="8"/>
  <c r="B118" i="8"/>
  <c r="C118" i="8"/>
  <c r="B119" i="8"/>
  <c r="C119" i="8"/>
  <c r="B120" i="8"/>
  <c r="C120" i="8"/>
  <c r="B121" i="8"/>
  <c r="C121" i="8"/>
  <c r="B122" i="8"/>
  <c r="C122" i="8"/>
  <c r="B123" i="8"/>
  <c r="C123" i="8"/>
  <c r="B124" i="8"/>
  <c r="C124" i="8"/>
  <c r="B125" i="8"/>
  <c r="C125" i="8"/>
  <c r="B126" i="8"/>
  <c r="C126" i="8"/>
  <c r="B127" i="8"/>
  <c r="C127" i="8"/>
  <c r="B128" i="8"/>
  <c r="C128" i="8"/>
  <c r="B129" i="8"/>
  <c r="C129" i="8"/>
  <c r="B130" i="8"/>
  <c r="C130" i="8"/>
  <c r="B131" i="8"/>
  <c r="C131" i="8"/>
  <c r="B132" i="8"/>
  <c r="C132" i="8"/>
  <c r="B133" i="8"/>
  <c r="C133" i="8"/>
  <c r="B134" i="8"/>
  <c r="C134" i="8"/>
  <c r="B135" i="8"/>
  <c r="C135" i="8"/>
  <c r="B136" i="8"/>
  <c r="C136" i="8"/>
  <c r="B137" i="8"/>
  <c r="C137" i="8"/>
  <c r="B138" i="8"/>
  <c r="C138" i="8"/>
  <c r="B139" i="8"/>
  <c r="C139" i="8"/>
  <c r="B140" i="8"/>
  <c r="C140" i="8"/>
  <c r="B141" i="8"/>
  <c r="C141" i="8"/>
  <c r="B142" i="8"/>
  <c r="C142" i="8"/>
  <c r="B143" i="8"/>
  <c r="C143" i="8"/>
  <c r="B144" i="8"/>
  <c r="C144" i="8"/>
  <c r="B145" i="8"/>
  <c r="C145" i="8"/>
  <c r="B146" i="8"/>
  <c r="C146" i="8"/>
  <c r="B147" i="8"/>
  <c r="C147" i="8"/>
  <c r="B148" i="8"/>
  <c r="C148" i="8"/>
  <c r="B149" i="8"/>
  <c r="C149" i="8"/>
  <c r="B150" i="8"/>
  <c r="C150" i="8"/>
  <c r="B151" i="8"/>
  <c r="C151" i="8"/>
  <c r="B152" i="8"/>
  <c r="C152" i="8"/>
  <c r="B153" i="8"/>
  <c r="C153" i="8"/>
  <c r="B154" i="8"/>
  <c r="C154" i="8"/>
  <c r="B155" i="8"/>
  <c r="C155" i="8"/>
  <c r="B156" i="8"/>
  <c r="C156" i="8"/>
  <c r="B157" i="8"/>
  <c r="C157" i="8"/>
  <c r="B158" i="8"/>
  <c r="C158" i="8"/>
  <c r="B159" i="8"/>
  <c r="C159" i="8"/>
  <c r="B160" i="8"/>
  <c r="C160" i="8"/>
  <c r="B161" i="8"/>
  <c r="C161" i="8"/>
  <c r="B162" i="8"/>
  <c r="C162" i="8"/>
  <c r="B163" i="8"/>
  <c r="C163" i="8"/>
  <c r="B164" i="8"/>
  <c r="C164" i="8"/>
  <c r="B165" i="8"/>
  <c r="C165" i="8"/>
  <c r="B166" i="8"/>
  <c r="C166" i="8"/>
  <c r="B167" i="8"/>
  <c r="C167" i="8"/>
  <c r="B168" i="8"/>
  <c r="C168" i="8"/>
  <c r="B169" i="8"/>
  <c r="C169" i="8"/>
  <c r="B170" i="8"/>
  <c r="C170" i="8"/>
  <c r="B171" i="8"/>
  <c r="C171" i="8"/>
  <c r="B172" i="8"/>
  <c r="C172" i="8"/>
  <c r="B173" i="8"/>
  <c r="C173" i="8"/>
  <c r="B174" i="8"/>
  <c r="C174" i="8"/>
  <c r="B175" i="8"/>
  <c r="C175" i="8"/>
  <c r="B176" i="8"/>
  <c r="C176" i="8"/>
  <c r="B177" i="8"/>
  <c r="C177" i="8"/>
  <c r="B178" i="8"/>
  <c r="C178" i="8"/>
  <c r="B179" i="8"/>
  <c r="C179" i="8"/>
  <c r="B180" i="8"/>
  <c r="C180" i="8"/>
  <c r="B181" i="8"/>
  <c r="C181" i="8"/>
  <c r="B182" i="8"/>
  <c r="C182" i="8"/>
  <c r="B183" i="8"/>
  <c r="C183" i="8"/>
  <c r="B184" i="8"/>
  <c r="C184" i="8"/>
  <c r="B185" i="8"/>
  <c r="C185" i="8"/>
  <c r="B186" i="8"/>
  <c r="C186" i="8"/>
  <c r="B187" i="8"/>
  <c r="C187" i="8"/>
  <c r="B188" i="8"/>
  <c r="C188" i="8"/>
  <c r="B189" i="8"/>
  <c r="C189" i="8"/>
  <c r="B190" i="8"/>
  <c r="C190" i="8"/>
  <c r="B191" i="8"/>
  <c r="C191" i="8"/>
  <c r="B192" i="8"/>
  <c r="C192" i="8"/>
  <c r="B193" i="8"/>
  <c r="C193" i="8"/>
  <c r="B194" i="8"/>
  <c r="C194" i="8"/>
  <c r="B195" i="8"/>
  <c r="C195" i="8"/>
  <c r="B196" i="8"/>
  <c r="C196" i="8"/>
  <c r="B197" i="8"/>
  <c r="C197" i="8"/>
  <c r="B198" i="8"/>
  <c r="C198" i="8"/>
  <c r="B199" i="8"/>
  <c r="C199" i="8"/>
  <c r="B200" i="8"/>
  <c r="C200" i="8"/>
  <c r="B201" i="8"/>
  <c r="C201" i="8"/>
  <c r="B202" i="8"/>
  <c r="C202" i="8"/>
  <c r="B203" i="8"/>
  <c r="C203" i="8"/>
  <c r="B204" i="8"/>
  <c r="C204" i="8"/>
  <c r="B205" i="8"/>
  <c r="C205" i="8"/>
  <c r="B206" i="8"/>
  <c r="C206" i="8"/>
  <c r="B207" i="8"/>
  <c r="C207" i="8"/>
  <c r="B208" i="8"/>
  <c r="C208" i="8"/>
  <c r="B209" i="8"/>
  <c r="C209" i="8"/>
  <c r="B210" i="8"/>
  <c r="C210" i="8"/>
  <c r="B211" i="8"/>
  <c r="C211" i="8"/>
  <c r="B212" i="8"/>
  <c r="C212" i="8"/>
  <c r="B213" i="8"/>
  <c r="C213" i="8"/>
  <c r="B214" i="8"/>
  <c r="C214" i="8"/>
  <c r="B215" i="8"/>
  <c r="C215" i="8"/>
  <c r="B216" i="8"/>
  <c r="C216" i="8"/>
  <c r="B217" i="8"/>
  <c r="C217" i="8"/>
  <c r="B218" i="8"/>
  <c r="C218" i="8"/>
  <c r="B219" i="8"/>
  <c r="C219" i="8"/>
  <c r="B220" i="8"/>
  <c r="C220" i="8"/>
  <c r="B221" i="8"/>
  <c r="C221" i="8"/>
  <c r="B222" i="8"/>
  <c r="C222" i="8"/>
  <c r="B223" i="8"/>
  <c r="C223" i="8"/>
  <c r="B224" i="8"/>
  <c r="C224" i="8"/>
  <c r="B225" i="8"/>
  <c r="C225" i="8"/>
  <c r="B226" i="8"/>
  <c r="C226" i="8"/>
  <c r="B227" i="8"/>
  <c r="C227" i="8"/>
  <c r="B228" i="8"/>
  <c r="C228" i="8"/>
  <c r="B229" i="8"/>
  <c r="C229" i="8"/>
  <c r="B230" i="8"/>
  <c r="C230" i="8"/>
  <c r="B231" i="8"/>
  <c r="C231" i="8"/>
  <c r="B232" i="8"/>
  <c r="C232" i="8"/>
  <c r="B233" i="8"/>
  <c r="C233" i="8"/>
  <c r="B234" i="8"/>
  <c r="C234" i="8"/>
  <c r="B235" i="8"/>
  <c r="C235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247" i="8"/>
  <c r="C247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308" i="8"/>
  <c r="C308" i="8"/>
  <c r="B309" i="8"/>
  <c r="C309" i="8"/>
  <c r="B310" i="8"/>
  <c r="C310" i="8"/>
  <c r="B311" i="8"/>
  <c r="C311" i="8"/>
  <c r="B312" i="8"/>
  <c r="C312" i="8"/>
  <c r="B313" i="8"/>
  <c r="C313" i="8"/>
  <c r="B314" i="8"/>
  <c r="C314" i="8"/>
  <c r="B315" i="8"/>
  <c r="C315" i="8"/>
  <c r="B316" i="8"/>
  <c r="C316" i="8"/>
  <c r="B317" i="8"/>
  <c r="C317" i="8"/>
  <c r="B318" i="8"/>
  <c r="C318" i="8"/>
  <c r="B319" i="8"/>
  <c r="C319" i="8"/>
  <c r="B320" i="8"/>
  <c r="C320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466" i="8"/>
  <c r="C466" i="8"/>
  <c r="B467" i="8"/>
  <c r="C467" i="8"/>
  <c r="B468" i="8"/>
  <c r="C468" i="8"/>
  <c r="B469" i="8"/>
  <c r="C469" i="8"/>
  <c r="B470" i="8"/>
  <c r="C470" i="8"/>
  <c r="B471" i="8"/>
  <c r="C471" i="8"/>
  <c r="B472" i="8"/>
  <c r="C472" i="8"/>
  <c r="B473" i="8"/>
  <c r="C473" i="8"/>
  <c r="B474" i="8"/>
  <c r="C474" i="8"/>
  <c r="B475" i="8"/>
  <c r="C475" i="8"/>
  <c r="B476" i="8"/>
  <c r="C476" i="8"/>
  <c r="B477" i="8"/>
  <c r="C477" i="8"/>
  <c r="B478" i="8"/>
  <c r="C478" i="8"/>
  <c r="B479" i="8"/>
  <c r="C479" i="8"/>
  <c r="B480" i="8"/>
  <c r="C480" i="8"/>
  <c r="B481" i="8"/>
  <c r="C481" i="8"/>
  <c r="B482" i="8"/>
  <c r="C482" i="8"/>
  <c r="B483" i="8"/>
  <c r="C483" i="8"/>
  <c r="B484" i="8"/>
  <c r="C484" i="8"/>
  <c r="B485" i="8"/>
  <c r="C485" i="8"/>
  <c r="B486" i="8"/>
  <c r="C486" i="8"/>
  <c r="B487" i="8"/>
  <c r="C487" i="8"/>
  <c r="B488" i="8"/>
  <c r="C488" i="8"/>
  <c r="B489" i="8"/>
  <c r="C489" i="8"/>
  <c r="B490" i="8"/>
  <c r="C490" i="8"/>
  <c r="B491" i="8"/>
  <c r="C491" i="8"/>
  <c r="B492" i="8"/>
  <c r="C492" i="8"/>
  <c r="B493" i="8"/>
  <c r="C493" i="8"/>
  <c r="B494" i="8"/>
  <c r="C494" i="8"/>
  <c r="B495" i="8"/>
  <c r="C495" i="8"/>
  <c r="B496" i="8"/>
  <c r="C496" i="8"/>
  <c r="B497" i="8"/>
  <c r="C497" i="8"/>
  <c r="B498" i="8"/>
  <c r="C498" i="8"/>
  <c r="B499" i="8"/>
  <c r="C499" i="8"/>
  <c r="B500" i="8"/>
  <c r="C500" i="8"/>
  <c r="B501" i="8"/>
  <c r="C501" i="8"/>
  <c r="B502" i="8"/>
  <c r="C502" i="8"/>
  <c r="B503" i="8"/>
  <c r="C503" i="8"/>
  <c r="B504" i="8"/>
  <c r="C504" i="8"/>
  <c r="B505" i="8"/>
  <c r="C505" i="8"/>
  <c r="B506" i="8"/>
  <c r="C506" i="8"/>
  <c r="B507" i="8"/>
  <c r="C507" i="8"/>
  <c r="B508" i="8"/>
  <c r="C508" i="8"/>
  <c r="B509" i="8"/>
  <c r="C509" i="8"/>
  <c r="B510" i="8"/>
  <c r="C510" i="8"/>
  <c r="B511" i="8"/>
  <c r="C511" i="8"/>
  <c r="B512" i="8"/>
  <c r="C512" i="8"/>
  <c r="B513" i="8"/>
  <c r="C513" i="8"/>
  <c r="B514" i="8"/>
  <c r="C514" i="8"/>
  <c r="B515" i="8"/>
  <c r="C515" i="8"/>
  <c r="B516" i="8"/>
  <c r="C516" i="8"/>
  <c r="B517" i="8"/>
  <c r="C517" i="8"/>
  <c r="B518" i="8"/>
  <c r="C518" i="8"/>
  <c r="B519" i="8"/>
  <c r="C519" i="8"/>
  <c r="B520" i="8"/>
  <c r="C520" i="8"/>
  <c r="B521" i="8"/>
  <c r="C521" i="8"/>
  <c r="B522" i="8"/>
  <c r="C522" i="8"/>
  <c r="B523" i="8"/>
  <c r="C523" i="8"/>
  <c r="B524" i="8"/>
  <c r="C524" i="8"/>
  <c r="B525" i="8"/>
  <c r="C525" i="8"/>
  <c r="B526" i="8"/>
  <c r="C526" i="8"/>
  <c r="B527" i="8"/>
  <c r="C527" i="8"/>
  <c r="B528" i="8"/>
  <c r="C528" i="8"/>
  <c r="B529" i="8"/>
  <c r="C529" i="8"/>
  <c r="B530" i="8"/>
  <c r="C530" i="8"/>
  <c r="B531" i="8"/>
  <c r="C531" i="8"/>
  <c r="B532" i="8"/>
  <c r="C532" i="8"/>
  <c r="B533" i="8"/>
  <c r="C533" i="8"/>
  <c r="B534" i="8"/>
  <c r="C534" i="8"/>
  <c r="B535" i="8"/>
  <c r="C535" i="8"/>
  <c r="B536" i="8"/>
  <c r="C536" i="8"/>
  <c r="B537" i="8"/>
  <c r="C537" i="8"/>
  <c r="B538" i="8"/>
  <c r="C538" i="8"/>
  <c r="B539" i="8"/>
  <c r="C539" i="8"/>
  <c r="B540" i="8"/>
  <c r="C540" i="8"/>
  <c r="B541" i="8"/>
  <c r="C541" i="8"/>
  <c r="B542" i="8"/>
  <c r="C542" i="8"/>
  <c r="B543" i="8"/>
  <c r="C543" i="8"/>
  <c r="B544" i="8"/>
  <c r="C544" i="8"/>
  <c r="B545" i="8"/>
  <c r="C545" i="8"/>
  <c r="B546" i="8"/>
  <c r="C546" i="8"/>
  <c r="B547" i="8"/>
  <c r="C547" i="8"/>
  <c r="B548" i="8"/>
  <c r="C548" i="8"/>
  <c r="B549" i="8"/>
  <c r="C549" i="8"/>
  <c r="B550" i="8"/>
  <c r="C550" i="8"/>
  <c r="B551" i="8"/>
  <c r="C551" i="8"/>
  <c r="B552" i="8"/>
  <c r="C552" i="8"/>
  <c r="B553" i="8"/>
  <c r="C553" i="8"/>
  <c r="B554" i="8"/>
  <c r="C554" i="8"/>
  <c r="B555" i="8"/>
  <c r="C555" i="8"/>
  <c r="B556" i="8"/>
  <c r="C556" i="8"/>
  <c r="B557" i="8"/>
  <c r="C557" i="8"/>
  <c r="B558" i="8"/>
  <c r="C558" i="8"/>
  <c r="B559" i="8"/>
  <c r="C559" i="8"/>
  <c r="B560" i="8"/>
  <c r="C560" i="8"/>
  <c r="B561" i="8"/>
  <c r="C561" i="8"/>
  <c r="B562" i="8"/>
  <c r="C562" i="8"/>
  <c r="B563" i="8"/>
  <c r="C563" i="8"/>
  <c r="B564" i="8"/>
  <c r="C564" i="8"/>
  <c r="B565" i="8"/>
  <c r="C565" i="8"/>
  <c r="B566" i="8"/>
  <c r="C566" i="8"/>
  <c r="B567" i="8"/>
  <c r="C567" i="8"/>
  <c r="B568" i="8"/>
  <c r="C568" i="8"/>
  <c r="B569" i="8"/>
  <c r="C569" i="8"/>
  <c r="B570" i="8"/>
  <c r="C570" i="8"/>
  <c r="B571" i="8"/>
  <c r="C571" i="8"/>
  <c r="B572" i="8"/>
  <c r="C572" i="8"/>
  <c r="B573" i="8"/>
  <c r="C573" i="8"/>
  <c r="B574" i="8"/>
  <c r="C574" i="8"/>
  <c r="B575" i="8"/>
  <c r="C575" i="8"/>
  <c r="B576" i="8"/>
  <c r="C576" i="8"/>
  <c r="B577" i="8"/>
  <c r="C577" i="8"/>
  <c r="B578" i="8"/>
  <c r="C578" i="8"/>
  <c r="B579" i="8"/>
  <c r="C579" i="8"/>
  <c r="B580" i="8"/>
  <c r="C580" i="8"/>
  <c r="B581" i="8"/>
  <c r="C581" i="8"/>
  <c r="B582" i="8"/>
  <c r="C582" i="8"/>
  <c r="B583" i="8"/>
  <c r="C583" i="8"/>
  <c r="B584" i="8"/>
  <c r="C584" i="8"/>
  <c r="B585" i="8"/>
  <c r="C585" i="8"/>
  <c r="B586" i="8"/>
  <c r="C586" i="8"/>
  <c r="B587" i="8"/>
  <c r="C587" i="8"/>
  <c r="B588" i="8"/>
  <c r="C588" i="8"/>
  <c r="B589" i="8"/>
  <c r="C589" i="8"/>
  <c r="B590" i="8"/>
  <c r="C590" i="8"/>
  <c r="B591" i="8"/>
  <c r="C591" i="8"/>
  <c r="B592" i="8"/>
  <c r="C592" i="8"/>
  <c r="B593" i="8"/>
  <c r="C593" i="8"/>
  <c r="B594" i="8"/>
  <c r="C594" i="8"/>
  <c r="B595" i="8"/>
  <c r="C595" i="8"/>
  <c r="B596" i="8"/>
  <c r="C596" i="8"/>
  <c r="B597" i="8"/>
  <c r="C597" i="8"/>
  <c r="B598" i="8"/>
  <c r="C598" i="8"/>
  <c r="B599" i="8"/>
  <c r="C599" i="8"/>
  <c r="B600" i="8"/>
  <c r="C600" i="8"/>
  <c r="B601" i="8"/>
  <c r="C601" i="8"/>
  <c r="B602" i="8"/>
  <c r="C602" i="8"/>
  <c r="B603" i="8"/>
  <c r="C603" i="8"/>
  <c r="B604" i="8"/>
  <c r="C604" i="8"/>
  <c r="B605" i="8"/>
  <c r="C605" i="8"/>
  <c r="B606" i="8"/>
  <c r="C606" i="8"/>
  <c r="B607" i="8"/>
  <c r="C607" i="8"/>
  <c r="B608" i="8"/>
  <c r="C608" i="8"/>
  <c r="B609" i="8"/>
  <c r="C609" i="8"/>
  <c r="B610" i="8"/>
  <c r="C610" i="8"/>
  <c r="B611" i="8"/>
  <c r="C611" i="8"/>
  <c r="B612" i="8"/>
  <c r="C612" i="8"/>
  <c r="B613" i="8"/>
  <c r="C613" i="8"/>
  <c r="B614" i="8"/>
  <c r="C614" i="8"/>
  <c r="B615" i="8"/>
  <c r="C615" i="8"/>
  <c r="B616" i="8"/>
  <c r="C616" i="8"/>
  <c r="B617" i="8"/>
  <c r="C617" i="8"/>
  <c r="B618" i="8"/>
  <c r="C618" i="8"/>
  <c r="B619" i="8"/>
  <c r="C619" i="8"/>
  <c r="B620" i="8"/>
  <c r="C620" i="8"/>
  <c r="B621" i="8"/>
  <c r="C621" i="8"/>
  <c r="B622" i="8"/>
  <c r="C622" i="8"/>
  <c r="B623" i="8"/>
  <c r="C623" i="8"/>
  <c r="B624" i="8"/>
  <c r="C624" i="8"/>
  <c r="B625" i="8"/>
  <c r="C625" i="8"/>
  <c r="B626" i="8"/>
  <c r="C626" i="8"/>
  <c r="B627" i="8"/>
  <c r="C627" i="8"/>
  <c r="B628" i="8"/>
  <c r="C628" i="8"/>
  <c r="B629" i="8"/>
  <c r="C629" i="8"/>
  <c r="B630" i="8"/>
  <c r="C630" i="8"/>
  <c r="B631" i="8"/>
  <c r="C631" i="8"/>
  <c r="B632" i="8"/>
  <c r="C632" i="8"/>
  <c r="B633" i="8"/>
  <c r="C633" i="8"/>
  <c r="B634" i="8"/>
  <c r="C634" i="8"/>
  <c r="B635" i="8"/>
  <c r="C635" i="8"/>
  <c r="B636" i="8"/>
  <c r="C636" i="8"/>
  <c r="B637" i="8"/>
  <c r="C637" i="8"/>
  <c r="B638" i="8"/>
  <c r="C638" i="8"/>
  <c r="B639" i="8"/>
  <c r="C639" i="8"/>
  <c r="B640" i="8"/>
  <c r="C640" i="8"/>
  <c r="B641" i="8"/>
  <c r="C641" i="8"/>
  <c r="B642" i="8"/>
  <c r="C642" i="8"/>
  <c r="B643" i="8"/>
  <c r="C643" i="8"/>
  <c r="B644" i="8"/>
  <c r="C644" i="8"/>
  <c r="B645" i="8"/>
  <c r="C645" i="8"/>
  <c r="B646" i="8"/>
  <c r="C646" i="8"/>
  <c r="B647" i="8"/>
  <c r="C647" i="8"/>
  <c r="B648" i="8"/>
  <c r="C648" i="8"/>
  <c r="B649" i="8"/>
  <c r="C649" i="8"/>
  <c r="B650" i="8"/>
  <c r="C650" i="8"/>
  <c r="B651" i="8"/>
  <c r="C651" i="8"/>
  <c r="B652" i="8"/>
  <c r="C652" i="8"/>
  <c r="B653" i="8"/>
  <c r="C653" i="8"/>
  <c r="B654" i="8"/>
  <c r="C654" i="8"/>
  <c r="B655" i="8"/>
  <c r="C655" i="8"/>
  <c r="B656" i="8"/>
  <c r="C656" i="8"/>
  <c r="B657" i="8"/>
  <c r="C657" i="8"/>
  <c r="B658" i="8"/>
  <c r="C658" i="8"/>
  <c r="B659" i="8"/>
  <c r="C659" i="8"/>
  <c r="B660" i="8"/>
  <c r="C660" i="8"/>
  <c r="B661" i="8"/>
  <c r="C661" i="8"/>
  <c r="B662" i="8"/>
  <c r="C662" i="8"/>
  <c r="B663" i="8"/>
  <c r="C663" i="8"/>
  <c r="B664" i="8"/>
  <c r="C664" i="8"/>
  <c r="B665" i="8"/>
  <c r="C665" i="8"/>
  <c r="B666" i="8"/>
  <c r="C666" i="8"/>
  <c r="B667" i="8"/>
  <c r="C667" i="8"/>
  <c r="B668" i="8"/>
  <c r="C668" i="8"/>
  <c r="B669" i="8"/>
  <c r="C669" i="8"/>
  <c r="B670" i="8"/>
  <c r="C670" i="8"/>
  <c r="B671" i="8"/>
  <c r="C671" i="8"/>
  <c r="B672" i="8"/>
  <c r="C672" i="8"/>
  <c r="B673" i="8"/>
  <c r="C673" i="8"/>
  <c r="B674" i="8"/>
  <c r="C674" i="8"/>
  <c r="B675" i="8"/>
  <c r="C675" i="8"/>
  <c r="B676" i="8"/>
  <c r="C676" i="8"/>
  <c r="B677" i="8"/>
  <c r="C677" i="8"/>
  <c r="B678" i="8"/>
  <c r="C678" i="8"/>
  <c r="B679" i="8"/>
  <c r="C679" i="8"/>
  <c r="B680" i="8"/>
  <c r="C680" i="8"/>
  <c r="B681" i="8"/>
  <c r="C681" i="8"/>
  <c r="B682" i="8"/>
  <c r="C682" i="8"/>
  <c r="B683" i="8"/>
  <c r="C683" i="8"/>
  <c r="B684" i="8"/>
  <c r="C684" i="8"/>
  <c r="B685" i="8"/>
  <c r="C685" i="8"/>
  <c r="B686" i="8"/>
  <c r="C686" i="8"/>
  <c r="B687" i="8"/>
  <c r="C687" i="8"/>
  <c r="B688" i="8"/>
  <c r="C688" i="8"/>
  <c r="B689" i="8"/>
  <c r="C689" i="8"/>
  <c r="B690" i="8"/>
  <c r="C690" i="8"/>
  <c r="B691" i="8"/>
  <c r="C691" i="8"/>
  <c r="B692" i="8"/>
  <c r="C692" i="8"/>
  <c r="B693" i="8"/>
  <c r="C693" i="8"/>
  <c r="B694" i="8"/>
  <c r="C694" i="8"/>
  <c r="B695" i="8"/>
  <c r="C695" i="8"/>
  <c r="B696" i="8"/>
  <c r="C696" i="8"/>
  <c r="B697" i="8"/>
  <c r="C697" i="8"/>
  <c r="B698" i="8"/>
  <c r="C698" i="8"/>
  <c r="B699" i="8"/>
  <c r="C699" i="8"/>
  <c r="B700" i="8"/>
  <c r="C700" i="8"/>
  <c r="B701" i="8"/>
  <c r="C701" i="8"/>
  <c r="B702" i="8"/>
  <c r="C702" i="8"/>
  <c r="B703" i="8"/>
  <c r="C703" i="8"/>
  <c r="B704" i="8"/>
  <c r="C704" i="8"/>
  <c r="B705" i="8"/>
  <c r="C705" i="8"/>
  <c r="B706" i="8"/>
  <c r="C706" i="8"/>
  <c r="B707" i="8"/>
  <c r="C707" i="8"/>
  <c r="B708" i="8"/>
  <c r="C708" i="8"/>
  <c r="B709" i="8"/>
  <c r="C709" i="8"/>
  <c r="B710" i="8"/>
  <c r="C710" i="8"/>
  <c r="B711" i="8"/>
  <c r="C711" i="8"/>
  <c r="B712" i="8"/>
  <c r="C712" i="8"/>
  <c r="B713" i="8"/>
  <c r="C713" i="8"/>
  <c r="B714" i="8"/>
  <c r="C714" i="8"/>
  <c r="B715" i="8"/>
  <c r="C715" i="8"/>
  <c r="B716" i="8"/>
  <c r="C716" i="8"/>
  <c r="B717" i="8"/>
  <c r="C717" i="8"/>
  <c r="B718" i="8"/>
  <c r="C718" i="8"/>
  <c r="B719" i="8"/>
  <c r="C719" i="8"/>
  <c r="B720" i="8"/>
  <c r="C720" i="8"/>
  <c r="B721" i="8"/>
  <c r="C721" i="8"/>
  <c r="B722" i="8"/>
  <c r="C722" i="8"/>
  <c r="B723" i="8"/>
  <c r="C723" i="8"/>
  <c r="B724" i="8"/>
  <c r="C724" i="8"/>
  <c r="B725" i="8"/>
  <c r="C725" i="8"/>
  <c r="B726" i="8"/>
  <c r="C726" i="8"/>
  <c r="B727" i="8"/>
  <c r="C727" i="8"/>
  <c r="B728" i="8"/>
  <c r="C728" i="8"/>
  <c r="B729" i="8"/>
  <c r="C729" i="8"/>
  <c r="B730" i="8"/>
  <c r="C730" i="8"/>
  <c r="B731" i="8"/>
  <c r="C731" i="8"/>
  <c r="B732" i="8"/>
  <c r="C732" i="8"/>
  <c r="B733" i="8"/>
  <c r="C733" i="8"/>
  <c r="B734" i="8"/>
  <c r="C734" i="8"/>
  <c r="B735" i="8"/>
  <c r="C735" i="8"/>
  <c r="B736" i="8"/>
  <c r="C736" i="8"/>
  <c r="B737" i="8"/>
  <c r="C737" i="8"/>
  <c r="B738" i="8"/>
  <c r="C738" i="8"/>
  <c r="B739" i="8"/>
  <c r="C739" i="8"/>
  <c r="B740" i="8"/>
  <c r="C740" i="8"/>
  <c r="B741" i="8"/>
  <c r="C741" i="8"/>
  <c r="B742" i="8"/>
  <c r="C742" i="8"/>
  <c r="B743" i="8"/>
  <c r="C743" i="8"/>
  <c r="B744" i="8"/>
  <c r="C744" i="8"/>
  <c r="B745" i="8"/>
  <c r="C745" i="8"/>
  <c r="B746" i="8"/>
  <c r="C746" i="8"/>
  <c r="B747" i="8"/>
  <c r="C747" i="8"/>
  <c r="B748" i="8"/>
  <c r="C748" i="8"/>
  <c r="B749" i="8"/>
  <c r="C749" i="8"/>
  <c r="B750" i="8"/>
  <c r="C750" i="8"/>
  <c r="B751" i="8"/>
  <c r="C751" i="8"/>
  <c r="B752" i="8"/>
  <c r="C752" i="8"/>
  <c r="B753" i="8"/>
  <c r="C753" i="8"/>
  <c r="B754" i="8"/>
  <c r="C754" i="8"/>
  <c r="B755" i="8"/>
  <c r="C755" i="8"/>
  <c r="B756" i="8"/>
  <c r="C756" i="8"/>
  <c r="B757" i="8"/>
  <c r="C757" i="8"/>
  <c r="B758" i="8"/>
  <c r="C758" i="8"/>
  <c r="B759" i="8"/>
  <c r="C759" i="8"/>
  <c r="B760" i="8"/>
  <c r="C760" i="8"/>
  <c r="B761" i="8"/>
  <c r="C761" i="8"/>
  <c r="B762" i="8"/>
  <c r="C762" i="8"/>
  <c r="B763" i="8"/>
  <c r="C763" i="8"/>
  <c r="B764" i="8"/>
  <c r="C764" i="8"/>
  <c r="B765" i="8"/>
  <c r="C765" i="8"/>
  <c r="B766" i="8"/>
  <c r="C766" i="8"/>
  <c r="B767" i="8"/>
  <c r="C767" i="8"/>
  <c r="B768" i="8"/>
  <c r="C768" i="8"/>
  <c r="B769" i="8"/>
  <c r="C769" i="8"/>
  <c r="B770" i="8"/>
  <c r="C770" i="8"/>
  <c r="B771" i="8"/>
  <c r="C771" i="8"/>
  <c r="B772" i="8"/>
  <c r="C772" i="8"/>
  <c r="B773" i="8"/>
  <c r="C773" i="8"/>
  <c r="B774" i="8"/>
  <c r="C774" i="8"/>
  <c r="B775" i="8"/>
  <c r="C775" i="8"/>
  <c r="B776" i="8"/>
  <c r="C776" i="8"/>
  <c r="B777" i="8"/>
  <c r="C777" i="8"/>
  <c r="B778" i="8"/>
  <c r="C778" i="8"/>
  <c r="B779" i="8"/>
  <c r="C779" i="8"/>
  <c r="B780" i="8"/>
  <c r="C780" i="8"/>
  <c r="B781" i="8"/>
  <c r="C781" i="8"/>
  <c r="B782" i="8"/>
  <c r="C782" i="8"/>
  <c r="B783" i="8"/>
  <c r="C783" i="8"/>
  <c r="B784" i="8"/>
  <c r="C784" i="8"/>
  <c r="B785" i="8"/>
  <c r="C785" i="8"/>
  <c r="B786" i="8"/>
  <c r="C786" i="8"/>
  <c r="B787" i="8"/>
  <c r="C787" i="8"/>
  <c r="B788" i="8"/>
  <c r="C788" i="8"/>
  <c r="B789" i="8"/>
  <c r="C789" i="8"/>
  <c r="B790" i="8"/>
  <c r="C790" i="8"/>
  <c r="B791" i="8"/>
  <c r="C791" i="8"/>
  <c r="B792" i="8"/>
  <c r="C792" i="8"/>
  <c r="B793" i="8"/>
  <c r="C793" i="8"/>
  <c r="B794" i="8"/>
  <c r="C794" i="8"/>
  <c r="B795" i="8"/>
  <c r="C795" i="8"/>
  <c r="B796" i="8"/>
  <c r="C796" i="8"/>
  <c r="B797" i="8"/>
  <c r="C797" i="8"/>
  <c r="B798" i="8"/>
  <c r="C798" i="8"/>
  <c r="B799" i="8"/>
  <c r="C799" i="8"/>
  <c r="B800" i="8"/>
  <c r="C800" i="8"/>
  <c r="B801" i="8"/>
  <c r="C801" i="8"/>
  <c r="B802" i="8"/>
  <c r="C802" i="8"/>
  <c r="B803" i="8"/>
  <c r="C803" i="8"/>
  <c r="B804" i="8"/>
  <c r="C804" i="8"/>
  <c r="B805" i="8"/>
  <c r="C805" i="8"/>
  <c r="B806" i="8"/>
  <c r="C806" i="8"/>
  <c r="B807" i="8"/>
  <c r="C807" i="8"/>
  <c r="B808" i="8"/>
  <c r="C808" i="8"/>
  <c r="B809" i="8"/>
  <c r="C809" i="8"/>
  <c r="B810" i="8"/>
  <c r="C810" i="8"/>
  <c r="B811" i="8"/>
  <c r="C811" i="8"/>
  <c r="B812" i="8"/>
  <c r="C812" i="8"/>
  <c r="B813" i="8"/>
  <c r="C813" i="8"/>
  <c r="B814" i="8"/>
  <c r="C814" i="8"/>
  <c r="B815" i="8"/>
  <c r="C815" i="8"/>
  <c r="B816" i="8"/>
  <c r="C816" i="8"/>
  <c r="B817" i="8"/>
  <c r="C817" i="8"/>
  <c r="B818" i="8"/>
  <c r="C818" i="8"/>
  <c r="B819" i="8"/>
  <c r="C819" i="8"/>
  <c r="B820" i="8"/>
  <c r="C820" i="8"/>
  <c r="B821" i="8"/>
  <c r="C821" i="8"/>
  <c r="B822" i="8"/>
  <c r="C822" i="8"/>
  <c r="B823" i="8"/>
  <c r="C823" i="8"/>
  <c r="B824" i="8"/>
  <c r="C824" i="8"/>
  <c r="B825" i="8"/>
  <c r="C825" i="8"/>
  <c r="B826" i="8"/>
  <c r="C826" i="8"/>
  <c r="B827" i="8"/>
  <c r="C827" i="8"/>
  <c r="B828" i="8"/>
  <c r="C828" i="8"/>
  <c r="B829" i="8"/>
  <c r="C829" i="8"/>
  <c r="B830" i="8"/>
  <c r="C830" i="8"/>
  <c r="B831" i="8"/>
  <c r="C831" i="8"/>
  <c r="B832" i="8"/>
  <c r="C832" i="8"/>
  <c r="B833" i="8"/>
  <c r="C833" i="8"/>
  <c r="B834" i="8"/>
  <c r="C834" i="8"/>
  <c r="B835" i="8"/>
  <c r="C835" i="8"/>
  <c r="B836" i="8"/>
  <c r="C836" i="8"/>
  <c r="B837" i="8"/>
  <c r="C837" i="8"/>
  <c r="B838" i="8"/>
  <c r="C838" i="8"/>
  <c r="B839" i="8"/>
  <c r="C839" i="8"/>
  <c r="B840" i="8"/>
  <c r="C840" i="8"/>
  <c r="B841" i="8"/>
  <c r="C841" i="8"/>
  <c r="B842" i="8"/>
  <c r="C842" i="8"/>
  <c r="B843" i="8"/>
  <c r="C843" i="8"/>
  <c r="B844" i="8"/>
  <c r="C844" i="8"/>
  <c r="B845" i="8"/>
  <c r="C845" i="8"/>
  <c r="B846" i="8"/>
  <c r="C846" i="8"/>
  <c r="B847" i="8"/>
  <c r="C847" i="8"/>
  <c r="B848" i="8"/>
  <c r="C848" i="8"/>
  <c r="B849" i="8"/>
  <c r="C849" i="8"/>
  <c r="B850" i="8"/>
  <c r="C850" i="8"/>
  <c r="B851" i="8"/>
  <c r="C851" i="8"/>
  <c r="B852" i="8"/>
  <c r="C852" i="8"/>
  <c r="B853" i="8"/>
  <c r="C853" i="8"/>
  <c r="B854" i="8"/>
  <c r="C854" i="8"/>
  <c r="B855" i="8"/>
  <c r="C855" i="8"/>
  <c r="B856" i="8"/>
  <c r="C856" i="8"/>
  <c r="B857" i="8"/>
  <c r="C857" i="8"/>
  <c r="B858" i="8"/>
  <c r="C858" i="8"/>
  <c r="B859" i="8"/>
  <c r="C859" i="8"/>
  <c r="B860" i="8"/>
  <c r="C860" i="8"/>
  <c r="B861" i="8"/>
  <c r="C861" i="8"/>
  <c r="B862" i="8"/>
  <c r="C862" i="8"/>
  <c r="B863" i="8"/>
  <c r="C863" i="8"/>
  <c r="B864" i="8"/>
  <c r="C864" i="8"/>
  <c r="B865" i="8"/>
  <c r="C865" i="8"/>
  <c r="B866" i="8"/>
  <c r="C866" i="8"/>
  <c r="B867" i="8"/>
  <c r="C867" i="8"/>
  <c r="B868" i="8"/>
  <c r="C868" i="8"/>
  <c r="B869" i="8"/>
  <c r="C869" i="8"/>
  <c r="B870" i="8"/>
  <c r="C870" i="8"/>
  <c r="B871" i="8"/>
  <c r="C871" i="8"/>
  <c r="B872" i="8"/>
  <c r="C872" i="8"/>
  <c r="B873" i="8"/>
  <c r="C873" i="8"/>
  <c r="B874" i="8"/>
  <c r="C874" i="8"/>
  <c r="B875" i="8"/>
  <c r="C875" i="8"/>
  <c r="B876" i="8"/>
  <c r="C876" i="8"/>
  <c r="B877" i="8"/>
  <c r="C877" i="8"/>
  <c r="B878" i="8"/>
  <c r="C878" i="8"/>
  <c r="B879" i="8"/>
  <c r="C879" i="8"/>
  <c r="B880" i="8"/>
  <c r="C880" i="8"/>
  <c r="B881" i="8"/>
  <c r="C881" i="8"/>
  <c r="B882" i="8"/>
  <c r="C882" i="8"/>
  <c r="B883" i="8"/>
  <c r="C883" i="8"/>
  <c r="B884" i="8"/>
  <c r="C884" i="8"/>
  <c r="B885" i="8"/>
  <c r="C885" i="8"/>
  <c r="B886" i="8"/>
  <c r="C886" i="8"/>
  <c r="B887" i="8"/>
  <c r="C887" i="8"/>
  <c r="B888" i="8"/>
  <c r="C888" i="8"/>
  <c r="B889" i="8"/>
  <c r="C889" i="8"/>
  <c r="B890" i="8"/>
  <c r="C890" i="8"/>
  <c r="B891" i="8"/>
  <c r="C891" i="8"/>
  <c r="B892" i="8"/>
  <c r="C892" i="8"/>
  <c r="B893" i="8"/>
  <c r="C893" i="8"/>
  <c r="B894" i="8"/>
  <c r="C894" i="8"/>
  <c r="B895" i="8"/>
  <c r="C895" i="8"/>
  <c r="B896" i="8"/>
  <c r="C896" i="8"/>
  <c r="B897" i="8"/>
  <c r="C897" i="8"/>
  <c r="B898" i="8"/>
  <c r="C898" i="8"/>
  <c r="B899" i="8"/>
  <c r="C899" i="8"/>
  <c r="B900" i="8"/>
  <c r="C900" i="8"/>
  <c r="B901" i="8"/>
  <c r="C901" i="8"/>
  <c r="B902" i="8"/>
  <c r="C902" i="8"/>
  <c r="B903" i="8"/>
  <c r="C903" i="8"/>
  <c r="B904" i="8"/>
  <c r="C904" i="8"/>
  <c r="B905" i="8"/>
  <c r="C905" i="8"/>
  <c r="B906" i="8"/>
  <c r="C906" i="8"/>
  <c r="B907" i="8"/>
  <c r="C907" i="8"/>
  <c r="B908" i="8"/>
  <c r="C908" i="8"/>
  <c r="B909" i="8"/>
  <c r="C909" i="8"/>
  <c r="B910" i="8"/>
  <c r="C910" i="8"/>
  <c r="B911" i="8"/>
  <c r="C911" i="8"/>
  <c r="B912" i="8"/>
  <c r="C912" i="8"/>
  <c r="B913" i="8"/>
  <c r="C913" i="8"/>
  <c r="B914" i="8"/>
  <c r="C914" i="8"/>
  <c r="B915" i="8"/>
  <c r="C915" i="8"/>
  <c r="B916" i="8"/>
  <c r="C916" i="8"/>
  <c r="B917" i="8"/>
  <c r="C917" i="8"/>
  <c r="B918" i="8"/>
  <c r="C918" i="8"/>
  <c r="B919" i="8"/>
  <c r="C919" i="8"/>
  <c r="B920" i="8"/>
  <c r="C920" i="8"/>
  <c r="B921" i="8"/>
  <c r="C921" i="8"/>
  <c r="B922" i="8"/>
  <c r="C922" i="8"/>
  <c r="B923" i="8"/>
  <c r="C923" i="8"/>
  <c r="B924" i="8"/>
  <c r="C924" i="8"/>
  <c r="B925" i="8"/>
  <c r="C925" i="8"/>
  <c r="B926" i="8"/>
  <c r="C926" i="8"/>
  <c r="B927" i="8"/>
  <c r="C927" i="8"/>
  <c r="B928" i="8"/>
  <c r="C928" i="8"/>
  <c r="B929" i="8"/>
  <c r="C929" i="8"/>
  <c r="B930" i="8"/>
  <c r="C930" i="8"/>
  <c r="B931" i="8"/>
  <c r="C931" i="8"/>
  <c r="B932" i="8"/>
  <c r="C932" i="8"/>
  <c r="B933" i="8"/>
  <c r="C933" i="8"/>
  <c r="B934" i="8"/>
  <c r="C934" i="8"/>
  <c r="B935" i="8"/>
  <c r="C935" i="8"/>
  <c r="B936" i="8"/>
  <c r="C936" i="8"/>
  <c r="B937" i="8"/>
  <c r="C937" i="8"/>
  <c r="B938" i="8"/>
  <c r="C938" i="8"/>
  <c r="B939" i="8"/>
  <c r="C939" i="8"/>
  <c r="B940" i="8"/>
  <c r="C940" i="8"/>
  <c r="B941" i="8"/>
  <c r="C941" i="8"/>
  <c r="B942" i="8"/>
  <c r="C942" i="8"/>
  <c r="B943" i="8"/>
  <c r="C943" i="8"/>
  <c r="B944" i="8"/>
  <c r="C944" i="8"/>
  <c r="B945" i="8"/>
  <c r="C945" i="8"/>
  <c r="B946" i="8"/>
  <c r="C946" i="8"/>
  <c r="B947" i="8"/>
  <c r="C947" i="8"/>
  <c r="B948" i="8"/>
  <c r="C948" i="8"/>
  <c r="B949" i="8"/>
  <c r="C949" i="8"/>
  <c r="B950" i="8"/>
  <c r="C950" i="8"/>
  <c r="B951" i="8"/>
  <c r="C951" i="8"/>
  <c r="B952" i="8"/>
  <c r="C952" i="8"/>
  <c r="B953" i="8"/>
  <c r="C953" i="8"/>
  <c r="B954" i="8"/>
  <c r="C954" i="8"/>
  <c r="B955" i="8"/>
  <c r="C955" i="8"/>
  <c r="B956" i="8"/>
  <c r="C956" i="8"/>
  <c r="B957" i="8"/>
  <c r="C957" i="8"/>
  <c r="B958" i="8"/>
  <c r="C958" i="8"/>
  <c r="B959" i="8"/>
  <c r="C959" i="8"/>
  <c r="B960" i="8"/>
  <c r="C960" i="8"/>
  <c r="B961" i="8"/>
  <c r="C961" i="8"/>
  <c r="B962" i="8"/>
  <c r="C962" i="8"/>
  <c r="B963" i="8"/>
  <c r="C963" i="8"/>
  <c r="B964" i="8"/>
  <c r="C964" i="8"/>
  <c r="B965" i="8"/>
  <c r="C965" i="8"/>
  <c r="B966" i="8"/>
  <c r="C966" i="8"/>
  <c r="B967" i="8"/>
  <c r="C967" i="8"/>
  <c r="B968" i="8"/>
  <c r="C968" i="8"/>
  <c r="B969" i="8"/>
  <c r="C969" i="8"/>
  <c r="B970" i="8"/>
  <c r="C970" i="8"/>
  <c r="B971" i="8"/>
  <c r="C971" i="8"/>
  <c r="B972" i="8"/>
  <c r="C972" i="8"/>
  <c r="B973" i="8"/>
  <c r="C973" i="8"/>
  <c r="B974" i="8"/>
  <c r="C974" i="8"/>
  <c r="B975" i="8"/>
  <c r="C975" i="8"/>
  <c r="B976" i="8"/>
  <c r="C976" i="8"/>
  <c r="B977" i="8"/>
  <c r="C977" i="8"/>
  <c r="B978" i="8"/>
  <c r="C978" i="8"/>
  <c r="B979" i="8"/>
  <c r="C979" i="8"/>
  <c r="B980" i="8"/>
  <c r="C980" i="8"/>
  <c r="B981" i="8"/>
  <c r="C981" i="8"/>
  <c r="B982" i="8"/>
  <c r="C982" i="8"/>
  <c r="B983" i="8"/>
  <c r="C983" i="8"/>
  <c r="B984" i="8"/>
  <c r="C984" i="8"/>
  <c r="B985" i="8"/>
  <c r="C985" i="8"/>
  <c r="B986" i="8"/>
  <c r="C986" i="8"/>
  <c r="B987" i="8"/>
  <c r="C987" i="8"/>
  <c r="B988" i="8"/>
  <c r="C988" i="8"/>
  <c r="B989" i="8"/>
  <c r="C989" i="8"/>
  <c r="B990" i="8"/>
  <c r="C990" i="8"/>
  <c r="B991" i="8"/>
  <c r="C991" i="8"/>
  <c r="B992" i="8"/>
  <c r="C992" i="8"/>
  <c r="B993" i="8"/>
  <c r="C993" i="8"/>
  <c r="B994" i="8"/>
  <c r="C994" i="8"/>
  <c r="B995" i="8"/>
  <c r="C995" i="8"/>
  <c r="B996" i="8"/>
  <c r="C996" i="8"/>
  <c r="B997" i="8"/>
  <c r="C997" i="8"/>
  <c r="B998" i="8"/>
  <c r="C998" i="8"/>
  <c r="B999" i="8"/>
  <c r="C999" i="8"/>
  <c r="B1000" i="8"/>
  <c r="C1000" i="8"/>
  <c r="B1001" i="8"/>
  <c r="C1001" i="8"/>
  <c r="B1002" i="8"/>
  <c r="C1002" i="8"/>
  <c r="B1003" i="8"/>
  <c r="C1003" i="8"/>
  <c r="B1004" i="8"/>
  <c r="C1004" i="8"/>
  <c r="B1005" i="8"/>
  <c r="C1005" i="8"/>
  <c r="B1006" i="8"/>
  <c r="C1006" i="8"/>
  <c r="B1007" i="8"/>
  <c r="C1007" i="8"/>
  <c r="B1008" i="8"/>
  <c r="C1008" i="8"/>
  <c r="B1009" i="8"/>
  <c r="C1009" i="8"/>
  <c r="B1010" i="8"/>
  <c r="C1010" i="8"/>
  <c r="B1011" i="8"/>
  <c r="C1011" i="8"/>
  <c r="B1012" i="8"/>
  <c r="C1012" i="8"/>
  <c r="B1013" i="8"/>
  <c r="C1013" i="8"/>
  <c r="B1014" i="8"/>
  <c r="C1014" i="8"/>
  <c r="B1015" i="8"/>
  <c r="C1015" i="8"/>
  <c r="B1016" i="8"/>
  <c r="C1016" i="8"/>
  <c r="B1017" i="8"/>
  <c r="C1017" i="8"/>
  <c r="B1018" i="8"/>
  <c r="C1018" i="8"/>
  <c r="B1019" i="8"/>
  <c r="C1019" i="8"/>
  <c r="B1020" i="8"/>
  <c r="C1020" i="8"/>
  <c r="B1021" i="8"/>
  <c r="C1021" i="8"/>
  <c r="B1022" i="8"/>
  <c r="C1022" i="8"/>
  <c r="B1023" i="8"/>
  <c r="C1023" i="8"/>
  <c r="B1024" i="8"/>
  <c r="C1024" i="8"/>
  <c r="B1025" i="8"/>
  <c r="C1025" i="8"/>
  <c r="B1026" i="8"/>
  <c r="C1026" i="8"/>
  <c r="B1027" i="8"/>
  <c r="C1027" i="8"/>
  <c r="B1028" i="8"/>
  <c r="C1028" i="8"/>
  <c r="B1029" i="8"/>
  <c r="C1029" i="8"/>
  <c r="B1030" i="8"/>
  <c r="C1030" i="8"/>
  <c r="B1031" i="8"/>
  <c r="C1031" i="8"/>
  <c r="B1032" i="8"/>
  <c r="C1032" i="8"/>
  <c r="B1033" i="8"/>
  <c r="C1033" i="8"/>
  <c r="B1034" i="8"/>
  <c r="C1034" i="8"/>
  <c r="B1035" i="8"/>
  <c r="C1035" i="8"/>
  <c r="B1036" i="8"/>
  <c r="C1036" i="8"/>
  <c r="B1037" i="8"/>
  <c r="C1037" i="8"/>
  <c r="B1038" i="8"/>
  <c r="C1038" i="8"/>
  <c r="B1039" i="8"/>
  <c r="C1039" i="8"/>
  <c r="B1040" i="8"/>
  <c r="C1040" i="8"/>
  <c r="B1041" i="8"/>
  <c r="C1041" i="8"/>
  <c r="B1042" i="8"/>
  <c r="C1042" i="8"/>
  <c r="B1043" i="8"/>
  <c r="C1043" i="8"/>
  <c r="B1044" i="8"/>
  <c r="C1044" i="8"/>
  <c r="B1045" i="8"/>
  <c r="C1045" i="8"/>
  <c r="B1046" i="8"/>
  <c r="C1046" i="8"/>
  <c r="B1047" i="8"/>
  <c r="C1047" i="8"/>
  <c r="B1048" i="8"/>
  <c r="C1048" i="8"/>
  <c r="B1049" i="8"/>
  <c r="C1049" i="8"/>
  <c r="B1050" i="8"/>
  <c r="C1050" i="8"/>
  <c r="B1051" i="8"/>
  <c r="C1051" i="8"/>
  <c r="B1052" i="8"/>
  <c r="C1052" i="8"/>
  <c r="B1053" i="8"/>
  <c r="C1053" i="8"/>
  <c r="B1054" i="8"/>
  <c r="C1054" i="8"/>
  <c r="B1055" i="8"/>
  <c r="C1055" i="8"/>
  <c r="B1056" i="8"/>
  <c r="C1056" i="8"/>
  <c r="B1057" i="8"/>
  <c r="C1057" i="8"/>
  <c r="B1058" i="8"/>
  <c r="C1058" i="8"/>
  <c r="B1059" i="8"/>
  <c r="C1059" i="8"/>
  <c r="B1060" i="8"/>
  <c r="C1060" i="8"/>
  <c r="B1061" i="8"/>
  <c r="C1061" i="8"/>
  <c r="B1062" i="8"/>
  <c r="C1062" i="8"/>
  <c r="B1063" i="8"/>
  <c r="C1063" i="8"/>
  <c r="B1064" i="8"/>
  <c r="C1064" i="8"/>
  <c r="B1065" i="8"/>
  <c r="C1065" i="8"/>
  <c r="B1066" i="8"/>
  <c r="C1066" i="8"/>
  <c r="B1067" i="8"/>
  <c r="C1067" i="8"/>
  <c r="B1068" i="8"/>
  <c r="C1068" i="8"/>
  <c r="B1069" i="8"/>
  <c r="C1069" i="8"/>
  <c r="B1070" i="8"/>
  <c r="C1070" i="8"/>
  <c r="B1071" i="8"/>
  <c r="C1071" i="8"/>
  <c r="B1072" i="8"/>
  <c r="C1072" i="8"/>
  <c r="B1073" i="8"/>
  <c r="C1073" i="8"/>
  <c r="B1074" i="8"/>
  <c r="C1074" i="8"/>
  <c r="B1075" i="8"/>
  <c r="C1075" i="8"/>
  <c r="B1076" i="8"/>
  <c r="C1076" i="8"/>
  <c r="B1077" i="8"/>
  <c r="C1077" i="8"/>
  <c r="B1078" i="8"/>
  <c r="C1078" i="8"/>
  <c r="B1079" i="8"/>
  <c r="C1079" i="8"/>
  <c r="B1080" i="8"/>
  <c r="C1080" i="8"/>
  <c r="B1081" i="8"/>
  <c r="C1081" i="8"/>
  <c r="B1082" i="8"/>
  <c r="C1082" i="8"/>
  <c r="B1083" i="8"/>
  <c r="C1083" i="8"/>
  <c r="B1084" i="8"/>
  <c r="C1084" i="8"/>
  <c r="B1085" i="8"/>
  <c r="C1085" i="8"/>
  <c r="B1086" i="8"/>
  <c r="C1086" i="8"/>
  <c r="B1087" i="8"/>
  <c r="C1087" i="8"/>
  <c r="B1088" i="8"/>
  <c r="C1088" i="8"/>
  <c r="B1089" i="8"/>
  <c r="C1089" i="8"/>
  <c r="B1090" i="8"/>
  <c r="C1090" i="8"/>
  <c r="B1091" i="8"/>
  <c r="C1091" i="8"/>
  <c r="B1092" i="8"/>
  <c r="C1092" i="8"/>
  <c r="B1093" i="8"/>
  <c r="C1093" i="8"/>
  <c r="B1094" i="8"/>
  <c r="C1094" i="8"/>
  <c r="B1095" i="8"/>
  <c r="C1095" i="8"/>
  <c r="B1096" i="8"/>
  <c r="C1096" i="8"/>
  <c r="B1097" i="8"/>
  <c r="C1097" i="8"/>
  <c r="B1098" i="8"/>
  <c r="C1098" i="8"/>
  <c r="B1099" i="8"/>
  <c r="C1099" i="8"/>
  <c r="B1100" i="8"/>
  <c r="C1100" i="8"/>
  <c r="B1101" i="8"/>
  <c r="C1101" i="8"/>
  <c r="B1102" i="8"/>
  <c r="C1102" i="8"/>
  <c r="B1103" i="8"/>
  <c r="C1103" i="8"/>
  <c r="B1104" i="8"/>
  <c r="C1104" i="8"/>
  <c r="B1105" i="8"/>
  <c r="C1105" i="8"/>
  <c r="B1106" i="8"/>
  <c r="C1106" i="8"/>
  <c r="B1107" i="8"/>
  <c r="C1107" i="8"/>
  <c r="B1108" i="8"/>
  <c r="C1108" i="8"/>
  <c r="B1109" i="8"/>
  <c r="C1109" i="8"/>
  <c r="B1110" i="8"/>
  <c r="C1110" i="8"/>
  <c r="B1111" i="8"/>
  <c r="C1111" i="8"/>
  <c r="B1112" i="8"/>
  <c r="C1112" i="8"/>
  <c r="B1113" i="8"/>
  <c r="C1113" i="8"/>
  <c r="B1114" i="8"/>
  <c r="C1114" i="8"/>
  <c r="B1115" i="8"/>
  <c r="C1115" i="8"/>
  <c r="B1116" i="8"/>
  <c r="C1116" i="8"/>
  <c r="B1117" i="8"/>
  <c r="C1117" i="8"/>
  <c r="B1118" i="8"/>
  <c r="C1118" i="8"/>
  <c r="B1119" i="8"/>
  <c r="C1119" i="8"/>
  <c r="B1120" i="8"/>
  <c r="C1120" i="8"/>
  <c r="B1121" i="8"/>
  <c r="C1121" i="8"/>
  <c r="B1122" i="8"/>
  <c r="C1122" i="8"/>
  <c r="B1123" i="8"/>
  <c r="C1123" i="8"/>
  <c r="B1124" i="8"/>
  <c r="C1124" i="8"/>
  <c r="B1125" i="8"/>
  <c r="C1125" i="8"/>
  <c r="B1126" i="8"/>
  <c r="C1126" i="8"/>
  <c r="B1127" i="8"/>
  <c r="C1127" i="8"/>
  <c r="B1128" i="8"/>
  <c r="C1128" i="8"/>
  <c r="B1129" i="8"/>
  <c r="C1129" i="8"/>
  <c r="B1130" i="8"/>
  <c r="C1130" i="8"/>
  <c r="B1131" i="8"/>
  <c r="C1131" i="8"/>
  <c r="B1132" i="8"/>
  <c r="C1132" i="8"/>
  <c r="B1133" i="8"/>
  <c r="C1133" i="8"/>
  <c r="B1134" i="8"/>
  <c r="C1134" i="8"/>
  <c r="B1135" i="8"/>
  <c r="C1135" i="8"/>
  <c r="B1136" i="8"/>
  <c r="C1136" i="8"/>
  <c r="B1137" i="8"/>
  <c r="C1137" i="8"/>
  <c r="B1138" i="8"/>
  <c r="C1138" i="8"/>
  <c r="B1139" i="8"/>
  <c r="C1139" i="8"/>
  <c r="B1140" i="8"/>
  <c r="C1140" i="8"/>
  <c r="B1141" i="8"/>
  <c r="C1141" i="8"/>
  <c r="B1142" i="8"/>
  <c r="C1142" i="8"/>
  <c r="B1143" i="8"/>
  <c r="C1143" i="8"/>
  <c r="B1144" i="8"/>
  <c r="C1144" i="8"/>
  <c r="B1145" i="8"/>
  <c r="C1145" i="8"/>
  <c r="B1146" i="8"/>
  <c r="C1146" i="8"/>
  <c r="B1147" i="8"/>
  <c r="C1147" i="8"/>
  <c r="B1148" i="8"/>
  <c r="C1148" i="8"/>
  <c r="B1149" i="8"/>
  <c r="C1149" i="8"/>
  <c r="B1150" i="8"/>
  <c r="C1150" i="8"/>
  <c r="B1151" i="8"/>
  <c r="C1151" i="8"/>
  <c r="B1152" i="8"/>
  <c r="C1152" i="8"/>
  <c r="B1153" i="8"/>
  <c r="C1153" i="8"/>
  <c r="B1154" i="8"/>
  <c r="C1154" i="8"/>
  <c r="B1155" i="8"/>
  <c r="C1155" i="8"/>
  <c r="B1156" i="8"/>
  <c r="C1156" i="8"/>
  <c r="B1157" i="8"/>
  <c r="C1157" i="8"/>
  <c r="B1158" i="8"/>
  <c r="C1158" i="8"/>
  <c r="B1159" i="8"/>
  <c r="C1159" i="8"/>
  <c r="B1160" i="8"/>
  <c r="C1160" i="8"/>
  <c r="B1161" i="8"/>
  <c r="C1161" i="8"/>
  <c r="B1162" i="8"/>
  <c r="C1162" i="8"/>
  <c r="B1163" i="8"/>
  <c r="C1163" i="8"/>
  <c r="B1164" i="8"/>
  <c r="C1164" i="8"/>
  <c r="B1165" i="8"/>
  <c r="C1165" i="8"/>
  <c r="B1166" i="8"/>
  <c r="C1166" i="8"/>
  <c r="B1167" i="8"/>
  <c r="C1167" i="8"/>
  <c r="B1168" i="8"/>
  <c r="C1168" i="8"/>
  <c r="B1169" i="8"/>
  <c r="C1169" i="8"/>
  <c r="B1170" i="8"/>
  <c r="C1170" i="8"/>
  <c r="B1171" i="8"/>
  <c r="C1171" i="8"/>
  <c r="B1172" i="8"/>
  <c r="C1172" i="8"/>
  <c r="B1173" i="8"/>
  <c r="C1173" i="8"/>
  <c r="B1174" i="8"/>
  <c r="C1174" i="8"/>
  <c r="B1175" i="8"/>
  <c r="C1175" i="8"/>
  <c r="B1176" i="8"/>
  <c r="C1176" i="8"/>
  <c r="B1177" i="8"/>
  <c r="C1177" i="8"/>
  <c r="B1178" i="8"/>
  <c r="C1178" i="8"/>
  <c r="B1179" i="8"/>
  <c r="C1179" i="8"/>
  <c r="B1180" i="8"/>
  <c r="C1180" i="8"/>
  <c r="B1181" i="8"/>
  <c r="C1181" i="8"/>
  <c r="B1182" i="8"/>
  <c r="C1182" i="8"/>
  <c r="B1183" i="8"/>
  <c r="C1183" i="8"/>
  <c r="B1184" i="8"/>
  <c r="C1184" i="8"/>
  <c r="B1185" i="8"/>
  <c r="C1185" i="8"/>
  <c r="B1186" i="8"/>
  <c r="C1186" i="8"/>
  <c r="B1187" i="8"/>
  <c r="C1187" i="8"/>
  <c r="B1188" i="8"/>
  <c r="C1188" i="8"/>
  <c r="B1189" i="8"/>
  <c r="C1189" i="8"/>
  <c r="B1190" i="8"/>
  <c r="C1190" i="8"/>
  <c r="B1191" i="8"/>
  <c r="C1191" i="8"/>
  <c r="B1192" i="8"/>
  <c r="C1192" i="8"/>
  <c r="B1193" i="8"/>
  <c r="C1193" i="8"/>
  <c r="B1194" i="8"/>
  <c r="C1194" i="8"/>
  <c r="B1195" i="8"/>
  <c r="C1195" i="8"/>
  <c r="B1196" i="8"/>
  <c r="C1196" i="8"/>
  <c r="B1197" i="8"/>
  <c r="C1197" i="8"/>
  <c r="B1198" i="8"/>
  <c r="C1198" i="8"/>
  <c r="B1199" i="8"/>
  <c r="C1199" i="8"/>
  <c r="B1200" i="8"/>
  <c r="C1200" i="8"/>
  <c r="B1201" i="8"/>
  <c r="C1201" i="8"/>
  <c r="B1202" i="8"/>
  <c r="C1202" i="8"/>
  <c r="B1203" i="8"/>
  <c r="C1203" i="8"/>
  <c r="B1204" i="8"/>
  <c r="C1204" i="8"/>
  <c r="B1205" i="8"/>
  <c r="C1205" i="8"/>
  <c r="B1206" i="8"/>
  <c r="C1206" i="8"/>
  <c r="B1207" i="8"/>
  <c r="C1207" i="8"/>
  <c r="B1208" i="8"/>
  <c r="C1208" i="8"/>
  <c r="B1209" i="8"/>
  <c r="C1209" i="8"/>
  <c r="B1210" i="8"/>
  <c r="C1210" i="8"/>
  <c r="B1211" i="8"/>
  <c r="C1211" i="8"/>
  <c r="B1212" i="8"/>
  <c r="C1212" i="8"/>
  <c r="B1213" i="8"/>
  <c r="C1213" i="8"/>
  <c r="B1214" i="8"/>
  <c r="C1214" i="8"/>
  <c r="B1215" i="8"/>
  <c r="C1215" i="8"/>
  <c r="B1216" i="8"/>
  <c r="C1216" i="8"/>
  <c r="B1217" i="8"/>
  <c r="C1217" i="8"/>
  <c r="B1218" i="8"/>
  <c r="C1218" i="8"/>
  <c r="B1219" i="8"/>
  <c r="C1219" i="8"/>
  <c r="B1220" i="8"/>
  <c r="C1220" i="8"/>
  <c r="B1221" i="8"/>
  <c r="C1221" i="8"/>
  <c r="B1222" i="8"/>
  <c r="C1222" i="8"/>
  <c r="B1223" i="8"/>
  <c r="C1223" i="8"/>
  <c r="B1224" i="8"/>
  <c r="C1224" i="8"/>
  <c r="B1225" i="8"/>
  <c r="C1225" i="8"/>
  <c r="B1226" i="8"/>
  <c r="C1226" i="8"/>
  <c r="B1227" i="8"/>
  <c r="C1227" i="8"/>
  <c r="B1228" i="8"/>
  <c r="C1228" i="8"/>
  <c r="B1229" i="8"/>
  <c r="C1229" i="8"/>
  <c r="B1230" i="8"/>
  <c r="C1230" i="8"/>
  <c r="B1231" i="8"/>
  <c r="C1231" i="8"/>
  <c r="B1232" i="8"/>
  <c r="C1232" i="8"/>
  <c r="B1233" i="8"/>
  <c r="C1233" i="8"/>
  <c r="B1234" i="8"/>
  <c r="C1234" i="8"/>
  <c r="B1235" i="8"/>
  <c r="C1235" i="8"/>
  <c r="B1236" i="8"/>
  <c r="C1236" i="8"/>
  <c r="B1237" i="8"/>
  <c r="C1237" i="8"/>
  <c r="B1238" i="8"/>
  <c r="C1238" i="8"/>
  <c r="B1239" i="8"/>
  <c r="C1239" i="8"/>
  <c r="B1240" i="8"/>
  <c r="C1240" i="8"/>
  <c r="B1241" i="8"/>
  <c r="C1241" i="8"/>
  <c r="B1242" i="8"/>
  <c r="C1242" i="8"/>
  <c r="B1243" i="8"/>
  <c r="C1243" i="8"/>
  <c r="B1244" i="8"/>
  <c r="C1244" i="8"/>
  <c r="B1245" i="8"/>
  <c r="C1245" i="8"/>
  <c r="B1246" i="8"/>
  <c r="C1246" i="8"/>
  <c r="B1247" i="8"/>
  <c r="C1247" i="8"/>
  <c r="B1248" i="8"/>
  <c r="C1248" i="8"/>
  <c r="B1249" i="8"/>
  <c r="C1249" i="8"/>
  <c r="B1250" i="8"/>
  <c r="C1250" i="8"/>
  <c r="B1251" i="8"/>
  <c r="C1251" i="8"/>
  <c r="B1252" i="8"/>
  <c r="C1252" i="8"/>
  <c r="B1253" i="8"/>
  <c r="C1253" i="8"/>
  <c r="B1254" i="8"/>
  <c r="C1254" i="8"/>
  <c r="B1255" i="8"/>
  <c r="C1255" i="8"/>
  <c r="B1256" i="8"/>
  <c r="C1256" i="8"/>
  <c r="B1257" i="8"/>
  <c r="C1257" i="8"/>
  <c r="B1258" i="8"/>
  <c r="C1258" i="8"/>
  <c r="B1259" i="8"/>
  <c r="C1259" i="8"/>
  <c r="B1260" i="8"/>
  <c r="C1260" i="8"/>
  <c r="B1261" i="8"/>
  <c r="C1261" i="8"/>
  <c r="B1262" i="8"/>
  <c r="C1262" i="8"/>
  <c r="B1263" i="8"/>
  <c r="C1263" i="8"/>
  <c r="B1264" i="8"/>
  <c r="C1264" i="8"/>
  <c r="B1265" i="8"/>
  <c r="C1265" i="8"/>
  <c r="B1266" i="8"/>
  <c r="C1266" i="8"/>
  <c r="B1267" i="8"/>
  <c r="C1267" i="8"/>
  <c r="B1268" i="8"/>
  <c r="C1268" i="8"/>
  <c r="B1269" i="8"/>
  <c r="C1269" i="8"/>
  <c r="B1270" i="8"/>
  <c r="C1270" i="8"/>
  <c r="B1271" i="8"/>
  <c r="C1271" i="8"/>
  <c r="B1272" i="8"/>
  <c r="C1272" i="8"/>
  <c r="B1273" i="8"/>
  <c r="C1273" i="8"/>
  <c r="B1274" i="8"/>
  <c r="C1274" i="8"/>
  <c r="B1275" i="8"/>
  <c r="C1275" i="8"/>
  <c r="B1276" i="8"/>
  <c r="C1276" i="8"/>
  <c r="B1277" i="8"/>
  <c r="C1277" i="8"/>
  <c r="B1278" i="8"/>
  <c r="C1278" i="8"/>
  <c r="B1279" i="8"/>
  <c r="C1279" i="8"/>
  <c r="B1280" i="8"/>
  <c r="C1280" i="8"/>
  <c r="B1281" i="8"/>
  <c r="C1281" i="8"/>
  <c r="B1282" i="8"/>
  <c r="C1282" i="8"/>
  <c r="B1283" i="8"/>
  <c r="C1283" i="8"/>
  <c r="B1284" i="8"/>
  <c r="C1284" i="8"/>
  <c r="B1285" i="8"/>
  <c r="C1285" i="8"/>
  <c r="B1286" i="8"/>
  <c r="C1286" i="8"/>
  <c r="B1287" i="8"/>
  <c r="C1287" i="8"/>
  <c r="B1288" i="8"/>
  <c r="C1288" i="8"/>
  <c r="B1289" i="8"/>
  <c r="C1289" i="8"/>
  <c r="B1290" i="8"/>
  <c r="C1290" i="8"/>
  <c r="B1291" i="8"/>
  <c r="C1291" i="8"/>
  <c r="B1292" i="8"/>
  <c r="C1292" i="8"/>
  <c r="B1293" i="8"/>
  <c r="C1293" i="8"/>
  <c r="B1294" i="8"/>
  <c r="C1294" i="8"/>
  <c r="B1295" i="8"/>
  <c r="C1295" i="8"/>
  <c r="B1296" i="8"/>
  <c r="C1296" i="8"/>
  <c r="B1297" i="8"/>
  <c r="C1297" i="8"/>
  <c r="B1298" i="8"/>
  <c r="C1298" i="8"/>
  <c r="B1299" i="8"/>
  <c r="C1299" i="8"/>
  <c r="B1300" i="8"/>
  <c r="C1300" i="8"/>
  <c r="B1301" i="8"/>
  <c r="C1301" i="8"/>
  <c r="B1302" i="8"/>
  <c r="C1302" i="8"/>
  <c r="B1303" i="8"/>
  <c r="C1303" i="8"/>
  <c r="B1304" i="8"/>
  <c r="C1304" i="8"/>
  <c r="B1305" i="8"/>
  <c r="C1305" i="8"/>
  <c r="B1306" i="8"/>
  <c r="C1306" i="8"/>
  <c r="B1307" i="8"/>
  <c r="C1307" i="8"/>
  <c r="B1308" i="8"/>
  <c r="C1308" i="8"/>
  <c r="B1309" i="8"/>
  <c r="C1309" i="8"/>
  <c r="B1310" i="8"/>
  <c r="C1310" i="8"/>
  <c r="B1311" i="8"/>
  <c r="C1311" i="8"/>
  <c r="B1312" i="8"/>
  <c r="C1312" i="8"/>
  <c r="B1313" i="8"/>
  <c r="C1313" i="8"/>
  <c r="B1314" i="8"/>
  <c r="C1314" i="8"/>
  <c r="B1315" i="8"/>
  <c r="C1315" i="8"/>
  <c r="B1316" i="8"/>
  <c r="C1316" i="8"/>
  <c r="B1317" i="8"/>
  <c r="C1317" i="8"/>
  <c r="B1318" i="8"/>
  <c r="C1318" i="8"/>
  <c r="B1319" i="8"/>
  <c r="C1319" i="8"/>
  <c r="B1320" i="8"/>
  <c r="C1320" i="8"/>
  <c r="B1321" i="8"/>
  <c r="C1321" i="8"/>
  <c r="B1322" i="8"/>
  <c r="C1322" i="8"/>
  <c r="B1323" i="8"/>
  <c r="C1323" i="8"/>
  <c r="B1324" i="8"/>
  <c r="C1324" i="8"/>
  <c r="B1325" i="8"/>
  <c r="C1325" i="8"/>
  <c r="B1326" i="8"/>
  <c r="C1326" i="8"/>
  <c r="B1327" i="8"/>
  <c r="C1327" i="8"/>
  <c r="B1328" i="8"/>
  <c r="C1328" i="8"/>
  <c r="B1329" i="8"/>
  <c r="C1329" i="8"/>
  <c r="B1330" i="8"/>
  <c r="C1330" i="8"/>
  <c r="B1331" i="8"/>
  <c r="C1331" i="8"/>
  <c r="B1332" i="8"/>
  <c r="C1332" i="8"/>
  <c r="B1333" i="8"/>
  <c r="C1333" i="8"/>
  <c r="B1334" i="8"/>
  <c r="C1334" i="8"/>
  <c r="B1335" i="8"/>
  <c r="C1335" i="8"/>
  <c r="B1336" i="8"/>
  <c r="C1336" i="8"/>
  <c r="B1337" i="8"/>
  <c r="C1337" i="8"/>
  <c r="B1338" i="8"/>
  <c r="C1338" i="8"/>
  <c r="B1339" i="8"/>
  <c r="C1339" i="8"/>
  <c r="B1340" i="8"/>
  <c r="C1340" i="8"/>
  <c r="B1341" i="8"/>
  <c r="C1341" i="8"/>
  <c r="B1342" i="8"/>
  <c r="C1342" i="8"/>
  <c r="B1343" i="8"/>
  <c r="C1343" i="8"/>
  <c r="B1344" i="8"/>
  <c r="C1344" i="8"/>
  <c r="B1345" i="8"/>
  <c r="C1345" i="8"/>
  <c r="B1346" i="8"/>
  <c r="C1346" i="8"/>
  <c r="B1347" i="8"/>
  <c r="C1347" i="8"/>
  <c r="B1348" i="8"/>
  <c r="C1348" i="8"/>
  <c r="B1349" i="8"/>
  <c r="C1349" i="8"/>
  <c r="B1350" i="8"/>
  <c r="C1350" i="8"/>
  <c r="B1351" i="8"/>
  <c r="C1351" i="8"/>
  <c r="B1352" i="8"/>
  <c r="C1352" i="8"/>
  <c r="B1353" i="8"/>
  <c r="C1353" i="8"/>
  <c r="B1354" i="8"/>
  <c r="C1354" i="8"/>
  <c r="B1355" i="8"/>
  <c r="C1355" i="8"/>
  <c r="B1356" i="8"/>
  <c r="C1356" i="8"/>
  <c r="B1357" i="8"/>
  <c r="C1357" i="8"/>
  <c r="B1358" i="8"/>
  <c r="C1358" i="8"/>
  <c r="B1359" i="8"/>
  <c r="C1359" i="8"/>
  <c r="B1360" i="8"/>
  <c r="C1360" i="8"/>
  <c r="B1361" i="8"/>
  <c r="C1361" i="8"/>
  <c r="B1362" i="8"/>
  <c r="C1362" i="8"/>
  <c r="B1363" i="8"/>
  <c r="C1363" i="8"/>
  <c r="B1364" i="8"/>
  <c r="C1364" i="8"/>
  <c r="B1365" i="8"/>
  <c r="C1365" i="8"/>
  <c r="B1366" i="8"/>
  <c r="C1366" i="8"/>
  <c r="B1367" i="8"/>
  <c r="C1367" i="8"/>
  <c r="B1368" i="8"/>
  <c r="C1368" i="8"/>
  <c r="B1369" i="8"/>
  <c r="C1369" i="8"/>
  <c r="B1370" i="8"/>
  <c r="C1370" i="8"/>
  <c r="B1371" i="8"/>
  <c r="C1371" i="8"/>
  <c r="B1372" i="8"/>
  <c r="C1372" i="8"/>
  <c r="B1373" i="8"/>
  <c r="C1373" i="8"/>
  <c r="B1374" i="8"/>
  <c r="C1374" i="8"/>
  <c r="B1375" i="8"/>
  <c r="C1375" i="8"/>
  <c r="B1376" i="8"/>
  <c r="C1376" i="8"/>
  <c r="B1377" i="8"/>
  <c r="C1377" i="8"/>
  <c r="B1378" i="8"/>
  <c r="C1378" i="8"/>
  <c r="B1379" i="8"/>
  <c r="C1379" i="8"/>
  <c r="B1380" i="8"/>
  <c r="C1380" i="8"/>
  <c r="B1381" i="8"/>
  <c r="C1381" i="8"/>
  <c r="B1382" i="8"/>
  <c r="C1382" i="8"/>
  <c r="B1383" i="8"/>
  <c r="C1383" i="8"/>
  <c r="B1384" i="8"/>
  <c r="C1384" i="8"/>
  <c r="B1385" i="8"/>
  <c r="C1385" i="8"/>
  <c r="B1386" i="8"/>
  <c r="C1386" i="8"/>
  <c r="B1387" i="8"/>
  <c r="C1387" i="8"/>
  <c r="B1388" i="8"/>
  <c r="C1388" i="8"/>
  <c r="B1389" i="8"/>
  <c r="C1389" i="8"/>
  <c r="B1390" i="8"/>
  <c r="C1390" i="8"/>
  <c r="B1391" i="8"/>
  <c r="C1391" i="8"/>
  <c r="B1392" i="8"/>
  <c r="C1392" i="8"/>
  <c r="B1393" i="8"/>
  <c r="C1393" i="8"/>
  <c r="B1394" i="8"/>
  <c r="C1394" i="8"/>
  <c r="B1395" i="8"/>
  <c r="C1395" i="8"/>
  <c r="B1396" i="8"/>
  <c r="C1396" i="8"/>
  <c r="B1397" i="8"/>
  <c r="C1397" i="8"/>
  <c r="B1398" i="8"/>
  <c r="C1398" i="8"/>
  <c r="B1399" i="8"/>
  <c r="C1399" i="8"/>
  <c r="B1400" i="8"/>
  <c r="C1400" i="8"/>
  <c r="B1401" i="8"/>
  <c r="C1401" i="8"/>
  <c r="B1402" i="8"/>
  <c r="C1402" i="8"/>
  <c r="B1403" i="8"/>
  <c r="C1403" i="8"/>
  <c r="B1404" i="8"/>
  <c r="C1404" i="8"/>
  <c r="B1405" i="8"/>
  <c r="C1405" i="8"/>
  <c r="B1406" i="8"/>
  <c r="C1406" i="8"/>
  <c r="B1407" i="8"/>
  <c r="C1407" i="8"/>
  <c r="B1408" i="8"/>
  <c r="C1408" i="8"/>
  <c r="B1409" i="8"/>
  <c r="C1409" i="8"/>
  <c r="B1410" i="8"/>
  <c r="C1410" i="8"/>
  <c r="B1411" i="8"/>
  <c r="C1411" i="8"/>
  <c r="B1412" i="8"/>
  <c r="C1412" i="8"/>
  <c r="B1413" i="8"/>
  <c r="C1413" i="8"/>
  <c r="B1414" i="8"/>
  <c r="C1414" i="8"/>
  <c r="B1415" i="8"/>
  <c r="C1415" i="8"/>
  <c r="B1416" i="8"/>
  <c r="C1416" i="8"/>
  <c r="B1417" i="8"/>
  <c r="C1417" i="8"/>
  <c r="B1418" i="8"/>
  <c r="C1418" i="8"/>
  <c r="B1419" i="8"/>
  <c r="C1419" i="8"/>
  <c r="B1420" i="8"/>
  <c r="C1420" i="8"/>
  <c r="B1421" i="8"/>
  <c r="C1421" i="8"/>
  <c r="B1422" i="8"/>
  <c r="C1422" i="8"/>
  <c r="B1423" i="8"/>
  <c r="C1423" i="8"/>
  <c r="B1424" i="8"/>
  <c r="C1424" i="8"/>
  <c r="B1425" i="8"/>
  <c r="C1425" i="8"/>
  <c r="B1426" i="8"/>
  <c r="C1426" i="8"/>
  <c r="B1427" i="8"/>
  <c r="C1427" i="8"/>
  <c r="B1428" i="8"/>
  <c r="C1428" i="8"/>
  <c r="B1429" i="8"/>
  <c r="C1429" i="8"/>
  <c r="B1430" i="8"/>
  <c r="C1430" i="8"/>
  <c r="B1431" i="8"/>
  <c r="C1431" i="8"/>
  <c r="B1432" i="8"/>
  <c r="C1432" i="8"/>
  <c r="B1433" i="8"/>
  <c r="C1433" i="8"/>
  <c r="B1434" i="8"/>
  <c r="C1434" i="8"/>
  <c r="B1435" i="8"/>
  <c r="C1435" i="8"/>
  <c r="B1436" i="8"/>
  <c r="C1436" i="8"/>
  <c r="B1437" i="8"/>
  <c r="C1437" i="8"/>
  <c r="B1438" i="8"/>
  <c r="C1438" i="8"/>
  <c r="B1439" i="8"/>
  <c r="C1439" i="8"/>
  <c r="B1440" i="8"/>
  <c r="C1440" i="8"/>
  <c r="B1441" i="8"/>
  <c r="C1441" i="8"/>
  <c r="B1442" i="8"/>
  <c r="C1442" i="8"/>
  <c r="B1443" i="8"/>
  <c r="C1443" i="8"/>
  <c r="B1444" i="8"/>
  <c r="C1444" i="8"/>
  <c r="B1445" i="8"/>
  <c r="C1445" i="8"/>
  <c r="B1446" i="8"/>
  <c r="C1446" i="8"/>
  <c r="B1447" i="8"/>
  <c r="C1447" i="8"/>
  <c r="B1448" i="8"/>
  <c r="C1448" i="8"/>
  <c r="B1449" i="8"/>
  <c r="C1449" i="8"/>
  <c r="B1450" i="8"/>
  <c r="C1450" i="8"/>
  <c r="B1451" i="8"/>
  <c r="C1451" i="8"/>
  <c r="B1452" i="8"/>
  <c r="C1452" i="8"/>
  <c r="B1453" i="8"/>
  <c r="C1453" i="8"/>
  <c r="B1454" i="8"/>
  <c r="C1454" i="8"/>
  <c r="B1455" i="8"/>
  <c r="C1455" i="8"/>
  <c r="B1456" i="8"/>
  <c r="C1456" i="8"/>
  <c r="B1457" i="8"/>
  <c r="C1457" i="8"/>
  <c r="B1458" i="8"/>
  <c r="C1458" i="8"/>
  <c r="B1459" i="8"/>
  <c r="C1459" i="8"/>
  <c r="B1460" i="8"/>
  <c r="C1460" i="8"/>
  <c r="B1461" i="8"/>
  <c r="C1461" i="8"/>
  <c r="B1462" i="8"/>
  <c r="C1462" i="8"/>
  <c r="B1463" i="8"/>
  <c r="C1463" i="8"/>
  <c r="B1464" i="8"/>
  <c r="C1464" i="8"/>
  <c r="B1465" i="8"/>
  <c r="C1465" i="8"/>
  <c r="B1466" i="8"/>
  <c r="C1466" i="8"/>
  <c r="B1467" i="8"/>
  <c r="C1467" i="8"/>
  <c r="B1468" i="8"/>
  <c r="C1468" i="8"/>
  <c r="B1469" i="8"/>
  <c r="C1469" i="8"/>
  <c r="B1470" i="8"/>
  <c r="C1470" i="8"/>
  <c r="B1471" i="8"/>
  <c r="C1471" i="8"/>
  <c r="B1472" i="8"/>
  <c r="C1472" i="8"/>
  <c r="B1473" i="8"/>
  <c r="C1473" i="8"/>
  <c r="B1474" i="8"/>
  <c r="C1474" i="8"/>
  <c r="B1475" i="8"/>
  <c r="C1475" i="8"/>
  <c r="B1476" i="8"/>
  <c r="C1476" i="8"/>
  <c r="B1477" i="8"/>
  <c r="C1477" i="8"/>
  <c r="B1478" i="8"/>
  <c r="C1478" i="8"/>
  <c r="B1479" i="8"/>
  <c r="C1479" i="8"/>
  <c r="B1480" i="8"/>
  <c r="C1480" i="8"/>
  <c r="B1481" i="8"/>
  <c r="C1481" i="8"/>
  <c r="B1482" i="8"/>
  <c r="C1482" i="8"/>
  <c r="B1483" i="8"/>
  <c r="C1483" i="8"/>
  <c r="B1484" i="8"/>
  <c r="C1484" i="8"/>
  <c r="B1485" i="8"/>
  <c r="C1485" i="8"/>
  <c r="B1486" i="8"/>
  <c r="C1486" i="8"/>
  <c r="B1487" i="8"/>
  <c r="C1487" i="8"/>
  <c r="B1488" i="8"/>
  <c r="C1488" i="8"/>
  <c r="B1489" i="8"/>
  <c r="C1489" i="8"/>
  <c r="B1490" i="8"/>
  <c r="C1490" i="8"/>
  <c r="B1491" i="8"/>
  <c r="C1491" i="8"/>
  <c r="B1492" i="8"/>
  <c r="C1492" i="8"/>
  <c r="B1493" i="8"/>
  <c r="C1493" i="8"/>
  <c r="B1494" i="8"/>
  <c r="C1494" i="8"/>
  <c r="B1495" i="8"/>
  <c r="C1495" i="8"/>
  <c r="B1496" i="8"/>
  <c r="C1496" i="8"/>
  <c r="B1497" i="8"/>
  <c r="C1497" i="8"/>
  <c r="B1498" i="8"/>
  <c r="C1498" i="8"/>
  <c r="B1499" i="8"/>
  <c r="C1499" i="8"/>
  <c r="B1500" i="8"/>
  <c r="C1500" i="8"/>
  <c r="B1501" i="8"/>
  <c r="C1501" i="8"/>
  <c r="B1502" i="8"/>
  <c r="C1502" i="8"/>
  <c r="B1503" i="8"/>
  <c r="C1503" i="8"/>
  <c r="B1504" i="8"/>
  <c r="C1504" i="8"/>
  <c r="B1505" i="8"/>
  <c r="C1505" i="8"/>
  <c r="B1506" i="8"/>
  <c r="C1506" i="8"/>
  <c r="B1507" i="8"/>
  <c r="C1507" i="8"/>
  <c r="B1508" i="8"/>
  <c r="C1508" i="8"/>
  <c r="B1509" i="8"/>
  <c r="C1509" i="8"/>
  <c r="B1510" i="8"/>
  <c r="C1510" i="8"/>
  <c r="B1511" i="8"/>
  <c r="C1511" i="8"/>
  <c r="B1512" i="8"/>
  <c r="C1512" i="8"/>
  <c r="B1513" i="8"/>
  <c r="C1513" i="8"/>
  <c r="B1514" i="8"/>
  <c r="C1514" i="8"/>
  <c r="B1515" i="8"/>
  <c r="C1515" i="8"/>
  <c r="B1516" i="8"/>
  <c r="C1516" i="8"/>
  <c r="B1517" i="8"/>
  <c r="C1517" i="8"/>
  <c r="B1518" i="8"/>
  <c r="C1518" i="8"/>
  <c r="B1519" i="8"/>
  <c r="C1519" i="8"/>
  <c r="B1520" i="8"/>
  <c r="C1520" i="8"/>
  <c r="B1521" i="8"/>
  <c r="C1521" i="8"/>
  <c r="B1522" i="8"/>
  <c r="C1522" i="8"/>
  <c r="B1523" i="8"/>
  <c r="C1523" i="8"/>
  <c r="B1524" i="8"/>
  <c r="C1524" i="8"/>
  <c r="B1525" i="8"/>
  <c r="C1525" i="8"/>
  <c r="B1526" i="8"/>
  <c r="C1526" i="8"/>
  <c r="B1527" i="8"/>
  <c r="C1527" i="8"/>
  <c r="B1528" i="8"/>
  <c r="C1528" i="8"/>
  <c r="B1529" i="8"/>
  <c r="C1529" i="8"/>
  <c r="B1530" i="8"/>
  <c r="C1530" i="8"/>
  <c r="B1531" i="8"/>
  <c r="C1531" i="8"/>
  <c r="B1532" i="8"/>
  <c r="C1532" i="8"/>
  <c r="B1533" i="8"/>
  <c r="C1533" i="8"/>
  <c r="B1534" i="8"/>
  <c r="C1534" i="8"/>
  <c r="B1535" i="8"/>
  <c r="C1535" i="8"/>
  <c r="B1536" i="8"/>
  <c r="C1536" i="8"/>
  <c r="B1537" i="8"/>
  <c r="C1537" i="8"/>
  <c r="B1538" i="8"/>
  <c r="C1538" i="8"/>
  <c r="B1539" i="8"/>
  <c r="C1539" i="8"/>
  <c r="B1540" i="8"/>
  <c r="C1540" i="8"/>
  <c r="B1541" i="8"/>
  <c r="C1541" i="8"/>
  <c r="B1542" i="8"/>
  <c r="C1542" i="8"/>
  <c r="B1543" i="8"/>
  <c r="C1543" i="8"/>
  <c r="B1544" i="8"/>
  <c r="C1544" i="8"/>
  <c r="B1545" i="8"/>
  <c r="C1545" i="8"/>
  <c r="B1546" i="8"/>
  <c r="C1546" i="8"/>
  <c r="B1547" i="8"/>
  <c r="C1547" i="8"/>
  <c r="B1548" i="8"/>
  <c r="C1548" i="8"/>
  <c r="B1549" i="8"/>
  <c r="C1549" i="8"/>
  <c r="B1550" i="8"/>
  <c r="C1550" i="8"/>
  <c r="B1551" i="8"/>
  <c r="C1551" i="8"/>
  <c r="B1552" i="8"/>
  <c r="C1552" i="8"/>
  <c r="B1553" i="8"/>
  <c r="C1553" i="8"/>
  <c r="B1554" i="8"/>
  <c r="C1554" i="8"/>
  <c r="B1555" i="8"/>
  <c r="C1555" i="8"/>
  <c r="B1556" i="8"/>
  <c r="C1556" i="8"/>
  <c r="B1557" i="8"/>
  <c r="C1557" i="8"/>
  <c r="B1558" i="8"/>
  <c r="C1558" i="8"/>
  <c r="B1559" i="8"/>
  <c r="C1559" i="8"/>
  <c r="B1560" i="8"/>
  <c r="C1560" i="8"/>
  <c r="B1561" i="8"/>
  <c r="C1561" i="8"/>
  <c r="B1562" i="8"/>
  <c r="C1562" i="8"/>
  <c r="B1563" i="8"/>
  <c r="C1563" i="8"/>
  <c r="B1564" i="8"/>
  <c r="C1564" i="8"/>
  <c r="B1565" i="8"/>
  <c r="C1565" i="8"/>
  <c r="B1566" i="8"/>
  <c r="C1566" i="8"/>
  <c r="B1567" i="8"/>
  <c r="C1567" i="8"/>
  <c r="B1568" i="8"/>
  <c r="C1568" i="8"/>
  <c r="B1569" i="8"/>
  <c r="C1569" i="8"/>
  <c r="B1570" i="8"/>
  <c r="C1570" i="8"/>
  <c r="B1571" i="8"/>
  <c r="C1571" i="8"/>
  <c r="B1572" i="8"/>
  <c r="C1572" i="8"/>
  <c r="B1573" i="8"/>
  <c r="C1573" i="8"/>
  <c r="B1574" i="8"/>
  <c r="C1574" i="8"/>
  <c r="B1575" i="8"/>
  <c r="C1575" i="8"/>
  <c r="B1576" i="8"/>
  <c r="C1576" i="8"/>
  <c r="B1577" i="8"/>
  <c r="C1577" i="8"/>
  <c r="B1578" i="8"/>
  <c r="C1578" i="8"/>
  <c r="B1579" i="8"/>
  <c r="C1579" i="8"/>
  <c r="B1580" i="8"/>
  <c r="C1580" i="8"/>
  <c r="B1581" i="8"/>
  <c r="C1581" i="8"/>
  <c r="B1582" i="8"/>
  <c r="C1582" i="8"/>
  <c r="B1583" i="8"/>
  <c r="C1583" i="8"/>
  <c r="B1584" i="8"/>
  <c r="C1584" i="8"/>
  <c r="B1585" i="8"/>
  <c r="C1585" i="8"/>
  <c r="B1586" i="8"/>
  <c r="C1586" i="8"/>
  <c r="B1587" i="8"/>
  <c r="C1587" i="8"/>
  <c r="B1588" i="8"/>
  <c r="C1588" i="8"/>
  <c r="B1589" i="8"/>
  <c r="C1589" i="8"/>
  <c r="B1590" i="8"/>
  <c r="C1590" i="8"/>
  <c r="B1591" i="8"/>
  <c r="C1591" i="8"/>
  <c r="B1592" i="8"/>
  <c r="C1592" i="8"/>
  <c r="B1593" i="8"/>
  <c r="C1593" i="8"/>
  <c r="B1594" i="8"/>
  <c r="C1594" i="8"/>
  <c r="B1595" i="8"/>
  <c r="C1595" i="8"/>
  <c r="B1596" i="8"/>
  <c r="C1596" i="8"/>
  <c r="B1597" i="8"/>
  <c r="C1597" i="8"/>
  <c r="B1598" i="8"/>
  <c r="C1598" i="8"/>
  <c r="B1599" i="8"/>
  <c r="C1599" i="8"/>
  <c r="B1600" i="8"/>
  <c r="C1600" i="8"/>
  <c r="B1601" i="8"/>
  <c r="C1601" i="8"/>
  <c r="B1602" i="8"/>
  <c r="C1602" i="8"/>
  <c r="B1603" i="8"/>
  <c r="C1603" i="8"/>
  <c r="B1604" i="8"/>
  <c r="C1604" i="8"/>
  <c r="B1605" i="8"/>
  <c r="C1605" i="8"/>
  <c r="B1606" i="8"/>
  <c r="C1606" i="8"/>
  <c r="B1607" i="8"/>
  <c r="C1607" i="8"/>
  <c r="B1608" i="8"/>
  <c r="C1608" i="8"/>
  <c r="B1609" i="8"/>
  <c r="C1609" i="8"/>
  <c r="B1610" i="8"/>
  <c r="C1610" i="8"/>
  <c r="B1611" i="8"/>
  <c r="C1611" i="8"/>
  <c r="B1612" i="8"/>
  <c r="C1612" i="8"/>
  <c r="B1613" i="8"/>
  <c r="C1613" i="8"/>
  <c r="B1614" i="8"/>
  <c r="C1614" i="8"/>
  <c r="B1615" i="8"/>
  <c r="C1615" i="8"/>
  <c r="B1616" i="8"/>
  <c r="C1616" i="8"/>
  <c r="B1617" i="8"/>
  <c r="C1617" i="8"/>
  <c r="B1618" i="8"/>
  <c r="C1618" i="8"/>
  <c r="B1619" i="8"/>
  <c r="C1619" i="8"/>
  <c r="B1620" i="8"/>
  <c r="C1620" i="8"/>
  <c r="B1621" i="8"/>
  <c r="C1621" i="8"/>
  <c r="B1622" i="8"/>
  <c r="C1622" i="8"/>
  <c r="B1623" i="8"/>
  <c r="C1623" i="8"/>
  <c r="B1624" i="8"/>
  <c r="C1624" i="8"/>
  <c r="B1625" i="8"/>
  <c r="C1625" i="8"/>
  <c r="B1626" i="8"/>
  <c r="C1626" i="8"/>
  <c r="B1627" i="8"/>
  <c r="C1627" i="8"/>
  <c r="B1628" i="8"/>
  <c r="C1628" i="8"/>
  <c r="B1629" i="8"/>
  <c r="C1629" i="8"/>
  <c r="B1630" i="8"/>
  <c r="C1630" i="8"/>
  <c r="B1631" i="8"/>
  <c r="C1631" i="8"/>
  <c r="B1632" i="8"/>
  <c r="C1632" i="8"/>
  <c r="B1633" i="8"/>
  <c r="C1633" i="8"/>
  <c r="B1634" i="8"/>
  <c r="C1634" i="8"/>
  <c r="B1635" i="8"/>
  <c r="C1635" i="8"/>
  <c r="B1636" i="8"/>
  <c r="C1636" i="8"/>
  <c r="B1637" i="8"/>
  <c r="C1637" i="8"/>
  <c r="B1638" i="8"/>
  <c r="C1638" i="8"/>
  <c r="B1639" i="8"/>
  <c r="C1639" i="8"/>
  <c r="B1640" i="8"/>
  <c r="C1640" i="8"/>
  <c r="B1641" i="8"/>
  <c r="C1641" i="8"/>
  <c r="B1642" i="8"/>
  <c r="C1642" i="8"/>
  <c r="B1643" i="8"/>
  <c r="C1643" i="8"/>
  <c r="B1644" i="8"/>
  <c r="C1644" i="8"/>
  <c r="B1645" i="8"/>
  <c r="C1645" i="8"/>
  <c r="B1646" i="8"/>
  <c r="C1646" i="8"/>
  <c r="B1647" i="8"/>
  <c r="C1647" i="8"/>
  <c r="B1648" i="8"/>
  <c r="C1648" i="8"/>
  <c r="B1649" i="8"/>
  <c r="C1649" i="8"/>
  <c r="B1650" i="8"/>
  <c r="C1650" i="8"/>
  <c r="B1651" i="8"/>
  <c r="C1651" i="8"/>
  <c r="B1652" i="8"/>
  <c r="C1652" i="8"/>
  <c r="B1653" i="8"/>
  <c r="C1653" i="8"/>
  <c r="B1654" i="8"/>
  <c r="C1654" i="8"/>
  <c r="B1655" i="8"/>
  <c r="C1655" i="8"/>
  <c r="B1656" i="8"/>
  <c r="C1656" i="8"/>
  <c r="B1657" i="8"/>
  <c r="C1657" i="8"/>
  <c r="B1658" i="8"/>
  <c r="C1658" i="8"/>
  <c r="B1659" i="8"/>
  <c r="C1659" i="8"/>
  <c r="B1660" i="8"/>
  <c r="C1660" i="8"/>
  <c r="B1661" i="8"/>
  <c r="C1661" i="8"/>
  <c r="B1662" i="8"/>
  <c r="C1662" i="8"/>
  <c r="B1663" i="8"/>
  <c r="C1663" i="8"/>
  <c r="B1664" i="8"/>
  <c r="C1664" i="8"/>
  <c r="B1665" i="8"/>
  <c r="C1665" i="8"/>
  <c r="B1666" i="8"/>
  <c r="C1666" i="8"/>
  <c r="B1667" i="8"/>
  <c r="C1667" i="8"/>
  <c r="B1668" i="8"/>
  <c r="C1668" i="8"/>
  <c r="B1669" i="8"/>
  <c r="C1669" i="8"/>
  <c r="B1670" i="8"/>
  <c r="C1670" i="8"/>
  <c r="B1671" i="8"/>
  <c r="C1671" i="8"/>
  <c r="B1672" i="8"/>
  <c r="C1672" i="8"/>
  <c r="B1673" i="8"/>
  <c r="C1673" i="8"/>
  <c r="B1674" i="8"/>
  <c r="C1674" i="8"/>
  <c r="B1675" i="8"/>
  <c r="C1675" i="8"/>
  <c r="B1676" i="8"/>
  <c r="C1676" i="8"/>
  <c r="B1677" i="8"/>
  <c r="C1677" i="8"/>
  <c r="B1678" i="8"/>
  <c r="C1678" i="8"/>
  <c r="B1679" i="8"/>
  <c r="C1679" i="8"/>
  <c r="B1680" i="8"/>
  <c r="C1680" i="8"/>
  <c r="B1681" i="8"/>
  <c r="C1681" i="8"/>
  <c r="B1682" i="8"/>
  <c r="C1682" i="8"/>
  <c r="B1683" i="8"/>
  <c r="C1683" i="8"/>
  <c r="B1684" i="8"/>
  <c r="C1684" i="8"/>
  <c r="B1685" i="8"/>
  <c r="C1685" i="8"/>
  <c r="B1686" i="8"/>
  <c r="C1686" i="8"/>
  <c r="B1687" i="8"/>
  <c r="C1687" i="8"/>
  <c r="B1688" i="8"/>
  <c r="C1688" i="8"/>
  <c r="B1689" i="8"/>
  <c r="C1689" i="8"/>
  <c r="B1690" i="8"/>
  <c r="C1690" i="8"/>
  <c r="B1691" i="8"/>
  <c r="C1691" i="8"/>
  <c r="B1692" i="8"/>
  <c r="C1692" i="8"/>
  <c r="B1693" i="8"/>
  <c r="C1693" i="8"/>
  <c r="B1694" i="8"/>
  <c r="C1694" i="8"/>
  <c r="B1695" i="8"/>
  <c r="C1695" i="8"/>
  <c r="B1696" i="8"/>
  <c r="C1696" i="8"/>
  <c r="B1697" i="8"/>
  <c r="C1697" i="8"/>
  <c r="B1698" i="8"/>
  <c r="C1698" i="8"/>
  <c r="B1699" i="8"/>
  <c r="C1699" i="8"/>
  <c r="B1700" i="8"/>
  <c r="C1700" i="8"/>
  <c r="B1701" i="8"/>
  <c r="C1701" i="8"/>
  <c r="B1702" i="8"/>
  <c r="C1702" i="8"/>
  <c r="B1703" i="8"/>
  <c r="C1703" i="8"/>
  <c r="B1704" i="8"/>
  <c r="C1704" i="8"/>
  <c r="B1705" i="8"/>
  <c r="C1705" i="8"/>
  <c r="B1706" i="8"/>
  <c r="C1706" i="8"/>
  <c r="B1707" i="8"/>
  <c r="C1707" i="8"/>
  <c r="B1708" i="8"/>
  <c r="C1708" i="8"/>
  <c r="B1709" i="8"/>
  <c r="C1709" i="8"/>
  <c r="B1710" i="8"/>
  <c r="C1710" i="8"/>
  <c r="B1711" i="8"/>
  <c r="C1711" i="8"/>
  <c r="B1712" i="8"/>
  <c r="C1712" i="8"/>
  <c r="B1713" i="8"/>
  <c r="C1713" i="8"/>
  <c r="B1714" i="8"/>
  <c r="C1714" i="8"/>
  <c r="B1715" i="8"/>
  <c r="C1715" i="8"/>
  <c r="B1716" i="8"/>
  <c r="C1716" i="8"/>
  <c r="B1717" i="8"/>
  <c r="C1717" i="8"/>
  <c r="B1718" i="8"/>
  <c r="C1718" i="8"/>
  <c r="B1719" i="8"/>
  <c r="C1719" i="8"/>
  <c r="B1720" i="8"/>
  <c r="C1720" i="8"/>
  <c r="B1721" i="8"/>
  <c r="C1721" i="8"/>
  <c r="B1722" i="8"/>
  <c r="C1722" i="8"/>
  <c r="B1723" i="8"/>
  <c r="C1723" i="8"/>
  <c r="B1724" i="8"/>
  <c r="C1724" i="8"/>
  <c r="B1725" i="8"/>
  <c r="C1725" i="8"/>
  <c r="B1726" i="8"/>
  <c r="C1726" i="8"/>
  <c r="B1727" i="8"/>
  <c r="C1727" i="8"/>
  <c r="B1728" i="8"/>
  <c r="C1728" i="8"/>
  <c r="B1729" i="8"/>
  <c r="C1729" i="8"/>
  <c r="B1730" i="8"/>
  <c r="C1730" i="8"/>
  <c r="B1731" i="8"/>
  <c r="C1731" i="8"/>
  <c r="B1732" i="8"/>
  <c r="C1732" i="8"/>
  <c r="B1733" i="8"/>
  <c r="C1733" i="8"/>
  <c r="B1734" i="8"/>
  <c r="C1734" i="8"/>
  <c r="B1735" i="8"/>
  <c r="C1735" i="8"/>
  <c r="B1736" i="8"/>
  <c r="C1736" i="8"/>
  <c r="B1737" i="8"/>
  <c r="C1737" i="8"/>
  <c r="B1738" i="8"/>
  <c r="C1738" i="8"/>
  <c r="B1739" i="8"/>
  <c r="C1739" i="8"/>
  <c r="B1740" i="8"/>
  <c r="C1740" i="8"/>
  <c r="B1741" i="8"/>
  <c r="C1741" i="8"/>
  <c r="B1742" i="8"/>
  <c r="C1742" i="8"/>
  <c r="B1743" i="8"/>
  <c r="C1743" i="8"/>
  <c r="B1744" i="8"/>
  <c r="C1744" i="8"/>
  <c r="B1745" i="8"/>
  <c r="C1745" i="8"/>
  <c r="B1746" i="8"/>
  <c r="C1746" i="8"/>
  <c r="B1747" i="8"/>
  <c r="C1747" i="8"/>
  <c r="B1748" i="8"/>
  <c r="C1748" i="8"/>
  <c r="B1749" i="8"/>
  <c r="C1749" i="8"/>
  <c r="B1750" i="8"/>
  <c r="C1750" i="8"/>
  <c r="B1751" i="8"/>
  <c r="C1751" i="8"/>
  <c r="B1752" i="8"/>
  <c r="C1752" i="8"/>
  <c r="B1753" i="8"/>
  <c r="C1753" i="8"/>
  <c r="B1754" i="8"/>
  <c r="C1754" i="8"/>
  <c r="B1755" i="8"/>
  <c r="C1755" i="8"/>
  <c r="B1756" i="8"/>
  <c r="C1756" i="8"/>
  <c r="B1757" i="8"/>
  <c r="C1757" i="8"/>
  <c r="B1758" i="8"/>
  <c r="C1758" i="8"/>
  <c r="B1759" i="8"/>
  <c r="C1759" i="8"/>
  <c r="B1760" i="8"/>
  <c r="C1760" i="8"/>
  <c r="B1761" i="8"/>
  <c r="C1761" i="8"/>
  <c r="B1762" i="8"/>
  <c r="C1762" i="8"/>
  <c r="B1763" i="8"/>
  <c r="C1763" i="8"/>
  <c r="B1764" i="8"/>
  <c r="C1764" i="8"/>
  <c r="B1765" i="8"/>
  <c r="C1765" i="8"/>
  <c r="B1766" i="8"/>
  <c r="C1766" i="8"/>
  <c r="B1767" i="8"/>
  <c r="C1767" i="8"/>
  <c r="B1768" i="8"/>
  <c r="C1768" i="8"/>
  <c r="B1769" i="8"/>
  <c r="C1769" i="8"/>
  <c r="B1770" i="8"/>
  <c r="C1770" i="8"/>
  <c r="B1771" i="8"/>
  <c r="C1771" i="8"/>
  <c r="B1772" i="8"/>
  <c r="C1772" i="8"/>
  <c r="B1773" i="8"/>
  <c r="C1773" i="8"/>
  <c r="B1774" i="8"/>
  <c r="C1774" i="8"/>
  <c r="B1775" i="8"/>
  <c r="C1775" i="8"/>
  <c r="B1776" i="8"/>
  <c r="C1776" i="8"/>
  <c r="B1777" i="8"/>
  <c r="C1777" i="8"/>
  <c r="B1778" i="8"/>
  <c r="C1778" i="8"/>
  <c r="B1779" i="8"/>
  <c r="C1779" i="8"/>
  <c r="B1780" i="8"/>
  <c r="C1780" i="8"/>
  <c r="B1781" i="8"/>
  <c r="C1781" i="8"/>
  <c r="B1782" i="8"/>
  <c r="C1782" i="8"/>
  <c r="B1783" i="8"/>
  <c r="C1783" i="8"/>
  <c r="B1784" i="8"/>
  <c r="C1784" i="8"/>
  <c r="B1785" i="8"/>
  <c r="C1785" i="8"/>
  <c r="B1786" i="8"/>
  <c r="C1786" i="8"/>
  <c r="B1787" i="8"/>
  <c r="C1787" i="8"/>
  <c r="B1788" i="8"/>
  <c r="C1788" i="8"/>
  <c r="B1789" i="8"/>
  <c r="C1789" i="8"/>
  <c r="B1790" i="8"/>
  <c r="C1790" i="8"/>
  <c r="B1791" i="8"/>
  <c r="C1791" i="8"/>
  <c r="B1792" i="8"/>
  <c r="C1792" i="8"/>
  <c r="B1793" i="8"/>
  <c r="C1793" i="8"/>
  <c r="B1794" i="8"/>
  <c r="C1794" i="8"/>
  <c r="B1795" i="8"/>
  <c r="C1795" i="8"/>
  <c r="B1796" i="8"/>
  <c r="C1796" i="8"/>
  <c r="B1797" i="8"/>
  <c r="C1797" i="8"/>
  <c r="B1798" i="8"/>
  <c r="C1798" i="8"/>
  <c r="B1799" i="8"/>
  <c r="C1799" i="8"/>
  <c r="B1800" i="8"/>
  <c r="C1800" i="8"/>
  <c r="B1801" i="8"/>
  <c r="C1801" i="8"/>
  <c r="B1802" i="8"/>
  <c r="C1802" i="8"/>
  <c r="B1803" i="8"/>
  <c r="C1803" i="8"/>
  <c r="B1804" i="8"/>
  <c r="C1804" i="8"/>
  <c r="B1805" i="8"/>
  <c r="C1805" i="8"/>
  <c r="B1806" i="8"/>
  <c r="C1806" i="8"/>
  <c r="B1807" i="8"/>
  <c r="C1807" i="8"/>
  <c r="B1808" i="8"/>
  <c r="C1808" i="8"/>
  <c r="B1809" i="8"/>
  <c r="C1809" i="8"/>
  <c r="B1810" i="8"/>
  <c r="C1810" i="8"/>
  <c r="B1811" i="8"/>
  <c r="C1811" i="8"/>
  <c r="B1812" i="8"/>
  <c r="C1812" i="8"/>
  <c r="B1813" i="8"/>
  <c r="C1813" i="8"/>
  <c r="B1814" i="8"/>
  <c r="C1814" i="8"/>
  <c r="B1815" i="8"/>
  <c r="C1815" i="8"/>
  <c r="B1816" i="8"/>
  <c r="C1816" i="8"/>
  <c r="B1817" i="8"/>
  <c r="C1817" i="8"/>
  <c r="B1818" i="8"/>
  <c r="C1818" i="8"/>
  <c r="B1819" i="8"/>
  <c r="C1819" i="8"/>
  <c r="B1820" i="8"/>
  <c r="C1820" i="8"/>
  <c r="B1821" i="8"/>
  <c r="C1821" i="8"/>
  <c r="B1822" i="8"/>
  <c r="C1822" i="8"/>
  <c r="B1823" i="8"/>
  <c r="C1823" i="8"/>
  <c r="B1824" i="8"/>
  <c r="C1824" i="8"/>
  <c r="B1825" i="8"/>
  <c r="C1825" i="8"/>
  <c r="B1826" i="8"/>
  <c r="C1826" i="8"/>
  <c r="B1827" i="8"/>
  <c r="C1827" i="8"/>
  <c r="B1828" i="8"/>
  <c r="C1828" i="8"/>
  <c r="B1829" i="8"/>
  <c r="C1829" i="8"/>
  <c r="B1830" i="8"/>
  <c r="C1830" i="8"/>
  <c r="B1831" i="8"/>
  <c r="C1831" i="8"/>
  <c r="B1832" i="8"/>
  <c r="C1832" i="8"/>
  <c r="B1833" i="8"/>
  <c r="C1833" i="8"/>
  <c r="B1834" i="8"/>
  <c r="C1834" i="8"/>
  <c r="B1835" i="8"/>
  <c r="C1835" i="8"/>
  <c r="B1836" i="8"/>
  <c r="C1836" i="8"/>
  <c r="B1837" i="8"/>
  <c r="C1837" i="8"/>
  <c r="B1838" i="8"/>
  <c r="C1838" i="8"/>
  <c r="B1839" i="8"/>
  <c r="C1839" i="8"/>
  <c r="B1840" i="8"/>
  <c r="C1840" i="8"/>
  <c r="B1841" i="8"/>
  <c r="C1841" i="8"/>
  <c r="B1842" i="8"/>
  <c r="C1842" i="8"/>
  <c r="B1843" i="8"/>
  <c r="C1843" i="8"/>
  <c r="B1844" i="8"/>
  <c r="C1844" i="8"/>
  <c r="B1845" i="8"/>
  <c r="C1845" i="8"/>
  <c r="B1846" i="8"/>
  <c r="C1846" i="8"/>
  <c r="B1847" i="8"/>
  <c r="C1847" i="8"/>
  <c r="B1848" i="8"/>
  <c r="C1848" i="8"/>
  <c r="B1849" i="8"/>
  <c r="C1849" i="8"/>
  <c r="B1850" i="8"/>
  <c r="C1850" i="8"/>
  <c r="B1851" i="8"/>
  <c r="C1851" i="8"/>
  <c r="B1852" i="8"/>
  <c r="C1852" i="8"/>
  <c r="B1853" i="8"/>
  <c r="C1853" i="8"/>
  <c r="B1854" i="8"/>
  <c r="C1854" i="8"/>
  <c r="B1855" i="8"/>
  <c r="C1855" i="8"/>
  <c r="B1856" i="8"/>
  <c r="C1856" i="8"/>
  <c r="B1857" i="8"/>
  <c r="C1857" i="8"/>
  <c r="B1858" i="8"/>
  <c r="C1858" i="8"/>
  <c r="B1859" i="8"/>
  <c r="C1859" i="8"/>
  <c r="B1860" i="8"/>
  <c r="C1860" i="8"/>
  <c r="B1861" i="8"/>
  <c r="C1861" i="8"/>
  <c r="B1862" i="8"/>
  <c r="C1862" i="8"/>
  <c r="B1863" i="8"/>
  <c r="C1863" i="8"/>
  <c r="B1864" i="8"/>
  <c r="C1864" i="8"/>
  <c r="B1865" i="8"/>
  <c r="C1865" i="8"/>
  <c r="B1866" i="8"/>
  <c r="C1866" i="8"/>
  <c r="B1867" i="8"/>
  <c r="C1867" i="8"/>
  <c r="B1868" i="8"/>
  <c r="C1868" i="8"/>
  <c r="B1869" i="8"/>
  <c r="C1869" i="8"/>
  <c r="B1870" i="8"/>
  <c r="C1870" i="8"/>
  <c r="B1871" i="8"/>
  <c r="C1871" i="8"/>
  <c r="B1872" i="8"/>
  <c r="C1872" i="8"/>
  <c r="B1873" i="8"/>
  <c r="C1873" i="8"/>
  <c r="B1874" i="8"/>
  <c r="C1874" i="8"/>
  <c r="B1875" i="8"/>
  <c r="C1875" i="8"/>
  <c r="B1876" i="8"/>
  <c r="C1876" i="8"/>
  <c r="B1877" i="8"/>
  <c r="C1877" i="8"/>
  <c r="B1878" i="8"/>
  <c r="C1878" i="8"/>
  <c r="B1879" i="8"/>
  <c r="C1879" i="8"/>
  <c r="B1880" i="8"/>
  <c r="C1880" i="8"/>
  <c r="B1881" i="8"/>
  <c r="C1881" i="8"/>
  <c r="B1882" i="8"/>
  <c r="C1882" i="8"/>
  <c r="B1883" i="8"/>
  <c r="C1883" i="8"/>
  <c r="B1884" i="8"/>
  <c r="C1884" i="8"/>
  <c r="B1885" i="8"/>
  <c r="C1885" i="8"/>
  <c r="B1886" i="8"/>
  <c r="C1886" i="8"/>
  <c r="B1887" i="8"/>
  <c r="C1887" i="8"/>
  <c r="B1888" i="8"/>
  <c r="C1888" i="8"/>
  <c r="B1889" i="8"/>
  <c r="C1889" i="8"/>
  <c r="B1890" i="8"/>
  <c r="C1890" i="8"/>
  <c r="B1891" i="8"/>
  <c r="C1891" i="8"/>
  <c r="B1892" i="8"/>
  <c r="C1892" i="8"/>
  <c r="B1893" i="8"/>
  <c r="C1893" i="8"/>
  <c r="B1894" i="8"/>
  <c r="C1894" i="8"/>
  <c r="B1895" i="8"/>
  <c r="C1895" i="8"/>
  <c r="B1896" i="8"/>
  <c r="C1896" i="8"/>
  <c r="B1897" i="8"/>
  <c r="C1897" i="8"/>
  <c r="B1898" i="8"/>
  <c r="C1898" i="8"/>
  <c r="B1899" i="8"/>
  <c r="C1899" i="8"/>
  <c r="B1900" i="8"/>
  <c r="C1900" i="8"/>
  <c r="B1901" i="8"/>
  <c r="C1901" i="8"/>
  <c r="B1902" i="8"/>
  <c r="C1902" i="8"/>
  <c r="B1903" i="8"/>
  <c r="C1903" i="8"/>
  <c r="B1904" i="8"/>
  <c r="C1904" i="8"/>
  <c r="B1905" i="8"/>
  <c r="C1905" i="8"/>
  <c r="B1906" i="8"/>
  <c r="C1906" i="8"/>
  <c r="B1907" i="8"/>
  <c r="C1907" i="8"/>
  <c r="B1908" i="8"/>
  <c r="C1908" i="8"/>
  <c r="B1909" i="8"/>
  <c r="C1909" i="8"/>
  <c r="B1910" i="8"/>
  <c r="C1910" i="8"/>
  <c r="B1911" i="8"/>
  <c r="C1911" i="8"/>
  <c r="B1912" i="8"/>
  <c r="C1912" i="8"/>
  <c r="B1913" i="8"/>
  <c r="C1913" i="8"/>
  <c r="B1914" i="8"/>
  <c r="C1914" i="8"/>
  <c r="B1915" i="8"/>
  <c r="C1915" i="8"/>
  <c r="B1916" i="8"/>
  <c r="C1916" i="8"/>
  <c r="B1917" i="8"/>
  <c r="C1917" i="8"/>
  <c r="B1918" i="8"/>
  <c r="C1918" i="8"/>
  <c r="B1919" i="8"/>
  <c r="C1919" i="8"/>
  <c r="B1920" i="8"/>
  <c r="C1920" i="8"/>
  <c r="B1921" i="8"/>
  <c r="C1921" i="8"/>
  <c r="B1922" i="8"/>
  <c r="C1922" i="8"/>
  <c r="B1923" i="8"/>
  <c r="C1923" i="8"/>
  <c r="B1924" i="8"/>
  <c r="C1924" i="8"/>
  <c r="B1925" i="8"/>
  <c r="C1925" i="8"/>
  <c r="B1926" i="8"/>
  <c r="C1926" i="8"/>
  <c r="B1927" i="8"/>
  <c r="C1927" i="8"/>
  <c r="B1928" i="8"/>
  <c r="C1928" i="8"/>
  <c r="B1929" i="8"/>
  <c r="C1929" i="8"/>
  <c r="B1930" i="8"/>
  <c r="C1930" i="8"/>
  <c r="B1931" i="8"/>
  <c r="C1931" i="8"/>
  <c r="B1932" i="8"/>
  <c r="C1932" i="8"/>
  <c r="B1933" i="8"/>
  <c r="C1933" i="8"/>
  <c r="B1934" i="8"/>
  <c r="C1934" i="8"/>
  <c r="B1935" i="8"/>
  <c r="C1935" i="8"/>
  <c r="B1936" i="8"/>
  <c r="C1936" i="8"/>
  <c r="B1937" i="8"/>
  <c r="C1937" i="8"/>
  <c r="B1938" i="8"/>
  <c r="C1938" i="8"/>
  <c r="B1939" i="8"/>
  <c r="C1939" i="8"/>
  <c r="B1940" i="8"/>
  <c r="C1940" i="8"/>
  <c r="B1941" i="8"/>
  <c r="C1941" i="8"/>
  <c r="B1942" i="8"/>
  <c r="C1942" i="8"/>
  <c r="B1943" i="8"/>
  <c r="C1943" i="8"/>
  <c r="B1944" i="8"/>
  <c r="C1944" i="8"/>
  <c r="B1945" i="8"/>
  <c r="C1945" i="8"/>
  <c r="B1946" i="8"/>
  <c r="C1946" i="8"/>
  <c r="B1947" i="8"/>
  <c r="C1947" i="8"/>
  <c r="B1948" i="8"/>
  <c r="C1948" i="8"/>
  <c r="B1949" i="8"/>
  <c r="C1949" i="8"/>
  <c r="B1950" i="8"/>
  <c r="C1950" i="8"/>
  <c r="B1951" i="8"/>
  <c r="C1951" i="8"/>
  <c r="B1952" i="8"/>
  <c r="C1952" i="8"/>
  <c r="B1953" i="8"/>
  <c r="C1953" i="8"/>
  <c r="B1954" i="8"/>
  <c r="C1954" i="8"/>
  <c r="B1955" i="8"/>
  <c r="C1955" i="8"/>
  <c r="B1956" i="8"/>
  <c r="C1956" i="8"/>
  <c r="B1957" i="8"/>
  <c r="C1957" i="8"/>
  <c r="B1958" i="8"/>
  <c r="C1958" i="8"/>
  <c r="B1959" i="8"/>
  <c r="C1959" i="8"/>
  <c r="B1960" i="8"/>
  <c r="C1960" i="8"/>
  <c r="B1961" i="8"/>
  <c r="C1961" i="8"/>
  <c r="B1962" i="8"/>
  <c r="C1962" i="8"/>
  <c r="B1963" i="8"/>
  <c r="C1963" i="8"/>
  <c r="B1964" i="8"/>
  <c r="C1964" i="8"/>
  <c r="B1965" i="8"/>
  <c r="C1965" i="8"/>
  <c r="B1966" i="8"/>
  <c r="C1966" i="8"/>
  <c r="B1967" i="8"/>
  <c r="C1967" i="8"/>
  <c r="B1968" i="8"/>
  <c r="C1968" i="8"/>
  <c r="B1969" i="8"/>
  <c r="C1969" i="8"/>
  <c r="B1970" i="8"/>
  <c r="C1970" i="8"/>
  <c r="B1971" i="8"/>
  <c r="C1971" i="8"/>
  <c r="B1972" i="8"/>
  <c r="C1972" i="8"/>
  <c r="B1973" i="8"/>
  <c r="C1973" i="8"/>
  <c r="B1974" i="8"/>
  <c r="C1974" i="8"/>
  <c r="B1975" i="8"/>
  <c r="C1975" i="8"/>
  <c r="B1976" i="8"/>
  <c r="C1976" i="8"/>
  <c r="B1977" i="8"/>
  <c r="C1977" i="8"/>
  <c r="B1978" i="8"/>
  <c r="C1978" i="8"/>
  <c r="B1979" i="8"/>
  <c r="C1979" i="8"/>
  <c r="B1980" i="8"/>
  <c r="C1980" i="8"/>
  <c r="B1981" i="8"/>
  <c r="C1981" i="8"/>
  <c r="B1982" i="8"/>
  <c r="C1982" i="8"/>
  <c r="B1983" i="8"/>
  <c r="C1983" i="8"/>
  <c r="B1984" i="8"/>
  <c r="C1984" i="8"/>
  <c r="B1985" i="8"/>
  <c r="C1985" i="8"/>
  <c r="B1986" i="8"/>
  <c r="C1986" i="8"/>
  <c r="B1987" i="8"/>
  <c r="C1987" i="8"/>
  <c r="B1988" i="8"/>
  <c r="C1988" i="8"/>
  <c r="B1989" i="8"/>
  <c r="C1989" i="8"/>
  <c r="B1990" i="8"/>
  <c r="C1990" i="8"/>
  <c r="B1991" i="8"/>
  <c r="C1991" i="8"/>
  <c r="B1992" i="8"/>
  <c r="C1992" i="8"/>
  <c r="B1993" i="8"/>
  <c r="C1993" i="8"/>
  <c r="B1994" i="8"/>
  <c r="C1994" i="8"/>
  <c r="B1995" i="8"/>
  <c r="C1995" i="8"/>
  <c r="B1996" i="8"/>
  <c r="C1996" i="8"/>
  <c r="B1997" i="8"/>
  <c r="C1997" i="8"/>
  <c r="B1998" i="8"/>
  <c r="C1998" i="8"/>
  <c r="B1999" i="8"/>
  <c r="C1999" i="8"/>
  <c r="B2000" i="8"/>
  <c r="C2000" i="8"/>
  <c r="B2001" i="8"/>
  <c r="C2001" i="8"/>
  <c r="B2002" i="8"/>
  <c r="C2002" i="8"/>
  <c r="B2003" i="8"/>
  <c r="C2003" i="8"/>
  <c r="B2004" i="8"/>
  <c r="C2004" i="8"/>
  <c r="B2005" i="8"/>
  <c r="C2005" i="8"/>
  <c r="B2006" i="8"/>
  <c r="C2006" i="8"/>
  <c r="B2007" i="8"/>
  <c r="C2007" i="8"/>
  <c r="C1" i="8"/>
  <c r="B1" i="8"/>
  <c r="C7" i="8"/>
  <c r="B7" i="8"/>
  <c r="C4" i="8"/>
  <c r="B4" i="8"/>
  <c r="C43" i="1"/>
  <c r="B43" i="1"/>
  <c r="C41" i="1"/>
  <c r="C5" i="1"/>
  <c r="C9" i="1"/>
  <c r="C29" i="1"/>
  <c r="C6" i="1"/>
  <c r="C8" i="1"/>
  <c r="C22" i="1"/>
  <c r="C25" i="1"/>
  <c r="C24" i="1"/>
  <c r="B24" i="1"/>
  <c r="C7" i="1"/>
  <c r="C10" i="1"/>
  <c r="C13" i="1"/>
  <c r="C14" i="1"/>
  <c r="B7" i="1"/>
  <c r="B14" i="1"/>
  <c r="B13" i="1"/>
  <c r="B10" i="1"/>
  <c r="B4" i="6"/>
  <c r="B62" i="6"/>
  <c r="B1" i="6"/>
  <c r="C3" i="6"/>
  <c r="C62" i="6"/>
  <c r="D3" i="6"/>
  <c r="D62" i="6"/>
  <c r="B63" i="6"/>
  <c r="C63" i="6"/>
  <c r="D63" i="6"/>
  <c r="B64" i="6"/>
  <c r="C64" i="6"/>
  <c r="D64" i="6"/>
  <c r="B65" i="6"/>
  <c r="C65" i="6"/>
  <c r="D65" i="6"/>
  <c r="B66" i="6"/>
  <c r="C66" i="6"/>
  <c r="D66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7" i="6"/>
  <c r="D7" i="6"/>
  <c r="C7" i="6"/>
  <c r="B3" i="6"/>
  <c r="B41" i="1"/>
  <c r="B38" i="1"/>
  <c r="D24" i="1"/>
  <c r="B2" i="5"/>
  <c r="B5" i="5"/>
  <c r="B7" i="5"/>
  <c r="C7" i="5"/>
  <c r="B4" i="5"/>
  <c r="C4" i="5"/>
  <c r="C5" i="5"/>
  <c r="B6" i="5"/>
  <c r="C6" i="5"/>
  <c r="C3" i="5"/>
  <c r="B3" i="4"/>
  <c r="B4" i="4"/>
  <c r="B5" i="4"/>
  <c r="B31" i="1"/>
  <c r="B5" i="3"/>
  <c r="D5" i="3"/>
  <c r="B6" i="3"/>
  <c r="D6" i="3"/>
  <c r="B7" i="3"/>
  <c r="D7" i="3"/>
  <c r="B8" i="3"/>
  <c r="D8" i="3"/>
  <c r="B9" i="3"/>
  <c r="D9" i="3"/>
  <c r="B10" i="3"/>
  <c r="D10" i="3"/>
  <c r="B11" i="3"/>
  <c r="D11" i="3"/>
  <c r="B12" i="3"/>
  <c r="D12" i="3"/>
  <c r="B13" i="3"/>
  <c r="D13" i="3"/>
  <c r="B14" i="3"/>
  <c r="D14" i="3"/>
  <c r="B15" i="3"/>
  <c r="D15" i="3"/>
  <c r="B16" i="3"/>
  <c r="D16" i="3"/>
  <c r="B17" i="3"/>
  <c r="D17" i="3"/>
  <c r="B18" i="3"/>
  <c r="D18" i="3"/>
  <c r="B19" i="3"/>
  <c r="D19" i="3"/>
  <c r="B20" i="3"/>
  <c r="D20" i="3"/>
  <c r="B21" i="3"/>
  <c r="D21" i="3"/>
  <c r="B22" i="3"/>
  <c r="D22" i="3"/>
  <c r="B23" i="3"/>
  <c r="D23" i="3"/>
  <c r="B24" i="3"/>
  <c r="D24" i="3"/>
  <c r="B25" i="3"/>
  <c r="D25" i="3"/>
  <c r="B26" i="3"/>
  <c r="D26" i="3"/>
  <c r="B27" i="3"/>
  <c r="D27" i="3"/>
  <c r="B28" i="3"/>
  <c r="D28" i="3"/>
  <c r="B29" i="3"/>
  <c r="D29" i="3"/>
  <c r="B30" i="3"/>
  <c r="D30" i="3"/>
  <c r="B31" i="3"/>
  <c r="D31" i="3"/>
  <c r="B32" i="3"/>
  <c r="D32" i="3"/>
  <c r="B33" i="3"/>
  <c r="D33" i="3"/>
  <c r="B34" i="3"/>
  <c r="D34" i="3"/>
  <c r="B35" i="3"/>
  <c r="D35" i="3"/>
  <c r="B36" i="3"/>
  <c r="D36" i="3"/>
  <c r="B37" i="3"/>
  <c r="D37" i="3"/>
  <c r="B38" i="3"/>
  <c r="D38" i="3"/>
  <c r="B39" i="3"/>
  <c r="D39" i="3"/>
  <c r="B40" i="3"/>
  <c r="D40" i="3"/>
  <c r="B41" i="3"/>
  <c r="D41" i="3"/>
  <c r="B42" i="3"/>
  <c r="D42" i="3"/>
  <c r="B43" i="3"/>
  <c r="D43" i="3"/>
  <c r="B44" i="3"/>
  <c r="D44" i="3"/>
  <c r="B45" i="3"/>
  <c r="D45" i="3"/>
  <c r="B46" i="3"/>
  <c r="D46" i="3"/>
  <c r="B47" i="3"/>
  <c r="D47" i="3"/>
  <c r="B48" i="3"/>
  <c r="D48" i="3"/>
  <c r="B49" i="3"/>
  <c r="D49" i="3"/>
  <c r="B50" i="3"/>
  <c r="D50" i="3"/>
  <c r="B51" i="3"/>
  <c r="D51" i="3"/>
  <c r="B52" i="3"/>
  <c r="D52" i="3"/>
  <c r="B53" i="3"/>
  <c r="D53" i="3"/>
  <c r="B4" i="3"/>
  <c r="D4" i="3"/>
  <c r="B1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4" i="3"/>
  <c r="B3" i="2"/>
  <c r="B4" i="2"/>
  <c r="E3" i="2"/>
  <c r="E30" i="2"/>
  <c r="C9" i="2"/>
  <c r="C10" i="2"/>
  <c r="C11" i="2"/>
  <c r="C3" i="2"/>
  <c r="C4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F2" i="2"/>
  <c r="G2" i="2"/>
  <c r="F3" i="2"/>
  <c r="G3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4" i="2"/>
  <c r="G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4" i="2"/>
</calcChain>
</file>

<file path=xl/sharedStrings.xml><?xml version="1.0" encoding="utf-8"?>
<sst xmlns="http://schemas.openxmlformats.org/spreadsheetml/2006/main" count="114" uniqueCount="102">
  <si>
    <t>K</t>
  </si>
  <si>
    <t>E</t>
  </si>
  <si>
    <t>p</t>
  </si>
  <si>
    <t>beta</t>
  </si>
  <si>
    <t>B-rho</t>
  </si>
  <si>
    <t>gamma</t>
  </si>
  <si>
    <t>beams size (RMS)</t>
  </si>
  <si>
    <t>HINS parameters</t>
  </si>
  <si>
    <t>IOTA parameters</t>
  </si>
  <si>
    <t>I [mA]</t>
  </si>
  <si>
    <t>emittance [pi-mm-mr]</t>
  </si>
  <si>
    <t>m [MeV/c^2]</t>
  </si>
  <si>
    <t>30 degree T-m</t>
  </si>
  <si>
    <t>60 degree t-m</t>
  </si>
  <si>
    <t>circumference [m]</t>
  </si>
  <si>
    <t>T [ns]</t>
  </si>
  <si>
    <t>Q/turn [e]</t>
  </si>
  <si>
    <t>A1</t>
  </si>
  <si>
    <t>A2</t>
  </si>
  <si>
    <t>c</t>
  </si>
  <si>
    <t>B</t>
  </si>
  <si>
    <t>L(beta=.072)</t>
  </si>
  <si>
    <t>L(beta=.7)</t>
  </si>
  <si>
    <t>f(1m)</t>
  </si>
  <si>
    <t>r(sigma)</t>
  </si>
  <si>
    <t>f</t>
  </si>
  <si>
    <t>sigma</t>
  </si>
  <si>
    <t>r [mm]</t>
  </si>
  <si>
    <t>m[kg]</t>
  </si>
  <si>
    <t>epsilon_0</t>
  </si>
  <si>
    <t>betagamma</t>
  </si>
  <si>
    <t>Space charge length</t>
  </si>
  <si>
    <t>e</t>
  </si>
  <si>
    <t>L</t>
  </si>
  <si>
    <t>BL</t>
  </si>
  <si>
    <t>theta</t>
  </si>
  <si>
    <t>delta theta</t>
  </si>
  <si>
    <t>delta theta (rad)</t>
  </si>
  <si>
    <t>rho</t>
  </si>
  <si>
    <t>L_0</t>
  </si>
  <si>
    <t>L_1</t>
  </si>
  <si>
    <t>z_0</t>
  </si>
  <si>
    <t>inches</t>
  </si>
  <si>
    <t>alpha</t>
  </si>
  <si>
    <t>dp/p</t>
  </si>
  <si>
    <t>Approx RF</t>
  </si>
  <si>
    <t>Approx h</t>
  </si>
  <si>
    <t>Exact h</t>
  </si>
  <si>
    <t>Exact RF</t>
  </si>
  <si>
    <t>tau_rf</t>
  </si>
  <si>
    <t>q_RF</t>
  </si>
  <si>
    <t>z_RF</t>
  </si>
  <si>
    <t>dp [MeV]</t>
  </si>
  <si>
    <t>dE [MeV]</t>
  </si>
  <si>
    <t>dE/E</t>
  </si>
  <si>
    <t>Alpha (compaction)</t>
  </si>
  <si>
    <t>eta</t>
  </si>
  <si>
    <t>V_min</t>
  </si>
  <si>
    <t>See derivation in Bucket_size.docx</t>
  </si>
  <si>
    <t>V</t>
  </si>
  <si>
    <t>tune_L</t>
  </si>
  <si>
    <t>sigma_E</t>
  </si>
  <si>
    <t>Headroom</t>
  </si>
  <si>
    <t>E_b</t>
  </si>
  <si>
    <t>f_0</t>
  </si>
  <si>
    <t>Harmonic</t>
  </si>
  <si>
    <t>V(Eb=sigma_E)</t>
  </si>
  <si>
    <t>V(Eb=4*sigma_E)</t>
  </si>
  <si>
    <t>RF Frequency</t>
  </si>
  <si>
    <t>protons</t>
  </si>
  <si>
    <t>electrons</t>
  </si>
  <si>
    <t>V0</t>
  </si>
  <si>
    <t>V1</t>
  </si>
  <si>
    <t>tune_0</t>
  </si>
  <si>
    <t>omega_RF (turn)</t>
  </si>
  <si>
    <t>nad</t>
  </si>
  <si>
    <t>t1</t>
  </si>
  <si>
    <t>Adiabaticity</t>
  </si>
  <si>
    <t>turn</t>
  </si>
  <si>
    <t>h</t>
  </si>
  <si>
    <t>Voltage (h=56)</t>
  </si>
  <si>
    <t>Voltage (h=4)</t>
  </si>
  <si>
    <t>dpop</t>
  </si>
  <si>
    <t>Injection</t>
  </si>
  <si>
    <t>1kV, no ramp</t>
  </si>
  <si>
    <t>amp</t>
  </si>
  <si>
    <t>Q</t>
  </si>
  <si>
    <t>dl/l</t>
  </si>
  <si>
    <t>dE</t>
  </si>
  <si>
    <t>Ebucket</t>
  </si>
  <si>
    <t>I</t>
  </si>
  <si>
    <t>t</t>
  </si>
  <si>
    <t>n</t>
  </si>
  <si>
    <t>p/hr</t>
  </si>
  <si>
    <t>S</t>
  </si>
  <si>
    <t>R</t>
  </si>
  <si>
    <t>mRem/hr</t>
  </si>
  <si>
    <t>theta(deg)</t>
  </si>
  <si>
    <t>Shielding factor</t>
  </si>
  <si>
    <t>Attenuation</t>
  </si>
  <si>
    <t>dnu</t>
  </si>
  <si>
    <t>r_0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</si>
</sst>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0624290653223473"/>
          <c:y val="0.0717647058823529"/>
          <c:w val="0.804047274554897"/>
          <c:h val="0.8608889918171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'hole transmission'!$D$3</c:f>
              <c:strCache>
                <c:ptCount val="1"/>
                <c:pt idx="0">
                  <c:v>f</c:v>
                </c:pt>
              </c:strCache>
            </c:strRef>
          </c:tx>
          <c:marker>
            <c:symbol val="none"/>
          </c:marker>
          <c:xVal>
            <c:numRef>
              <c:f>'hole transmission'!$C$4:$C$53</c:f>
              <c:numCache>
                <c:formatCode>0.00</c:formatCode>
                <c:ptCount val="50"/>
                <c:pt idx="0">
                  <c:v>0.0</c:v>
                </c:pt>
                <c:pt idx="1">
                  <c:v>0.632455532033676</c:v>
                </c:pt>
                <c:pt idx="2">
                  <c:v>1.264911064067352</c:v>
                </c:pt>
                <c:pt idx="3">
                  <c:v>1.897366596101028</c:v>
                </c:pt>
                <c:pt idx="4">
                  <c:v>2.529822128134704</c:v>
                </c:pt>
                <c:pt idx="5">
                  <c:v>3.16227766016838</c:v>
                </c:pt>
                <c:pt idx="6">
                  <c:v>3.794733192202056</c:v>
                </c:pt>
                <c:pt idx="7">
                  <c:v>4.427188724235732</c:v>
                </c:pt>
                <c:pt idx="8">
                  <c:v>5.059644256269408</c:v>
                </c:pt>
                <c:pt idx="9">
                  <c:v>5.692099788303083</c:v>
                </c:pt>
                <c:pt idx="10">
                  <c:v>6.324555320336759</c:v>
                </c:pt>
                <c:pt idx="11">
                  <c:v>6.957010852370436</c:v>
                </c:pt>
                <c:pt idx="12">
                  <c:v>7.58946638440411</c:v>
                </c:pt>
                <c:pt idx="13">
                  <c:v>8.221921916437788</c:v>
                </c:pt>
                <c:pt idx="14">
                  <c:v>8.854377448471464</c:v>
                </c:pt>
                <c:pt idx="15">
                  <c:v>9.486832980505138</c:v>
                </c:pt>
                <c:pt idx="16">
                  <c:v>10.11928851253882</c:v>
                </c:pt>
                <c:pt idx="17">
                  <c:v>10.75174404457249</c:v>
                </c:pt>
                <c:pt idx="18">
                  <c:v>11.38419957660617</c:v>
                </c:pt>
                <c:pt idx="19">
                  <c:v>12.01665510863984</c:v>
                </c:pt>
                <c:pt idx="20">
                  <c:v>12.64911064067352</c:v>
                </c:pt>
                <c:pt idx="21">
                  <c:v>13.28156617270719</c:v>
                </c:pt>
                <c:pt idx="22">
                  <c:v>13.91402170474087</c:v>
                </c:pt>
                <c:pt idx="23">
                  <c:v>14.54647723677455</c:v>
                </c:pt>
                <c:pt idx="24">
                  <c:v>15.17893276880822</c:v>
                </c:pt>
                <c:pt idx="25">
                  <c:v>15.8113883008419</c:v>
                </c:pt>
                <c:pt idx="26">
                  <c:v>16.44384383287558</c:v>
                </c:pt>
                <c:pt idx="27">
                  <c:v>17.07629936490925</c:v>
                </c:pt>
                <c:pt idx="28">
                  <c:v>17.70875489694293</c:v>
                </c:pt>
                <c:pt idx="29">
                  <c:v>18.3412104289766</c:v>
                </c:pt>
                <c:pt idx="30">
                  <c:v>18.97366596101028</c:v>
                </c:pt>
                <c:pt idx="31">
                  <c:v>19.60612149304395</c:v>
                </c:pt>
                <c:pt idx="32">
                  <c:v>20.23857702507763</c:v>
                </c:pt>
                <c:pt idx="33">
                  <c:v>20.87103255711131</c:v>
                </c:pt>
                <c:pt idx="34">
                  <c:v>21.50348808914498</c:v>
                </c:pt>
                <c:pt idx="35">
                  <c:v>22.13594362117866</c:v>
                </c:pt>
                <c:pt idx="36">
                  <c:v>22.76839915321233</c:v>
                </c:pt>
                <c:pt idx="37">
                  <c:v>23.40085468524601</c:v>
                </c:pt>
                <c:pt idx="38">
                  <c:v>24.03331021727969</c:v>
                </c:pt>
                <c:pt idx="39">
                  <c:v>24.66576574931336</c:v>
                </c:pt>
                <c:pt idx="40">
                  <c:v>25.29822128134704</c:v>
                </c:pt>
                <c:pt idx="41">
                  <c:v>25.93067681338071</c:v>
                </c:pt>
                <c:pt idx="42">
                  <c:v>26.56313234541439</c:v>
                </c:pt>
                <c:pt idx="43">
                  <c:v>27.19558787744806</c:v>
                </c:pt>
                <c:pt idx="44">
                  <c:v>27.82804340948174</c:v>
                </c:pt>
                <c:pt idx="45">
                  <c:v>28.46049894151541</c:v>
                </c:pt>
                <c:pt idx="46">
                  <c:v>29.0929544735491</c:v>
                </c:pt>
                <c:pt idx="47">
                  <c:v>29.72541000558277</c:v>
                </c:pt>
                <c:pt idx="48">
                  <c:v>30.35786553761644</c:v>
                </c:pt>
                <c:pt idx="49">
                  <c:v>30.99032106965012</c:v>
                </c:pt>
              </c:numCache>
            </c:numRef>
          </c:xVal>
          <c:yVal>
            <c:numRef>
              <c:f>'hole transmission'!$D$4:$D$53</c:f>
              <c:numCache>
                <c:formatCode>0.00</c:formatCode>
                <c:ptCount val="50"/>
                <c:pt idx="0">
                  <c:v>0.0</c:v>
                </c:pt>
                <c:pt idx="1">
                  <c:v>0.00498752080731768</c:v>
                </c:pt>
                <c:pt idx="2">
                  <c:v>0.0198013266932447</c:v>
                </c:pt>
                <c:pt idx="3">
                  <c:v>0.0440025181669001</c:v>
                </c:pt>
                <c:pt idx="4">
                  <c:v>0.0768836536133642</c:v>
                </c:pt>
                <c:pt idx="5">
                  <c:v>0.117503097415405</c:v>
                </c:pt>
                <c:pt idx="6">
                  <c:v>0.164729788588728</c:v>
                </c:pt>
                <c:pt idx="7">
                  <c:v>0.217295461758132</c:v>
                </c:pt>
                <c:pt idx="8">
                  <c:v>0.273850962926309</c:v>
                </c:pt>
                <c:pt idx="9">
                  <c:v>0.333023189141526</c:v>
                </c:pt>
                <c:pt idx="10">
                  <c:v>0.393469340287367</c:v>
                </c:pt>
                <c:pt idx="11">
                  <c:v>0.453925573360291</c:v>
                </c:pt>
                <c:pt idx="12">
                  <c:v>0.513247744040028</c:v>
                </c:pt>
                <c:pt idx="13">
                  <c:v>0.570442641789261</c:v>
                </c:pt>
                <c:pt idx="14">
                  <c:v>0.6246889011486</c:v>
                </c:pt>
                <c:pt idx="15">
                  <c:v>0.67534753264165</c:v>
                </c:pt>
                <c:pt idx="16">
                  <c:v>0.721962699546806</c:v>
                </c:pt>
                <c:pt idx="17">
                  <c:v>0.764253923444136</c:v>
                </c:pt>
                <c:pt idx="18">
                  <c:v>0.802101300916385</c:v>
                </c:pt>
                <c:pt idx="19">
                  <c:v>0.835525543422845</c:v>
                </c:pt>
                <c:pt idx="20">
                  <c:v>0.864664716763387</c:v>
                </c:pt>
                <c:pt idx="21">
                  <c:v>0.889749474695515</c:v>
                </c:pt>
                <c:pt idx="22">
                  <c:v>0.911078382540614</c:v>
                </c:pt>
                <c:pt idx="23">
                  <c:v>0.928994646260363</c:v>
                </c:pt>
                <c:pt idx="24">
                  <c:v>0.943865237165866</c:v>
                </c:pt>
                <c:pt idx="25">
                  <c:v>0.956063066376593</c:v>
                </c:pt>
                <c:pt idx="26">
                  <c:v>0.965952545265401</c:v>
                </c:pt>
                <c:pt idx="27">
                  <c:v>0.973878590146082</c:v>
                </c:pt>
                <c:pt idx="28">
                  <c:v>0.98015890525563</c:v>
                </c:pt>
                <c:pt idx="29">
                  <c:v>0.985079213930932</c:v>
                </c:pt>
                <c:pt idx="30">
                  <c:v>0.988891003461758</c:v>
                </c:pt>
                <c:pt idx="31">
                  <c:v>0.991811298985626</c:v>
                </c:pt>
                <c:pt idx="32">
                  <c:v>0.994023977104994</c:v>
                </c:pt>
                <c:pt idx="33">
                  <c:v>0.995682159992367</c:v>
                </c:pt>
                <c:pt idx="34">
                  <c:v>0.996911284591763</c:v>
                </c:pt>
                <c:pt idx="35">
                  <c:v>0.997812508881817</c:v>
                </c:pt>
                <c:pt idx="36">
                  <c:v>0.998466189320675</c:v>
                </c:pt>
                <c:pt idx="37">
                  <c:v>0.998935233763332</c:v>
                </c:pt>
                <c:pt idx="38">
                  <c:v>0.999268197581119</c:v>
                </c:pt>
                <c:pt idx="39">
                  <c:v>0.999502044578497</c:v>
                </c:pt>
                <c:pt idx="40">
                  <c:v>0.999664537372097</c:v>
                </c:pt>
                <c:pt idx="41">
                  <c:v>0.999776254206279</c:v>
                </c:pt>
                <c:pt idx="42">
                  <c:v>0.999852251639768</c:v>
                </c:pt>
                <c:pt idx="43">
                  <c:v>0.999903406586278</c:v>
                </c:pt>
                <c:pt idx="44">
                  <c:v>0.999937478496225</c:v>
                </c:pt>
                <c:pt idx="45">
                  <c:v>0.999959934702607</c:v>
                </c:pt>
                <c:pt idx="46">
                  <c:v>0.999974580653484</c:v>
                </c:pt>
                <c:pt idx="47">
                  <c:v>0.999984033216102</c:v>
                </c:pt>
                <c:pt idx="48">
                  <c:v>0.999990070495694</c:v>
                </c:pt>
                <c:pt idx="49">
                  <c:v>0.999993886432034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43208"/>
        <c:axId val="2116846168"/>
      </c:scatterChart>
      <c:valAx>
        <c:axId val="2116843208"/>
        <c:scaling>
          <c:orientation val="minMax"/>
          <c:max val="50.0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2116846168"/>
        <c:crosses val="autoZero"/>
        <c:crossBetween val="midCat"/>
      </c:valAx>
      <c:valAx>
        <c:axId val="2116846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6843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RF!$B$6</c:f>
              <c:strCache>
                <c:ptCount val="1"/>
                <c:pt idx="0">
                  <c:v>RF Frequency</c:v>
                </c:pt>
              </c:strCache>
            </c:strRef>
          </c:tx>
          <c:marker>
            <c:symbol val="none"/>
          </c:marker>
          <c:xVal>
            <c:numRef>
              <c:f>RF!$A$7:$A$66</c:f>
              <c:numCache>
                <c:formatCode>General</c:formatCode>
                <c:ptCount val="6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</c:numCache>
            </c:numRef>
          </c:xVal>
          <c:yVal>
            <c:numRef>
              <c:f>RF!$B$7:$B$66</c:f>
              <c:numCache>
                <c:formatCode>General</c:formatCode>
                <c:ptCount val="60"/>
                <c:pt idx="0">
                  <c:v>0.546708191210128</c:v>
                </c:pt>
                <c:pt idx="1">
                  <c:v>1.093416382420256</c:v>
                </c:pt>
                <c:pt idx="2">
                  <c:v>1.640124573630384</c:v>
                </c:pt>
                <c:pt idx="3">
                  <c:v>2.186832764840512</c:v>
                </c:pt>
                <c:pt idx="4">
                  <c:v>2.73354095605064</c:v>
                </c:pt>
                <c:pt idx="5">
                  <c:v>3.280249147260768</c:v>
                </c:pt>
                <c:pt idx="6">
                  <c:v>3.826957338470895</c:v>
                </c:pt>
                <c:pt idx="7">
                  <c:v>4.373665529681023</c:v>
                </c:pt>
                <c:pt idx="8">
                  <c:v>4.920373720891151</c:v>
                </c:pt>
                <c:pt idx="9">
                  <c:v>5.467081912101279</c:v>
                </c:pt>
                <c:pt idx="10">
                  <c:v>6.013790103311406</c:v>
                </c:pt>
                <c:pt idx="11">
                  <c:v>6.560498294521535</c:v>
                </c:pt>
                <c:pt idx="12">
                  <c:v>7.107206485731663</c:v>
                </c:pt>
                <c:pt idx="13">
                  <c:v>7.653914676941791</c:v>
                </c:pt>
                <c:pt idx="14">
                  <c:v>8.200622868151917</c:v>
                </c:pt>
                <c:pt idx="15">
                  <c:v>8.747331059362047</c:v>
                </c:pt>
                <c:pt idx="16">
                  <c:v>9.294039250572174</c:v>
                </c:pt>
                <c:pt idx="17">
                  <c:v>9.840747441782303</c:v>
                </c:pt>
                <c:pt idx="18">
                  <c:v>10.38745563299243</c:v>
                </c:pt>
                <c:pt idx="19">
                  <c:v>10.93416382420256</c:v>
                </c:pt>
                <c:pt idx="20">
                  <c:v>11.48087201541269</c:v>
                </c:pt>
                <c:pt idx="21">
                  <c:v>12.02758020662281</c:v>
                </c:pt>
                <c:pt idx="22">
                  <c:v>12.57428839783294</c:v>
                </c:pt>
                <c:pt idx="23">
                  <c:v>13.12099658904307</c:v>
                </c:pt>
                <c:pt idx="24">
                  <c:v>13.6677047802532</c:v>
                </c:pt>
                <c:pt idx="25">
                  <c:v>14.21441297146333</c:v>
                </c:pt>
                <c:pt idx="26">
                  <c:v>14.76112116267345</c:v>
                </c:pt>
                <c:pt idx="27">
                  <c:v>15.30782935388358</c:v>
                </c:pt>
                <c:pt idx="28">
                  <c:v>15.85453754509371</c:v>
                </c:pt>
                <c:pt idx="29">
                  <c:v>16.40124573630384</c:v>
                </c:pt>
                <c:pt idx="30">
                  <c:v>16.94795392751396</c:v>
                </c:pt>
                <c:pt idx="31">
                  <c:v>17.49466211872409</c:v>
                </c:pt>
                <c:pt idx="32">
                  <c:v>18.04137030993422</c:v>
                </c:pt>
                <c:pt idx="33">
                  <c:v>18.58807850114435</c:v>
                </c:pt>
                <c:pt idx="34">
                  <c:v>19.13478669235448</c:v>
                </c:pt>
                <c:pt idx="35">
                  <c:v>19.68149488356461</c:v>
                </c:pt>
                <c:pt idx="36">
                  <c:v>20.22820307477473</c:v>
                </c:pt>
                <c:pt idx="37">
                  <c:v>20.77491126598486</c:v>
                </c:pt>
                <c:pt idx="38">
                  <c:v>21.32161945719499</c:v>
                </c:pt>
                <c:pt idx="39">
                  <c:v>21.86832764840512</c:v>
                </c:pt>
                <c:pt idx="40">
                  <c:v>22.41503583961524</c:v>
                </c:pt>
                <c:pt idx="41">
                  <c:v>22.96174403082537</c:v>
                </c:pt>
                <c:pt idx="42">
                  <c:v>23.5084522220355</c:v>
                </c:pt>
                <c:pt idx="43">
                  <c:v>24.05516041324563</c:v>
                </c:pt>
                <c:pt idx="44">
                  <c:v>24.60186860445575</c:v>
                </c:pt>
                <c:pt idx="45">
                  <c:v>25.14857679566588</c:v>
                </c:pt>
                <c:pt idx="46">
                  <c:v>25.69528498687601</c:v>
                </c:pt>
                <c:pt idx="47">
                  <c:v>26.24199317808614</c:v>
                </c:pt>
                <c:pt idx="48">
                  <c:v>26.78870136929627</c:v>
                </c:pt>
                <c:pt idx="49">
                  <c:v>27.3354095605064</c:v>
                </c:pt>
                <c:pt idx="50">
                  <c:v>27.88211775171652</c:v>
                </c:pt>
                <c:pt idx="51">
                  <c:v>28.42882594292665</c:v>
                </c:pt>
                <c:pt idx="52">
                  <c:v>28.97553413413678</c:v>
                </c:pt>
                <c:pt idx="53">
                  <c:v>29.52224232534691</c:v>
                </c:pt>
                <c:pt idx="54">
                  <c:v>30.06895051655703</c:v>
                </c:pt>
                <c:pt idx="55">
                  <c:v>30.61565870776716</c:v>
                </c:pt>
                <c:pt idx="56">
                  <c:v>31.16236689897729</c:v>
                </c:pt>
                <c:pt idx="57">
                  <c:v>31.70907509018742</c:v>
                </c:pt>
                <c:pt idx="58">
                  <c:v>32.25578328139755</c:v>
                </c:pt>
                <c:pt idx="59">
                  <c:v>32.80249147260767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58232"/>
        <c:axId val="2118364008"/>
      </c:scatterChart>
      <c:scatterChart>
        <c:scatterStyle val="smoothMarker"/>
        <c:varyColors val="0"/>
        <c:ser>
          <c:idx val="1"/>
          <c:order val="1"/>
          <c:tx>
            <c:strRef>
              <c:f>RF!$C$6</c:f>
              <c:strCache>
                <c:ptCount val="1"/>
                <c:pt idx="0">
                  <c:v>V(Eb=sigma_E)</c:v>
                </c:pt>
              </c:strCache>
            </c:strRef>
          </c:tx>
          <c:marker>
            <c:symbol val="none"/>
          </c:marker>
          <c:xVal>
            <c:numRef>
              <c:f>RF!$A$7:$A$66</c:f>
              <c:numCache>
                <c:formatCode>General</c:formatCode>
                <c:ptCount val="6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</c:numCache>
            </c:numRef>
          </c:xVal>
          <c:yVal>
            <c:numRef>
              <c:f>RF!$C$7:$C$66</c:f>
              <c:numCache>
                <c:formatCode>General</c:formatCode>
                <c:ptCount val="60"/>
                <c:pt idx="0">
                  <c:v>7.170691486141262</c:v>
                </c:pt>
                <c:pt idx="1">
                  <c:v>14.34138297228253</c:v>
                </c:pt>
                <c:pt idx="2">
                  <c:v>21.51207445842379</c:v>
                </c:pt>
                <c:pt idx="3">
                  <c:v>28.68276594456505</c:v>
                </c:pt>
                <c:pt idx="4">
                  <c:v>35.85345743070632</c:v>
                </c:pt>
                <c:pt idx="5">
                  <c:v>43.02414891684759</c:v>
                </c:pt>
                <c:pt idx="6">
                  <c:v>50.19484040298884</c:v>
                </c:pt>
                <c:pt idx="7">
                  <c:v>57.3655318891301</c:v>
                </c:pt>
                <c:pt idx="8">
                  <c:v>64.5362233752714</c:v>
                </c:pt>
                <c:pt idx="9">
                  <c:v>71.70691486141264</c:v>
                </c:pt>
                <c:pt idx="10">
                  <c:v>78.87760634755389</c:v>
                </c:pt>
                <c:pt idx="11">
                  <c:v>86.04829783369517</c:v>
                </c:pt>
                <c:pt idx="12">
                  <c:v>93.21898931983644</c:v>
                </c:pt>
                <c:pt idx="13">
                  <c:v>100.3896808059777</c:v>
                </c:pt>
                <c:pt idx="14">
                  <c:v>107.5603722921189</c:v>
                </c:pt>
                <c:pt idx="15">
                  <c:v>114.7310637782602</c:v>
                </c:pt>
                <c:pt idx="16">
                  <c:v>121.9017552644015</c:v>
                </c:pt>
                <c:pt idx="17">
                  <c:v>129.0724467505428</c:v>
                </c:pt>
                <c:pt idx="18">
                  <c:v>136.243138236684</c:v>
                </c:pt>
                <c:pt idx="19">
                  <c:v>143.4138297228253</c:v>
                </c:pt>
                <c:pt idx="20">
                  <c:v>150.5845212089665</c:v>
                </c:pt>
                <c:pt idx="21">
                  <c:v>157.7552126951078</c:v>
                </c:pt>
                <c:pt idx="22">
                  <c:v>164.9259041812491</c:v>
                </c:pt>
                <c:pt idx="23">
                  <c:v>172.0965956673903</c:v>
                </c:pt>
                <c:pt idx="24">
                  <c:v>179.2672871535316</c:v>
                </c:pt>
                <c:pt idx="25">
                  <c:v>186.4379786396729</c:v>
                </c:pt>
                <c:pt idx="26">
                  <c:v>193.6086701258141</c:v>
                </c:pt>
                <c:pt idx="27">
                  <c:v>200.7793616119554</c:v>
                </c:pt>
                <c:pt idx="28">
                  <c:v>207.9500530980966</c:v>
                </c:pt>
                <c:pt idx="29">
                  <c:v>215.1207445842379</c:v>
                </c:pt>
                <c:pt idx="30">
                  <c:v>222.2914360703791</c:v>
                </c:pt>
                <c:pt idx="31">
                  <c:v>229.4621275565204</c:v>
                </c:pt>
                <c:pt idx="32">
                  <c:v>236.6328190426617</c:v>
                </c:pt>
                <c:pt idx="33">
                  <c:v>243.803510528803</c:v>
                </c:pt>
                <c:pt idx="34">
                  <c:v>250.9742020149443</c:v>
                </c:pt>
                <c:pt idx="35">
                  <c:v>258.1448935010855</c:v>
                </c:pt>
                <c:pt idx="36">
                  <c:v>265.3155849872267</c:v>
                </c:pt>
                <c:pt idx="37">
                  <c:v>272.486276473368</c:v>
                </c:pt>
                <c:pt idx="38">
                  <c:v>279.6569679595092</c:v>
                </c:pt>
                <c:pt idx="39">
                  <c:v>286.8276594456506</c:v>
                </c:pt>
                <c:pt idx="40">
                  <c:v>293.9983509317917</c:v>
                </c:pt>
                <c:pt idx="41">
                  <c:v>301.169042417933</c:v>
                </c:pt>
                <c:pt idx="42">
                  <c:v>308.3397339040743</c:v>
                </c:pt>
                <c:pt idx="43">
                  <c:v>315.5104253902156</c:v>
                </c:pt>
                <c:pt idx="44">
                  <c:v>322.6811168763568</c:v>
                </c:pt>
                <c:pt idx="45">
                  <c:v>329.8518083624981</c:v>
                </c:pt>
                <c:pt idx="46">
                  <c:v>337.0224998486394</c:v>
                </c:pt>
                <c:pt idx="47">
                  <c:v>344.1931913347807</c:v>
                </c:pt>
                <c:pt idx="48">
                  <c:v>351.363882820922</c:v>
                </c:pt>
                <c:pt idx="49">
                  <c:v>358.5345743070632</c:v>
                </c:pt>
                <c:pt idx="50">
                  <c:v>365.7052657932044</c:v>
                </c:pt>
                <c:pt idx="51">
                  <c:v>372.8759572793458</c:v>
                </c:pt>
                <c:pt idx="52">
                  <c:v>380.0466487654869</c:v>
                </c:pt>
                <c:pt idx="53">
                  <c:v>387.2173402516282</c:v>
                </c:pt>
                <c:pt idx="54">
                  <c:v>394.3880317377694</c:v>
                </c:pt>
                <c:pt idx="55">
                  <c:v>401.5587232239108</c:v>
                </c:pt>
                <c:pt idx="56">
                  <c:v>408.729414710052</c:v>
                </c:pt>
                <c:pt idx="57">
                  <c:v>415.9001061961933</c:v>
                </c:pt>
                <c:pt idx="58">
                  <c:v>423.0707976823346</c:v>
                </c:pt>
                <c:pt idx="59">
                  <c:v>430.2414891684758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RF!$D$6</c:f>
              <c:strCache>
                <c:ptCount val="1"/>
                <c:pt idx="0">
                  <c:v>V(Eb=4*sigma_E)</c:v>
                </c:pt>
              </c:strCache>
            </c:strRef>
          </c:tx>
          <c:marker>
            <c:symbol val="none"/>
          </c:marker>
          <c:xVal>
            <c:numRef>
              <c:f>RF!$A$7:$A$66</c:f>
              <c:numCache>
                <c:formatCode>General</c:formatCode>
                <c:ptCount val="6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</c:numCache>
            </c:numRef>
          </c:xVal>
          <c:yVal>
            <c:numRef>
              <c:f>RF!$D$7:$D$66</c:f>
              <c:numCache>
                <c:formatCode>General</c:formatCode>
                <c:ptCount val="60"/>
                <c:pt idx="0">
                  <c:v>114.7310637782602</c:v>
                </c:pt>
                <c:pt idx="1">
                  <c:v>229.4621275565204</c:v>
                </c:pt>
                <c:pt idx="2">
                  <c:v>344.1931913347807</c:v>
                </c:pt>
                <c:pt idx="3">
                  <c:v>458.9242551130408</c:v>
                </c:pt>
                <c:pt idx="4">
                  <c:v>573.6553188913011</c:v>
                </c:pt>
                <c:pt idx="5">
                  <c:v>688.3863826695613</c:v>
                </c:pt>
                <c:pt idx="6">
                  <c:v>803.1174464478215</c:v>
                </c:pt>
                <c:pt idx="7">
                  <c:v>917.8485102260816</c:v>
                </c:pt>
                <c:pt idx="8">
                  <c:v>1032.579574004342</c:v>
                </c:pt>
                <c:pt idx="9">
                  <c:v>1147.310637782602</c:v>
                </c:pt>
                <c:pt idx="10">
                  <c:v>1262.041701560862</c:v>
                </c:pt>
                <c:pt idx="11">
                  <c:v>1376.772765339123</c:v>
                </c:pt>
                <c:pt idx="12">
                  <c:v>1491.503829117383</c:v>
                </c:pt>
                <c:pt idx="13">
                  <c:v>1606.234892895643</c:v>
                </c:pt>
                <c:pt idx="14">
                  <c:v>1720.965956673903</c:v>
                </c:pt>
                <c:pt idx="15">
                  <c:v>1835.697020452163</c:v>
                </c:pt>
                <c:pt idx="16">
                  <c:v>1950.428084230424</c:v>
                </c:pt>
                <c:pt idx="17">
                  <c:v>2065.159148008684</c:v>
                </c:pt>
                <c:pt idx="18">
                  <c:v>2179.890211786944</c:v>
                </c:pt>
                <c:pt idx="19">
                  <c:v>2294.621275565205</c:v>
                </c:pt>
                <c:pt idx="20">
                  <c:v>2409.352339343463</c:v>
                </c:pt>
                <c:pt idx="21">
                  <c:v>2524.083403121725</c:v>
                </c:pt>
                <c:pt idx="22">
                  <c:v>2638.814466899985</c:v>
                </c:pt>
                <c:pt idx="23">
                  <c:v>2753.545530678245</c:v>
                </c:pt>
                <c:pt idx="24">
                  <c:v>2868.276594456505</c:v>
                </c:pt>
                <c:pt idx="25">
                  <c:v>2983.007658234766</c:v>
                </c:pt>
                <c:pt idx="26">
                  <c:v>3097.738722013025</c:v>
                </c:pt>
                <c:pt idx="27">
                  <c:v>3212.469785791286</c:v>
                </c:pt>
                <c:pt idx="28">
                  <c:v>3327.200849569546</c:v>
                </c:pt>
                <c:pt idx="29">
                  <c:v>3441.931913347806</c:v>
                </c:pt>
                <c:pt idx="30">
                  <c:v>3556.662977126066</c:v>
                </c:pt>
                <c:pt idx="31">
                  <c:v>3671.394040904327</c:v>
                </c:pt>
                <c:pt idx="32">
                  <c:v>3786.125104682588</c:v>
                </c:pt>
                <c:pt idx="33">
                  <c:v>3900.856168460848</c:v>
                </c:pt>
                <c:pt idx="34">
                  <c:v>4015.587232239108</c:v>
                </c:pt>
                <c:pt idx="35">
                  <c:v>4130.318296017368</c:v>
                </c:pt>
                <c:pt idx="36">
                  <c:v>4245.049359795626</c:v>
                </c:pt>
                <c:pt idx="37">
                  <c:v>4359.780423573887</c:v>
                </c:pt>
                <c:pt idx="38">
                  <c:v>4474.511487352148</c:v>
                </c:pt>
                <c:pt idx="39">
                  <c:v>4589.24255113041</c:v>
                </c:pt>
                <c:pt idx="40">
                  <c:v>4703.973614908668</c:v>
                </c:pt>
                <c:pt idx="41">
                  <c:v>4818.704678686927</c:v>
                </c:pt>
                <c:pt idx="42">
                  <c:v>4933.435742465189</c:v>
                </c:pt>
                <c:pt idx="43">
                  <c:v>5048.16680624345</c:v>
                </c:pt>
                <c:pt idx="44">
                  <c:v>5162.89787002171</c:v>
                </c:pt>
                <c:pt idx="45">
                  <c:v>5277.62893379997</c:v>
                </c:pt>
                <c:pt idx="46">
                  <c:v>5392.359997578231</c:v>
                </c:pt>
                <c:pt idx="47">
                  <c:v>5507.09106135649</c:v>
                </c:pt>
                <c:pt idx="48">
                  <c:v>5621.82212513475</c:v>
                </c:pt>
                <c:pt idx="49">
                  <c:v>5736.553188913011</c:v>
                </c:pt>
                <c:pt idx="50">
                  <c:v>5851.284252691271</c:v>
                </c:pt>
                <c:pt idx="51">
                  <c:v>5966.015316469532</c:v>
                </c:pt>
                <c:pt idx="52">
                  <c:v>6080.74638024779</c:v>
                </c:pt>
                <c:pt idx="53">
                  <c:v>6195.477444026051</c:v>
                </c:pt>
                <c:pt idx="54">
                  <c:v>6310.208507804311</c:v>
                </c:pt>
                <c:pt idx="55">
                  <c:v>6424.939571582572</c:v>
                </c:pt>
                <c:pt idx="56">
                  <c:v>6539.670635360832</c:v>
                </c:pt>
                <c:pt idx="57">
                  <c:v>6654.401699139093</c:v>
                </c:pt>
                <c:pt idx="58">
                  <c:v>6769.132762917354</c:v>
                </c:pt>
                <c:pt idx="59">
                  <c:v>6883.863826695612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75096"/>
        <c:axId val="2118369640"/>
      </c:scatterChart>
      <c:valAx>
        <c:axId val="2118358232"/>
        <c:scaling>
          <c:orientation val="minMax"/>
          <c:max val="6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Harmonic</a:t>
                </a:r>
                <a:r>
                  <a:rPr lang="en-US" sz="1400" baseline="0"/>
                  <a:t> Number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8364008"/>
        <c:crosses val="autoZero"/>
        <c:crossBetween val="midCat"/>
      </c:valAx>
      <c:valAx>
        <c:axId val="2118364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 [MHz]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8358232"/>
        <c:crosses val="autoZero"/>
        <c:crossBetween val="midCat"/>
      </c:valAx>
      <c:valAx>
        <c:axId val="21183696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V_RF [V]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8375096"/>
        <c:crosses val="max"/>
        <c:crossBetween val="midCat"/>
      </c:valAx>
      <c:valAx>
        <c:axId val="2118375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8369640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140060775736366"/>
          <c:y val="0.0730626323370179"/>
          <c:w val="0.211050335374745"/>
          <c:h val="0.17469112006503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0876367016622922"/>
          <c:y val="0.0583333333333333"/>
          <c:w val="0.638462160979877"/>
          <c:h val="0.67154345290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Adiabatic!$B$6</c:f>
              <c:strCache>
                <c:ptCount val="1"/>
                <c:pt idx="0">
                  <c:v>Voltage (h=56)</c:v>
                </c:pt>
              </c:strCache>
            </c:strRef>
          </c:tx>
          <c:marker>
            <c:symbol val="none"/>
          </c:marker>
          <c:xVal>
            <c:numRef>
              <c:f>Adiabatic!$A$7:$A$1001</c:f>
              <c:numCache>
                <c:formatCode>General</c:formatCode>
                <c:ptCount val="99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</c:numCache>
            </c:numRef>
          </c:xVal>
          <c:yVal>
            <c:numRef>
              <c:f>Adiabatic!$B$7:$B$1001</c:f>
              <c:numCache>
                <c:formatCode>General</c:formatCode>
                <c:ptCount val="995"/>
                <c:pt idx="0">
                  <c:v>50.0</c:v>
                </c:pt>
                <c:pt idx="1">
                  <c:v>50.28498259921219</c:v>
                </c:pt>
                <c:pt idx="2">
                  <c:v>50.57240861252662</c:v>
                </c:pt>
                <c:pt idx="3">
                  <c:v>50.86230605278874</c:v>
                </c:pt>
                <c:pt idx="4">
                  <c:v>51.15470333544391</c:v>
                </c:pt>
                <c:pt idx="5">
                  <c:v>51.44962928550071</c:v>
                </c:pt>
                <c:pt idx="6">
                  <c:v>51.74711314463534</c:v>
                </c:pt>
                <c:pt idx="7">
                  <c:v>52.04718457844007</c:v>
                </c:pt>
                <c:pt idx="8">
                  <c:v>52.3498736838193</c:v>
                </c:pt>
                <c:pt idx="9">
                  <c:v>52.6552109965366</c:v>
                </c:pt>
                <c:pt idx="10">
                  <c:v>52.96322749891623</c:v>
                </c:pt>
                <c:pt idx="11">
                  <c:v>53.27395462770284</c:v>
                </c:pt>
                <c:pt idx="12">
                  <c:v>53.58742428208301</c:v>
                </c:pt>
                <c:pt idx="13">
                  <c:v>53.90366883187256</c:v>
                </c:pt>
                <c:pt idx="14">
                  <c:v>54.22272112587324</c:v>
                </c:pt>
                <c:pt idx="15">
                  <c:v>54.5446145004034</c:v>
                </c:pt>
                <c:pt idx="16">
                  <c:v>54.86938278800608</c:v>
                </c:pt>
                <c:pt idx="17">
                  <c:v>55.19706032633937</c:v>
                </c:pt>
                <c:pt idx="18">
                  <c:v>55.52768196725309</c:v>
                </c:pt>
                <c:pt idx="19">
                  <c:v>55.86128308605618</c:v>
                </c:pt>
                <c:pt idx="20">
                  <c:v>56.19789959097975</c:v>
                </c:pt>
                <c:pt idx="21">
                  <c:v>56.53756793284029</c:v>
                </c:pt>
                <c:pt idx="22">
                  <c:v>56.88032511490767</c:v>
                </c:pt>
                <c:pt idx="23">
                  <c:v>57.22620870298355</c:v>
                </c:pt>
                <c:pt idx="24">
                  <c:v>57.57525683569463</c:v>
                </c:pt>
                <c:pt idx="25">
                  <c:v>57.92750823500644</c:v>
                </c:pt>
                <c:pt idx="26">
                  <c:v>58.283002216963</c:v>
                </c:pt>
                <c:pt idx="27">
                  <c:v>58.64177870265773</c:v>
                </c:pt>
                <c:pt idx="28">
                  <c:v>59.00387822944162</c:v>
                </c:pt>
                <c:pt idx="29">
                  <c:v>59.3693419623742</c:v>
                </c:pt>
                <c:pt idx="30">
                  <c:v>59.73821170592368</c:v>
                </c:pt>
                <c:pt idx="31">
                  <c:v>60.11052991592231</c:v>
                </c:pt>
                <c:pt idx="32">
                  <c:v>60.4863397117831</c:v>
                </c:pt>
                <c:pt idx="33">
                  <c:v>60.86568488898508</c:v>
                </c:pt>
                <c:pt idx="34">
                  <c:v>61.24860993183318</c:v>
                </c:pt>
                <c:pt idx="35">
                  <c:v>61.63516002650008</c:v>
                </c:pt>
                <c:pt idx="36">
                  <c:v>62.02538107435713</c:v>
                </c:pt>
                <c:pt idx="37">
                  <c:v>62.41931970560132</c:v>
                </c:pt>
                <c:pt idx="38">
                  <c:v>62.81702329318662</c:v>
                </c:pt>
                <c:pt idx="39">
                  <c:v>63.21853996706637</c:v>
                </c:pt>
                <c:pt idx="40">
                  <c:v>63.6239186287559</c:v>
                </c:pt>
                <c:pt idx="41">
                  <c:v>64.03320896622271</c:v>
                </c:pt>
                <c:pt idx="42">
                  <c:v>64.4464614691129</c:v>
                </c:pt>
                <c:pt idx="43">
                  <c:v>64.86372744432297</c:v>
                </c:pt>
                <c:pt idx="44">
                  <c:v>65.28505903192541</c:v>
                </c:pt>
                <c:pt idx="45">
                  <c:v>65.71050922145755</c:v>
                </c:pt>
                <c:pt idx="46">
                  <c:v>66.14013186858324</c:v>
                </c:pt>
                <c:pt idx="47">
                  <c:v>66.57398171213694</c:v>
                </c:pt>
                <c:pt idx="48">
                  <c:v>67.01211439156058</c:v>
                </c:pt>
                <c:pt idx="49">
                  <c:v>67.45458646474313</c:v>
                </c:pt>
                <c:pt idx="50">
                  <c:v>67.901455426274</c:v>
                </c:pt>
                <c:pt idx="51">
                  <c:v>68.35277972612111</c:v>
                </c:pt>
                <c:pt idx="52">
                  <c:v>68.80861878874474</c:v>
                </c:pt>
                <c:pt idx="53">
                  <c:v>69.2690330326591</c:v>
                </c:pt>
                <c:pt idx="54">
                  <c:v>69.73408389045366</c:v>
                </c:pt>
                <c:pt idx="55">
                  <c:v>70.20383382928645</c:v>
                </c:pt>
                <c:pt idx="56">
                  <c:v>70.67834637186189</c:v>
                </c:pt>
                <c:pt idx="57">
                  <c:v>71.15768611790715</c:v>
                </c:pt>
                <c:pt idx="58">
                  <c:v>71.64191876615952</c:v>
                </c:pt>
                <c:pt idx="59">
                  <c:v>72.13111113687944</c:v>
                </c:pt>
                <c:pt idx="60">
                  <c:v>72.6253311949034</c:v>
                </c:pt>
                <c:pt idx="61">
                  <c:v>73.12464807325163</c:v>
                </c:pt>
                <c:pt idx="62">
                  <c:v>73.6291320973057</c:v>
                </c:pt>
                <c:pt idx="63">
                  <c:v>74.13885480957198</c:v>
                </c:pt>
                <c:pt idx="64">
                  <c:v>74.65388899504734</c:v>
                </c:pt>
                <c:pt idx="65">
                  <c:v>75.17430870720348</c:v>
                </c:pt>
                <c:pt idx="66">
                  <c:v>75.70018929460772</c:v>
                </c:pt>
                <c:pt idx="67">
                  <c:v>76.2316074281977</c:v>
                </c:pt>
                <c:pt idx="68">
                  <c:v>76.76864112922857</c:v>
                </c:pt>
                <c:pt idx="69">
                  <c:v>77.31136979791187</c:v>
                </c:pt>
                <c:pt idx="70">
                  <c:v>77.85987424276536</c:v>
                </c:pt>
                <c:pt idx="71">
                  <c:v>78.41423671069437</c:v>
                </c:pt>
                <c:pt idx="72">
                  <c:v>78.97454091782532</c:v>
                </c:pt>
                <c:pt idx="73">
                  <c:v>79.5408720811133</c:v>
                </c:pt>
                <c:pt idx="74">
                  <c:v>80.11331695074573</c:v>
                </c:pt>
                <c:pt idx="75">
                  <c:v>80.69196384336505</c:v>
                </c:pt>
                <c:pt idx="76">
                  <c:v>81.27690267613453</c:v>
                </c:pt>
                <c:pt idx="77">
                  <c:v>81.86822500167136</c:v>
                </c:pt>
                <c:pt idx="78">
                  <c:v>82.46602404387266</c:v>
                </c:pt>
                <c:pt idx="79">
                  <c:v>83.07039473466031</c:v>
                </c:pt>
                <c:pt idx="80">
                  <c:v>83.68143375167176</c:v>
                </c:pt>
                <c:pt idx="81">
                  <c:v>84.29923955692503</c:v>
                </c:pt>
                <c:pt idx="82">
                  <c:v>84.92391243648602</c:v>
                </c:pt>
                <c:pt idx="83">
                  <c:v>85.55555454116893</c:v>
                </c:pt>
                <c:pt idx="84">
                  <c:v>86.19426992829983</c:v>
                </c:pt>
                <c:pt idx="85">
                  <c:v>86.8401646045757</c:v>
                </c:pt>
                <c:pt idx="86">
                  <c:v>87.4933465700517</c:v>
                </c:pt>
                <c:pt idx="87">
                  <c:v>88.15392586329088</c:v>
                </c:pt>
                <c:pt idx="88">
                  <c:v>88.82201460771134</c:v>
                </c:pt>
                <c:pt idx="89">
                  <c:v>89.49772705916763</c:v>
                </c:pt>
                <c:pt idx="90">
                  <c:v>90.18117965480384</c:v>
                </c:pt>
                <c:pt idx="91">
                  <c:v>90.87249106321731</c:v>
                </c:pt>
                <c:pt idx="92">
                  <c:v>91.57178223597342</c:v>
                </c:pt>
                <c:pt idx="93">
                  <c:v>92.27917646051334</c:v>
                </c:pt>
                <c:pt idx="94">
                  <c:v>92.99479941449797</c:v>
                </c:pt>
                <c:pt idx="95">
                  <c:v>93.71877922163208</c:v>
                </c:pt>
                <c:pt idx="96">
                  <c:v>94.45124650901595</c:v>
                </c:pt>
                <c:pt idx="97">
                  <c:v>95.1923344660721</c:v>
                </c:pt>
                <c:pt idx="98">
                  <c:v>95.94217890509591</c:v>
                </c:pt>
                <c:pt idx="99">
                  <c:v>96.70091832348315</c:v>
                </c:pt>
                <c:pt idx="100">
                  <c:v>97.468693967686</c:v>
                </c:pt>
                <c:pt idx="101">
                  <c:v>98.24564989895391</c:v>
                </c:pt>
                <c:pt idx="102">
                  <c:v>99.03193306091527</c:v>
                </c:pt>
                <c:pt idx="103">
                  <c:v>99.82769334906072</c:v>
                </c:pt>
                <c:pt idx="104">
                  <c:v>100.6330836821876</c:v>
                </c:pt>
                <c:pt idx="105">
                  <c:v>101.4482600758703</c:v>
                </c:pt>
                <c:pt idx="106">
                  <c:v>102.273381718022</c:v>
                </c:pt>
                <c:pt idx="107">
                  <c:v>103.1086110466164</c:v>
                </c:pt>
                <c:pt idx="108">
                  <c:v>103.9541138296399</c:v>
                </c:pt>
                <c:pt idx="109">
                  <c:v>104.8100592473477</c:v>
                </c:pt>
                <c:pt idx="110">
                  <c:v>105.6766199769005</c:v>
                </c:pt>
                <c:pt idx="111">
                  <c:v>106.5539722794605</c:v>
                </c:pt>
                <c:pt idx="112">
                  <c:v>107.4422960898285</c:v>
                </c:pt>
                <c:pt idx="113">
                  <c:v>108.3417751087079</c:v>
                </c:pt>
                <c:pt idx="114">
                  <c:v>109.2525968976829</c:v>
                </c:pt>
                <c:pt idx="115">
                  <c:v>110.1749529770035</c:v>
                </c:pt>
                <c:pt idx="116">
                  <c:v>111.109038926272</c:v>
                </c:pt>
                <c:pt idx="117">
                  <c:v>112.0550544881305</c:v>
                </c:pt>
                <c:pt idx="118">
                  <c:v>113.0132036750501</c:v>
                </c:pt>
                <c:pt idx="119">
                  <c:v>113.9836948793315</c:v>
                </c:pt>
                <c:pt idx="120">
                  <c:v>114.9667409864244</c:v>
                </c:pt>
                <c:pt idx="121">
                  <c:v>115.9625594916836</c:v>
                </c:pt>
                <c:pt idx="122">
                  <c:v>116.9713726206789</c:v>
                </c:pt>
                <c:pt idx="123">
                  <c:v>117.9934074531854</c:v>
                </c:pt>
                <c:pt idx="124">
                  <c:v>119.0288960509811</c:v>
                </c:pt>
                <c:pt idx="125">
                  <c:v>120.0780755895875</c:v>
                </c:pt>
                <c:pt idx="126">
                  <c:v>121.141188494093</c:v>
                </c:pt>
                <c:pt idx="127">
                  <c:v>122.218482579203</c:v>
                </c:pt>
                <c:pt idx="128">
                  <c:v>123.3102111936689</c:v>
                </c:pt>
                <c:pt idx="129">
                  <c:v>124.4166333692524</c:v>
                </c:pt>
                <c:pt idx="130">
                  <c:v>125.5380139743896</c:v>
                </c:pt>
                <c:pt idx="131">
                  <c:v>126.6746238727241</c:v>
                </c:pt>
                <c:pt idx="132">
                  <c:v>127.8267400866863</c:v>
                </c:pt>
                <c:pt idx="133">
                  <c:v>128.9946459663043</c:v>
                </c:pt>
                <c:pt idx="134">
                  <c:v>130.1786313634374</c:v>
                </c:pt>
                <c:pt idx="135">
                  <c:v>131.3789928116323</c:v>
                </c:pt>
                <c:pt idx="136">
                  <c:v>132.5960337118114</c:v>
                </c:pt>
                <c:pt idx="137">
                  <c:v>133.8300645240091</c:v>
                </c:pt>
                <c:pt idx="138">
                  <c:v>135.0814029653827</c:v>
                </c:pt>
                <c:pt idx="139">
                  <c:v>136.3503742147337</c:v>
                </c:pt>
                <c:pt idx="140">
                  <c:v>137.6373111237858</c:v>
                </c:pt>
                <c:pt idx="141">
                  <c:v>138.9425544354748</c:v>
                </c:pt>
                <c:pt idx="142">
                  <c:v>140.2664530095186</c:v>
                </c:pt>
                <c:pt idx="143">
                  <c:v>141.6093640555456</c:v>
                </c:pt>
                <c:pt idx="144">
                  <c:v>142.9716533740728</c:v>
                </c:pt>
                <c:pt idx="145">
                  <c:v>144.3536956056362</c:v>
                </c:pt>
                <c:pt idx="146">
                  <c:v>145.7558744883918</c:v>
                </c:pt>
                <c:pt idx="147">
                  <c:v>147.1785831245159</c:v>
                </c:pt>
                <c:pt idx="148">
                  <c:v>148.6222242557517</c:v>
                </c:pt>
                <c:pt idx="149">
                  <c:v>150.0872105484623</c:v>
                </c:pt>
                <c:pt idx="150">
                  <c:v>151.5739648885661</c:v>
                </c:pt>
                <c:pt idx="151">
                  <c:v>153.0829206867485</c:v>
                </c:pt>
                <c:pt idx="152">
                  <c:v>154.6145221943619</c:v>
                </c:pt>
                <c:pt idx="153">
                  <c:v>156.1692248304435</c:v>
                </c:pt>
                <c:pt idx="154">
                  <c:v>157.7474955202987</c:v>
                </c:pt>
                <c:pt idx="155">
                  <c:v>159.3498130461228</c:v>
                </c:pt>
                <c:pt idx="156">
                  <c:v>160.9766684101509</c:v>
                </c:pt>
                <c:pt idx="157">
                  <c:v>162.62856521085</c:v>
                </c:pt>
                <c:pt idx="158">
                  <c:v>164.3060200326926</c:v>
                </c:pt>
                <c:pt idx="159">
                  <c:v>166.0095628500742</c:v>
                </c:pt>
                <c:pt idx="160">
                  <c:v>167.7397374459641</c:v>
                </c:pt>
                <c:pt idx="161">
                  <c:v>169.4971018459084</c:v>
                </c:pt>
                <c:pt idx="162">
                  <c:v>171.2822287680294</c:v>
                </c:pt>
                <c:pt idx="163">
                  <c:v>173.095706089702</c:v>
                </c:pt>
                <c:pt idx="164">
                  <c:v>174.9381373316139</c:v>
                </c:pt>
                <c:pt idx="165">
                  <c:v>176.8101421599564</c:v>
                </c:pt>
                <c:pt idx="166">
                  <c:v>178.7123569075245</c:v>
                </c:pt>
                <c:pt idx="167">
                  <c:v>180.6454351145447</c:v>
                </c:pt>
                <c:pt idx="168">
                  <c:v>182.6100480900888</c:v>
                </c:pt>
                <c:pt idx="169">
                  <c:v>184.6068854949741</c:v>
                </c:pt>
                <c:pt idx="170">
                  <c:v>186.6366559470956</c:v>
                </c:pt>
                <c:pt idx="171">
                  <c:v>188.70008765018</c:v>
                </c:pt>
                <c:pt idx="172">
                  <c:v>190.797929047007</c:v>
                </c:pt>
                <c:pt idx="173">
                  <c:v>192.9309494981871</c:v>
                </c:pt>
                <c:pt idx="174">
                  <c:v>195.0999399876501</c:v>
                </c:pt>
                <c:pt idx="175">
                  <c:v>197.3057138560469</c:v>
                </c:pt>
                <c:pt idx="176">
                  <c:v>199.5491075633406</c:v>
                </c:pt>
                <c:pt idx="177">
                  <c:v>201.8309814819147</c:v>
                </c:pt>
                <c:pt idx="178">
                  <c:v>204.1522207216092</c:v>
                </c:pt>
                <c:pt idx="179">
                  <c:v>206.513735988156</c:v>
                </c:pt>
                <c:pt idx="180">
                  <c:v>208.9164644765731</c:v>
                </c:pt>
                <c:pt idx="181">
                  <c:v>211.3613708011489</c:v>
                </c:pt>
                <c:pt idx="182">
                  <c:v>213.8494479637441</c:v>
                </c:pt>
                <c:pt idx="183">
                  <c:v>216.381718362224</c:v>
                </c:pt>
                <c:pt idx="184">
                  <c:v>218.9592348409313</c:v>
                </c:pt>
                <c:pt idx="185">
                  <c:v>221.58308178522</c:v>
                </c:pt>
                <c:pt idx="186">
                  <c:v>224.2543762621683</c:v>
                </c:pt>
                <c:pt idx="187">
                  <c:v>226.9742692097165</c:v>
                </c:pt>
                <c:pt idx="188">
                  <c:v>229.7439466765898</c:v>
                </c:pt>
                <c:pt idx="189">
                  <c:v>232.5646311155024</c:v>
                </c:pt>
                <c:pt idx="190">
                  <c:v>235.4375827322738</c:v>
                </c:pt>
                <c:pt idx="191">
                  <c:v>238.3641008936387</c:v>
                </c:pt>
                <c:pt idx="192">
                  <c:v>241.3455255966857</c:v>
                </c:pt>
                <c:pt idx="193">
                  <c:v>244.3832390030286</c:v>
                </c:pt>
                <c:pt idx="194">
                  <c:v>247.47866704099</c:v>
                </c:pt>
                <c:pt idx="195">
                  <c:v>250.6332810792628</c:v>
                </c:pt>
                <c:pt idx="196">
                  <c:v>253.848599675721</c:v>
                </c:pt>
                <c:pt idx="197">
                  <c:v>257.1261904052574</c:v>
                </c:pt>
                <c:pt idx="198">
                  <c:v>260.4676717707588</c:v>
                </c:pt>
                <c:pt idx="199">
                  <c:v>263.8747152015663</c:v>
                </c:pt>
                <c:pt idx="200">
                  <c:v>267.3490471440306</c:v>
                </c:pt>
                <c:pt idx="201">
                  <c:v>270.8924512490418</c:v>
                </c:pt>
                <c:pt idx="202">
                  <c:v>274.5067706617114</c:v>
                </c:pt>
                <c:pt idx="203">
                  <c:v>278.1939104186929</c:v>
                </c:pt>
                <c:pt idx="204">
                  <c:v>281.9558399589665</c:v>
                </c:pt>
                <c:pt idx="205">
                  <c:v>285.7945957542608</c:v>
                </c:pt>
                <c:pt idx="206">
                  <c:v>289.7122840656777</c:v>
                </c:pt>
                <c:pt idx="207">
                  <c:v>293.7110838334854</c:v>
                </c:pt>
                <c:pt idx="208">
                  <c:v>297.7932497074801</c:v>
                </c:pt>
                <c:pt idx="209">
                  <c:v>301.961115225792</c:v>
                </c:pt>
                <c:pt idx="210">
                  <c:v>306.2170961504972</c:v>
                </c:pt>
                <c:pt idx="211">
                  <c:v>310.5636939689451</c:v>
                </c:pt>
                <c:pt idx="212">
                  <c:v>315.0034995702708</c:v>
                </c:pt>
                <c:pt idx="213">
                  <c:v>319.539197107189</c:v>
                </c:pt>
                <c:pt idx="214">
                  <c:v>324.1735680538107</c:v>
                </c:pt>
                <c:pt idx="215">
                  <c:v>328.9094954709446</c:v>
                </c:pt>
                <c:pt idx="216">
                  <c:v>333.7499684910897</c:v>
                </c:pt>
                <c:pt idx="217">
                  <c:v>338.6980870361544</c:v>
                </c:pt>
                <c:pt idx="218">
                  <c:v>343.7570667817988</c:v>
                </c:pt>
                <c:pt idx="219">
                  <c:v>348.9302443832524</c:v>
                </c:pt>
                <c:pt idx="220">
                  <c:v>354.221082978462</c:v>
                </c:pt>
                <c:pt idx="221">
                  <c:v>359.6331779855168</c:v>
                </c:pt>
                <c:pt idx="222">
                  <c:v>365.1702632124797</c:v>
                </c:pt>
                <c:pt idx="223">
                  <c:v>370.8362172990052</c:v>
                </c:pt>
                <c:pt idx="224">
                  <c:v>376.6350705105053</c:v>
                </c:pt>
                <c:pt idx="225">
                  <c:v>382.5710119070779</c:v>
                </c:pt>
                <c:pt idx="226">
                  <c:v>388.6483969110208</c:v>
                </c:pt>
                <c:pt idx="227">
                  <c:v>394.8717552984506</c:v>
                </c:pt>
                <c:pt idx="228">
                  <c:v>401.2457996424184</c:v>
                </c:pt>
                <c:pt idx="229">
                  <c:v>407.7754342369022</c:v>
                </c:pt>
                <c:pt idx="230">
                  <c:v>414.4657645332423</c:v>
                </c:pt>
                <c:pt idx="231">
                  <c:v>421.3221071229195</c:v>
                </c:pt>
                <c:pt idx="232">
                  <c:v>428.3500003031336</c:v>
                </c:pt>
                <c:pt idx="233">
                  <c:v>435.555215264392</c:v>
                </c:pt>
                <c:pt idx="234">
                  <c:v>442.9437679423098</c:v>
                </c:pt>
                <c:pt idx="235">
                  <c:v>450.521931579082</c:v>
                </c:pt>
                <c:pt idx="236">
                  <c:v>458.296250043602</c:v>
                </c:pt>
                <c:pt idx="237">
                  <c:v>466.2735519630551</c:v>
                </c:pt>
                <c:pt idx="238">
                  <c:v>474.4609657229711</c:v>
                </c:pt>
                <c:pt idx="239">
                  <c:v>482.8659353972824</c:v>
                </c:pt>
                <c:pt idx="240">
                  <c:v>491.4962376748616</c:v>
                </c:pt>
                <c:pt idx="241">
                  <c:v>500.3599998544308</c:v>
                </c:pt>
                <c:pt idx="242">
                  <c:v>509.4657189855985</c:v>
                </c:pt>
                <c:pt idx="243">
                  <c:v>518.8222822402281</c:v>
                </c:pt>
                <c:pt idx="244">
                  <c:v>528.438988605344</c:v>
                </c:pt>
                <c:pt idx="245">
                  <c:v>538.3255719964781</c:v>
                </c:pt>
                <c:pt idx="246">
                  <c:v>548.492225898753</c:v>
                </c:pt>
                <c:pt idx="247">
                  <c:v>558.9496296522033</c:v>
                </c:pt>
                <c:pt idx="248">
                  <c:v>569.7089765079377</c:v>
                </c:pt>
                <c:pt idx="249">
                  <c:v>580.7820035928038</c:v>
                </c:pt>
                <c:pt idx="250">
                  <c:v>592.1810239323855</c:v>
                </c:pt>
                <c:pt idx="251">
                  <c:v>603.9189606955184</c:v>
                </c:pt>
                <c:pt idx="252">
                  <c:v>616.009383838221</c:v>
                </c:pt>
                <c:pt idx="253">
                  <c:v>628.4665493411081</c:v>
                </c:pt>
                <c:pt idx="254">
                  <c:v>641.3054412522192</c:v>
                </c:pt>
                <c:pt idx="255">
                  <c:v>654.5418167668448</c:v>
                </c:pt>
                <c:pt idx="256">
                  <c:v>668.1922545977017</c:v>
                </c:pt>
                <c:pt idx="257">
                  <c:v>682.274206912798</c:v>
                </c:pt>
                <c:pt idx="258">
                  <c:v>696.8060551449393</c:v>
                </c:pt>
                <c:pt idx="259">
                  <c:v>711.8071700062546</c:v>
                </c:pt>
                <c:pt idx="260">
                  <c:v>727.2979760737637</c:v>
                </c:pt>
                <c:pt idx="261">
                  <c:v>743.3000213482676</c:v>
                </c:pt>
                <c:pt idx="262">
                  <c:v>759.8360522290798</c:v>
                </c:pt>
                <c:pt idx="263">
                  <c:v>776.9300943919461</c:v>
                </c:pt>
                <c:pt idx="264">
                  <c:v>794.6075401073697</c:v>
                </c:pt>
                <c:pt idx="265">
                  <c:v>812.8952425922089</c:v>
                </c:pt>
                <c:pt idx="266">
                  <c:v>831.8216180495091</c:v>
                </c:pt>
                <c:pt idx="267">
                  <c:v>851.4167561209835</c:v>
                </c:pt>
                <c:pt idx="268">
                  <c:v>871.712539554217</c:v>
                </c:pt>
                <c:pt idx="269">
                  <c:v>892.742773973787</c:v>
                </c:pt>
                <c:pt idx="270">
                  <c:v>914.543328743146</c:v>
                </c:pt>
                <c:pt idx="271">
                  <c:v>937.1522900139323</c:v>
                </c:pt>
                <c:pt idx="272">
                  <c:v>960.6101271828697</c:v>
                </c:pt>
                <c:pt idx="273">
                  <c:v>984.9598741155693</c:v>
                </c:pt>
                <c:pt idx="274">
                  <c:v>1000.0</c:v>
                </c:pt>
                <c:pt idx="275">
                  <c:v>1000.0</c:v>
                </c:pt>
                <c:pt idx="276">
                  <c:v>1000.0</c:v>
                </c:pt>
                <c:pt idx="277">
                  <c:v>1000.0</c:v>
                </c:pt>
                <c:pt idx="278">
                  <c:v>1000.0</c:v>
                </c:pt>
                <c:pt idx="279">
                  <c:v>1000.0</c:v>
                </c:pt>
                <c:pt idx="280">
                  <c:v>1000.0</c:v>
                </c:pt>
                <c:pt idx="281">
                  <c:v>1000.0</c:v>
                </c:pt>
                <c:pt idx="282">
                  <c:v>1000.0</c:v>
                </c:pt>
                <c:pt idx="283">
                  <c:v>1000.0</c:v>
                </c:pt>
                <c:pt idx="284">
                  <c:v>1000.0</c:v>
                </c:pt>
                <c:pt idx="285">
                  <c:v>1000.0</c:v>
                </c:pt>
                <c:pt idx="286">
                  <c:v>1000.0</c:v>
                </c:pt>
                <c:pt idx="287">
                  <c:v>1000.0</c:v>
                </c:pt>
                <c:pt idx="288">
                  <c:v>1000.0</c:v>
                </c:pt>
                <c:pt idx="289">
                  <c:v>1000.0</c:v>
                </c:pt>
                <c:pt idx="290">
                  <c:v>1000.0</c:v>
                </c:pt>
                <c:pt idx="291">
                  <c:v>1000.0</c:v>
                </c:pt>
                <c:pt idx="292">
                  <c:v>1000.0</c:v>
                </c:pt>
                <c:pt idx="293">
                  <c:v>1000.0</c:v>
                </c:pt>
                <c:pt idx="294">
                  <c:v>1000.0</c:v>
                </c:pt>
                <c:pt idx="295">
                  <c:v>1000.0</c:v>
                </c:pt>
                <c:pt idx="296">
                  <c:v>1000.0</c:v>
                </c:pt>
                <c:pt idx="297">
                  <c:v>1000.0</c:v>
                </c:pt>
                <c:pt idx="298">
                  <c:v>1000.0</c:v>
                </c:pt>
                <c:pt idx="299">
                  <c:v>1000.0</c:v>
                </c:pt>
                <c:pt idx="300">
                  <c:v>1000.0</c:v>
                </c:pt>
                <c:pt idx="301">
                  <c:v>1000.0</c:v>
                </c:pt>
                <c:pt idx="302">
                  <c:v>1000.0</c:v>
                </c:pt>
                <c:pt idx="303">
                  <c:v>1000.0</c:v>
                </c:pt>
                <c:pt idx="304">
                  <c:v>1000.0</c:v>
                </c:pt>
                <c:pt idx="305">
                  <c:v>1000.0</c:v>
                </c:pt>
                <c:pt idx="306">
                  <c:v>1000.0</c:v>
                </c:pt>
                <c:pt idx="307">
                  <c:v>1000.0</c:v>
                </c:pt>
                <c:pt idx="308">
                  <c:v>1000.0</c:v>
                </c:pt>
                <c:pt idx="309">
                  <c:v>1000.0</c:v>
                </c:pt>
                <c:pt idx="310">
                  <c:v>1000.0</c:v>
                </c:pt>
                <c:pt idx="311">
                  <c:v>1000.0</c:v>
                </c:pt>
                <c:pt idx="312">
                  <c:v>1000.0</c:v>
                </c:pt>
                <c:pt idx="313">
                  <c:v>1000.0</c:v>
                </c:pt>
                <c:pt idx="314">
                  <c:v>1000.0</c:v>
                </c:pt>
                <c:pt idx="315">
                  <c:v>1000.0</c:v>
                </c:pt>
                <c:pt idx="316">
                  <c:v>1000.0</c:v>
                </c:pt>
                <c:pt idx="317">
                  <c:v>1000.0</c:v>
                </c:pt>
                <c:pt idx="318">
                  <c:v>1000.0</c:v>
                </c:pt>
                <c:pt idx="319">
                  <c:v>1000.0</c:v>
                </c:pt>
                <c:pt idx="320">
                  <c:v>1000.0</c:v>
                </c:pt>
                <c:pt idx="321">
                  <c:v>1000.0</c:v>
                </c:pt>
                <c:pt idx="322">
                  <c:v>1000.0</c:v>
                </c:pt>
                <c:pt idx="323">
                  <c:v>1000.0</c:v>
                </c:pt>
                <c:pt idx="324">
                  <c:v>1000.0</c:v>
                </c:pt>
                <c:pt idx="325">
                  <c:v>1000.0</c:v>
                </c:pt>
                <c:pt idx="326">
                  <c:v>1000.0</c:v>
                </c:pt>
                <c:pt idx="327">
                  <c:v>1000.0</c:v>
                </c:pt>
                <c:pt idx="328">
                  <c:v>1000.0</c:v>
                </c:pt>
                <c:pt idx="329">
                  <c:v>1000.0</c:v>
                </c:pt>
                <c:pt idx="330">
                  <c:v>1000.0</c:v>
                </c:pt>
                <c:pt idx="331">
                  <c:v>1000.0</c:v>
                </c:pt>
                <c:pt idx="332">
                  <c:v>1000.0</c:v>
                </c:pt>
                <c:pt idx="333">
                  <c:v>1000.0</c:v>
                </c:pt>
                <c:pt idx="334">
                  <c:v>1000.0</c:v>
                </c:pt>
                <c:pt idx="335">
                  <c:v>1000.0</c:v>
                </c:pt>
                <c:pt idx="336">
                  <c:v>1000.0</c:v>
                </c:pt>
                <c:pt idx="337">
                  <c:v>1000.0</c:v>
                </c:pt>
                <c:pt idx="338">
                  <c:v>1000.0</c:v>
                </c:pt>
                <c:pt idx="339">
                  <c:v>1000.0</c:v>
                </c:pt>
                <c:pt idx="340">
                  <c:v>1000.0</c:v>
                </c:pt>
                <c:pt idx="341">
                  <c:v>1000.0</c:v>
                </c:pt>
                <c:pt idx="342">
                  <c:v>1000.0</c:v>
                </c:pt>
                <c:pt idx="343">
                  <c:v>1000.0</c:v>
                </c:pt>
                <c:pt idx="344">
                  <c:v>1000.0</c:v>
                </c:pt>
                <c:pt idx="345">
                  <c:v>1000.0</c:v>
                </c:pt>
                <c:pt idx="346">
                  <c:v>1000.0</c:v>
                </c:pt>
                <c:pt idx="347">
                  <c:v>1000.0</c:v>
                </c:pt>
                <c:pt idx="348">
                  <c:v>1000.0</c:v>
                </c:pt>
                <c:pt idx="349">
                  <c:v>1000.0</c:v>
                </c:pt>
                <c:pt idx="350">
                  <c:v>1000.0</c:v>
                </c:pt>
                <c:pt idx="351">
                  <c:v>1000.0</c:v>
                </c:pt>
                <c:pt idx="352">
                  <c:v>1000.0</c:v>
                </c:pt>
                <c:pt idx="353">
                  <c:v>1000.0</c:v>
                </c:pt>
                <c:pt idx="354">
                  <c:v>1000.0</c:v>
                </c:pt>
                <c:pt idx="355">
                  <c:v>1000.0</c:v>
                </c:pt>
                <c:pt idx="356">
                  <c:v>1000.0</c:v>
                </c:pt>
                <c:pt idx="357">
                  <c:v>1000.0</c:v>
                </c:pt>
                <c:pt idx="358">
                  <c:v>1000.0</c:v>
                </c:pt>
                <c:pt idx="359">
                  <c:v>1000.0</c:v>
                </c:pt>
                <c:pt idx="360">
                  <c:v>1000.0</c:v>
                </c:pt>
                <c:pt idx="361">
                  <c:v>1000.0</c:v>
                </c:pt>
                <c:pt idx="362">
                  <c:v>1000.0</c:v>
                </c:pt>
                <c:pt idx="363">
                  <c:v>1000.0</c:v>
                </c:pt>
                <c:pt idx="364">
                  <c:v>1000.0</c:v>
                </c:pt>
                <c:pt idx="365">
                  <c:v>1000.0</c:v>
                </c:pt>
                <c:pt idx="366">
                  <c:v>1000.0</c:v>
                </c:pt>
                <c:pt idx="367">
                  <c:v>1000.0</c:v>
                </c:pt>
                <c:pt idx="368">
                  <c:v>1000.0</c:v>
                </c:pt>
                <c:pt idx="369">
                  <c:v>1000.0</c:v>
                </c:pt>
                <c:pt idx="370">
                  <c:v>1000.0</c:v>
                </c:pt>
                <c:pt idx="371">
                  <c:v>1000.0</c:v>
                </c:pt>
                <c:pt idx="372">
                  <c:v>1000.0</c:v>
                </c:pt>
                <c:pt idx="373">
                  <c:v>1000.0</c:v>
                </c:pt>
                <c:pt idx="374">
                  <c:v>1000.0</c:v>
                </c:pt>
                <c:pt idx="375">
                  <c:v>1000.0</c:v>
                </c:pt>
                <c:pt idx="376">
                  <c:v>1000.0</c:v>
                </c:pt>
                <c:pt idx="377">
                  <c:v>1000.0</c:v>
                </c:pt>
                <c:pt idx="378">
                  <c:v>1000.0</c:v>
                </c:pt>
                <c:pt idx="379">
                  <c:v>1000.0</c:v>
                </c:pt>
                <c:pt idx="380">
                  <c:v>1000.0</c:v>
                </c:pt>
                <c:pt idx="381">
                  <c:v>1000.0</c:v>
                </c:pt>
                <c:pt idx="382">
                  <c:v>1000.0</c:v>
                </c:pt>
                <c:pt idx="383">
                  <c:v>1000.0</c:v>
                </c:pt>
                <c:pt idx="384">
                  <c:v>1000.0</c:v>
                </c:pt>
                <c:pt idx="385">
                  <c:v>1000.0</c:v>
                </c:pt>
                <c:pt idx="386">
                  <c:v>1000.0</c:v>
                </c:pt>
                <c:pt idx="387">
                  <c:v>1000.0</c:v>
                </c:pt>
                <c:pt idx="388">
                  <c:v>1000.0</c:v>
                </c:pt>
                <c:pt idx="389">
                  <c:v>1000.0</c:v>
                </c:pt>
                <c:pt idx="390">
                  <c:v>1000.0</c:v>
                </c:pt>
                <c:pt idx="391">
                  <c:v>1000.0</c:v>
                </c:pt>
                <c:pt idx="392">
                  <c:v>1000.0</c:v>
                </c:pt>
                <c:pt idx="393">
                  <c:v>1000.0</c:v>
                </c:pt>
                <c:pt idx="394">
                  <c:v>1000.0</c:v>
                </c:pt>
                <c:pt idx="395">
                  <c:v>1000.0</c:v>
                </c:pt>
                <c:pt idx="396">
                  <c:v>1000.0</c:v>
                </c:pt>
                <c:pt idx="397">
                  <c:v>1000.0</c:v>
                </c:pt>
                <c:pt idx="398">
                  <c:v>1000.0</c:v>
                </c:pt>
                <c:pt idx="399">
                  <c:v>1000.0</c:v>
                </c:pt>
                <c:pt idx="400">
                  <c:v>1000.0</c:v>
                </c:pt>
                <c:pt idx="401">
                  <c:v>1000.0</c:v>
                </c:pt>
                <c:pt idx="402">
                  <c:v>1000.0</c:v>
                </c:pt>
                <c:pt idx="403">
                  <c:v>1000.0</c:v>
                </c:pt>
                <c:pt idx="404">
                  <c:v>1000.0</c:v>
                </c:pt>
                <c:pt idx="405">
                  <c:v>1000.0</c:v>
                </c:pt>
                <c:pt idx="406">
                  <c:v>1000.0</c:v>
                </c:pt>
                <c:pt idx="407">
                  <c:v>1000.0</c:v>
                </c:pt>
                <c:pt idx="408">
                  <c:v>1000.0</c:v>
                </c:pt>
                <c:pt idx="409">
                  <c:v>1000.0</c:v>
                </c:pt>
                <c:pt idx="410">
                  <c:v>1000.0</c:v>
                </c:pt>
                <c:pt idx="411">
                  <c:v>1000.0</c:v>
                </c:pt>
                <c:pt idx="412">
                  <c:v>1000.0</c:v>
                </c:pt>
                <c:pt idx="413">
                  <c:v>1000.0</c:v>
                </c:pt>
                <c:pt idx="414">
                  <c:v>1000.0</c:v>
                </c:pt>
                <c:pt idx="415">
                  <c:v>1000.0</c:v>
                </c:pt>
                <c:pt idx="416">
                  <c:v>1000.0</c:v>
                </c:pt>
                <c:pt idx="417">
                  <c:v>1000.0</c:v>
                </c:pt>
                <c:pt idx="418">
                  <c:v>1000.0</c:v>
                </c:pt>
                <c:pt idx="419">
                  <c:v>1000.0</c:v>
                </c:pt>
                <c:pt idx="420">
                  <c:v>1000.0</c:v>
                </c:pt>
                <c:pt idx="421">
                  <c:v>1000.0</c:v>
                </c:pt>
                <c:pt idx="422">
                  <c:v>1000.0</c:v>
                </c:pt>
                <c:pt idx="423">
                  <c:v>1000.0</c:v>
                </c:pt>
                <c:pt idx="424">
                  <c:v>1000.0</c:v>
                </c:pt>
                <c:pt idx="425">
                  <c:v>1000.0</c:v>
                </c:pt>
                <c:pt idx="426">
                  <c:v>1000.0</c:v>
                </c:pt>
                <c:pt idx="427">
                  <c:v>1000.0</c:v>
                </c:pt>
                <c:pt idx="428">
                  <c:v>1000.0</c:v>
                </c:pt>
                <c:pt idx="429">
                  <c:v>1000.0</c:v>
                </c:pt>
                <c:pt idx="430">
                  <c:v>1000.0</c:v>
                </c:pt>
                <c:pt idx="431">
                  <c:v>1000.0</c:v>
                </c:pt>
                <c:pt idx="432">
                  <c:v>1000.0</c:v>
                </c:pt>
                <c:pt idx="433">
                  <c:v>1000.0</c:v>
                </c:pt>
                <c:pt idx="434">
                  <c:v>1000.0</c:v>
                </c:pt>
                <c:pt idx="435">
                  <c:v>1000.0</c:v>
                </c:pt>
                <c:pt idx="436">
                  <c:v>1000.0</c:v>
                </c:pt>
                <c:pt idx="437">
                  <c:v>1000.0</c:v>
                </c:pt>
                <c:pt idx="438">
                  <c:v>1000.0</c:v>
                </c:pt>
                <c:pt idx="439">
                  <c:v>1000.0</c:v>
                </c:pt>
                <c:pt idx="440">
                  <c:v>1000.0</c:v>
                </c:pt>
                <c:pt idx="441">
                  <c:v>1000.0</c:v>
                </c:pt>
                <c:pt idx="442">
                  <c:v>1000.0</c:v>
                </c:pt>
                <c:pt idx="443">
                  <c:v>1000.0</c:v>
                </c:pt>
                <c:pt idx="444">
                  <c:v>1000.0</c:v>
                </c:pt>
                <c:pt idx="445">
                  <c:v>1000.0</c:v>
                </c:pt>
                <c:pt idx="446">
                  <c:v>1000.0</c:v>
                </c:pt>
                <c:pt idx="447">
                  <c:v>1000.0</c:v>
                </c:pt>
                <c:pt idx="448">
                  <c:v>1000.0</c:v>
                </c:pt>
                <c:pt idx="449">
                  <c:v>1000.0</c:v>
                </c:pt>
                <c:pt idx="450">
                  <c:v>1000.0</c:v>
                </c:pt>
                <c:pt idx="451">
                  <c:v>1000.0</c:v>
                </c:pt>
                <c:pt idx="452">
                  <c:v>1000.0</c:v>
                </c:pt>
                <c:pt idx="453">
                  <c:v>1000.0</c:v>
                </c:pt>
                <c:pt idx="454">
                  <c:v>1000.0</c:v>
                </c:pt>
                <c:pt idx="455">
                  <c:v>1000.0</c:v>
                </c:pt>
                <c:pt idx="456">
                  <c:v>1000.0</c:v>
                </c:pt>
                <c:pt idx="457">
                  <c:v>1000.0</c:v>
                </c:pt>
                <c:pt idx="458">
                  <c:v>1000.0</c:v>
                </c:pt>
                <c:pt idx="459">
                  <c:v>1000.0</c:v>
                </c:pt>
                <c:pt idx="460">
                  <c:v>1000.0</c:v>
                </c:pt>
                <c:pt idx="461">
                  <c:v>1000.0</c:v>
                </c:pt>
                <c:pt idx="462">
                  <c:v>1000.0</c:v>
                </c:pt>
                <c:pt idx="463">
                  <c:v>1000.0</c:v>
                </c:pt>
                <c:pt idx="464">
                  <c:v>1000.0</c:v>
                </c:pt>
                <c:pt idx="465">
                  <c:v>1000.0</c:v>
                </c:pt>
                <c:pt idx="466">
                  <c:v>1000.0</c:v>
                </c:pt>
                <c:pt idx="467">
                  <c:v>1000.0</c:v>
                </c:pt>
                <c:pt idx="468">
                  <c:v>1000.0</c:v>
                </c:pt>
                <c:pt idx="469">
                  <c:v>1000.0</c:v>
                </c:pt>
                <c:pt idx="470">
                  <c:v>1000.0</c:v>
                </c:pt>
                <c:pt idx="471">
                  <c:v>1000.0</c:v>
                </c:pt>
                <c:pt idx="472">
                  <c:v>1000.0</c:v>
                </c:pt>
                <c:pt idx="473">
                  <c:v>1000.0</c:v>
                </c:pt>
                <c:pt idx="474">
                  <c:v>1000.0</c:v>
                </c:pt>
                <c:pt idx="475">
                  <c:v>1000.0</c:v>
                </c:pt>
                <c:pt idx="476">
                  <c:v>1000.0</c:v>
                </c:pt>
                <c:pt idx="477">
                  <c:v>1000.0</c:v>
                </c:pt>
                <c:pt idx="478">
                  <c:v>1000.0</c:v>
                </c:pt>
                <c:pt idx="479">
                  <c:v>1000.0</c:v>
                </c:pt>
                <c:pt idx="480">
                  <c:v>1000.0</c:v>
                </c:pt>
                <c:pt idx="481">
                  <c:v>1000.0</c:v>
                </c:pt>
                <c:pt idx="482">
                  <c:v>1000.0</c:v>
                </c:pt>
                <c:pt idx="483">
                  <c:v>1000.0</c:v>
                </c:pt>
                <c:pt idx="484">
                  <c:v>1000.0</c:v>
                </c:pt>
                <c:pt idx="485">
                  <c:v>1000.0</c:v>
                </c:pt>
                <c:pt idx="486">
                  <c:v>1000.0</c:v>
                </c:pt>
                <c:pt idx="487">
                  <c:v>1000.0</c:v>
                </c:pt>
                <c:pt idx="488">
                  <c:v>1000.0</c:v>
                </c:pt>
                <c:pt idx="489">
                  <c:v>1000.0</c:v>
                </c:pt>
                <c:pt idx="490">
                  <c:v>1000.0</c:v>
                </c:pt>
                <c:pt idx="491">
                  <c:v>1000.0</c:v>
                </c:pt>
                <c:pt idx="492">
                  <c:v>1000.0</c:v>
                </c:pt>
                <c:pt idx="493">
                  <c:v>1000.0</c:v>
                </c:pt>
                <c:pt idx="494">
                  <c:v>1000.0</c:v>
                </c:pt>
                <c:pt idx="495">
                  <c:v>1000.0</c:v>
                </c:pt>
                <c:pt idx="496">
                  <c:v>1000.0</c:v>
                </c:pt>
                <c:pt idx="497">
                  <c:v>1000.0</c:v>
                </c:pt>
                <c:pt idx="498">
                  <c:v>1000.0</c:v>
                </c:pt>
                <c:pt idx="499">
                  <c:v>1000.0</c:v>
                </c:pt>
                <c:pt idx="500">
                  <c:v>1000.0</c:v>
                </c:pt>
                <c:pt idx="501">
                  <c:v>1000.0</c:v>
                </c:pt>
                <c:pt idx="502">
                  <c:v>1000.0</c:v>
                </c:pt>
                <c:pt idx="503">
                  <c:v>1000.0</c:v>
                </c:pt>
                <c:pt idx="504">
                  <c:v>1000.0</c:v>
                </c:pt>
                <c:pt idx="505">
                  <c:v>1000.0</c:v>
                </c:pt>
                <c:pt idx="506">
                  <c:v>1000.0</c:v>
                </c:pt>
                <c:pt idx="507">
                  <c:v>1000.0</c:v>
                </c:pt>
                <c:pt idx="508">
                  <c:v>1000.0</c:v>
                </c:pt>
                <c:pt idx="509">
                  <c:v>1000.0</c:v>
                </c:pt>
                <c:pt idx="510">
                  <c:v>1000.0</c:v>
                </c:pt>
                <c:pt idx="511">
                  <c:v>1000.0</c:v>
                </c:pt>
                <c:pt idx="512">
                  <c:v>1000.0</c:v>
                </c:pt>
                <c:pt idx="513">
                  <c:v>1000.0</c:v>
                </c:pt>
                <c:pt idx="514">
                  <c:v>1000.0</c:v>
                </c:pt>
                <c:pt idx="515">
                  <c:v>1000.0</c:v>
                </c:pt>
                <c:pt idx="516">
                  <c:v>1000.0</c:v>
                </c:pt>
                <c:pt idx="517">
                  <c:v>1000.0</c:v>
                </c:pt>
                <c:pt idx="518">
                  <c:v>1000.0</c:v>
                </c:pt>
                <c:pt idx="519">
                  <c:v>1000.0</c:v>
                </c:pt>
                <c:pt idx="520">
                  <c:v>1000.0</c:v>
                </c:pt>
                <c:pt idx="521">
                  <c:v>1000.0</c:v>
                </c:pt>
                <c:pt idx="522">
                  <c:v>1000.0</c:v>
                </c:pt>
                <c:pt idx="523">
                  <c:v>1000.0</c:v>
                </c:pt>
                <c:pt idx="524">
                  <c:v>1000.0</c:v>
                </c:pt>
                <c:pt idx="525">
                  <c:v>1000.0</c:v>
                </c:pt>
                <c:pt idx="526">
                  <c:v>1000.0</c:v>
                </c:pt>
                <c:pt idx="527">
                  <c:v>1000.0</c:v>
                </c:pt>
                <c:pt idx="528">
                  <c:v>1000.0</c:v>
                </c:pt>
                <c:pt idx="529">
                  <c:v>1000.0</c:v>
                </c:pt>
                <c:pt idx="530">
                  <c:v>1000.0</c:v>
                </c:pt>
                <c:pt idx="531">
                  <c:v>1000.0</c:v>
                </c:pt>
                <c:pt idx="532">
                  <c:v>1000.0</c:v>
                </c:pt>
                <c:pt idx="533">
                  <c:v>1000.0</c:v>
                </c:pt>
                <c:pt idx="534">
                  <c:v>1000.0</c:v>
                </c:pt>
                <c:pt idx="535">
                  <c:v>1000.0</c:v>
                </c:pt>
                <c:pt idx="536">
                  <c:v>1000.0</c:v>
                </c:pt>
                <c:pt idx="537">
                  <c:v>1000.0</c:v>
                </c:pt>
                <c:pt idx="538">
                  <c:v>1000.0</c:v>
                </c:pt>
                <c:pt idx="539">
                  <c:v>1000.0</c:v>
                </c:pt>
                <c:pt idx="540">
                  <c:v>1000.0</c:v>
                </c:pt>
                <c:pt idx="541">
                  <c:v>1000.0</c:v>
                </c:pt>
                <c:pt idx="542">
                  <c:v>1000.0</c:v>
                </c:pt>
                <c:pt idx="543">
                  <c:v>1000.0</c:v>
                </c:pt>
                <c:pt idx="544">
                  <c:v>1000.0</c:v>
                </c:pt>
                <c:pt idx="545">
                  <c:v>1000.0</c:v>
                </c:pt>
                <c:pt idx="546">
                  <c:v>1000.0</c:v>
                </c:pt>
                <c:pt idx="547">
                  <c:v>1000.0</c:v>
                </c:pt>
                <c:pt idx="548">
                  <c:v>1000.0</c:v>
                </c:pt>
                <c:pt idx="549">
                  <c:v>1000.0</c:v>
                </c:pt>
                <c:pt idx="550">
                  <c:v>1000.0</c:v>
                </c:pt>
                <c:pt idx="551">
                  <c:v>1000.0</c:v>
                </c:pt>
                <c:pt idx="552">
                  <c:v>1000.0</c:v>
                </c:pt>
                <c:pt idx="553">
                  <c:v>1000.0</c:v>
                </c:pt>
                <c:pt idx="554">
                  <c:v>1000.0</c:v>
                </c:pt>
                <c:pt idx="555">
                  <c:v>1000.0</c:v>
                </c:pt>
                <c:pt idx="556">
                  <c:v>1000.0</c:v>
                </c:pt>
                <c:pt idx="557">
                  <c:v>1000.0</c:v>
                </c:pt>
                <c:pt idx="558">
                  <c:v>1000.0</c:v>
                </c:pt>
                <c:pt idx="559">
                  <c:v>1000.0</c:v>
                </c:pt>
                <c:pt idx="560">
                  <c:v>1000.0</c:v>
                </c:pt>
                <c:pt idx="561">
                  <c:v>1000.0</c:v>
                </c:pt>
                <c:pt idx="562">
                  <c:v>1000.0</c:v>
                </c:pt>
                <c:pt idx="563">
                  <c:v>1000.0</c:v>
                </c:pt>
                <c:pt idx="564">
                  <c:v>1000.0</c:v>
                </c:pt>
                <c:pt idx="565">
                  <c:v>1000.0</c:v>
                </c:pt>
                <c:pt idx="566">
                  <c:v>1000.0</c:v>
                </c:pt>
                <c:pt idx="567">
                  <c:v>1000.0</c:v>
                </c:pt>
                <c:pt idx="568">
                  <c:v>1000.0</c:v>
                </c:pt>
                <c:pt idx="569">
                  <c:v>1000.0</c:v>
                </c:pt>
                <c:pt idx="570">
                  <c:v>1000.0</c:v>
                </c:pt>
                <c:pt idx="571">
                  <c:v>1000.0</c:v>
                </c:pt>
                <c:pt idx="572">
                  <c:v>1000.0</c:v>
                </c:pt>
                <c:pt idx="573">
                  <c:v>1000.0</c:v>
                </c:pt>
                <c:pt idx="574">
                  <c:v>1000.0</c:v>
                </c:pt>
                <c:pt idx="575">
                  <c:v>1000.0</c:v>
                </c:pt>
                <c:pt idx="576">
                  <c:v>1000.0</c:v>
                </c:pt>
                <c:pt idx="577">
                  <c:v>1000.0</c:v>
                </c:pt>
                <c:pt idx="578">
                  <c:v>1000.0</c:v>
                </c:pt>
                <c:pt idx="579">
                  <c:v>1000.0</c:v>
                </c:pt>
                <c:pt idx="580">
                  <c:v>1000.0</c:v>
                </c:pt>
                <c:pt idx="581">
                  <c:v>1000.0</c:v>
                </c:pt>
                <c:pt idx="582">
                  <c:v>1000.0</c:v>
                </c:pt>
                <c:pt idx="583">
                  <c:v>1000.0</c:v>
                </c:pt>
                <c:pt idx="584">
                  <c:v>1000.0</c:v>
                </c:pt>
                <c:pt idx="585">
                  <c:v>1000.0</c:v>
                </c:pt>
                <c:pt idx="586">
                  <c:v>1000.0</c:v>
                </c:pt>
                <c:pt idx="587">
                  <c:v>1000.0</c:v>
                </c:pt>
                <c:pt idx="588">
                  <c:v>1000.0</c:v>
                </c:pt>
                <c:pt idx="589">
                  <c:v>1000.0</c:v>
                </c:pt>
                <c:pt idx="590">
                  <c:v>1000.0</c:v>
                </c:pt>
                <c:pt idx="591">
                  <c:v>1000.0</c:v>
                </c:pt>
                <c:pt idx="592">
                  <c:v>1000.0</c:v>
                </c:pt>
                <c:pt idx="593">
                  <c:v>1000.0</c:v>
                </c:pt>
                <c:pt idx="594">
                  <c:v>1000.0</c:v>
                </c:pt>
                <c:pt idx="595">
                  <c:v>1000.0</c:v>
                </c:pt>
                <c:pt idx="596">
                  <c:v>1000.0</c:v>
                </c:pt>
                <c:pt idx="597">
                  <c:v>1000.0</c:v>
                </c:pt>
                <c:pt idx="598">
                  <c:v>1000.0</c:v>
                </c:pt>
                <c:pt idx="599">
                  <c:v>1000.0</c:v>
                </c:pt>
                <c:pt idx="600">
                  <c:v>1000.0</c:v>
                </c:pt>
                <c:pt idx="601">
                  <c:v>1000.0</c:v>
                </c:pt>
                <c:pt idx="602">
                  <c:v>1000.0</c:v>
                </c:pt>
                <c:pt idx="603">
                  <c:v>1000.0</c:v>
                </c:pt>
                <c:pt idx="604">
                  <c:v>1000.0</c:v>
                </c:pt>
                <c:pt idx="605">
                  <c:v>1000.0</c:v>
                </c:pt>
                <c:pt idx="606">
                  <c:v>1000.0</c:v>
                </c:pt>
                <c:pt idx="607">
                  <c:v>1000.0</c:v>
                </c:pt>
                <c:pt idx="608">
                  <c:v>1000.0</c:v>
                </c:pt>
                <c:pt idx="609">
                  <c:v>1000.0</c:v>
                </c:pt>
                <c:pt idx="610">
                  <c:v>1000.0</c:v>
                </c:pt>
                <c:pt idx="611">
                  <c:v>1000.0</c:v>
                </c:pt>
                <c:pt idx="612">
                  <c:v>1000.0</c:v>
                </c:pt>
                <c:pt idx="613">
                  <c:v>1000.0</c:v>
                </c:pt>
                <c:pt idx="614">
                  <c:v>1000.0</c:v>
                </c:pt>
                <c:pt idx="615">
                  <c:v>1000.0</c:v>
                </c:pt>
                <c:pt idx="616">
                  <c:v>1000.0</c:v>
                </c:pt>
                <c:pt idx="617">
                  <c:v>1000.0</c:v>
                </c:pt>
                <c:pt idx="618">
                  <c:v>1000.0</c:v>
                </c:pt>
                <c:pt idx="619">
                  <c:v>1000.0</c:v>
                </c:pt>
                <c:pt idx="620">
                  <c:v>1000.0</c:v>
                </c:pt>
                <c:pt idx="621">
                  <c:v>1000.0</c:v>
                </c:pt>
                <c:pt idx="622">
                  <c:v>1000.0</c:v>
                </c:pt>
                <c:pt idx="623">
                  <c:v>1000.0</c:v>
                </c:pt>
                <c:pt idx="624">
                  <c:v>1000.0</c:v>
                </c:pt>
                <c:pt idx="625">
                  <c:v>1000.0</c:v>
                </c:pt>
                <c:pt idx="626">
                  <c:v>1000.0</c:v>
                </c:pt>
                <c:pt idx="627">
                  <c:v>1000.0</c:v>
                </c:pt>
                <c:pt idx="628">
                  <c:v>1000.0</c:v>
                </c:pt>
                <c:pt idx="629">
                  <c:v>1000.0</c:v>
                </c:pt>
                <c:pt idx="630">
                  <c:v>1000.0</c:v>
                </c:pt>
                <c:pt idx="631">
                  <c:v>1000.0</c:v>
                </c:pt>
                <c:pt idx="632">
                  <c:v>1000.0</c:v>
                </c:pt>
                <c:pt idx="633">
                  <c:v>1000.0</c:v>
                </c:pt>
                <c:pt idx="634">
                  <c:v>1000.0</c:v>
                </c:pt>
                <c:pt idx="635">
                  <c:v>1000.0</c:v>
                </c:pt>
                <c:pt idx="636">
                  <c:v>1000.0</c:v>
                </c:pt>
                <c:pt idx="637">
                  <c:v>1000.0</c:v>
                </c:pt>
                <c:pt idx="638">
                  <c:v>1000.0</c:v>
                </c:pt>
                <c:pt idx="639">
                  <c:v>1000.0</c:v>
                </c:pt>
                <c:pt idx="640">
                  <c:v>1000.0</c:v>
                </c:pt>
                <c:pt idx="641">
                  <c:v>1000.0</c:v>
                </c:pt>
                <c:pt idx="642">
                  <c:v>1000.0</c:v>
                </c:pt>
                <c:pt idx="643">
                  <c:v>1000.0</c:v>
                </c:pt>
                <c:pt idx="644">
                  <c:v>1000.0</c:v>
                </c:pt>
                <c:pt idx="645">
                  <c:v>1000.0</c:v>
                </c:pt>
                <c:pt idx="646">
                  <c:v>1000.0</c:v>
                </c:pt>
                <c:pt idx="647">
                  <c:v>1000.0</c:v>
                </c:pt>
                <c:pt idx="648">
                  <c:v>1000.0</c:v>
                </c:pt>
                <c:pt idx="649">
                  <c:v>1000.0</c:v>
                </c:pt>
                <c:pt idx="650">
                  <c:v>1000.0</c:v>
                </c:pt>
                <c:pt idx="651">
                  <c:v>1000.0</c:v>
                </c:pt>
                <c:pt idx="652">
                  <c:v>1000.0</c:v>
                </c:pt>
                <c:pt idx="653">
                  <c:v>1000.0</c:v>
                </c:pt>
                <c:pt idx="654">
                  <c:v>1000.0</c:v>
                </c:pt>
                <c:pt idx="655">
                  <c:v>1000.0</c:v>
                </c:pt>
                <c:pt idx="656">
                  <c:v>1000.0</c:v>
                </c:pt>
                <c:pt idx="657">
                  <c:v>1000.0</c:v>
                </c:pt>
                <c:pt idx="658">
                  <c:v>1000.0</c:v>
                </c:pt>
                <c:pt idx="659">
                  <c:v>1000.0</c:v>
                </c:pt>
                <c:pt idx="660">
                  <c:v>1000.0</c:v>
                </c:pt>
                <c:pt idx="661">
                  <c:v>1000.0</c:v>
                </c:pt>
                <c:pt idx="662">
                  <c:v>1000.0</c:v>
                </c:pt>
                <c:pt idx="663">
                  <c:v>1000.0</c:v>
                </c:pt>
                <c:pt idx="664">
                  <c:v>1000.0</c:v>
                </c:pt>
                <c:pt idx="665">
                  <c:v>1000.0</c:v>
                </c:pt>
                <c:pt idx="666">
                  <c:v>1000.0</c:v>
                </c:pt>
                <c:pt idx="667">
                  <c:v>1000.0</c:v>
                </c:pt>
                <c:pt idx="668">
                  <c:v>1000.0</c:v>
                </c:pt>
                <c:pt idx="669">
                  <c:v>1000.0</c:v>
                </c:pt>
                <c:pt idx="670">
                  <c:v>1000.0</c:v>
                </c:pt>
                <c:pt idx="671">
                  <c:v>1000.0</c:v>
                </c:pt>
                <c:pt idx="672">
                  <c:v>1000.0</c:v>
                </c:pt>
                <c:pt idx="673">
                  <c:v>1000.0</c:v>
                </c:pt>
                <c:pt idx="674">
                  <c:v>1000.0</c:v>
                </c:pt>
                <c:pt idx="675">
                  <c:v>1000.0</c:v>
                </c:pt>
                <c:pt idx="676">
                  <c:v>1000.0</c:v>
                </c:pt>
                <c:pt idx="677">
                  <c:v>1000.0</c:v>
                </c:pt>
                <c:pt idx="678">
                  <c:v>1000.0</c:v>
                </c:pt>
                <c:pt idx="679">
                  <c:v>1000.0</c:v>
                </c:pt>
                <c:pt idx="680">
                  <c:v>1000.0</c:v>
                </c:pt>
                <c:pt idx="681">
                  <c:v>1000.0</c:v>
                </c:pt>
                <c:pt idx="682">
                  <c:v>1000.0</c:v>
                </c:pt>
                <c:pt idx="683">
                  <c:v>1000.0</c:v>
                </c:pt>
                <c:pt idx="684">
                  <c:v>1000.0</c:v>
                </c:pt>
                <c:pt idx="685">
                  <c:v>1000.0</c:v>
                </c:pt>
                <c:pt idx="686">
                  <c:v>1000.0</c:v>
                </c:pt>
                <c:pt idx="687">
                  <c:v>1000.0</c:v>
                </c:pt>
                <c:pt idx="688">
                  <c:v>1000.0</c:v>
                </c:pt>
                <c:pt idx="689">
                  <c:v>1000.0</c:v>
                </c:pt>
                <c:pt idx="690">
                  <c:v>1000.0</c:v>
                </c:pt>
                <c:pt idx="691">
                  <c:v>1000.0</c:v>
                </c:pt>
                <c:pt idx="692">
                  <c:v>1000.0</c:v>
                </c:pt>
                <c:pt idx="693">
                  <c:v>1000.0</c:v>
                </c:pt>
                <c:pt idx="694">
                  <c:v>1000.0</c:v>
                </c:pt>
                <c:pt idx="695">
                  <c:v>1000.0</c:v>
                </c:pt>
                <c:pt idx="696">
                  <c:v>1000.0</c:v>
                </c:pt>
                <c:pt idx="697">
                  <c:v>1000.0</c:v>
                </c:pt>
                <c:pt idx="698">
                  <c:v>1000.0</c:v>
                </c:pt>
                <c:pt idx="699">
                  <c:v>1000.0</c:v>
                </c:pt>
                <c:pt idx="700">
                  <c:v>1000.0</c:v>
                </c:pt>
                <c:pt idx="701">
                  <c:v>1000.0</c:v>
                </c:pt>
                <c:pt idx="702">
                  <c:v>1000.0</c:v>
                </c:pt>
                <c:pt idx="703">
                  <c:v>1000.0</c:v>
                </c:pt>
                <c:pt idx="704">
                  <c:v>1000.0</c:v>
                </c:pt>
                <c:pt idx="705">
                  <c:v>1000.0</c:v>
                </c:pt>
                <c:pt idx="706">
                  <c:v>1000.0</c:v>
                </c:pt>
                <c:pt idx="707">
                  <c:v>1000.0</c:v>
                </c:pt>
                <c:pt idx="708">
                  <c:v>1000.0</c:v>
                </c:pt>
                <c:pt idx="709">
                  <c:v>1000.0</c:v>
                </c:pt>
                <c:pt idx="710">
                  <c:v>1000.0</c:v>
                </c:pt>
                <c:pt idx="711">
                  <c:v>1000.0</c:v>
                </c:pt>
                <c:pt idx="712">
                  <c:v>1000.0</c:v>
                </c:pt>
                <c:pt idx="713">
                  <c:v>1000.0</c:v>
                </c:pt>
                <c:pt idx="714">
                  <c:v>1000.0</c:v>
                </c:pt>
                <c:pt idx="715">
                  <c:v>1000.0</c:v>
                </c:pt>
                <c:pt idx="716">
                  <c:v>1000.0</c:v>
                </c:pt>
                <c:pt idx="717">
                  <c:v>1000.0</c:v>
                </c:pt>
                <c:pt idx="718">
                  <c:v>1000.0</c:v>
                </c:pt>
                <c:pt idx="719">
                  <c:v>1000.0</c:v>
                </c:pt>
                <c:pt idx="720">
                  <c:v>1000.0</c:v>
                </c:pt>
                <c:pt idx="721">
                  <c:v>1000.0</c:v>
                </c:pt>
                <c:pt idx="722">
                  <c:v>1000.0</c:v>
                </c:pt>
                <c:pt idx="723">
                  <c:v>1000.0</c:v>
                </c:pt>
                <c:pt idx="724">
                  <c:v>1000.0</c:v>
                </c:pt>
                <c:pt idx="725">
                  <c:v>1000.0</c:v>
                </c:pt>
                <c:pt idx="726">
                  <c:v>1000.0</c:v>
                </c:pt>
                <c:pt idx="727">
                  <c:v>1000.0</c:v>
                </c:pt>
                <c:pt idx="728">
                  <c:v>1000.0</c:v>
                </c:pt>
                <c:pt idx="729">
                  <c:v>1000.0</c:v>
                </c:pt>
                <c:pt idx="730">
                  <c:v>1000.0</c:v>
                </c:pt>
                <c:pt idx="731">
                  <c:v>1000.0</c:v>
                </c:pt>
                <c:pt idx="732">
                  <c:v>1000.0</c:v>
                </c:pt>
                <c:pt idx="733">
                  <c:v>1000.0</c:v>
                </c:pt>
                <c:pt idx="734">
                  <c:v>1000.0</c:v>
                </c:pt>
                <c:pt idx="735">
                  <c:v>1000.0</c:v>
                </c:pt>
                <c:pt idx="736">
                  <c:v>1000.0</c:v>
                </c:pt>
                <c:pt idx="737">
                  <c:v>1000.0</c:v>
                </c:pt>
                <c:pt idx="738">
                  <c:v>1000.0</c:v>
                </c:pt>
                <c:pt idx="739">
                  <c:v>1000.0</c:v>
                </c:pt>
                <c:pt idx="740">
                  <c:v>1000.0</c:v>
                </c:pt>
                <c:pt idx="741">
                  <c:v>1000.0</c:v>
                </c:pt>
                <c:pt idx="742">
                  <c:v>1000.0</c:v>
                </c:pt>
                <c:pt idx="743">
                  <c:v>1000.0</c:v>
                </c:pt>
                <c:pt idx="744">
                  <c:v>1000.0</c:v>
                </c:pt>
                <c:pt idx="745">
                  <c:v>1000.0</c:v>
                </c:pt>
                <c:pt idx="746">
                  <c:v>1000.0</c:v>
                </c:pt>
                <c:pt idx="747">
                  <c:v>1000.0</c:v>
                </c:pt>
                <c:pt idx="748">
                  <c:v>1000.0</c:v>
                </c:pt>
                <c:pt idx="749">
                  <c:v>1000.0</c:v>
                </c:pt>
                <c:pt idx="750">
                  <c:v>1000.0</c:v>
                </c:pt>
                <c:pt idx="751">
                  <c:v>1000.0</c:v>
                </c:pt>
                <c:pt idx="752">
                  <c:v>1000.0</c:v>
                </c:pt>
                <c:pt idx="753">
                  <c:v>1000.0</c:v>
                </c:pt>
                <c:pt idx="754">
                  <c:v>1000.0</c:v>
                </c:pt>
                <c:pt idx="755">
                  <c:v>1000.0</c:v>
                </c:pt>
                <c:pt idx="756">
                  <c:v>1000.0</c:v>
                </c:pt>
                <c:pt idx="757">
                  <c:v>1000.0</c:v>
                </c:pt>
                <c:pt idx="758">
                  <c:v>1000.0</c:v>
                </c:pt>
                <c:pt idx="759">
                  <c:v>1000.0</c:v>
                </c:pt>
                <c:pt idx="760">
                  <c:v>1000.0</c:v>
                </c:pt>
                <c:pt idx="761">
                  <c:v>1000.0</c:v>
                </c:pt>
                <c:pt idx="762">
                  <c:v>1000.0</c:v>
                </c:pt>
                <c:pt idx="763">
                  <c:v>1000.0</c:v>
                </c:pt>
                <c:pt idx="764">
                  <c:v>1000.0</c:v>
                </c:pt>
                <c:pt idx="765">
                  <c:v>1000.0</c:v>
                </c:pt>
                <c:pt idx="766">
                  <c:v>1000.0</c:v>
                </c:pt>
                <c:pt idx="767">
                  <c:v>1000.0</c:v>
                </c:pt>
                <c:pt idx="768">
                  <c:v>1000.0</c:v>
                </c:pt>
                <c:pt idx="769">
                  <c:v>1000.0</c:v>
                </c:pt>
                <c:pt idx="770">
                  <c:v>1000.0</c:v>
                </c:pt>
                <c:pt idx="771">
                  <c:v>1000.0</c:v>
                </c:pt>
                <c:pt idx="772">
                  <c:v>1000.0</c:v>
                </c:pt>
                <c:pt idx="773">
                  <c:v>1000.0</c:v>
                </c:pt>
                <c:pt idx="774">
                  <c:v>1000.0</c:v>
                </c:pt>
                <c:pt idx="775">
                  <c:v>1000.0</c:v>
                </c:pt>
                <c:pt idx="776">
                  <c:v>1000.0</c:v>
                </c:pt>
                <c:pt idx="777">
                  <c:v>1000.0</c:v>
                </c:pt>
                <c:pt idx="778">
                  <c:v>1000.0</c:v>
                </c:pt>
                <c:pt idx="779">
                  <c:v>1000.0</c:v>
                </c:pt>
                <c:pt idx="780">
                  <c:v>1000.0</c:v>
                </c:pt>
                <c:pt idx="781">
                  <c:v>1000.0</c:v>
                </c:pt>
                <c:pt idx="782">
                  <c:v>1000.0</c:v>
                </c:pt>
                <c:pt idx="783">
                  <c:v>1000.0</c:v>
                </c:pt>
                <c:pt idx="784">
                  <c:v>1000.0</c:v>
                </c:pt>
                <c:pt idx="785">
                  <c:v>1000.0</c:v>
                </c:pt>
                <c:pt idx="786">
                  <c:v>1000.0</c:v>
                </c:pt>
                <c:pt idx="787">
                  <c:v>1000.0</c:v>
                </c:pt>
                <c:pt idx="788">
                  <c:v>1000.0</c:v>
                </c:pt>
                <c:pt idx="789">
                  <c:v>1000.0</c:v>
                </c:pt>
                <c:pt idx="790">
                  <c:v>1000.0</c:v>
                </c:pt>
                <c:pt idx="791">
                  <c:v>1000.0</c:v>
                </c:pt>
                <c:pt idx="792">
                  <c:v>1000.0</c:v>
                </c:pt>
                <c:pt idx="793">
                  <c:v>1000.0</c:v>
                </c:pt>
                <c:pt idx="794">
                  <c:v>1000.0</c:v>
                </c:pt>
                <c:pt idx="795">
                  <c:v>1000.0</c:v>
                </c:pt>
                <c:pt idx="796">
                  <c:v>1000.0</c:v>
                </c:pt>
                <c:pt idx="797">
                  <c:v>1000.0</c:v>
                </c:pt>
                <c:pt idx="798">
                  <c:v>1000.0</c:v>
                </c:pt>
                <c:pt idx="799">
                  <c:v>1000.0</c:v>
                </c:pt>
                <c:pt idx="800">
                  <c:v>1000.0</c:v>
                </c:pt>
                <c:pt idx="801">
                  <c:v>1000.0</c:v>
                </c:pt>
                <c:pt idx="802">
                  <c:v>1000.0</c:v>
                </c:pt>
                <c:pt idx="803">
                  <c:v>1000.0</c:v>
                </c:pt>
                <c:pt idx="804">
                  <c:v>1000.0</c:v>
                </c:pt>
                <c:pt idx="805">
                  <c:v>1000.0</c:v>
                </c:pt>
                <c:pt idx="806">
                  <c:v>1000.0</c:v>
                </c:pt>
                <c:pt idx="807">
                  <c:v>1000.0</c:v>
                </c:pt>
                <c:pt idx="808">
                  <c:v>1000.0</c:v>
                </c:pt>
                <c:pt idx="809">
                  <c:v>1000.0</c:v>
                </c:pt>
                <c:pt idx="810">
                  <c:v>1000.0</c:v>
                </c:pt>
                <c:pt idx="811">
                  <c:v>1000.0</c:v>
                </c:pt>
                <c:pt idx="812">
                  <c:v>1000.0</c:v>
                </c:pt>
                <c:pt idx="813">
                  <c:v>1000.0</c:v>
                </c:pt>
                <c:pt idx="814">
                  <c:v>1000.0</c:v>
                </c:pt>
                <c:pt idx="815">
                  <c:v>1000.0</c:v>
                </c:pt>
                <c:pt idx="816">
                  <c:v>1000.0</c:v>
                </c:pt>
                <c:pt idx="817">
                  <c:v>1000.0</c:v>
                </c:pt>
                <c:pt idx="818">
                  <c:v>1000.0</c:v>
                </c:pt>
                <c:pt idx="819">
                  <c:v>1000.0</c:v>
                </c:pt>
                <c:pt idx="820">
                  <c:v>1000.0</c:v>
                </c:pt>
                <c:pt idx="821">
                  <c:v>1000.0</c:v>
                </c:pt>
                <c:pt idx="822">
                  <c:v>1000.0</c:v>
                </c:pt>
                <c:pt idx="823">
                  <c:v>1000.0</c:v>
                </c:pt>
                <c:pt idx="824">
                  <c:v>1000.0</c:v>
                </c:pt>
                <c:pt idx="825">
                  <c:v>1000.0</c:v>
                </c:pt>
                <c:pt idx="826">
                  <c:v>1000.0</c:v>
                </c:pt>
                <c:pt idx="827">
                  <c:v>1000.0</c:v>
                </c:pt>
                <c:pt idx="828">
                  <c:v>1000.0</c:v>
                </c:pt>
                <c:pt idx="829">
                  <c:v>1000.0</c:v>
                </c:pt>
                <c:pt idx="830">
                  <c:v>1000.0</c:v>
                </c:pt>
                <c:pt idx="831">
                  <c:v>1000.0</c:v>
                </c:pt>
                <c:pt idx="832">
                  <c:v>1000.0</c:v>
                </c:pt>
                <c:pt idx="833">
                  <c:v>1000.0</c:v>
                </c:pt>
                <c:pt idx="834">
                  <c:v>1000.0</c:v>
                </c:pt>
                <c:pt idx="835">
                  <c:v>1000.0</c:v>
                </c:pt>
                <c:pt idx="836">
                  <c:v>1000.0</c:v>
                </c:pt>
                <c:pt idx="837">
                  <c:v>1000.0</c:v>
                </c:pt>
                <c:pt idx="838">
                  <c:v>1000.0</c:v>
                </c:pt>
                <c:pt idx="839">
                  <c:v>1000.0</c:v>
                </c:pt>
                <c:pt idx="840">
                  <c:v>1000.0</c:v>
                </c:pt>
                <c:pt idx="841">
                  <c:v>1000.0</c:v>
                </c:pt>
                <c:pt idx="842">
                  <c:v>1000.0</c:v>
                </c:pt>
                <c:pt idx="843">
                  <c:v>1000.0</c:v>
                </c:pt>
                <c:pt idx="844">
                  <c:v>1000.0</c:v>
                </c:pt>
                <c:pt idx="845">
                  <c:v>1000.0</c:v>
                </c:pt>
                <c:pt idx="846">
                  <c:v>1000.0</c:v>
                </c:pt>
                <c:pt idx="847">
                  <c:v>1000.0</c:v>
                </c:pt>
                <c:pt idx="848">
                  <c:v>1000.0</c:v>
                </c:pt>
                <c:pt idx="849">
                  <c:v>1000.0</c:v>
                </c:pt>
                <c:pt idx="850">
                  <c:v>1000.0</c:v>
                </c:pt>
                <c:pt idx="851">
                  <c:v>1000.0</c:v>
                </c:pt>
                <c:pt idx="852">
                  <c:v>1000.0</c:v>
                </c:pt>
                <c:pt idx="853">
                  <c:v>1000.0</c:v>
                </c:pt>
                <c:pt idx="854">
                  <c:v>1000.0</c:v>
                </c:pt>
                <c:pt idx="855">
                  <c:v>1000.0</c:v>
                </c:pt>
                <c:pt idx="856">
                  <c:v>1000.0</c:v>
                </c:pt>
                <c:pt idx="857">
                  <c:v>1000.0</c:v>
                </c:pt>
                <c:pt idx="858">
                  <c:v>1000.0</c:v>
                </c:pt>
                <c:pt idx="859">
                  <c:v>1000.0</c:v>
                </c:pt>
                <c:pt idx="860">
                  <c:v>1000.0</c:v>
                </c:pt>
                <c:pt idx="861">
                  <c:v>1000.0</c:v>
                </c:pt>
                <c:pt idx="862">
                  <c:v>1000.0</c:v>
                </c:pt>
                <c:pt idx="863">
                  <c:v>1000.0</c:v>
                </c:pt>
                <c:pt idx="864">
                  <c:v>1000.0</c:v>
                </c:pt>
                <c:pt idx="865">
                  <c:v>1000.0</c:v>
                </c:pt>
                <c:pt idx="866">
                  <c:v>1000.0</c:v>
                </c:pt>
                <c:pt idx="867">
                  <c:v>1000.0</c:v>
                </c:pt>
                <c:pt idx="868">
                  <c:v>1000.0</c:v>
                </c:pt>
                <c:pt idx="869">
                  <c:v>1000.0</c:v>
                </c:pt>
                <c:pt idx="870">
                  <c:v>1000.0</c:v>
                </c:pt>
                <c:pt idx="871">
                  <c:v>1000.0</c:v>
                </c:pt>
                <c:pt idx="872">
                  <c:v>1000.0</c:v>
                </c:pt>
                <c:pt idx="873">
                  <c:v>1000.0</c:v>
                </c:pt>
                <c:pt idx="874">
                  <c:v>1000.0</c:v>
                </c:pt>
                <c:pt idx="875">
                  <c:v>1000.0</c:v>
                </c:pt>
                <c:pt idx="876">
                  <c:v>1000.0</c:v>
                </c:pt>
                <c:pt idx="877">
                  <c:v>1000.0</c:v>
                </c:pt>
                <c:pt idx="878">
                  <c:v>1000.0</c:v>
                </c:pt>
                <c:pt idx="879">
                  <c:v>1000.0</c:v>
                </c:pt>
                <c:pt idx="880">
                  <c:v>1000.0</c:v>
                </c:pt>
                <c:pt idx="881">
                  <c:v>1000.0</c:v>
                </c:pt>
                <c:pt idx="882">
                  <c:v>1000.0</c:v>
                </c:pt>
                <c:pt idx="883">
                  <c:v>1000.0</c:v>
                </c:pt>
                <c:pt idx="884">
                  <c:v>1000.0</c:v>
                </c:pt>
                <c:pt idx="885">
                  <c:v>1000.0</c:v>
                </c:pt>
                <c:pt idx="886">
                  <c:v>1000.0</c:v>
                </c:pt>
                <c:pt idx="887">
                  <c:v>1000.0</c:v>
                </c:pt>
                <c:pt idx="888">
                  <c:v>1000.0</c:v>
                </c:pt>
                <c:pt idx="889">
                  <c:v>1000.0</c:v>
                </c:pt>
                <c:pt idx="890">
                  <c:v>1000.0</c:v>
                </c:pt>
                <c:pt idx="891">
                  <c:v>1000.0</c:v>
                </c:pt>
                <c:pt idx="892">
                  <c:v>1000.0</c:v>
                </c:pt>
                <c:pt idx="893">
                  <c:v>1000.0</c:v>
                </c:pt>
                <c:pt idx="894">
                  <c:v>1000.0</c:v>
                </c:pt>
                <c:pt idx="895">
                  <c:v>1000.0</c:v>
                </c:pt>
                <c:pt idx="896">
                  <c:v>1000.0</c:v>
                </c:pt>
                <c:pt idx="897">
                  <c:v>1000.0</c:v>
                </c:pt>
                <c:pt idx="898">
                  <c:v>1000.0</c:v>
                </c:pt>
                <c:pt idx="899">
                  <c:v>1000.0</c:v>
                </c:pt>
                <c:pt idx="900">
                  <c:v>1000.0</c:v>
                </c:pt>
                <c:pt idx="901">
                  <c:v>1000.0</c:v>
                </c:pt>
                <c:pt idx="902">
                  <c:v>1000.0</c:v>
                </c:pt>
                <c:pt idx="903">
                  <c:v>1000.0</c:v>
                </c:pt>
                <c:pt idx="904">
                  <c:v>1000.0</c:v>
                </c:pt>
                <c:pt idx="905">
                  <c:v>1000.0</c:v>
                </c:pt>
                <c:pt idx="906">
                  <c:v>1000.0</c:v>
                </c:pt>
                <c:pt idx="907">
                  <c:v>1000.0</c:v>
                </c:pt>
                <c:pt idx="908">
                  <c:v>1000.0</c:v>
                </c:pt>
                <c:pt idx="909">
                  <c:v>1000.0</c:v>
                </c:pt>
                <c:pt idx="910">
                  <c:v>1000.0</c:v>
                </c:pt>
                <c:pt idx="911">
                  <c:v>1000.0</c:v>
                </c:pt>
                <c:pt idx="912">
                  <c:v>1000.0</c:v>
                </c:pt>
                <c:pt idx="913">
                  <c:v>1000.0</c:v>
                </c:pt>
                <c:pt idx="914">
                  <c:v>1000.0</c:v>
                </c:pt>
                <c:pt idx="915">
                  <c:v>1000.0</c:v>
                </c:pt>
                <c:pt idx="916">
                  <c:v>1000.0</c:v>
                </c:pt>
                <c:pt idx="917">
                  <c:v>1000.0</c:v>
                </c:pt>
                <c:pt idx="918">
                  <c:v>1000.0</c:v>
                </c:pt>
                <c:pt idx="919">
                  <c:v>1000.0</c:v>
                </c:pt>
                <c:pt idx="920">
                  <c:v>1000.0</c:v>
                </c:pt>
                <c:pt idx="921">
                  <c:v>1000.0</c:v>
                </c:pt>
                <c:pt idx="922">
                  <c:v>1000.0</c:v>
                </c:pt>
                <c:pt idx="923">
                  <c:v>1000.0</c:v>
                </c:pt>
                <c:pt idx="924">
                  <c:v>1000.0</c:v>
                </c:pt>
                <c:pt idx="925">
                  <c:v>1000.0</c:v>
                </c:pt>
                <c:pt idx="926">
                  <c:v>1000.0</c:v>
                </c:pt>
                <c:pt idx="927">
                  <c:v>1000.0</c:v>
                </c:pt>
                <c:pt idx="928">
                  <c:v>1000.0</c:v>
                </c:pt>
                <c:pt idx="929">
                  <c:v>1000.0</c:v>
                </c:pt>
                <c:pt idx="930">
                  <c:v>1000.0</c:v>
                </c:pt>
                <c:pt idx="931">
                  <c:v>1000.0</c:v>
                </c:pt>
                <c:pt idx="932">
                  <c:v>1000.0</c:v>
                </c:pt>
                <c:pt idx="933">
                  <c:v>1000.0</c:v>
                </c:pt>
                <c:pt idx="934">
                  <c:v>1000.0</c:v>
                </c:pt>
                <c:pt idx="935">
                  <c:v>1000.0</c:v>
                </c:pt>
                <c:pt idx="936">
                  <c:v>1000.0</c:v>
                </c:pt>
                <c:pt idx="937">
                  <c:v>1000.0</c:v>
                </c:pt>
                <c:pt idx="938">
                  <c:v>1000.0</c:v>
                </c:pt>
                <c:pt idx="939">
                  <c:v>1000.0</c:v>
                </c:pt>
                <c:pt idx="940">
                  <c:v>1000.0</c:v>
                </c:pt>
                <c:pt idx="941">
                  <c:v>1000.0</c:v>
                </c:pt>
                <c:pt idx="942">
                  <c:v>1000.0</c:v>
                </c:pt>
                <c:pt idx="943">
                  <c:v>1000.0</c:v>
                </c:pt>
                <c:pt idx="944">
                  <c:v>1000.0</c:v>
                </c:pt>
                <c:pt idx="945">
                  <c:v>1000.0</c:v>
                </c:pt>
                <c:pt idx="946">
                  <c:v>1000.0</c:v>
                </c:pt>
                <c:pt idx="947">
                  <c:v>1000.0</c:v>
                </c:pt>
                <c:pt idx="948">
                  <c:v>1000.0</c:v>
                </c:pt>
                <c:pt idx="949">
                  <c:v>1000.0</c:v>
                </c:pt>
                <c:pt idx="950">
                  <c:v>1000.0</c:v>
                </c:pt>
                <c:pt idx="951">
                  <c:v>1000.0</c:v>
                </c:pt>
                <c:pt idx="952">
                  <c:v>1000.0</c:v>
                </c:pt>
                <c:pt idx="953">
                  <c:v>1000.0</c:v>
                </c:pt>
                <c:pt idx="954">
                  <c:v>1000.0</c:v>
                </c:pt>
                <c:pt idx="955">
                  <c:v>1000.0</c:v>
                </c:pt>
                <c:pt idx="956">
                  <c:v>1000.0</c:v>
                </c:pt>
                <c:pt idx="957">
                  <c:v>1000.0</c:v>
                </c:pt>
                <c:pt idx="958">
                  <c:v>1000.0</c:v>
                </c:pt>
                <c:pt idx="959">
                  <c:v>1000.0</c:v>
                </c:pt>
                <c:pt idx="960">
                  <c:v>1000.0</c:v>
                </c:pt>
                <c:pt idx="961">
                  <c:v>1000.0</c:v>
                </c:pt>
                <c:pt idx="962">
                  <c:v>1000.0</c:v>
                </c:pt>
                <c:pt idx="963">
                  <c:v>1000.0</c:v>
                </c:pt>
                <c:pt idx="964">
                  <c:v>1000.0</c:v>
                </c:pt>
                <c:pt idx="965">
                  <c:v>1000.0</c:v>
                </c:pt>
                <c:pt idx="966">
                  <c:v>1000.0</c:v>
                </c:pt>
                <c:pt idx="967">
                  <c:v>1000.0</c:v>
                </c:pt>
                <c:pt idx="968">
                  <c:v>1000.0</c:v>
                </c:pt>
                <c:pt idx="969">
                  <c:v>1000.0</c:v>
                </c:pt>
                <c:pt idx="970">
                  <c:v>1000.0</c:v>
                </c:pt>
                <c:pt idx="971">
                  <c:v>1000.0</c:v>
                </c:pt>
                <c:pt idx="972">
                  <c:v>1000.0</c:v>
                </c:pt>
                <c:pt idx="973">
                  <c:v>1000.0</c:v>
                </c:pt>
                <c:pt idx="974">
                  <c:v>1000.0</c:v>
                </c:pt>
                <c:pt idx="975">
                  <c:v>1000.0</c:v>
                </c:pt>
                <c:pt idx="976">
                  <c:v>1000.0</c:v>
                </c:pt>
                <c:pt idx="977">
                  <c:v>1000.0</c:v>
                </c:pt>
                <c:pt idx="978">
                  <c:v>1000.0</c:v>
                </c:pt>
                <c:pt idx="979">
                  <c:v>1000.0</c:v>
                </c:pt>
                <c:pt idx="980">
                  <c:v>1000.0</c:v>
                </c:pt>
                <c:pt idx="981">
                  <c:v>1000.0</c:v>
                </c:pt>
                <c:pt idx="982">
                  <c:v>1000.0</c:v>
                </c:pt>
                <c:pt idx="983">
                  <c:v>1000.0</c:v>
                </c:pt>
                <c:pt idx="984">
                  <c:v>1000.0</c:v>
                </c:pt>
                <c:pt idx="985">
                  <c:v>1000.0</c:v>
                </c:pt>
                <c:pt idx="986">
                  <c:v>1000.0</c:v>
                </c:pt>
                <c:pt idx="987">
                  <c:v>1000.0</c:v>
                </c:pt>
                <c:pt idx="988">
                  <c:v>1000.0</c:v>
                </c:pt>
                <c:pt idx="989">
                  <c:v>1000.0</c:v>
                </c:pt>
                <c:pt idx="990">
                  <c:v>1000.0</c:v>
                </c:pt>
                <c:pt idx="991">
                  <c:v>1000.0</c:v>
                </c:pt>
                <c:pt idx="992">
                  <c:v>1000.0</c:v>
                </c:pt>
                <c:pt idx="993">
                  <c:v>1000.0</c:v>
                </c:pt>
                <c:pt idx="994">
                  <c:v>1000.0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78696"/>
        <c:axId val="2111581720"/>
      </c:scatterChart>
      <c:valAx>
        <c:axId val="211157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581720"/>
        <c:crosses val="autoZero"/>
        <c:crossBetween val="midCat"/>
      </c:valAx>
      <c:valAx>
        <c:axId val="211158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578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2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3</xdr:row>
      <xdr:rowOff>38100</xdr:rowOff>
    </xdr:from>
    <xdr:to>
      <xdr:col>12</xdr:col>
      <xdr:colOff>800100</xdr:colOff>
      <xdr:row>37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5</xdr:row>
      <xdr:rowOff>120650</xdr:rowOff>
    </xdr:from>
    <xdr:to>
      <xdr:col>10</xdr:col>
      <xdr:colOff>254000</xdr:colOff>
      <xdr:row>20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59"/>
  <sheetViews>
    <sheetView tabSelected="1" workbookViewId="0">
      <selection activeCell="B27" sqref="B27"/>
    </sheetView>
  </sheetViews>
  <sheetFormatPr baseColWidth="10" defaultColWidth="11" defaultRowHeight="15" x14ac:dyDescent="0"/>
  <cols>
    <col min="1" max="1" width="17.33203125" customWidth="1"/>
    <col min="2" max="2" width="12.1640625" bestFit="1" customWidth="1"/>
  </cols>
  <sheetData>
    <row r="1" spans="1:3">
      <c r="A1" t="s">
        <v>7</v>
      </c>
      <c r="B1" t="s">
        <v>69</v>
      </c>
      <c r="C1" t="s">
        <v>70</v>
      </c>
    </row>
    <row r="2" spans="1:3">
      <c r="A2" t="s">
        <v>11</v>
      </c>
      <c r="B2">
        <v>938.72699999999998</v>
      </c>
      <c r="C2">
        <v>0.51099892800000002</v>
      </c>
    </row>
    <row r="3" spans="1:3">
      <c r="A3" t="s">
        <v>28</v>
      </c>
      <c r="B3" s="1">
        <v>1.6730000000000002E-27</v>
      </c>
      <c r="C3" s="1">
        <v>9.1093829099999999E-31</v>
      </c>
    </row>
    <row r="4" spans="1:3">
      <c r="A4" t="s">
        <v>0</v>
      </c>
      <c r="B4">
        <v>2.5</v>
      </c>
      <c r="C4">
        <v>150</v>
      </c>
    </row>
    <row r="5" spans="1:3">
      <c r="A5" t="s">
        <v>1</v>
      </c>
      <c r="B5">
        <f>B2+B4</f>
        <v>941.22699999999998</v>
      </c>
      <c r="C5">
        <f>C2+C4</f>
        <v>150.51099892799999</v>
      </c>
    </row>
    <row r="6" spans="1:3">
      <c r="A6" t="s">
        <v>2</v>
      </c>
      <c r="B6">
        <f>SQRT(B$5*B$5-B$2*B$2)</f>
        <v>68.555707275178847</v>
      </c>
      <c r="C6">
        <f>SQRT(C$5*C$5-C$2*C$2)</f>
        <v>150.51013148090726</v>
      </c>
    </row>
    <row r="7" spans="1:3">
      <c r="A7" t="s">
        <v>4</v>
      </c>
      <c r="B7">
        <f>B$6/299.8</f>
        <v>0.22867147189852849</v>
      </c>
      <c r="C7">
        <f>C$6/299.8</f>
        <v>0.50203512835526098</v>
      </c>
    </row>
    <row r="8" spans="1:3">
      <c r="A8" t="s">
        <v>3</v>
      </c>
      <c r="B8">
        <f>B$6/B$5</f>
        <v>7.2836528568749989E-2</v>
      </c>
      <c r="C8">
        <f>C$6/C$5</f>
        <v>0.99999423665314224</v>
      </c>
    </row>
    <row r="9" spans="1:3">
      <c r="A9" t="s">
        <v>5</v>
      </c>
      <c r="B9">
        <f>B$5/B$2</f>
        <v>1.0026631810952491</v>
      </c>
      <c r="C9">
        <f>C$5/C$2</f>
        <v>294.5426901717492</v>
      </c>
    </row>
    <row r="10" spans="1:3">
      <c r="A10" t="s">
        <v>30</v>
      </c>
      <c r="B10">
        <f>B$6/B$2</f>
        <v>7.3030505434677859E-2</v>
      </c>
      <c r="C10">
        <f>C$6/C$2</f>
        <v>294.54099262006133</v>
      </c>
    </row>
    <row r="11" spans="1:3" ht="16" customHeight="1">
      <c r="A11" t="s">
        <v>10</v>
      </c>
      <c r="B11">
        <v>4</v>
      </c>
      <c r="C11">
        <v>4</v>
      </c>
    </row>
    <row r="12" spans="1:3">
      <c r="A12" t="s">
        <v>9</v>
      </c>
      <c r="B12">
        <v>8</v>
      </c>
      <c r="C12">
        <v>10</v>
      </c>
    </row>
    <row r="13" spans="1:3">
      <c r="A13" t="s">
        <v>12</v>
      </c>
      <c r="B13">
        <f>B$7*30*PI()/180</f>
        <v>0.11973210270033033</v>
      </c>
      <c r="C13">
        <f>C$7*30*PI()/180</f>
        <v>0.26286497851414947</v>
      </c>
    </row>
    <row r="14" spans="1:3">
      <c r="A14" t="s">
        <v>13</v>
      </c>
      <c r="B14">
        <f>B$7*60*PI()/180</f>
        <v>0.23946420540066066</v>
      </c>
      <c r="C14">
        <f>C$7*60*PI()/180</f>
        <v>0.52572995702829894</v>
      </c>
    </row>
    <row r="15" spans="1:3">
      <c r="A15" t="s">
        <v>19</v>
      </c>
      <c r="B15" s="1">
        <v>299792458</v>
      </c>
      <c r="C15" s="1">
        <v>299792458</v>
      </c>
    </row>
    <row r="16" spans="1:3">
      <c r="A16" t="s">
        <v>29</v>
      </c>
      <c r="B16" s="1">
        <v>8.8500000000000005E-12</v>
      </c>
      <c r="C16" s="1">
        <v>8.8500000000000005E-12</v>
      </c>
    </row>
    <row r="17" spans="1:4">
      <c r="A17" t="s">
        <v>32</v>
      </c>
      <c r="B17" s="1">
        <v>1.5999999999999999E-19</v>
      </c>
      <c r="C17" s="1">
        <v>1.5999999999999999E-19</v>
      </c>
    </row>
    <row r="18" spans="1:4">
      <c r="A18" t="s">
        <v>101</v>
      </c>
      <c r="B18" s="1">
        <f>1.6E-19*1.6E-19/4/PI()/B16/1.67E-27/300000000/300000000</f>
        <v>1.5315382580047138E-18</v>
      </c>
      <c r="C18" s="1">
        <f>1.6E-19*1.6E-19/4/PI()/C16/1.67E-27/300000000/300000000</f>
        <v>1.5315382580047138E-18</v>
      </c>
    </row>
    <row r="19" spans="1:4">
      <c r="B19" s="1"/>
    </row>
    <row r="20" spans="1:4">
      <c r="A20" t="s">
        <v>8</v>
      </c>
    </row>
    <row r="21" spans="1:4">
      <c r="A21" t="s">
        <v>14</v>
      </c>
      <c r="B21">
        <v>39.968229710000003</v>
      </c>
      <c r="C21">
        <v>39.968229710000003</v>
      </c>
    </row>
    <row r="22" spans="1:4">
      <c r="A22" t="s">
        <v>15</v>
      </c>
      <c r="B22">
        <f>$B$21/0.3/B$8</f>
        <v>1829.129352875653</v>
      </c>
      <c r="C22">
        <f>$B$21/0.3/C$8</f>
        <v>133.22820020699569</v>
      </c>
    </row>
    <row r="23" spans="1:4">
      <c r="A23" t="s">
        <v>3</v>
      </c>
      <c r="B23">
        <v>10</v>
      </c>
      <c r="C23">
        <v>10</v>
      </c>
      <c r="D23">
        <v>1</v>
      </c>
    </row>
    <row r="24" spans="1:4">
      <c r="A24" t="s">
        <v>6</v>
      </c>
      <c r="B24">
        <f>SQRT($B$11*B$23)</f>
        <v>6.324555320336759</v>
      </c>
      <c r="C24">
        <f>SQRT($B$11*C$23)</f>
        <v>6.324555320336759</v>
      </c>
      <c r="D24">
        <f>SQRT($B$11*D$23/$B$9/$B$8)</f>
        <v>7.400785933407235</v>
      </c>
    </row>
    <row r="25" spans="1:4">
      <c r="A25" t="s">
        <v>16</v>
      </c>
      <c r="B25" s="1">
        <f>B$12*0.001*B$22*0.000000001/$B17</f>
        <v>91456467643.782669</v>
      </c>
      <c r="C25" s="1">
        <f>C$12*0.001*C$22*0.000000001/$B17</f>
        <v>8326762512.937232</v>
      </c>
    </row>
    <row r="26" spans="1:4">
      <c r="A26" t="s">
        <v>100</v>
      </c>
      <c r="B26" s="1">
        <f>-B25*B18/(4*PI()*B8*B8*B9*B9*B9*B11*0.000001)</f>
        <v>-0.52108519947381615</v>
      </c>
      <c r="C26" s="1"/>
    </row>
    <row r="28" spans="1:4">
      <c r="A28" t="s">
        <v>55</v>
      </c>
      <c r="B28">
        <v>8.0479917270000007E-2</v>
      </c>
      <c r="C28">
        <v>8.0479917270000007E-2</v>
      </c>
    </row>
    <row r="29" spans="1:4">
      <c r="A29" t="s">
        <v>56</v>
      </c>
      <c r="B29">
        <f>$B$28-1/B$9/B$9</f>
        <v>-0.91421492283605388</v>
      </c>
      <c r="C29">
        <f>$B$28-1/C$9/C$9</f>
        <v>8.0468390609500937E-2</v>
      </c>
    </row>
    <row r="31" spans="1:4">
      <c r="A31" t="s">
        <v>31</v>
      </c>
      <c r="B31" s="1">
        <f>4*PI()*$B$16*$B$3*POWER($B$15,3)*POWER($B$10,2)*$B$11*0.000001/($B$17*$B$12*0.001)</f>
        <v>83.554495028031454</v>
      </c>
    </row>
    <row r="33" spans="1:4">
      <c r="A33" t="s">
        <v>44</v>
      </c>
      <c r="B33">
        <v>1E-3</v>
      </c>
      <c r="C33">
        <v>1E-3</v>
      </c>
    </row>
    <row r="34" spans="1:4">
      <c r="A34" t="s">
        <v>52</v>
      </c>
      <c r="B34">
        <f>B$33*B$6</f>
        <v>6.8555707275178845E-2</v>
      </c>
      <c r="C34">
        <f>C$33*C$6</f>
        <v>0.15051013148090728</v>
      </c>
    </row>
    <row r="35" spans="1:4">
      <c r="A35" t="s">
        <v>54</v>
      </c>
      <c r="B35">
        <f>B$33*POWER(B$8,2)</f>
        <v>5.3051598939463329E-6</v>
      </c>
      <c r="C35">
        <f>C$33*POWER(C$8,2)</f>
        <v>9.9998847333950067E-4</v>
      </c>
    </row>
    <row r="36" spans="1:4">
      <c r="A36" t="s">
        <v>53</v>
      </c>
      <c r="B36">
        <f>B$35*B$5</f>
        <v>4.9933597314994246E-3</v>
      </c>
      <c r="C36">
        <f>C$35*C$5</f>
        <v>0.15050926403881393</v>
      </c>
    </row>
    <row r="37" spans="1:4">
      <c r="A37" s="1" t="s">
        <v>45</v>
      </c>
      <c r="B37" s="1">
        <v>30000000</v>
      </c>
    </row>
    <row r="38" spans="1:4">
      <c r="A38" t="s">
        <v>46</v>
      </c>
      <c r="B38" s="1">
        <f>B37*B22*0.000000001</f>
        <v>54.873880586269593</v>
      </c>
    </row>
    <row r="39" spans="1:4">
      <c r="A39" t="s">
        <v>47</v>
      </c>
      <c r="B39">
        <v>56</v>
      </c>
      <c r="C39">
        <v>4</v>
      </c>
    </row>
    <row r="40" spans="1:4">
      <c r="A40" t="s">
        <v>48</v>
      </c>
      <c r="B40">
        <f>B$39/(B$22*0.000000001)</f>
        <v>30615658.707767162</v>
      </c>
      <c r="C40">
        <f>C$39/(C$22*0.000000001)</f>
        <v>30023673.620038614</v>
      </c>
    </row>
    <row r="41" spans="1:4">
      <c r="A41" t="s">
        <v>49</v>
      </c>
      <c r="B41">
        <f>1/B40</f>
        <v>3.2663024158493801E-8</v>
      </c>
      <c r="C41">
        <f>1/C40</f>
        <v>3.3307050051748926E-8</v>
      </c>
    </row>
    <row r="42" spans="1:4">
      <c r="A42" t="s">
        <v>50</v>
      </c>
      <c r="B42" s="1">
        <f>$B25/B39</f>
        <v>1633151207.9246905</v>
      </c>
      <c r="C42" s="1">
        <f>$B25/C39</f>
        <v>22864116910.945667</v>
      </c>
    </row>
    <row r="43" spans="1:4">
      <c r="A43" t="s">
        <v>51</v>
      </c>
      <c r="B43">
        <f>$B21/B39</f>
        <v>0.71371838767857143</v>
      </c>
      <c r="C43">
        <f>$B21/C39</f>
        <v>9.9920574275000007</v>
      </c>
    </row>
    <row r="45" spans="1:4">
      <c r="A45" t="s">
        <v>57</v>
      </c>
      <c r="B45">
        <f>B$36*B$36*B$22*0.000000001*ABS(B$29)*B$40*POWER(PI(),3)/(8*B$5*B$8*B$8)*1000000</f>
        <v>990.80643550663308</v>
      </c>
      <c r="C45">
        <f>C$36*C$36*C$22*0.000000001*ABS(C$29)*C$40*POWER(PI(),3)/(8*C$5*C$8*C$8)*1000000</f>
        <v>187.76220204513075</v>
      </c>
      <c r="D45" t="s">
        <v>58</v>
      </c>
    </row>
    <row r="46" spans="1:4">
      <c r="A46" t="s">
        <v>59</v>
      </c>
      <c r="B46">
        <v>1000</v>
      </c>
      <c r="C46">
        <v>1000</v>
      </c>
    </row>
    <row r="47" spans="1:4">
      <c r="A47" t="s">
        <v>60</v>
      </c>
      <c r="B47">
        <f>SQRT(B$46*B$40*$B$22*0.000000001*ABS(B$29)/(B$5*1000000*B$8*B$8*2*PI()))</f>
        <v>4.0395389965517774E-2</v>
      </c>
      <c r="C47">
        <f>SQRT(C$46*C$40*$B$22*0.000000001*ABS(C$29)/(C$5*1000000*C$8*C$8*2*PI()))</f>
        <v>2.1616990523730872E-3</v>
      </c>
    </row>
    <row r="48" spans="1:4">
      <c r="A48" t="s">
        <v>71</v>
      </c>
      <c r="B48">
        <v>50</v>
      </c>
      <c r="C48">
        <v>10</v>
      </c>
    </row>
    <row r="49" spans="1:3">
      <c r="A49" t="s">
        <v>73</v>
      </c>
      <c r="B49">
        <f>SQRT(B$48*B$40*B$22*0.000000001*ABS(B$29)/(B$5*1000000*B$8*B$8*2*PI()))</f>
        <v>9.0326837940510624E-3</v>
      </c>
      <c r="C49">
        <f>SQRT(C$48*C$40*C$22*0.000000001*ABS(C$29)/(C$5*1000000*C$8*C$8*2*PI()))</f>
        <v>5.8340628456858799E-5</v>
      </c>
    </row>
    <row r="50" spans="1:3">
      <c r="A50" t="s">
        <v>74</v>
      </c>
      <c r="B50">
        <f>B$49*2*PI()</f>
        <v>5.6754026099180795E-2</v>
      </c>
      <c r="C50">
        <f>C$49*2*PI()</f>
        <v>3.6656497953175849E-4</v>
      </c>
    </row>
    <row r="51" spans="1:3">
      <c r="A51" t="s">
        <v>75</v>
      </c>
      <c r="B51">
        <v>20</v>
      </c>
      <c r="C51">
        <v>10</v>
      </c>
    </row>
    <row r="52" spans="1:3">
      <c r="A52" t="s">
        <v>76</v>
      </c>
      <c r="B52">
        <f>(1-SQRT(B$48/B$46))*B$51/B$50</f>
        <v>273.59933932906574</v>
      </c>
      <c r="C52">
        <f>(1-SQRT(C$48/C$46))*C$51/C$50</f>
        <v>24552.263589108781</v>
      </c>
    </row>
    <row r="54" spans="1:3">
      <c r="A54" t="s">
        <v>85</v>
      </c>
      <c r="C54">
        <v>0.01</v>
      </c>
    </row>
    <row r="55" spans="1:3">
      <c r="A55" t="s">
        <v>86</v>
      </c>
      <c r="C55">
        <v>5.4</v>
      </c>
    </row>
    <row r="56" spans="1:3">
      <c r="A56" t="s">
        <v>87</v>
      </c>
      <c r="C56">
        <f>POWER(PI()*C54*C55/C21,2)</f>
        <v>1.8015961271424947E-5</v>
      </c>
    </row>
    <row r="57" spans="1:3">
      <c r="A57" t="s">
        <v>44</v>
      </c>
      <c r="C57">
        <f>C56/C28</f>
        <v>2.2385660774207385E-4</v>
      </c>
    </row>
    <row r="58" spans="1:3">
      <c r="A58" t="s">
        <v>88</v>
      </c>
      <c r="C58">
        <f>C57*C5</f>
        <v>3.369288164789299E-2</v>
      </c>
    </row>
    <row r="59" spans="1:3">
      <c r="A59" t="s">
        <v>89</v>
      </c>
      <c r="C59">
        <f>C36*SQRT(C46/C45)</f>
        <v>0.3473434768268287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50"/>
  <sheetViews>
    <sheetView topLeftCell="A16" workbookViewId="0">
      <selection activeCell="D51" sqref="D51"/>
    </sheetView>
  </sheetViews>
  <sheetFormatPr baseColWidth="10" defaultColWidth="11" defaultRowHeight="15" x14ac:dyDescent="0"/>
  <cols>
    <col min="5" max="5" width="16.33203125" customWidth="1"/>
  </cols>
  <sheetData>
    <row r="1" spans="1:7">
      <c r="A1" t="s">
        <v>17</v>
      </c>
      <c r="B1" s="1">
        <v>2.4700000000000001E-6</v>
      </c>
      <c r="D1" t="s">
        <v>20</v>
      </c>
      <c r="E1" t="s">
        <v>21</v>
      </c>
      <c r="F1" t="s">
        <v>22</v>
      </c>
      <c r="G1" t="s">
        <v>23</v>
      </c>
    </row>
    <row r="2" spans="1:7">
      <c r="A2" t="s">
        <v>18</v>
      </c>
      <c r="B2" s="1">
        <v>4490000000</v>
      </c>
      <c r="D2">
        <v>0.2</v>
      </c>
      <c r="E2" s="1"/>
      <c r="F2" s="1">
        <f>$B$1*EXP($B$2/(C$4*C$3*$B$5*$D2))</f>
        <v>1.9152468347609878E+26</v>
      </c>
      <c r="G2" s="1">
        <f>1-EXP(-1/$F2)</f>
        <v>0</v>
      </c>
    </row>
    <row r="3" spans="1:7">
      <c r="A3" t="s">
        <v>3</v>
      </c>
      <c r="B3">
        <f>Parameters!B8</f>
        <v>7.2836528568749989E-2</v>
      </c>
      <c r="C3">
        <f>C11</f>
        <v>0.71377553555485218</v>
      </c>
      <c r="D3">
        <v>0.4</v>
      </c>
      <c r="E3" s="1">
        <f>$B$1*EXP($B$2/(B$4*B$3*$B$5*$D3))</f>
        <v>7.9510649955815052E+216</v>
      </c>
      <c r="F3" s="1">
        <f>$B$1*EXP($B$2/(C$4*C$3*$B$5*$D3))</f>
        <v>21750079728.266838</v>
      </c>
      <c r="G3" s="1">
        <f>1-EXP(-1/$F3)</f>
        <v>4.597688896268437E-11</v>
      </c>
    </row>
    <row r="4" spans="1:7">
      <c r="A4" t="s">
        <v>5</v>
      </c>
      <c r="B4">
        <f>1/SQRT(1-B$3*B$3)</f>
        <v>1.0026631810952491</v>
      </c>
      <c r="C4">
        <f>1/SQRT(1-C$3*C$3)</f>
        <v>1.4278074866310162</v>
      </c>
      <c r="D4">
        <v>0.60000000000000009</v>
      </c>
      <c r="E4" s="1">
        <f>$B$1*EXP($B$2/(B$4*B$3*$B$5*$D4))</f>
        <v>5.3849604771523597E+142</v>
      </c>
      <c r="F4" s="1">
        <f>$B$1*EXP($B$2/(C$4*C$3*$B$5*$D4))</f>
        <v>105326.96090354813</v>
      </c>
      <c r="G4" s="1">
        <f>1-EXP(-1/$F4)</f>
        <v>9.4942001963582712E-6</v>
      </c>
    </row>
    <row r="5" spans="1:7">
      <c r="A5" t="s">
        <v>19</v>
      </c>
      <c r="B5" s="1">
        <v>300000000</v>
      </c>
      <c r="D5">
        <v>0.8</v>
      </c>
      <c r="E5" s="1">
        <f t="shared" ref="E5:F29" si="0">$B$1*EXP($B$2/(B$4*B$3*$B$5*$D5))</f>
        <v>4.4316058645920125E+105</v>
      </c>
      <c r="F5" s="1">
        <f t="shared" si="0"/>
        <v>231.78157159019153</v>
      </c>
      <c r="G5" s="1">
        <f t="shared" ref="G5:G50" si="1">1-EXP(-1/$F5)</f>
        <v>4.3051131664056941E-3</v>
      </c>
    </row>
    <row r="6" spans="1:7">
      <c r="D6">
        <v>1</v>
      </c>
      <c r="E6" s="1">
        <f t="shared" si="0"/>
        <v>2.4876443644990996E+83</v>
      </c>
      <c r="F6" s="1">
        <f t="shared" si="0"/>
        <v>5.8966114750596734</v>
      </c>
      <c r="G6" s="1">
        <f t="shared" si="1"/>
        <v>0.15598830242552419</v>
      </c>
    </row>
    <row r="7" spans="1:7">
      <c r="C7">
        <v>400</v>
      </c>
      <c r="D7">
        <v>1.2</v>
      </c>
      <c r="E7" s="1">
        <f t="shared" si="0"/>
        <v>3.6470333668018901E+68</v>
      </c>
      <c r="F7" s="1">
        <f t="shared" si="0"/>
        <v>0.51005646102344959</v>
      </c>
      <c r="G7" s="1">
        <f t="shared" si="1"/>
        <v>0.8592214602555196</v>
      </c>
    </row>
    <row r="8" spans="1:7">
      <c r="C8">
        <v>935</v>
      </c>
      <c r="D8">
        <v>1.4000000000000001</v>
      </c>
      <c r="E8" s="1">
        <f t="shared" si="0"/>
        <v>9.2540879948440642E+57</v>
      </c>
      <c r="F8" s="1">
        <f t="shared" si="0"/>
        <v>8.8785855116058049E-2</v>
      </c>
      <c r="G8" s="1">
        <f t="shared" si="1"/>
        <v>0.99998716141341371</v>
      </c>
    </row>
    <row r="9" spans="1:7">
      <c r="C9">
        <f>C7+C8</f>
        <v>1335</v>
      </c>
      <c r="D9">
        <v>1.6</v>
      </c>
      <c r="E9" s="1">
        <f t="shared" si="0"/>
        <v>1.0462345093497094E+50</v>
      </c>
      <c r="F9" s="1">
        <f t="shared" si="0"/>
        <v>2.3926982296724613E-2</v>
      </c>
      <c r="G9" s="1">
        <f t="shared" si="1"/>
        <v>1</v>
      </c>
    </row>
    <row r="10" spans="1:7">
      <c r="C10">
        <f>SQRT(C9*C9-C8*C8)</f>
        <v>952.89033996572766</v>
      </c>
      <c r="D10">
        <v>1.8</v>
      </c>
      <c r="E10" s="1">
        <f t="shared" si="0"/>
        <v>6.9001544021362112E+43</v>
      </c>
      <c r="F10" s="1">
        <f t="shared" si="0"/>
        <v>8.6293447528065798E-3</v>
      </c>
      <c r="G10" s="1">
        <f t="shared" si="1"/>
        <v>1</v>
      </c>
    </row>
    <row r="11" spans="1:7">
      <c r="C11">
        <f>C10/C9</f>
        <v>0.71377553555485218</v>
      </c>
      <c r="D11">
        <v>2</v>
      </c>
      <c r="E11" s="1">
        <f t="shared" si="0"/>
        <v>7.8386743651670959E+38</v>
      </c>
      <c r="F11" s="1">
        <f t="shared" si="0"/>
        <v>3.8163634972834272E-3</v>
      </c>
      <c r="G11" s="1">
        <f t="shared" si="1"/>
        <v>1</v>
      </c>
    </row>
    <row r="12" spans="1:7">
      <c r="D12">
        <v>2.2000000000000002</v>
      </c>
      <c r="E12" s="1">
        <f t="shared" si="0"/>
        <v>7.0574459769301917E+34</v>
      </c>
      <c r="F12" s="1">
        <f t="shared" si="0"/>
        <v>1.9576945647851842E-3</v>
      </c>
      <c r="G12" s="1">
        <f t="shared" si="1"/>
        <v>1</v>
      </c>
    </row>
    <row r="13" spans="1:7">
      <c r="D13">
        <v>2.4000000000000004</v>
      </c>
      <c r="E13" s="1">
        <f t="shared" si="0"/>
        <v>3.0013617602682734E+31</v>
      </c>
      <c r="F13" s="1">
        <f t="shared" si="0"/>
        <v>1.1224257029879153E-3</v>
      </c>
      <c r="G13" s="1">
        <f t="shared" si="1"/>
        <v>1</v>
      </c>
    </row>
    <row r="14" spans="1:7">
      <c r="D14">
        <v>2.6000000000000005</v>
      </c>
      <c r="E14" s="1">
        <f t="shared" si="0"/>
        <v>4.213618003908544E+28</v>
      </c>
      <c r="F14" s="1">
        <f t="shared" si="0"/>
        <v>7.0103153286478676E-4</v>
      </c>
      <c r="G14" s="1">
        <f t="shared" si="1"/>
        <v>1</v>
      </c>
    </row>
    <row r="15" spans="1:7">
      <c r="D15">
        <v>2.8000000000000003</v>
      </c>
      <c r="E15" s="1">
        <f t="shared" si="0"/>
        <v>1.5118729228101429E+26</v>
      </c>
      <c r="F15" s="1">
        <f t="shared" si="0"/>
        <v>4.6829591300444145E-4</v>
      </c>
      <c r="G15" s="1">
        <f t="shared" si="1"/>
        <v>1</v>
      </c>
    </row>
    <row r="16" spans="1:7">
      <c r="D16">
        <v>3.0000000000000004</v>
      </c>
      <c r="E16" s="1">
        <f t="shared" si="0"/>
        <v>1.1491958966978686E+24</v>
      </c>
      <c r="F16" s="1">
        <f t="shared" si="0"/>
        <v>3.3011516319781943E-4</v>
      </c>
      <c r="G16" s="1">
        <f t="shared" si="1"/>
        <v>1</v>
      </c>
    </row>
    <row r="17" spans="4:7">
      <c r="D17">
        <v>3.2</v>
      </c>
      <c r="E17" s="1">
        <f t="shared" si="0"/>
        <v>1.6075444746860915E+22</v>
      </c>
      <c r="F17" s="1">
        <f t="shared" si="0"/>
        <v>2.4310418810236448E-4</v>
      </c>
      <c r="G17" s="1">
        <f t="shared" si="1"/>
        <v>1</v>
      </c>
    </row>
    <row r="18" spans="4:7">
      <c r="D18">
        <v>3.4000000000000004</v>
      </c>
      <c r="E18" s="1">
        <f t="shared" si="0"/>
        <v>3.7160090172596453E+20</v>
      </c>
      <c r="F18" s="1">
        <f t="shared" si="0"/>
        <v>1.8558870003150332E-4</v>
      </c>
      <c r="G18" s="1">
        <f t="shared" si="1"/>
        <v>1</v>
      </c>
    </row>
    <row r="19" spans="4:7">
      <c r="D19">
        <v>3.6000000000000005</v>
      </c>
      <c r="E19" s="1">
        <f t="shared" si="0"/>
        <v>1.3055030208037036E+19</v>
      </c>
      <c r="F19" s="1">
        <f t="shared" si="0"/>
        <v>1.4599479969996268E-4</v>
      </c>
      <c r="G19" s="1">
        <f t="shared" si="1"/>
        <v>1</v>
      </c>
    </row>
    <row r="20" spans="4:7">
      <c r="D20">
        <v>3.8000000000000003</v>
      </c>
      <c r="E20" s="1">
        <f t="shared" si="0"/>
        <v>6.5247382715902733E+17</v>
      </c>
      <c r="F20" s="1">
        <f t="shared" si="0"/>
        <v>1.1778585892137723E-4</v>
      </c>
      <c r="G20" s="1">
        <f t="shared" si="1"/>
        <v>1</v>
      </c>
    </row>
    <row r="21" spans="4:7">
      <c r="D21">
        <v>4</v>
      </c>
      <c r="E21" s="1">
        <f t="shared" si="0"/>
        <v>4.4001733695347424E+16</v>
      </c>
      <c r="F21" s="1">
        <f t="shared" si="0"/>
        <v>9.7089741158837514E-5</v>
      </c>
      <c r="G21" s="1">
        <f t="shared" si="1"/>
        <v>1</v>
      </c>
    </row>
    <row r="22" spans="4:7">
      <c r="D22">
        <v>4.2</v>
      </c>
      <c r="E22" s="1">
        <f t="shared" si="0"/>
        <v>3836270101629414</v>
      </c>
      <c r="F22" s="1">
        <f t="shared" si="0"/>
        <v>8.1516569753917992E-5</v>
      </c>
      <c r="G22" s="1">
        <f t="shared" si="1"/>
        <v>1</v>
      </c>
    </row>
    <row r="23" spans="4:7">
      <c r="D23">
        <v>4.4000000000000004</v>
      </c>
      <c r="E23" s="1">
        <f t="shared" si="0"/>
        <v>417515168143836.12</v>
      </c>
      <c r="F23" s="1">
        <f t="shared" si="0"/>
        <v>6.9537799613011948E-5</v>
      </c>
      <c r="G23" s="1">
        <f t="shared" si="1"/>
        <v>1</v>
      </c>
    </row>
    <row r="24" spans="4:7">
      <c r="D24">
        <v>4.6000000000000005</v>
      </c>
      <c r="E24" s="1">
        <f t="shared" si="0"/>
        <v>55105515652872.305</v>
      </c>
      <c r="F24" s="1">
        <f t="shared" si="0"/>
        <v>6.014481064917047E-5</v>
      </c>
      <c r="G24" s="1">
        <f t="shared" si="1"/>
        <v>1</v>
      </c>
    </row>
    <row r="25" spans="4:7">
      <c r="D25">
        <v>4.8000000000000007</v>
      </c>
      <c r="E25" s="1">
        <f t="shared" si="0"/>
        <v>8610089167867.332</v>
      </c>
      <c r="F25" s="1">
        <f t="shared" si="0"/>
        <v>5.2653504027558804E-5</v>
      </c>
      <c r="G25" s="1">
        <f t="shared" si="1"/>
        <v>1</v>
      </c>
    </row>
    <row r="26" spans="4:7">
      <c r="D26">
        <v>5.0000000000000009</v>
      </c>
      <c r="E26" s="1">
        <f t="shared" si="0"/>
        <v>1560684874105.9177</v>
      </c>
      <c r="F26" s="1">
        <f t="shared" si="0"/>
        <v>4.6588428928222803E-5</v>
      </c>
      <c r="G26" s="1">
        <f t="shared" si="1"/>
        <v>1</v>
      </c>
    </row>
    <row r="27" spans="4:7">
      <c r="D27">
        <v>5.2</v>
      </c>
      <c r="E27" s="1">
        <f t="shared" si="0"/>
        <v>322608686641.48297</v>
      </c>
      <c r="F27" s="1">
        <f t="shared" si="0"/>
        <v>4.1611871937898028E-5</v>
      </c>
      <c r="G27" s="1">
        <f t="shared" si="1"/>
        <v>1</v>
      </c>
    </row>
    <row r="28" spans="4:7">
      <c r="D28">
        <v>5.4</v>
      </c>
      <c r="E28" s="1">
        <f t="shared" si="0"/>
        <v>74946422174.367645</v>
      </c>
      <c r="F28" s="1">
        <f t="shared" si="0"/>
        <v>3.7479222718965041E-5</v>
      </c>
      <c r="G28" s="1">
        <f t="shared" si="1"/>
        <v>1</v>
      </c>
    </row>
    <row r="29" spans="4:7">
      <c r="D29">
        <v>5.6000000000000005</v>
      </c>
      <c r="E29" s="1">
        <f t="shared" si="0"/>
        <v>19324404568.682194</v>
      </c>
      <c r="F29" s="1">
        <f t="shared" si="0"/>
        <v>3.4010158851745608E-5</v>
      </c>
      <c r="G29" s="1">
        <f t="shared" si="1"/>
        <v>1</v>
      </c>
    </row>
    <row r="30" spans="4:7">
      <c r="D30">
        <v>5.8000000000000007</v>
      </c>
      <c r="E30" s="1">
        <f t="shared" ref="E30:E50" si="2">$B$1*EXP($B$2/(B$4*B$3*$B$5*$D30))</f>
        <v>5470884285.7363071</v>
      </c>
      <c r="F30" s="1">
        <f t="shared" ref="F30:F50" si="3">$B$1*EXP($B$2/(C$4*C$3*$B$5*$D30))</f>
        <v>3.106961293957782E-5</v>
      </c>
      <c r="G30" s="1">
        <f t="shared" si="1"/>
        <v>1</v>
      </c>
    </row>
    <row r="31" spans="4:7">
      <c r="D31">
        <v>6.0000000000000009</v>
      </c>
      <c r="E31" s="1">
        <f t="shared" si="2"/>
        <v>1684788967.4507415</v>
      </c>
      <c r="F31" s="1">
        <f t="shared" si="3"/>
        <v>2.8554937455694311E-5</v>
      </c>
      <c r="G31" s="1">
        <f t="shared" si="1"/>
        <v>1</v>
      </c>
    </row>
    <row r="32" spans="4:7">
      <c r="D32">
        <v>6.2</v>
      </c>
      <c r="E32" s="1">
        <f t="shared" si="2"/>
        <v>559801768.56287944</v>
      </c>
      <c r="F32" s="1">
        <f t="shared" si="3"/>
        <v>2.6387083928892648E-5</v>
      </c>
      <c r="G32" s="1">
        <f t="shared" si="1"/>
        <v>1</v>
      </c>
    </row>
    <row r="33" spans="4:7">
      <c r="D33">
        <v>6.4</v>
      </c>
      <c r="E33" s="1">
        <f t="shared" si="2"/>
        <v>199264518.98104304</v>
      </c>
      <c r="F33" s="1">
        <f t="shared" si="3"/>
        <v>2.4504435202894194E-5</v>
      </c>
      <c r="G33" s="1">
        <f t="shared" si="1"/>
        <v>1</v>
      </c>
    </row>
    <row r="34" spans="4:7">
      <c r="D34">
        <v>6.6000000000000005</v>
      </c>
      <c r="E34" s="1">
        <f t="shared" si="2"/>
        <v>75511626.156134993</v>
      </c>
      <c r="F34" s="1">
        <f t="shared" si="3"/>
        <v>2.2858423808815065E-5</v>
      </c>
      <c r="G34" s="1">
        <f t="shared" si="1"/>
        <v>1</v>
      </c>
    </row>
    <row r="35" spans="4:7">
      <c r="D35">
        <v>6.8000000000000007</v>
      </c>
      <c r="E35" s="1">
        <f t="shared" si="2"/>
        <v>30296109.110958993</v>
      </c>
      <c r="F35" s="1">
        <f t="shared" si="3"/>
        <v>2.1410373398841347E-5</v>
      </c>
      <c r="G35" s="1">
        <f t="shared" si="1"/>
        <v>1</v>
      </c>
    </row>
    <row r="36" spans="4:7">
      <c r="D36">
        <v>7.0000000000000009</v>
      </c>
      <c r="E36" s="1">
        <f t="shared" si="2"/>
        <v>12806318.169899404</v>
      </c>
      <c r="F36" s="1">
        <f t="shared" si="3"/>
        <v>2.0129190916514894E-5</v>
      </c>
      <c r="G36" s="1">
        <f t="shared" si="1"/>
        <v>1</v>
      </c>
    </row>
    <row r="37" spans="4:7">
      <c r="D37">
        <v>7.2</v>
      </c>
      <c r="E37" s="1">
        <f t="shared" si="2"/>
        <v>5678549.5167209683</v>
      </c>
      <c r="F37" s="1">
        <f t="shared" si="3"/>
        <v>1.898965916647553E-5</v>
      </c>
      <c r="G37" s="1">
        <f t="shared" si="1"/>
        <v>1</v>
      </c>
    </row>
    <row r="38" spans="4:7">
      <c r="D38">
        <v>7.4</v>
      </c>
      <c r="E38" s="1">
        <f t="shared" si="2"/>
        <v>2631126.5014534555</v>
      </c>
      <c r="F38" s="1">
        <f t="shared" si="3"/>
        <v>1.7971158849412741E-5</v>
      </c>
      <c r="G38" s="1">
        <f t="shared" si="1"/>
        <v>1</v>
      </c>
    </row>
    <row r="39" spans="4:7">
      <c r="D39">
        <v>7.6000000000000005</v>
      </c>
      <c r="E39" s="1">
        <f t="shared" si="2"/>
        <v>1269492.1634586004</v>
      </c>
      <c r="F39" s="1">
        <f t="shared" si="3"/>
        <v>1.705670166051461E-5</v>
      </c>
      <c r="G39" s="1">
        <f t="shared" si="1"/>
        <v>1</v>
      </c>
    </row>
    <row r="40" spans="4:7">
      <c r="D40">
        <v>7.8000000000000007</v>
      </c>
      <c r="E40" s="1">
        <f t="shared" si="2"/>
        <v>635842.69938704465</v>
      </c>
      <c r="F40" s="1">
        <f t="shared" si="3"/>
        <v>1.6232191335399378E-5</v>
      </c>
      <c r="G40" s="1">
        <f t="shared" si="1"/>
        <v>1</v>
      </c>
    </row>
    <row r="41" spans="4:7">
      <c r="D41">
        <v>8</v>
      </c>
      <c r="E41" s="1">
        <f t="shared" si="2"/>
        <v>329672.99286946171</v>
      </c>
      <c r="F41" s="1">
        <f t="shared" si="3"/>
        <v>1.5485853565829964E-5</v>
      </c>
      <c r="G41" s="1">
        <f t="shared" si="1"/>
        <v>1</v>
      </c>
    </row>
    <row r="42" spans="4:7">
      <c r="D42">
        <v>8.1999999999999993</v>
      </c>
      <c r="E42" s="1">
        <f t="shared" si="2"/>
        <v>176495.03086745559</v>
      </c>
      <c r="F42" s="1">
        <f t="shared" si="3"/>
        <v>1.4807792301215676E-5</v>
      </c>
      <c r="G42" s="1">
        <f t="shared" si="1"/>
        <v>1</v>
      </c>
    </row>
    <row r="43" spans="4:7">
      <c r="D43">
        <v>8.4</v>
      </c>
      <c r="E43" s="1">
        <f t="shared" si="2"/>
        <v>97342.627615164834</v>
      </c>
      <c r="F43" s="1">
        <f t="shared" si="3"/>
        <v>1.4189641549108189E-5</v>
      </c>
      <c r="G43" s="1">
        <f t="shared" si="1"/>
        <v>1</v>
      </c>
    </row>
    <row r="44" spans="4:7">
      <c r="D44">
        <v>8.6</v>
      </c>
      <c r="E44" s="1">
        <f t="shared" si="2"/>
        <v>55194.222593497849</v>
      </c>
      <c r="F44" s="1">
        <f t="shared" si="3"/>
        <v>1.3624289987692739E-5</v>
      </c>
      <c r="G44" s="1">
        <f t="shared" si="1"/>
        <v>1</v>
      </c>
    </row>
    <row r="45" spans="4:7">
      <c r="D45">
        <v>8.7999999999999989</v>
      </c>
      <c r="E45" s="1">
        <f t="shared" si="2"/>
        <v>32113.275530772047</v>
      </c>
      <c r="F45" s="1">
        <f t="shared" si="3"/>
        <v>1.3105661564535369E-5</v>
      </c>
      <c r="G45" s="1">
        <f t="shared" si="1"/>
        <v>1</v>
      </c>
    </row>
    <row r="46" spans="4:7">
      <c r="D46">
        <v>9</v>
      </c>
      <c r="E46" s="1">
        <f t="shared" si="2"/>
        <v>19139.444308353341</v>
      </c>
      <c r="F46" s="1">
        <f t="shared" si="3"/>
        <v>1.2628539488781021E-5</v>
      </c>
      <c r="G46" s="1">
        <f t="shared" si="1"/>
        <v>1</v>
      </c>
    </row>
    <row r="47" spans="4:7">
      <c r="D47">
        <v>9.1999999999999993</v>
      </c>
      <c r="E47" s="1">
        <f t="shared" si="2"/>
        <v>11666.645775997296</v>
      </c>
      <c r="F47" s="1">
        <f t="shared" si="3"/>
        <v>1.2188424110747507E-5</v>
      </c>
      <c r="G47" s="1">
        <f t="shared" si="1"/>
        <v>1</v>
      </c>
    </row>
    <row r="48" spans="4:7">
      <c r="D48">
        <v>9.4</v>
      </c>
      <c r="E48" s="1">
        <f t="shared" si="2"/>
        <v>7262.9143995815684</v>
      </c>
      <c r="F48" s="1">
        <f t="shared" si="3"/>
        <v>1.1781417454497717E-5</v>
      </c>
      <c r="G48" s="1">
        <f t="shared" si="1"/>
        <v>1</v>
      </c>
    </row>
    <row r="49" spans="4:7">
      <c r="D49">
        <v>9.6</v>
      </c>
      <c r="E49" s="1">
        <f t="shared" si="2"/>
        <v>4611.6071216694409</v>
      </c>
      <c r="F49" s="1">
        <f t="shared" si="3"/>
        <v>1.1404128855290542E-5</v>
      </c>
      <c r="G49" s="1">
        <f t="shared" si="1"/>
        <v>1</v>
      </c>
    </row>
    <row r="50" spans="4:7">
      <c r="D50">
        <v>9.8000000000000007</v>
      </c>
      <c r="E50" s="1">
        <f t="shared" si="2"/>
        <v>2982.9436492736477</v>
      </c>
      <c r="F50" s="1">
        <f t="shared" si="3"/>
        <v>1.105359741594632E-5</v>
      </c>
      <c r="G50" s="1">
        <f t="shared" si="1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53"/>
  <sheetViews>
    <sheetView workbookViewId="0">
      <selection activeCell="O19" sqref="O19"/>
    </sheetView>
  </sheetViews>
  <sheetFormatPr baseColWidth="10" defaultColWidth="11" defaultRowHeight="15" x14ac:dyDescent="0"/>
  <cols>
    <col min="1" max="1" width="21.83203125" customWidth="1"/>
  </cols>
  <sheetData>
    <row r="1" spans="1:4">
      <c r="A1" t="s">
        <v>26</v>
      </c>
      <c r="B1" s="2">
        <f>Parameters!B24</f>
        <v>6.324555320336759</v>
      </c>
    </row>
    <row r="3" spans="1:4">
      <c r="A3" t="s">
        <v>24</v>
      </c>
      <c r="B3" t="s">
        <v>25</v>
      </c>
      <c r="C3" t="s">
        <v>27</v>
      </c>
      <c r="D3" t="s">
        <v>25</v>
      </c>
    </row>
    <row r="4" spans="1:4">
      <c r="A4">
        <v>0</v>
      </c>
      <c r="B4" s="2">
        <f>1-EXP(-0.5*$A4*$A4)</f>
        <v>0</v>
      </c>
      <c r="C4" s="2">
        <f>$A4*$B$1</f>
        <v>0</v>
      </c>
      <c r="D4" s="2">
        <f>$B4</f>
        <v>0</v>
      </c>
    </row>
    <row r="5" spans="1:4">
      <c r="A5">
        <v>0.1</v>
      </c>
      <c r="B5" s="2">
        <f t="shared" ref="B5:B53" si="0">1-EXP(-0.5*$A5*$A5)</f>
        <v>4.9875208073176802E-3</v>
      </c>
      <c r="C5" s="2">
        <f t="shared" ref="C5:C53" si="1">$A5*$B$1</f>
        <v>0.63245553203367599</v>
      </c>
      <c r="D5" s="2">
        <f t="shared" ref="D5:D53" si="2">$B5</f>
        <v>4.9875208073176802E-3</v>
      </c>
    </row>
    <row r="6" spans="1:4">
      <c r="A6">
        <v>0.2</v>
      </c>
      <c r="B6" s="2">
        <f t="shared" si="0"/>
        <v>1.9801326693244747E-2</v>
      </c>
      <c r="C6" s="2">
        <f t="shared" si="1"/>
        <v>1.264911064067352</v>
      </c>
      <c r="D6" s="2">
        <f t="shared" si="2"/>
        <v>1.9801326693244747E-2</v>
      </c>
    </row>
    <row r="7" spans="1:4">
      <c r="A7">
        <v>0.30000000000000004</v>
      </c>
      <c r="B7" s="2">
        <f t="shared" si="0"/>
        <v>4.4002518166900151E-2</v>
      </c>
      <c r="C7" s="2">
        <f t="shared" si="1"/>
        <v>1.897366596101028</v>
      </c>
      <c r="D7" s="2">
        <f t="shared" si="2"/>
        <v>4.4002518166900151E-2</v>
      </c>
    </row>
    <row r="8" spans="1:4">
      <c r="A8">
        <v>0.4</v>
      </c>
      <c r="B8" s="2">
        <f t="shared" si="0"/>
        <v>7.6883653613364245E-2</v>
      </c>
      <c r="C8" s="2">
        <f t="shared" si="1"/>
        <v>2.529822128134704</v>
      </c>
      <c r="D8" s="2">
        <f t="shared" si="2"/>
        <v>7.6883653613364245E-2</v>
      </c>
    </row>
    <row r="9" spans="1:4">
      <c r="A9">
        <v>0.5</v>
      </c>
      <c r="B9" s="2">
        <f t="shared" si="0"/>
        <v>0.11750309741540454</v>
      </c>
      <c r="C9" s="2">
        <f t="shared" si="1"/>
        <v>3.1622776601683795</v>
      </c>
      <c r="D9" s="2">
        <f t="shared" si="2"/>
        <v>0.11750309741540454</v>
      </c>
    </row>
    <row r="10" spans="1:4">
      <c r="A10">
        <v>0.60000000000000009</v>
      </c>
      <c r="B10" s="2">
        <f t="shared" si="0"/>
        <v>0.164729788588728</v>
      </c>
      <c r="C10" s="2">
        <f t="shared" si="1"/>
        <v>3.794733192202056</v>
      </c>
      <c r="D10" s="2">
        <f t="shared" si="2"/>
        <v>0.164729788588728</v>
      </c>
    </row>
    <row r="11" spans="1:4">
      <c r="A11">
        <v>0.70000000000000007</v>
      </c>
      <c r="B11" s="2">
        <f t="shared" si="0"/>
        <v>0.21729546175813186</v>
      </c>
      <c r="C11" s="2">
        <f t="shared" si="1"/>
        <v>4.427188724235732</v>
      </c>
      <c r="D11" s="2">
        <f t="shared" si="2"/>
        <v>0.21729546175813186</v>
      </c>
    </row>
    <row r="12" spans="1:4">
      <c r="A12">
        <v>0.8</v>
      </c>
      <c r="B12" s="2">
        <f t="shared" si="0"/>
        <v>0.27385096292630917</v>
      </c>
      <c r="C12" s="2">
        <f t="shared" si="1"/>
        <v>5.0596442562694079</v>
      </c>
      <c r="D12" s="2">
        <f t="shared" si="2"/>
        <v>0.27385096292630917</v>
      </c>
    </row>
    <row r="13" spans="1:4">
      <c r="A13">
        <v>0.9</v>
      </c>
      <c r="B13" s="2">
        <f t="shared" si="0"/>
        <v>0.33302318914152562</v>
      </c>
      <c r="C13" s="2">
        <f t="shared" si="1"/>
        <v>5.6920997883030831</v>
      </c>
      <c r="D13" s="2">
        <f t="shared" si="2"/>
        <v>0.33302318914152562</v>
      </c>
    </row>
    <row r="14" spans="1:4">
      <c r="A14">
        <v>1</v>
      </c>
      <c r="B14" s="2">
        <f t="shared" si="0"/>
        <v>0.39346934028736658</v>
      </c>
      <c r="C14" s="2">
        <f t="shared" si="1"/>
        <v>6.324555320336759</v>
      </c>
      <c r="D14" s="2">
        <f t="shared" si="2"/>
        <v>0.39346934028736658</v>
      </c>
    </row>
    <row r="15" spans="1:4">
      <c r="A15">
        <v>1.1000000000000001</v>
      </c>
      <c r="B15" s="2">
        <f t="shared" si="0"/>
        <v>0.4539255733602906</v>
      </c>
      <c r="C15" s="2">
        <f t="shared" si="1"/>
        <v>6.9570108523704359</v>
      </c>
      <c r="D15" s="2">
        <f t="shared" si="2"/>
        <v>0.4539255733602906</v>
      </c>
    </row>
    <row r="16" spans="1:4">
      <c r="A16">
        <v>1.2000000000000002</v>
      </c>
      <c r="B16" s="2">
        <f t="shared" si="0"/>
        <v>0.51324774404002849</v>
      </c>
      <c r="C16" s="2">
        <f t="shared" si="1"/>
        <v>7.5894663844041119</v>
      </c>
      <c r="D16" s="2">
        <f t="shared" si="2"/>
        <v>0.51324774404002849</v>
      </c>
    </row>
    <row r="17" spans="1:4">
      <c r="A17">
        <v>1.3</v>
      </c>
      <c r="B17" s="2">
        <f t="shared" si="0"/>
        <v>0.57044264178926096</v>
      </c>
      <c r="C17" s="2">
        <f t="shared" si="1"/>
        <v>8.2219219164377879</v>
      </c>
      <c r="D17" s="2">
        <f t="shared" si="2"/>
        <v>0.57044264178926096</v>
      </c>
    </row>
    <row r="18" spans="1:4">
      <c r="A18">
        <v>1.4000000000000001</v>
      </c>
      <c r="B18" s="2">
        <f t="shared" si="0"/>
        <v>0.62468890114860054</v>
      </c>
      <c r="C18" s="2">
        <f t="shared" si="1"/>
        <v>8.8543774484714639</v>
      </c>
      <c r="D18" s="2">
        <f t="shared" si="2"/>
        <v>0.62468890114860054</v>
      </c>
    </row>
    <row r="19" spans="1:4">
      <c r="A19">
        <v>1.5</v>
      </c>
      <c r="B19" s="2">
        <f t="shared" si="0"/>
        <v>0.67534753264165026</v>
      </c>
      <c r="C19" s="2">
        <f t="shared" si="1"/>
        <v>9.4868329805051381</v>
      </c>
      <c r="D19" s="2">
        <f t="shared" si="2"/>
        <v>0.67534753264165026</v>
      </c>
    </row>
    <row r="20" spans="1:4">
      <c r="A20">
        <v>1.6</v>
      </c>
      <c r="B20" s="2">
        <f t="shared" si="0"/>
        <v>0.72196269954680592</v>
      </c>
      <c r="C20" s="2">
        <f t="shared" si="1"/>
        <v>10.119288512538816</v>
      </c>
      <c r="D20" s="2">
        <f t="shared" si="2"/>
        <v>0.72196269954680592</v>
      </c>
    </row>
    <row r="21" spans="1:4">
      <c r="A21">
        <v>1.7000000000000002</v>
      </c>
      <c r="B21" s="2">
        <f t="shared" si="0"/>
        <v>0.76425392344413656</v>
      </c>
      <c r="C21" s="2">
        <f t="shared" si="1"/>
        <v>10.751744044572492</v>
      </c>
      <c r="D21" s="2">
        <f t="shared" si="2"/>
        <v>0.76425392344413656</v>
      </c>
    </row>
    <row r="22" spans="1:4">
      <c r="A22">
        <v>1.8</v>
      </c>
      <c r="B22" s="2">
        <f t="shared" si="0"/>
        <v>0.80210130091638532</v>
      </c>
      <c r="C22" s="2">
        <f t="shared" si="1"/>
        <v>11.384199576606166</v>
      </c>
      <c r="D22" s="2">
        <f t="shared" si="2"/>
        <v>0.80210130091638532</v>
      </c>
    </row>
    <row r="23" spans="1:4">
      <c r="A23">
        <v>1.9000000000000001</v>
      </c>
      <c r="B23" s="2">
        <f t="shared" si="0"/>
        <v>0.83552554342284513</v>
      </c>
      <c r="C23" s="2">
        <f t="shared" si="1"/>
        <v>12.016655108639844</v>
      </c>
      <c r="D23" s="2">
        <f t="shared" si="2"/>
        <v>0.83552554342284513</v>
      </c>
    </row>
    <row r="24" spans="1:4">
      <c r="A24">
        <v>2</v>
      </c>
      <c r="B24" s="2">
        <f t="shared" si="0"/>
        <v>0.8646647167633873</v>
      </c>
      <c r="C24" s="2">
        <f t="shared" si="1"/>
        <v>12.649110640673518</v>
      </c>
      <c r="D24" s="2">
        <f t="shared" si="2"/>
        <v>0.8646647167633873</v>
      </c>
    </row>
    <row r="25" spans="1:4">
      <c r="A25">
        <v>2.1</v>
      </c>
      <c r="B25" s="2">
        <f t="shared" si="0"/>
        <v>0.8897494746955148</v>
      </c>
      <c r="C25" s="2">
        <f t="shared" si="1"/>
        <v>13.281566172707194</v>
      </c>
      <c r="D25" s="2">
        <f t="shared" si="2"/>
        <v>0.8897494746955148</v>
      </c>
    </row>
    <row r="26" spans="1:4">
      <c r="A26">
        <v>2.2000000000000002</v>
      </c>
      <c r="B26" s="2">
        <f t="shared" si="0"/>
        <v>0.91107838254061368</v>
      </c>
      <c r="C26" s="2">
        <f t="shared" si="1"/>
        <v>13.914021704740872</v>
      </c>
      <c r="D26" s="2">
        <f t="shared" si="2"/>
        <v>0.91107838254061368</v>
      </c>
    </row>
    <row r="27" spans="1:4">
      <c r="A27">
        <v>2.3000000000000003</v>
      </c>
      <c r="B27" s="2">
        <f t="shared" si="0"/>
        <v>0.9289946462603631</v>
      </c>
      <c r="C27" s="2">
        <f t="shared" si="1"/>
        <v>14.546477236774548</v>
      </c>
      <c r="D27" s="2">
        <f t="shared" si="2"/>
        <v>0.9289946462603631</v>
      </c>
    </row>
    <row r="28" spans="1:4">
      <c r="A28">
        <v>2.4000000000000004</v>
      </c>
      <c r="B28" s="2">
        <f t="shared" si="0"/>
        <v>0.94386523716586634</v>
      </c>
      <c r="C28" s="2">
        <f t="shared" si="1"/>
        <v>15.178932768808224</v>
      </c>
      <c r="D28" s="2">
        <f t="shared" si="2"/>
        <v>0.94386523716586634</v>
      </c>
    </row>
    <row r="29" spans="1:4">
      <c r="A29">
        <v>2.5</v>
      </c>
      <c r="B29" s="2">
        <f t="shared" si="0"/>
        <v>0.95606306637659255</v>
      </c>
      <c r="C29" s="2">
        <f t="shared" si="1"/>
        <v>15.811388300841898</v>
      </c>
      <c r="D29" s="2">
        <f t="shared" si="2"/>
        <v>0.95606306637659255</v>
      </c>
    </row>
    <row r="30" spans="1:4">
      <c r="A30">
        <v>2.6</v>
      </c>
      <c r="B30" s="2">
        <f t="shared" si="0"/>
        <v>0.96595254526540064</v>
      </c>
      <c r="C30" s="2">
        <f t="shared" si="1"/>
        <v>16.443843832875576</v>
      </c>
      <c r="D30" s="2">
        <f t="shared" si="2"/>
        <v>0.96595254526540064</v>
      </c>
    </row>
    <row r="31" spans="1:4">
      <c r="A31">
        <v>2.7</v>
      </c>
      <c r="B31" s="2">
        <f t="shared" si="0"/>
        <v>0.9738785901460818</v>
      </c>
      <c r="C31" s="2">
        <f t="shared" si="1"/>
        <v>17.07629936490925</v>
      </c>
      <c r="D31" s="2">
        <f t="shared" si="2"/>
        <v>0.9738785901460818</v>
      </c>
    </row>
    <row r="32" spans="1:4">
      <c r="A32">
        <v>2.8000000000000003</v>
      </c>
      <c r="B32" s="2">
        <f t="shared" si="0"/>
        <v>0.98015890525562976</v>
      </c>
      <c r="C32" s="2">
        <f t="shared" si="1"/>
        <v>17.708754896942928</v>
      </c>
      <c r="D32" s="2">
        <f t="shared" si="2"/>
        <v>0.98015890525562976</v>
      </c>
    </row>
    <row r="33" spans="1:4">
      <c r="A33">
        <v>2.9000000000000004</v>
      </c>
      <c r="B33" s="2">
        <f t="shared" si="0"/>
        <v>0.98507921393093212</v>
      </c>
      <c r="C33" s="2">
        <f t="shared" si="1"/>
        <v>18.341210428976602</v>
      </c>
      <c r="D33" s="2">
        <f t="shared" si="2"/>
        <v>0.98507921393093212</v>
      </c>
    </row>
    <row r="34" spans="1:4">
      <c r="A34">
        <v>3</v>
      </c>
      <c r="B34" s="2">
        <f t="shared" si="0"/>
        <v>0.98889100346175773</v>
      </c>
      <c r="C34" s="2">
        <f t="shared" si="1"/>
        <v>18.973665961010276</v>
      </c>
      <c r="D34" s="2">
        <f t="shared" si="2"/>
        <v>0.98889100346175773</v>
      </c>
    </row>
    <row r="35" spans="1:4">
      <c r="A35">
        <v>3.1</v>
      </c>
      <c r="B35" s="2">
        <f t="shared" si="0"/>
        <v>0.99181129898562592</v>
      </c>
      <c r="C35" s="2">
        <f t="shared" si="1"/>
        <v>19.606121493043954</v>
      </c>
      <c r="D35" s="2">
        <f t="shared" si="2"/>
        <v>0.99181129898562592</v>
      </c>
    </row>
    <row r="36" spans="1:4">
      <c r="A36">
        <v>3.2</v>
      </c>
      <c r="B36" s="2">
        <f t="shared" si="0"/>
        <v>0.99402397710499402</v>
      </c>
      <c r="C36" s="2">
        <f t="shared" si="1"/>
        <v>20.238577025077632</v>
      </c>
      <c r="D36" s="2">
        <f t="shared" si="2"/>
        <v>0.99402397710499402</v>
      </c>
    </row>
    <row r="37" spans="1:4">
      <c r="A37">
        <v>3.3000000000000003</v>
      </c>
      <c r="B37" s="2">
        <f t="shared" si="0"/>
        <v>0.99568215999236698</v>
      </c>
      <c r="C37" s="2">
        <f t="shared" si="1"/>
        <v>20.871032557111306</v>
      </c>
      <c r="D37" s="2">
        <f t="shared" si="2"/>
        <v>0.99568215999236698</v>
      </c>
    </row>
    <row r="38" spans="1:4">
      <c r="A38">
        <v>3.4000000000000004</v>
      </c>
      <c r="B38" s="2">
        <f t="shared" si="0"/>
        <v>0.99691128459176326</v>
      </c>
      <c r="C38" s="2">
        <f t="shared" si="1"/>
        <v>21.503488089144984</v>
      </c>
      <c r="D38" s="2">
        <f t="shared" si="2"/>
        <v>0.99691128459176326</v>
      </c>
    </row>
    <row r="39" spans="1:4">
      <c r="A39">
        <v>3.5</v>
      </c>
      <c r="B39" s="2">
        <f t="shared" si="0"/>
        <v>0.99781250888181716</v>
      </c>
      <c r="C39" s="2">
        <f t="shared" si="1"/>
        <v>22.135943621178658</v>
      </c>
      <c r="D39" s="2">
        <f t="shared" si="2"/>
        <v>0.99781250888181716</v>
      </c>
    </row>
    <row r="40" spans="1:4">
      <c r="A40">
        <v>3.6</v>
      </c>
      <c r="B40" s="2">
        <f t="shared" si="0"/>
        <v>0.99846618932067555</v>
      </c>
      <c r="C40" s="2">
        <f t="shared" si="1"/>
        <v>22.768399153212332</v>
      </c>
      <c r="D40" s="2">
        <f t="shared" si="2"/>
        <v>0.99846618932067555</v>
      </c>
    </row>
    <row r="41" spans="1:4">
      <c r="A41">
        <v>3.7</v>
      </c>
      <c r="B41" s="2">
        <f t="shared" si="0"/>
        <v>0.99893523376333204</v>
      </c>
      <c r="C41" s="2">
        <f t="shared" si="1"/>
        <v>23.40085468524601</v>
      </c>
      <c r="D41" s="2">
        <f t="shared" si="2"/>
        <v>0.99893523376333204</v>
      </c>
    </row>
    <row r="42" spans="1:4">
      <c r="A42">
        <v>3.8000000000000003</v>
      </c>
      <c r="B42" s="2">
        <f t="shared" si="0"/>
        <v>0.99926819758111951</v>
      </c>
      <c r="C42" s="2">
        <f t="shared" si="1"/>
        <v>24.033310217279688</v>
      </c>
      <c r="D42" s="2">
        <f t="shared" si="2"/>
        <v>0.99926819758111951</v>
      </c>
    </row>
    <row r="43" spans="1:4">
      <c r="A43">
        <v>3.9000000000000004</v>
      </c>
      <c r="B43" s="2">
        <f t="shared" si="0"/>
        <v>0.99950204457849667</v>
      </c>
      <c r="C43" s="2">
        <f t="shared" si="1"/>
        <v>24.665765749313362</v>
      </c>
      <c r="D43" s="2">
        <f t="shared" si="2"/>
        <v>0.99950204457849667</v>
      </c>
    </row>
    <row r="44" spans="1:4">
      <c r="A44">
        <v>4</v>
      </c>
      <c r="B44" s="2">
        <f t="shared" si="0"/>
        <v>0.99966453737209748</v>
      </c>
      <c r="C44" s="2">
        <f t="shared" si="1"/>
        <v>25.298221281347036</v>
      </c>
      <c r="D44" s="2">
        <f t="shared" si="2"/>
        <v>0.99966453737209748</v>
      </c>
    </row>
    <row r="45" spans="1:4">
      <c r="A45">
        <v>4.1000000000000005</v>
      </c>
      <c r="B45" s="2">
        <f t="shared" si="0"/>
        <v>0.99977625420627936</v>
      </c>
      <c r="C45" s="2">
        <f t="shared" si="1"/>
        <v>25.930676813380714</v>
      </c>
      <c r="D45" s="2">
        <f t="shared" si="2"/>
        <v>0.99977625420627936</v>
      </c>
    </row>
    <row r="46" spans="1:4">
      <c r="A46">
        <v>4.2</v>
      </c>
      <c r="B46" s="2">
        <f t="shared" si="0"/>
        <v>0.99985225163976799</v>
      </c>
      <c r="C46" s="2">
        <f t="shared" si="1"/>
        <v>26.563132345414388</v>
      </c>
      <c r="D46" s="2">
        <f t="shared" si="2"/>
        <v>0.99985225163976799</v>
      </c>
    </row>
    <row r="47" spans="1:4">
      <c r="A47">
        <v>4.3</v>
      </c>
      <c r="B47" s="2">
        <f t="shared" si="0"/>
        <v>0.99990340658627785</v>
      </c>
      <c r="C47" s="2">
        <f t="shared" si="1"/>
        <v>27.195587877448062</v>
      </c>
      <c r="D47" s="2">
        <f t="shared" si="2"/>
        <v>0.99990340658627785</v>
      </c>
    </row>
    <row r="48" spans="1:4">
      <c r="A48">
        <v>4.4000000000000004</v>
      </c>
      <c r="B48" s="2">
        <f t="shared" si="0"/>
        <v>0.99993747849622516</v>
      </c>
      <c r="C48" s="2">
        <f t="shared" si="1"/>
        <v>27.828043409481744</v>
      </c>
      <c r="D48" s="2">
        <f t="shared" si="2"/>
        <v>0.99993747849622516</v>
      </c>
    </row>
    <row r="49" spans="1:4">
      <c r="A49">
        <v>4.5</v>
      </c>
      <c r="B49" s="2">
        <f t="shared" si="0"/>
        <v>0.99995993470260702</v>
      </c>
      <c r="C49" s="2">
        <f t="shared" si="1"/>
        <v>28.460498941515414</v>
      </c>
      <c r="D49" s="2">
        <f t="shared" si="2"/>
        <v>0.99995993470260702</v>
      </c>
    </row>
    <row r="50" spans="1:4">
      <c r="A50">
        <v>4.6000000000000005</v>
      </c>
      <c r="B50" s="2">
        <f t="shared" si="0"/>
        <v>0.99997458065348377</v>
      </c>
      <c r="C50" s="2">
        <f t="shared" si="1"/>
        <v>29.092954473549096</v>
      </c>
      <c r="D50" s="2">
        <f t="shared" si="2"/>
        <v>0.99997458065348377</v>
      </c>
    </row>
    <row r="51" spans="1:4">
      <c r="A51">
        <v>4.7</v>
      </c>
      <c r="B51" s="2">
        <f t="shared" si="0"/>
        <v>0.99998403321610219</v>
      </c>
      <c r="C51" s="2">
        <f t="shared" si="1"/>
        <v>29.72541000558277</v>
      </c>
      <c r="D51" s="2">
        <f t="shared" si="2"/>
        <v>0.99998403321610219</v>
      </c>
    </row>
    <row r="52" spans="1:4">
      <c r="A52">
        <v>4.8000000000000007</v>
      </c>
      <c r="B52" s="2">
        <f t="shared" si="0"/>
        <v>0.99999007049569411</v>
      </c>
      <c r="C52" s="2">
        <f t="shared" si="1"/>
        <v>30.357865537616448</v>
      </c>
      <c r="D52" s="2">
        <f t="shared" si="2"/>
        <v>0.99999007049569411</v>
      </c>
    </row>
    <row r="53" spans="1:4">
      <c r="A53">
        <v>4.9000000000000004</v>
      </c>
      <c r="B53" s="2">
        <f t="shared" si="0"/>
        <v>0.99999388643203357</v>
      </c>
      <c r="C53" s="2">
        <f t="shared" si="1"/>
        <v>30.990321069650122</v>
      </c>
      <c r="D53" s="2">
        <f t="shared" si="2"/>
        <v>0.99999388643203357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2:B5"/>
  <sheetViews>
    <sheetView workbookViewId="0">
      <selection sqref="A1:XFD1"/>
    </sheetView>
  </sheetViews>
  <sheetFormatPr baseColWidth="10" defaultColWidth="11" defaultRowHeight="15" x14ac:dyDescent="0"/>
  <sheetData>
    <row r="2" spans="1:2">
      <c r="A2" t="s">
        <v>20</v>
      </c>
      <c r="B2">
        <v>8.9999999999999993E-3</v>
      </c>
    </row>
    <row r="3" spans="1:2">
      <c r="A3" t="s">
        <v>33</v>
      </c>
      <c r="B3">
        <f>44*0.0254</f>
        <v>1.1175999999999999</v>
      </c>
    </row>
    <row r="4" spans="1:2">
      <c r="A4" t="s">
        <v>34</v>
      </c>
      <c r="B4">
        <f>B2*B3</f>
        <v>1.0058399999999999E-2</v>
      </c>
    </row>
    <row r="5" spans="1:2">
      <c r="A5" t="s">
        <v>35</v>
      </c>
      <c r="B5">
        <f>$B$4/Parameters!$B$7</f>
        <v>4.3986247678780628E-2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C7"/>
  <sheetViews>
    <sheetView workbookViewId="0">
      <selection activeCell="C8" sqref="C8"/>
    </sheetView>
  </sheetViews>
  <sheetFormatPr baseColWidth="10" defaultColWidth="11" defaultRowHeight="15" x14ac:dyDescent="0"/>
  <sheetData>
    <row r="1" spans="1:3">
      <c r="A1" t="s">
        <v>36</v>
      </c>
      <c r="B1">
        <v>30</v>
      </c>
      <c r="C1" t="s">
        <v>42</v>
      </c>
    </row>
    <row r="2" spans="1:3">
      <c r="A2" t="s">
        <v>37</v>
      </c>
      <c r="B2">
        <f>B1*PI()/180</f>
        <v>0.52359877559829882</v>
      </c>
    </row>
    <row r="3" spans="1:3">
      <c r="A3" t="s">
        <v>38</v>
      </c>
      <c r="B3">
        <v>0.7</v>
      </c>
      <c r="C3">
        <f>B3/0.0254</f>
        <v>27.559055118110237</v>
      </c>
    </row>
    <row r="4" spans="1:3">
      <c r="A4" t="s">
        <v>39</v>
      </c>
      <c r="B4">
        <f>B2*B3</f>
        <v>0.36651914291880916</v>
      </c>
      <c r="C4">
        <f>B4/0.0254</f>
        <v>14.429887516488551</v>
      </c>
    </row>
    <row r="5" spans="1:3">
      <c r="A5" t="s">
        <v>40</v>
      </c>
      <c r="B5">
        <f>B3*(B2+POWER(B2,2)/2)</f>
        <v>0.46247363015162229</v>
      </c>
      <c r="C5">
        <f>B5/0.0254</f>
        <v>18.20762323431584</v>
      </c>
    </row>
    <row r="6" spans="1:3">
      <c r="A6" t="s">
        <v>41</v>
      </c>
      <c r="B6">
        <f>B5*(1-SQRT(0.5))</f>
        <v>0.13545539015145078</v>
      </c>
      <c r="C6">
        <f>B6/0.0254</f>
        <v>5.3328893760413694</v>
      </c>
    </row>
    <row r="7" spans="1:3">
      <c r="A7" t="s">
        <v>43</v>
      </c>
      <c r="B7">
        <f>B5/B3*(SQRT(2)-1)</f>
        <v>0.27366121406960109</v>
      </c>
      <c r="C7">
        <f>B7*180/PI()</f>
        <v>15.679632582614285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D66"/>
  <sheetViews>
    <sheetView workbookViewId="0">
      <selection activeCell="B7" sqref="B7"/>
    </sheetView>
  </sheetViews>
  <sheetFormatPr baseColWidth="10" defaultColWidth="11" defaultRowHeight="15" x14ac:dyDescent="0"/>
  <sheetData>
    <row r="1" spans="1:4">
      <c r="A1" t="s">
        <v>61</v>
      </c>
      <c r="B1">
        <f>Parameters!$B$36</f>
        <v>4.9933597314994246E-3</v>
      </c>
    </row>
    <row r="2" spans="1:4">
      <c r="A2" t="s">
        <v>62</v>
      </c>
      <c r="B2">
        <v>4</v>
      </c>
      <c r="C2">
        <v>1</v>
      </c>
      <c r="D2">
        <v>4</v>
      </c>
    </row>
    <row r="3" spans="1:4">
      <c r="A3" t="s">
        <v>63</v>
      </c>
      <c r="B3">
        <f>$B$1*B$2</f>
        <v>1.9973438925997698E-2</v>
      </c>
      <c r="C3">
        <f t="shared" ref="C3:D3" si="0">$B$1*C$2</f>
        <v>4.9933597314994246E-3</v>
      </c>
      <c r="D3">
        <f t="shared" si="0"/>
        <v>1.9973438925997698E-2</v>
      </c>
    </row>
    <row r="4" spans="1:4">
      <c r="A4" t="s">
        <v>64</v>
      </c>
      <c r="B4">
        <f>1/Parameters!$B$22*1000000000</f>
        <v>546708.1912101279</v>
      </c>
    </row>
    <row r="6" spans="1:4">
      <c r="A6" t="s">
        <v>65</v>
      </c>
      <c r="B6" t="s">
        <v>68</v>
      </c>
      <c r="C6" t="s">
        <v>66</v>
      </c>
      <c r="D6" t="s">
        <v>67</v>
      </c>
    </row>
    <row r="7" spans="1:4">
      <c r="A7">
        <v>1</v>
      </c>
      <c r="B7">
        <f>$B$4*$A7/1000000</f>
        <v>0.54670819121012793</v>
      </c>
      <c r="C7">
        <f>C$3*C$3*(1/$B$4)*ABS(Parameters!$B$29)*$B7*PI()/(2*Parameters!$B$5*Parameters!$B$8*Parameters!$B$8)*1000000000000</f>
        <v>7.1706914861412629</v>
      </c>
      <c r="D7">
        <f>D$3*D$3*(1/$B$4)*ABS(Parameters!$B$29)*$B7*PI()/(2*Parameters!$B$5*Parameters!$B$8*Parameters!$B$8)*1000000000000</f>
        <v>114.73106377826021</v>
      </c>
    </row>
    <row r="8" spans="1:4">
      <c r="A8">
        <v>2</v>
      </c>
      <c r="B8">
        <f t="shared" ref="B8:B66" si="1">$B$4*$A8/1000000</f>
        <v>1.0934163824202559</v>
      </c>
      <c r="C8">
        <f>C$3*C$3*(1/$B$4)*ABS(Parameters!$B$29)*$B8*PI()/(2*Parameters!$B$5*Parameters!$B$8*Parameters!$B$8)*1000000000000</f>
        <v>14.341382972282526</v>
      </c>
      <c r="D8">
        <f>D$3*D$3*(1/$B$4)*ABS(Parameters!$B$29)*$B8*PI()/(2*Parameters!$B$5*Parameters!$B$8*Parameters!$B$8)*1000000000000</f>
        <v>229.46212755652041</v>
      </c>
    </row>
    <row r="9" spans="1:4">
      <c r="A9">
        <v>3</v>
      </c>
      <c r="B9">
        <f t="shared" si="1"/>
        <v>1.6401245736303838</v>
      </c>
      <c r="C9">
        <f>C$3*C$3*(1/$B$4)*ABS(Parameters!$B$29)*$B9*PI()/(2*Parameters!$B$5*Parameters!$B$8*Parameters!$B$8)*1000000000000</f>
        <v>21.512074458423793</v>
      </c>
      <c r="D9">
        <f>D$3*D$3*(1/$B$4)*ABS(Parameters!$B$29)*$B9*PI()/(2*Parameters!$B$5*Parameters!$B$8*Parameters!$B$8)*1000000000000</f>
        <v>344.19319133478069</v>
      </c>
    </row>
    <row r="10" spans="1:4">
      <c r="A10">
        <v>4</v>
      </c>
      <c r="B10">
        <f t="shared" si="1"/>
        <v>2.1868327648405117</v>
      </c>
      <c r="C10">
        <f>C$3*C$3*(1/$B$4)*ABS(Parameters!$B$29)*$B10*PI()/(2*Parameters!$B$5*Parameters!$B$8*Parameters!$B$8)*1000000000000</f>
        <v>28.682765944565052</v>
      </c>
      <c r="D10">
        <f>D$3*D$3*(1/$B$4)*ABS(Parameters!$B$29)*$B10*PI()/(2*Parameters!$B$5*Parameters!$B$8*Parameters!$B$8)*1000000000000</f>
        <v>458.92425511304083</v>
      </c>
    </row>
    <row r="11" spans="1:4">
      <c r="A11">
        <v>5</v>
      </c>
      <c r="B11">
        <f t="shared" si="1"/>
        <v>2.7335409560506396</v>
      </c>
      <c r="C11">
        <f>C$3*C$3*(1/$B$4)*ABS(Parameters!$B$29)*$B11*PI()/(2*Parameters!$B$5*Parameters!$B$8*Parameters!$B$8)*1000000000000</f>
        <v>35.853457430706321</v>
      </c>
      <c r="D11">
        <f>D$3*D$3*(1/$B$4)*ABS(Parameters!$B$29)*$B11*PI()/(2*Parameters!$B$5*Parameters!$B$8*Parameters!$B$8)*1000000000000</f>
        <v>573.65531889130114</v>
      </c>
    </row>
    <row r="12" spans="1:4">
      <c r="A12">
        <v>6</v>
      </c>
      <c r="B12">
        <f t="shared" si="1"/>
        <v>3.2802491472607676</v>
      </c>
      <c r="C12">
        <f>C$3*C$3*(1/$B$4)*ABS(Parameters!$B$29)*$B12*PI()/(2*Parameters!$B$5*Parameters!$B$8*Parameters!$B$8)*1000000000000</f>
        <v>43.024148916847587</v>
      </c>
      <c r="D12">
        <f>D$3*D$3*(1/$B$4)*ABS(Parameters!$B$29)*$B12*PI()/(2*Parameters!$B$5*Parameters!$B$8*Parameters!$B$8)*1000000000000</f>
        <v>688.38638266956139</v>
      </c>
    </row>
    <row r="13" spans="1:4">
      <c r="A13">
        <v>7</v>
      </c>
      <c r="B13">
        <f t="shared" si="1"/>
        <v>3.8269573384708955</v>
      </c>
      <c r="C13">
        <f>C$3*C$3*(1/$B$4)*ABS(Parameters!$B$29)*$B13*PI()/(2*Parameters!$B$5*Parameters!$B$8*Parameters!$B$8)*1000000000000</f>
        <v>50.194840402988845</v>
      </c>
      <c r="D13">
        <f>D$3*D$3*(1/$B$4)*ABS(Parameters!$B$29)*$B13*PI()/(2*Parameters!$B$5*Parameters!$B$8*Parameters!$B$8)*1000000000000</f>
        <v>803.11744644782152</v>
      </c>
    </row>
    <row r="14" spans="1:4">
      <c r="A14">
        <v>8</v>
      </c>
      <c r="B14">
        <f t="shared" si="1"/>
        <v>4.3736655296810234</v>
      </c>
      <c r="C14">
        <f>C$3*C$3*(1/$B$4)*ABS(Parameters!$B$29)*$B14*PI()/(2*Parameters!$B$5*Parameters!$B$8*Parameters!$B$8)*1000000000000</f>
        <v>57.365531889130104</v>
      </c>
      <c r="D14">
        <f>D$3*D$3*(1/$B$4)*ABS(Parameters!$B$29)*$B14*PI()/(2*Parameters!$B$5*Parameters!$B$8*Parameters!$B$8)*1000000000000</f>
        <v>917.84851022608166</v>
      </c>
    </row>
    <row r="15" spans="1:4">
      <c r="A15">
        <v>9</v>
      </c>
      <c r="B15">
        <f t="shared" si="1"/>
        <v>4.9203737208911518</v>
      </c>
      <c r="C15">
        <f>C$3*C$3*(1/$B$4)*ABS(Parameters!$B$29)*$B15*PI()/(2*Parameters!$B$5*Parameters!$B$8*Parameters!$B$8)*1000000000000</f>
        <v>64.536223375271391</v>
      </c>
      <c r="D15">
        <f>D$3*D$3*(1/$B$4)*ABS(Parameters!$B$29)*$B15*PI()/(2*Parameters!$B$5*Parameters!$B$8*Parameters!$B$8)*1000000000000</f>
        <v>1032.5795740043422</v>
      </c>
    </row>
    <row r="16" spans="1:4">
      <c r="A16">
        <v>10</v>
      </c>
      <c r="B16">
        <f t="shared" si="1"/>
        <v>5.4670819121012793</v>
      </c>
      <c r="C16">
        <f>C$3*C$3*(1/$B$4)*ABS(Parameters!$B$29)*$B16*PI()/(2*Parameters!$B$5*Parameters!$B$8*Parameters!$B$8)*1000000000000</f>
        <v>71.706914861412642</v>
      </c>
      <c r="D16">
        <f>D$3*D$3*(1/$B$4)*ABS(Parameters!$B$29)*$B16*PI()/(2*Parameters!$B$5*Parameters!$B$8*Parameters!$B$8)*1000000000000</f>
        <v>1147.3106377826023</v>
      </c>
    </row>
    <row r="17" spans="1:4">
      <c r="A17">
        <v>11</v>
      </c>
      <c r="B17">
        <f t="shared" si="1"/>
        <v>6.0137901033114067</v>
      </c>
      <c r="C17">
        <f>C$3*C$3*(1/$B$4)*ABS(Parameters!$B$29)*$B17*PI()/(2*Parameters!$B$5*Parameters!$B$8*Parameters!$B$8)*1000000000000</f>
        <v>78.877606347553893</v>
      </c>
      <c r="D17">
        <f>D$3*D$3*(1/$B$4)*ABS(Parameters!$B$29)*$B17*PI()/(2*Parameters!$B$5*Parameters!$B$8*Parameters!$B$8)*1000000000000</f>
        <v>1262.0417015608623</v>
      </c>
    </row>
    <row r="18" spans="1:4">
      <c r="A18">
        <v>12</v>
      </c>
      <c r="B18">
        <f t="shared" si="1"/>
        <v>6.5604982945215351</v>
      </c>
      <c r="C18">
        <f>C$3*C$3*(1/$B$4)*ABS(Parameters!$B$29)*$B18*PI()/(2*Parameters!$B$5*Parameters!$B$8*Parameters!$B$8)*1000000000000</f>
        <v>86.048297833695173</v>
      </c>
      <c r="D18">
        <f>D$3*D$3*(1/$B$4)*ABS(Parameters!$B$29)*$B18*PI()/(2*Parameters!$B$5*Parameters!$B$8*Parameters!$B$8)*1000000000000</f>
        <v>1376.7727653391228</v>
      </c>
    </row>
    <row r="19" spans="1:4">
      <c r="A19">
        <v>13</v>
      </c>
      <c r="B19">
        <f t="shared" si="1"/>
        <v>7.1072064857316635</v>
      </c>
      <c r="C19">
        <f>C$3*C$3*(1/$B$4)*ABS(Parameters!$B$29)*$B19*PI()/(2*Parameters!$B$5*Parameters!$B$8*Parameters!$B$8)*1000000000000</f>
        <v>93.218989319836439</v>
      </c>
      <c r="D19">
        <f>D$3*D$3*(1/$B$4)*ABS(Parameters!$B$29)*$B19*PI()/(2*Parameters!$B$5*Parameters!$B$8*Parameters!$B$8)*1000000000000</f>
        <v>1491.503829117383</v>
      </c>
    </row>
    <row r="20" spans="1:4">
      <c r="A20">
        <v>14</v>
      </c>
      <c r="B20">
        <f t="shared" si="1"/>
        <v>7.653914676941791</v>
      </c>
      <c r="C20">
        <f>C$3*C$3*(1/$B$4)*ABS(Parameters!$B$29)*$B20*PI()/(2*Parameters!$B$5*Parameters!$B$8*Parameters!$B$8)*1000000000000</f>
        <v>100.38968080597769</v>
      </c>
      <c r="D20">
        <f>D$3*D$3*(1/$B$4)*ABS(Parameters!$B$29)*$B20*PI()/(2*Parameters!$B$5*Parameters!$B$8*Parameters!$B$8)*1000000000000</f>
        <v>1606.234892895643</v>
      </c>
    </row>
    <row r="21" spans="1:4">
      <c r="A21">
        <v>15</v>
      </c>
      <c r="B21">
        <f t="shared" si="1"/>
        <v>8.2006228681519175</v>
      </c>
      <c r="C21">
        <f>C$3*C$3*(1/$B$4)*ABS(Parameters!$B$29)*$B21*PI()/(2*Parameters!$B$5*Parameters!$B$8*Parameters!$B$8)*1000000000000</f>
        <v>107.56037229211894</v>
      </c>
      <c r="D21">
        <f>D$3*D$3*(1/$B$4)*ABS(Parameters!$B$29)*$B21*PI()/(2*Parameters!$B$5*Parameters!$B$8*Parameters!$B$8)*1000000000000</f>
        <v>1720.9659566739031</v>
      </c>
    </row>
    <row r="22" spans="1:4">
      <c r="A22">
        <v>16</v>
      </c>
      <c r="B22">
        <f t="shared" si="1"/>
        <v>8.7473310593620468</v>
      </c>
      <c r="C22">
        <f>C$3*C$3*(1/$B$4)*ABS(Parameters!$B$29)*$B22*PI()/(2*Parameters!$B$5*Parameters!$B$8*Parameters!$B$8)*1000000000000</f>
        <v>114.73106377826021</v>
      </c>
      <c r="D22">
        <f>D$3*D$3*(1/$B$4)*ABS(Parameters!$B$29)*$B22*PI()/(2*Parameters!$B$5*Parameters!$B$8*Parameters!$B$8)*1000000000000</f>
        <v>1835.6970204521633</v>
      </c>
    </row>
    <row r="23" spans="1:4">
      <c r="A23">
        <v>17</v>
      </c>
      <c r="B23">
        <f t="shared" si="1"/>
        <v>9.2940392505721743</v>
      </c>
      <c r="C23">
        <f>C$3*C$3*(1/$B$4)*ABS(Parameters!$B$29)*$B23*PI()/(2*Parameters!$B$5*Parameters!$B$8*Parameters!$B$8)*1000000000000</f>
        <v>121.90175526440149</v>
      </c>
      <c r="D23">
        <f>D$3*D$3*(1/$B$4)*ABS(Parameters!$B$29)*$B23*PI()/(2*Parameters!$B$5*Parameters!$B$8*Parameters!$B$8)*1000000000000</f>
        <v>1950.4280842304238</v>
      </c>
    </row>
    <row r="24" spans="1:4">
      <c r="A24">
        <v>18</v>
      </c>
      <c r="B24">
        <f t="shared" si="1"/>
        <v>9.8407474417823035</v>
      </c>
      <c r="C24">
        <f>C$3*C$3*(1/$B$4)*ABS(Parameters!$B$29)*$B24*PI()/(2*Parameters!$B$5*Parameters!$B$8*Parameters!$B$8)*1000000000000</f>
        <v>129.07244675054278</v>
      </c>
      <c r="D24">
        <f>D$3*D$3*(1/$B$4)*ABS(Parameters!$B$29)*$B24*PI()/(2*Parameters!$B$5*Parameters!$B$8*Parameters!$B$8)*1000000000000</f>
        <v>2065.1591480086845</v>
      </c>
    </row>
    <row r="25" spans="1:4">
      <c r="A25">
        <v>19</v>
      </c>
      <c r="B25">
        <f t="shared" si="1"/>
        <v>10.387455632992429</v>
      </c>
      <c r="C25">
        <f>C$3*C$3*(1/$B$4)*ABS(Parameters!$B$29)*$B25*PI()/(2*Parameters!$B$5*Parameters!$B$8*Parameters!$B$8)*1000000000000</f>
        <v>136.24313823668399</v>
      </c>
      <c r="D25">
        <f>D$3*D$3*(1/$B$4)*ABS(Parameters!$B$29)*$B25*PI()/(2*Parameters!$B$5*Parameters!$B$8*Parameters!$B$8)*1000000000000</f>
        <v>2179.8902117869438</v>
      </c>
    </row>
    <row r="26" spans="1:4">
      <c r="A26">
        <v>20</v>
      </c>
      <c r="B26">
        <f t="shared" si="1"/>
        <v>10.934163824202559</v>
      </c>
      <c r="C26">
        <f>C$3*C$3*(1/$B$4)*ABS(Parameters!$B$29)*$B26*PI()/(2*Parameters!$B$5*Parameters!$B$8*Parameters!$B$8)*1000000000000</f>
        <v>143.41382972282528</v>
      </c>
      <c r="D26">
        <f>D$3*D$3*(1/$B$4)*ABS(Parameters!$B$29)*$B26*PI()/(2*Parameters!$B$5*Parameters!$B$8*Parameters!$B$8)*1000000000000</f>
        <v>2294.6212755652045</v>
      </c>
    </row>
    <row r="27" spans="1:4">
      <c r="A27">
        <v>21</v>
      </c>
      <c r="B27">
        <f t="shared" si="1"/>
        <v>11.480872015412686</v>
      </c>
      <c r="C27">
        <f>C$3*C$3*(1/$B$4)*ABS(Parameters!$B$29)*$B27*PI()/(2*Parameters!$B$5*Parameters!$B$8*Parameters!$B$8)*1000000000000</f>
        <v>150.58452120896649</v>
      </c>
      <c r="D27">
        <f>D$3*D$3*(1/$B$4)*ABS(Parameters!$B$29)*$B27*PI()/(2*Parameters!$B$5*Parameters!$B$8*Parameters!$B$8)*1000000000000</f>
        <v>2409.3523393434639</v>
      </c>
    </row>
    <row r="28" spans="1:4">
      <c r="A28">
        <v>22</v>
      </c>
      <c r="B28">
        <f t="shared" si="1"/>
        <v>12.027580206622813</v>
      </c>
      <c r="C28">
        <f>C$3*C$3*(1/$B$4)*ABS(Parameters!$B$29)*$B28*PI()/(2*Parameters!$B$5*Parameters!$B$8*Parameters!$B$8)*1000000000000</f>
        <v>157.75521269510779</v>
      </c>
      <c r="D28">
        <f>D$3*D$3*(1/$B$4)*ABS(Parameters!$B$29)*$B28*PI()/(2*Parameters!$B$5*Parameters!$B$8*Parameters!$B$8)*1000000000000</f>
        <v>2524.0834031217246</v>
      </c>
    </row>
    <row r="29" spans="1:4">
      <c r="A29">
        <v>23</v>
      </c>
      <c r="B29">
        <f t="shared" si="1"/>
        <v>12.574288397832941</v>
      </c>
      <c r="C29">
        <f>C$3*C$3*(1/$B$4)*ABS(Parameters!$B$29)*$B29*PI()/(2*Parameters!$B$5*Parameters!$B$8*Parameters!$B$8)*1000000000000</f>
        <v>164.92590418124905</v>
      </c>
      <c r="D29">
        <f>D$3*D$3*(1/$B$4)*ABS(Parameters!$B$29)*$B29*PI()/(2*Parameters!$B$5*Parameters!$B$8*Parameters!$B$8)*1000000000000</f>
        <v>2638.8144668999848</v>
      </c>
    </row>
    <row r="30" spans="1:4">
      <c r="A30">
        <v>24</v>
      </c>
      <c r="B30">
        <f t="shared" si="1"/>
        <v>13.12099658904307</v>
      </c>
      <c r="C30">
        <f>C$3*C$3*(1/$B$4)*ABS(Parameters!$B$29)*$B30*PI()/(2*Parameters!$B$5*Parameters!$B$8*Parameters!$B$8)*1000000000000</f>
        <v>172.09659566739035</v>
      </c>
      <c r="D30">
        <f>D$3*D$3*(1/$B$4)*ABS(Parameters!$B$29)*$B30*PI()/(2*Parameters!$B$5*Parameters!$B$8*Parameters!$B$8)*1000000000000</f>
        <v>2753.5455306782455</v>
      </c>
    </row>
    <row r="31" spans="1:4">
      <c r="A31">
        <v>25</v>
      </c>
      <c r="B31">
        <f t="shared" si="1"/>
        <v>13.667704780253198</v>
      </c>
      <c r="C31">
        <f>C$3*C$3*(1/$B$4)*ABS(Parameters!$B$29)*$B31*PI()/(2*Parameters!$B$5*Parameters!$B$8*Parameters!$B$8)*1000000000000</f>
        <v>179.26728715353158</v>
      </c>
      <c r="D31">
        <f>D$3*D$3*(1/$B$4)*ABS(Parameters!$B$29)*$B31*PI()/(2*Parameters!$B$5*Parameters!$B$8*Parameters!$B$8)*1000000000000</f>
        <v>2868.2765944565053</v>
      </c>
    </row>
    <row r="32" spans="1:4">
      <c r="A32">
        <v>26</v>
      </c>
      <c r="B32">
        <f t="shared" si="1"/>
        <v>14.214412971463327</v>
      </c>
      <c r="C32">
        <f>C$3*C$3*(1/$B$4)*ABS(Parameters!$B$29)*$B32*PI()/(2*Parameters!$B$5*Parameters!$B$8*Parameters!$B$8)*1000000000000</f>
        <v>186.43797863967288</v>
      </c>
      <c r="D32">
        <f>D$3*D$3*(1/$B$4)*ABS(Parameters!$B$29)*$B32*PI()/(2*Parameters!$B$5*Parameters!$B$8*Parameters!$B$8)*1000000000000</f>
        <v>2983.007658234766</v>
      </c>
    </row>
    <row r="33" spans="1:4">
      <c r="A33">
        <v>27</v>
      </c>
      <c r="B33">
        <f t="shared" si="1"/>
        <v>14.761121162673453</v>
      </c>
      <c r="C33">
        <f>C$3*C$3*(1/$B$4)*ABS(Parameters!$B$29)*$B33*PI()/(2*Parameters!$B$5*Parameters!$B$8*Parameters!$B$8)*1000000000000</f>
        <v>193.60867012581409</v>
      </c>
      <c r="D33">
        <f>D$3*D$3*(1/$B$4)*ABS(Parameters!$B$29)*$B33*PI()/(2*Parameters!$B$5*Parameters!$B$8*Parameters!$B$8)*1000000000000</f>
        <v>3097.7387220130254</v>
      </c>
    </row>
    <row r="34" spans="1:4">
      <c r="A34">
        <v>28</v>
      </c>
      <c r="B34">
        <f t="shared" si="1"/>
        <v>15.307829353883582</v>
      </c>
      <c r="C34">
        <f>C$3*C$3*(1/$B$4)*ABS(Parameters!$B$29)*$B34*PI()/(2*Parameters!$B$5*Parameters!$B$8*Parameters!$B$8)*1000000000000</f>
        <v>200.77936161195538</v>
      </c>
      <c r="D34">
        <f>D$3*D$3*(1/$B$4)*ABS(Parameters!$B$29)*$B34*PI()/(2*Parameters!$B$5*Parameters!$B$8*Parameters!$B$8)*1000000000000</f>
        <v>3212.4697857912861</v>
      </c>
    </row>
    <row r="35" spans="1:4">
      <c r="A35">
        <v>29</v>
      </c>
      <c r="B35">
        <f t="shared" si="1"/>
        <v>15.854537545093709</v>
      </c>
      <c r="C35">
        <f>C$3*C$3*(1/$B$4)*ABS(Parameters!$B$29)*$B35*PI()/(2*Parameters!$B$5*Parameters!$B$8*Parameters!$B$8)*1000000000000</f>
        <v>207.95005309809665</v>
      </c>
      <c r="D35">
        <f>D$3*D$3*(1/$B$4)*ABS(Parameters!$B$29)*$B35*PI()/(2*Parameters!$B$5*Parameters!$B$8*Parameters!$B$8)*1000000000000</f>
        <v>3327.2008495695463</v>
      </c>
    </row>
    <row r="36" spans="1:4">
      <c r="A36">
        <v>30</v>
      </c>
      <c r="B36">
        <f t="shared" si="1"/>
        <v>16.401245736303835</v>
      </c>
      <c r="C36">
        <f>C$3*C$3*(1/$B$4)*ABS(Parameters!$B$29)*$B36*PI()/(2*Parameters!$B$5*Parameters!$B$8*Parameters!$B$8)*1000000000000</f>
        <v>215.12074458423788</v>
      </c>
      <c r="D36">
        <f>D$3*D$3*(1/$B$4)*ABS(Parameters!$B$29)*$B36*PI()/(2*Parameters!$B$5*Parameters!$B$8*Parameters!$B$8)*1000000000000</f>
        <v>3441.9319133478061</v>
      </c>
    </row>
    <row r="37" spans="1:4">
      <c r="A37">
        <v>31</v>
      </c>
      <c r="B37">
        <f t="shared" si="1"/>
        <v>16.947953927513964</v>
      </c>
      <c r="C37">
        <f>C$3*C$3*(1/$B$4)*ABS(Parameters!$B$29)*$B37*PI()/(2*Parameters!$B$5*Parameters!$B$8*Parameters!$B$8)*1000000000000</f>
        <v>222.29143607037912</v>
      </c>
      <c r="D37">
        <f>D$3*D$3*(1/$B$4)*ABS(Parameters!$B$29)*$B37*PI()/(2*Parameters!$B$5*Parameters!$B$8*Parameters!$B$8)*1000000000000</f>
        <v>3556.6629771260659</v>
      </c>
    </row>
    <row r="38" spans="1:4">
      <c r="A38">
        <v>32</v>
      </c>
      <c r="B38">
        <f t="shared" si="1"/>
        <v>17.494662118724094</v>
      </c>
      <c r="C38">
        <f>C$3*C$3*(1/$B$4)*ABS(Parameters!$B$29)*$B38*PI()/(2*Parameters!$B$5*Parameters!$B$8*Parameters!$B$8)*1000000000000</f>
        <v>229.46212755652041</v>
      </c>
      <c r="D38">
        <f>D$3*D$3*(1/$B$4)*ABS(Parameters!$B$29)*$B38*PI()/(2*Parameters!$B$5*Parameters!$B$8*Parameters!$B$8)*1000000000000</f>
        <v>3671.3940409043266</v>
      </c>
    </row>
    <row r="39" spans="1:4">
      <c r="A39">
        <v>33</v>
      </c>
      <c r="B39">
        <f t="shared" si="1"/>
        <v>18.041370309934223</v>
      </c>
      <c r="C39">
        <f>C$3*C$3*(1/$B$4)*ABS(Parameters!$B$29)*$B39*PI()/(2*Parameters!$B$5*Parameters!$B$8*Parameters!$B$8)*1000000000000</f>
        <v>236.63281904266174</v>
      </c>
      <c r="D39">
        <f>D$3*D$3*(1/$B$4)*ABS(Parameters!$B$29)*$B39*PI()/(2*Parameters!$B$5*Parameters!$B$8*Parameters!$B$8)*1000000000000</f>
        <v>3786.1251046825878</v>
      </c>
    </row>
    <row r="40" spans="1:4">
      <c r="A40">
        <v>34</v>
      </c>
      <c r="B40">
        <f t="shared" si="1"/>
        <v>18.588078501144349</v>
      </c>
      <c r="C40">
        <f>C$3*C$3*(1/$B$4)*ABS(Parameters!$B$29)*$B40*PI()/(2*Parameters!$B$5*Parameters!$B$8*Parameters!$B$8)*1000000000000</f>
        <v>243.80351052880297</v>
      </c>
      <c r="D40">
        <f>D$3*D$3*(1/$B$4)*ABS(Parameters!$B$29)*$B40*PI()/(2*Parameters!$B$5*Parameters!$B$8*Parameters!$B$8)*1000000000000</f>
        <v>3900.8561684608476</v>
      </c>
    </row>
    <row r="41" spans="1:4">
      <c r="A41">
        <v>35</v>
      </c>
      <c r="B41">
        <f t="shared" si="1"/>
        <v>19.134786692354478</v>
      </c>
      <c r="C41">
        <f>C$3*C$3*(1/$B$4)*ABS(Parameters!$B$29)*$B41*PI()/(2*Parameters!$B$5*Parameters!$B$8*Parameters!$B$8)*1000000000000</f>
        <v>250.97420201494427</v>
      </c>
      <c r="D41">
        <f>D$3*D$3*(1/$B$4)*ABS(Parameters!$B$29)*$B41*PI()/(2*Parameters!$B$5*Parameters!$B$8*Parameters!$B$8)*1000000000000</f>
        <v>4015.5872322391083</v>
      </c>
    </row>
    <row r="42" spans="1:4">
      <c r="A42">
        <v>36</v>
      </c>
      <c r="B42">
        <f t="shared" si="1"/>
        <v>19.681494883564607</v>
      </c>
      <c r="C42">
        <f>C$3*C$3*(1/$B$4)*ABS(Parameters!$B$29)*$B42*PI()/(2*Parameters!$B$5*Parameters!$B$8*Parameters!$B$8)*1000000000000</f>
        <v>258.14489350108556</v>
      </c>
      <c r="D42">
        <f>D$3*D$3*(1/$B$4)*ABS(Parameters!$B$29)*$B42*PI()/(2*Parameters!$B$5*Parameters!$B$8*Parameters!$B$8)*1000000000000</f>
        <v>4130.318296017369</v>
      </c>
    </row>
    <row r="43" spans="1:4">
      <c r="A43">
        <v>37</v>
      </c>
      <c r="B43">
        <f t="shared" si="1"/>
        <v>20.228203074774729</v>
      </c>
      <c r="C43">
        <f>C$3*C$3*(1/$B$4)*ABS(Parameters!$B$29)*$B43*PI()/(2*Parameters!$B$5*Parameters!$B$8*Parameters!$B$8)*1000000000000</f>
        <v>265.31558498722666</v>
      </c>
      <c r="D43">
        <f>D$3*D$3*(1/$B$4)*ABS(Parameters!$B$29)*$B43*PI()/(2*Parameters!$B$5*Parameters!$B$8*Parameters!$B$8)*1000000000000</f>
        <v>4245.0493597956265</v>
      </c>
    </row>
    <row r="44" spans="1:4">
      <c r="A44">
        <v>38</v>
      </c>
      <c r="B44">
        <f t="shared" si="1"/>
        <v>20.774911265984858</v>
      </c>
      <c r="C44">
        <f>C$3*C$3*(1/$B$4)*ABS(Parameters!$B$29)*$B44*PI()/(2*Parameters!$B$5*Parameters!$B$8*Parameters!$B$8)*1000000000000</f>
        <v>272.48627647336798</v>
      </c>
      <c r="D44">
        <f>D$3*D$3*(1/$B$4)*ABS(Parameters!$B$29)*$B44*PI()/(2*Parameters!$B$5*Parameters!$B$8*Parameters!$B$8)*1000000000000</f>
        <v>4359.7804235738877</v>
      </c>
    </row>
    <row r="45" spans="1:4">
      <c r="A45">
        <v>39</v>
      </c>
      <c r="B45">
        <f t="shared" si="1"/>
        <v>21.321619457194988</v>
      </c>
      <c r="C45">
        <f>C$3*C$3*(1/$B$4)*ABS(Parameters!$B$29)*$B45*PI()/(2*Parameters!$B$5*Parameters!$B$8*Parameters!$B$8)*1000000000000</f>
        <v>279.65696795950925</v>
      </c>
      <c r="D45">
        <f>D$3*D$3*(1/$B$4)*ABS(Parameters!$B$29)*$B45*PI()/(2*Parameters!$B$5*Parameters!$B$8*Parameters!$B$8)*1000000000000</f>
        <v>4474.5114873521479</v>
      </c>
    </row>
    <row r="46" spans="1:4">
      <c r="A46">
        <v>40</v>
      </c>
      <c r="B46">
        <f t="shared" si="1"/>
        <v>21.868327648405117</v>
      </c>
      <c r="C46">
        <f>C$3*C$3*(1/$B$4)*ABS(Parameters!$B$29)*$B46*PI()/(2*Parameters!$B$5*Parameters!$B$8*Parameters!$B$8)*1000000000000</f>
        <v>286.82765944565057</v>
      </c>
      <c r="D46">
        <f>D$3*D$3*(1/$B$4)*ABS(Parameters!$B$29)*$B46*PI()/(2*Parameters!$B$5*Parameters!$B$8*Parameters!$B$8)*1000000000000</f>
        <v>4589.2425511304091</v>
      </c>
    </row>
    <row r="47" spans="1:4">
      <c r="A47">
        <v>41</v>
      </c>
      <c r="B47">
        <f t="shared" si="1"/>
        <v>22.415035839615243</v>
      </c>
      <c r="C47">
        <f>C$3*C$3*(1/$B$4)*ABS(Parameters!$B$29)*$B47*PI()/(2*Parameters!$B$5*Parameters!$B$8*Parameters!$B$8)*1000000000000</f>
        <v>293.99835093179172</v>
      </c>
      <c r="D47">
        <f>D$3*D$3*(1/$B$4)*ABS(Parameters!$B$29)*$B47*PI()/(2*Parameters!$B$5*Parameters!$B$8*Parameters!$B$8)*1000000000000</f>
        <v>4703.9736149086675</v>
      </c>
    </row>
    <row r="48" spans="1:4">
      <c r="A48">
        <v>42</v>
      </c>
      <c r="B48">
        <f t="shared" si="1"/>
        <v>22.961744030825372</v>
      </c>
      <c r="C48">
        <f>C$3*C$3*(1/$B$4)*ABS(Parameters!$B$29)*$B48*PI()/(2*Parameters!$B$5*Parameters!$B$8*Parameters!$B$8)*1000000000000</f>
        <v>301.16904241793299</v>
      </c>
      <c r="D48">
        <f>D$3*D$3*(1/$B$4)*ABS(Parameters!$B$29)*$B48*PI()/(2*Parameters!$B$5*Parameters!$B$8*Parameters!$B$8)*1000000000000</f>
        <v>4818.7046786869278</v>
      </c>
    </row>
    <row r="49" spans="1:4">
      <c r="A49">
        <v>43</v>
      </c>
      <c r="B49">
        <f t="shared" si="1"/>
        <v>23.508452222035501</v>
      </c>
      <c r="C49">
        <f>C$3*C$3*(1/$B$4)*ABS(Parameters!$B$29)*$B49*PI()/(2*Parameters!$B$5*Parameters!$B$8*Parameters!$B$8)*1000000000000</f>
        <v>308.33973390407431</v>
      </c>
      <c r="D49">
        <f>D$3*D$3*(1/$B$4)*ABS(Parameters!$B$29)*$B49*PI()/(2*Parameters!$B$5*Parameters!$B$8*Parameters!$B$8)*1000000000000</f>
        <v>4933.4357424651889</v>
      </c>
    </row>
    <row r="50" spans="1:4">
      <c r="A50">
        <v>44</v>
      </c>
      <c r="B50">
        <f t="shared" si="1"/>
        <v>24.055160413245627</v>
      </c>
      <c r="C50">
        <f>C$3*C$3*(1/$B$4)*ABS(Parameters!$B$29)*$B50*PI()/(2*Parameters!$B$5*Parameters!$B$8*Parameters!$B$8)*1000000000000</f>
        <v>315.51042539021557</v>
      </c>
      <c r="D50">
        <f>D$3*D$3*(1/$B$4)*ABS(Parameters!$B$29)*$B50*PI()/(2*Parameters!$B$5*Parameters!$B$8*Parameters!$B$8)*1000000000000</f>
        <v>5048.1668062434492</v>
      </c>
    </row>
    <row r="51" spans="1:4">
      <c r="A51">
        <v>45</v>
      </c>
      <c r="B51">
        <f t="shared" si="1"/>
        <v>24.601868604455753</v>
      </c>
      <c r="C51">
        <f>C$3*C$3*(1/$B$4)*ABS(Parameters!$B$29)*$B51*PI()/(2*Parameters!$B$5*Parameters!$B$8*Parameters!$B$8)*1000000000000</f>
        <v>322.68111687635684</v>
      </c>
      <c r="D51">
        <f>D$3*D$3*(1/$B$4)*ABS(Parameters!$B$29)*$B51*PI()/(2*Parameters!$B$5*Parameters!$B$8*Parameters!$B$8)*1000000000000</f>
        <v>5162.8978700217094</v>
      </c>
    </row>
    <row r="52" spans="1:4">
      <c r="A52">
        <v>46</v>
      </c>
      <c r="B52">
        <f t="shared" si="1"/>
        <v>25.148576795665882</v>
      </c>
      <c r="C52">
        <f>C$3*C$3*(1/$B$4)*ABS(Parameters!$B$29)*$B52*PI()/(2*Parameters!$B$5*Parameters!$B$8*Parameters!$B$8)*1000000000000</f>
        <v>329.8518083624981</v>
      </c>
      <c r="D52">
        <f>D$3*D$3*(1/$B$4)*ABS(Parameters!$B$29)*$B52*PI()/(2*Parameters!$B$5*Parameters!$B$8*Parameters!$B$8)*1000000000000</f>
        <v>5277.6289337999697</v>
      </c>
    </row>
    <row r="53" spans="1:4">
      <c r="A53">
        <v>47</v>
      </c>
      <c r="B53">
        <f t="shared" si="1"/>
        <v>25.695284986876011</v>
      </c>
      <c r="C53">
        <f>C$3*C$3*(1/$B$4)*ABS(Parameters!$B$29)*$B53*PI()/(2*Parameters!$B$5*Parameters!$B$8*Parameters!$B$8)*1000000000000</f>
        <v>337.02249984863943</v>
      </c>
      <c r="D53">
        <f>D$3*D$3*(1/$B$4)*ABS(Parameters!$B$29)*$B53*PI()/(2*Parameters!$B$5*Parameters!$B$8*Parameters!$B$8)*1000000000000</f>
        <v>5392.3599975782308</v>
      </c>
    </row>
    <row r="54" spans="1:4">
      <c r="A54">
        <v>48</v>
      </c>
      <c r="B54">
        <f t="shared" si="1"/>
        <v>26.24199317808614</v>
      </c>
      <c r="C54">
        <f>C$3*C$3*(1/$B$4)*ABS(Parameters!$B$29)*$B54*PI()/(2*Parameters!$B$5*Parameters!$B$8*Parameters!$B$8)*1000000000000</f>
        <v>344.19319133478069</v>
      </c>
      <c r="D54">
        <f>D$3*D$3*(1/$B$4)*ABS(Parameters!$B$29)*$B54*PI()/(2*Parameters!$B$5*Parameters!$B$8*Parameters!$B$8)*1000000000000</f>
        <v>5507.0910613564911</v>
      </c>
    </row>
    <row r="55" spans="1:4">
      <c r="A55">
        <v>49</v>
      </c>
      <c r="B55">
        <f t="shared" si="1"/>
        <v>26.788701369296266</v>
      </c>
      <c r="C55">
        <f>C$3*C$3*(1/$B$4)*ABS(Parameters!$B$29)*$B55*PI()/(2*Parameters!$B$5*Parameters!$B$8*Parameters!$B$8)*1000000000000</f>
        <v>351.3638828209219</v>
      </c>
      <c r="D55">
        <f>D$3*D$3*(1/$B$4)*ABS(Parameters!$B$29)*$B55*PI()/(2*Parameters!$B$5*Parameters!$B$8*Parameters!$B$8)*1000000000000</f>
        <v>5621.8221251347504</v>
      </c>
    </row>
    <row r="56" spans="1:4">
      <c r="A56">
        <v>50</v>
      </c>
      <c r="B56">
        <f t="shared" si="1"/>
        <v>27.335409560506395</v>
      </c>
      <c r="C56">
        <f>C$3*C$3*(1/$B$4)*ABS(Parameters!$B$29)*$B56*PI()/(2*Parameters!$B$5*Parameters!$B$8*Parameters!$B$8)*1000000000000</f>
        <v>358.53457430706317</v>
      </c>
      <c r="D56">
        <f>D$3*D$3*(1/$B$4)*ABS(Parameters!$B$29)*$B56*PI()/(2*Parameters!$B$5*Parameters!$B$8*Parameters!$B$8)*1000000000000</f>
        <v>5736.5531889130107</v>
      </c>
    </row>
    <row r="57" spans="1:4">
      <c r="A57">
        <v>51</v>
      </c>
      <c r="B57">
        <f t="shared" si="1"/>
        <v>27.882117751716525</v>
      </c>
      <c r="C57">
        <f>C$3*C$3*(1/$B$4)*ABS(Parameters!$B$29)*$B57*PI()/(2*Parameters!$B$5*Parameters!$B$8*Parameters!$B$8)*1000000000000</f>
        <v>365.70526579320443</v>
      </c>
      <c r="D57">
        <f>D$3*D$3*(1/$B$4)*ABS(Parameters!$B$29)*$B57*PI()/(2*Parameters!$B$5*Parameters!$B$8*Parameters!$B$8)*1000000000000</f>
        <v>5851.2842526912709</v>
      </c>
    </row>
    <row r="58" spans="1:4">
      <c r="A58">
        <v>52</v>
      </c>
      <c r="B58">
        <f t="shared" si="1"/>
        <v>28.428825942926654</v>
      </c>
      <c r="C58">
        <f>C$3*C$3*(1/$B$4)*ABS(Parameters!$B$29)*$B58*PI()/(2*Parameters!$B$5*Parameters!$B$8*Parameters!$B$8)*1000000000000</f>
        <v>372.87595727934576</v>
      </c>
      <c r="D58">
        <f>D$3*D$3*(1/$B$4)*ABS(Parameters!$B$29)*$B58*PI()/(2*Parameters!$B$5*Parameters!$B$8*Parameters!$B$8)*1000000000000</f>
        <v>5966.0153164695321</v>
      </c>
    </row>
    <row r="59" spans="1:4">
      <c r="A59">
        <v>53</v>
      </c>
      <c r="B59">
        <f t="shared" si="1"/>
        <v>28.975534134136776</v>
      </c>
      <c r="C59">
        <f>C$3*C$3*(1/$B$4)*ABS(Parameters!$B$29)*$B59*PI()/(2*Parameters!$B$5*Parameters!$B$8*Parameters!$B$8)*1000000000000</f>
        <v>380.04664876548685</v>
      </c>
      <c r="D59">
        <f>D$3*D$3*(1/$B$4)*ABS(Parameters!$B$29)*$B59*PI()/(2*Parameters!$B$5*Parameters!$B$8*Parameters!$B$8)*1000000000000</f>
        <v>6080.7463802477896</v>
      </c>
    </row>
    <row r="60" spans="1:4">
      <c r="A60">
        <v>54</v>
      </c>
      <c r="B60">
        <f t="shared" si="1"/>
        <v>29.522242325346905</v>
      </c>
      <c r="C60">
        <f>C$3*C$3*(1/$B$4)*ABS(Parameters!$B$29)*$B60*PI()/(2*Parameters!$B$5*Parameters!$B$8*Parameters!$B$8)*1000000000000</f>
        <v>387.21734025162817</v>
      </c>
      <c r="D60">
        <f>D$3*D$3*(1/$B$4)*ABS(Parameters!$B$29)*$B60*PI()/(2*Parameters!$B$5*Parameters!$B$8*Parameters!$B$8)*1000000000000</f>
        <v>6195.4774440260508</v>
      </c>
    </row>
    <row r="61" spans="1:4">
      <c r="A61">
        <v>55</v>
      </c>
      <c r="B61">
        <f t="shared" si="1"/>
        <v>30.068950516557035</v>
      </c>
      <c r="C61">
        <f>C$3*C$3*(1/$B$4)*ABS(Parameters!$B$29)*$B61*PI()/(2*Parameters!$B$5*Parameters!$B$8*Parameters!$B$8)*1000000000000</f>
        <v>394.38803173776944</v>
      </c>
      <c r="D61">
        <f>D$3*D$3*(1/$B$4)*ABS(Parameters!$B$29)*$B61*PI()/(2*Parameters!$B$5*Parameters!$B$8*Parameters!$B$8)*1000000000000</f>
        <v>6310.208507804311</v>
      </c>
    </row>
    <row r="62" spans="1:4">
      <c r="A62">
        <v>56</v>
      </c>
      <c r="B62">
        <f t="shared" si="1"/>
        <v>30.615658707767164</v>
      </c>
      <c r="C62">
        <f>C$3*C$3*(1/$B$4)*ABS(Parameters!$B$29)*$B62*PI()/(2*Parameters!$B$5*Parameters!$B$8*Parameters!$B$8)*1000000000000</f>
        <v>401.55872322391076</v>
      </c>
      <c r="D62">
        <f>D$3*D$3*(1/$B$4)*ABS(Parameters!$B$29)*$B62*PI()/(2*Parameters!$B$5*Parameters!$B$8*Parameters!$B$8)*1000000000000</f>
        <v>6424.9395715825722</v>
      </c>
    </row>
    <row r="63" spans="1:4">
      <c r="A63">
        <v>57</v>
      </c>
      <c r="B63">
        <f t="shared" si="1"/>
        <v>31.16236689897729</v>
      </c>
      <c r="C63">
        <f>C$3*C$3*(1/$B$4)*ABS(Parameters!$B$29)*$B63*PI()/(2*Parameters!$B$5*Parameters!$B$8*Parameters!$B$8)*1000000000000</f>
        <v>408.72941471005203</v>
      </c>
      <c r="D63">
        <f>D$3*D$3*(1/$B$4)*ABS(Parameters!$B$29)*$B63*PI()/(2*Parameters!$B$5*Parameters!$B$8*Parameters!$B$8)*1000000000000</f>
        <v>6539.6706353608324</v>
      </c>
    </row>
    <row r="64" spans="1:4">
      <c r="A64">
        <v>58</v>
      </c>
      <c r="B64">
        <f t="shared" si="1"/>
        <v>31.709075090187419</v>
      </c>
      <c r="C64">
        <f>C$3*C$3*(1/$B$4)*ABS(Parameters!$B$29)*$B64*PI()/(2*Parameters!$B$5*Parameters!$B$8*Parameters!$B$8)*1000000000000</f>
        <v>415.90010619619329</v>
      </c>
      <c r="D64">
        <f>D$3*D$3*(1/$B$4)*ABS(Parameters!$B$29)*$B64*PI()/(2*Parameters!$B$5*Parameters!$B$8*Parameters!$B$8)*1000000000000</f>
        <v>6654.4016991390927</v>
      </c>
    </row>
    <row r="65" spans="1:4">
      <c r="A65">
        <v>59</v>
      </c>
      <c r="B65">
        <f t="shared" si="1"/>
        <v>32.255783281397548</v>
      </c>
      <c r="C65">
        <f>C$3*C$3*(1/$B$4)*ABS(Parameters!$B$29)*$B65*PI()/(2*Parameters!$B$5*Parameters!$B$8*Parameters!$B$8)*1000000000000</f>
        <v>423.07079768233461</v>
      </c>
      <c r="D65">
        <f>D$3*D$3*(1/$B$4)*ABS(Parameters!$B$29)*$B65*PI()/(2*Parameters!$B$5*Parameters!$B$8*Parameters!$B$8)*1000000000000</f>
        <v>6769.1327629173538</v>
      </c>
    </row>
    <row r="66" spans="1:4">
      <c r="A66">
        <v>60</v>
      </c>
      <c r="B66">
        <f t="shared" si="1"/>
        <v>32.80249147260767</v>
      </c>
      <c r="C66">
        <f>C$3*C$3*(1/$B$4)*ABS(Parameters!$B$29)*$B66*PI()/(2*Parameters!$B$5*Parameters!$B$8*Parameters!$B$8)*1000000000000</f>
        <v>430.24148916847577</v>
      </c>
      <c r="D66">
        <f>D$3*D$3*(1/$B$4)*ABS(Parameters!$B$29)*$B66*PI()/(2*Parameters!$B$5*Parameters!$B$8*Parameters!$B$8)*1000000000000</f>
        <v>6883.8638266956123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C2007"/>
  <sheetViews>
    <sheetView topLeftCell="A1010" workbookViewId="0">
      <selection activeCell="B7" sqref="B7:C2007"/>
    </sheetView>
  </sheetViews>
  <sheetFormatPr baseColWidth="10" defaultColWidth="11" defaultRowHeight="15" x14ac:dyDescent="0"/>
  <sheetData>
    <row r="1" spans="1:3">
      <c r="A1" t="s">
        <v>79</v>
      </c>
      <c r="B1">
        <f>Parameters!B39</f>
        <v>56</v>
      </c>
      <c r="C1">
        <f>Parameters!C39</f>
        <v>4</v>
      </c>
    </row>
    <row r="2" spans="1:3">
      <c r="A2" t="s">
        <v>71</v>
      </c>
      <c r="B2">
        <f>Parameters!B$48</f>
        <v>50</v>
      </c>
      <c r="C2">
        <f>Parameters!C$48</f>
        <v>10</v>
      </c>
    </row>
    <row r="3" spans="1:3">
      <c r="A3" t="s">
        <v>72</v>
      </c>
      <c r="B3">
        <f>Parameters!B$46</f>
        <v>1000</v>
      </c>
      <c r="C3">
        <f>Parameters!C$46</f>
        <v>1000</v>
      </c>
    </row>
    <row r="4" spans="1:3">
      <c r="A4" t="s">
        <v>77</v>
      </c>
      <c r="B4">
        <f>Parameters!B$51</f>
        <v>20</v>
      </c>
      <c r="C4">
        <f>Parameters!C$51</f>
        <v>10</v>
      </c>
    </row>
    <row r="5" spans="1:3">
      <c r="A5" t="s">
        <v>76</v>
      </c>
      <c r="B5">
        <f>Parameters!B$52</f>
        <v>273.59933932906574</v>
      </c>
      <c r="C5">
        <f>Parameters!C$52</f>
        <v>24552.263589108781</v>
      </c>
    </row>
    <row r="6" spans="1:3">
      <c r="A6" t="s">
        <v>78</v>
      </c>
      <c r="B6" t="s">
        <v>80</v>
      </c>
      <c r="C6" t="s">
        <v>81</v>
      </c>
    </row>
    <row r="7" spans="1:3">
      <c r="A7">
        <v>0</v>
      </c>
      <c r="B7">
        <f>IF($A7&lt;B$5,B$2/POWER(1-(1-SQRT(B$2/B$3))*$A7/B$5,2),B$3)</f>
        <v>50</v>
      </c>
      <c r="C7">
        <f>IF($A7&lt;C$5,C$2/POWER(1-(1-SQRT(C$2/C$3))*$A7/C$5,2),C$3)</f>
        <v>10</v>
      </c>
    </row>
    <row r="8" spans="1:3">
      <c r="A8">
        <v>1</v>
      </c>
      <c r="B8">
        <f t="shared" ref="B8:C71" si="0">IF($A8&lt;B$5,B$2/POWER(1-(1-SQRT(B$2/B$3))*$A8/B$5,2),B$3)</f>
        <v>50.284982599212192</v>
      </c>
      <c r="C8">
        <f t="shared" si="0"/>
        <v>10.000733170271999</v>
      </c>
    </row>
    <row r="9" spans="1:3">
      <c r="A9">
        <v>2</v>
      </c>
      <c r="B9">
        <f t="shared" si="0"/>
        <v>50.572408612526615</v>
      </c>
      <c r="C9">
        <f t="shared" si="0"/>
        <v>10.001466421177753</v>
      </c>
    </row>
    <row r="10" spans="1:3">
      <c r="A10">
        <v>3</v>
      </c>
      <c r="B10">
        <f t="shared" si="0"/>
        <v>50.862306052788746</v>
      </c>
      <c r="C10">
        <f t="shared" si="0"/>
        <v>10.002199752729082</v>
      </c>
    </row>
    <row r="11" spans="1:3">
      <c r="A11">
        <v>4</v>
      </c>
      <c r="B11">
        <f t="shared" si="0"/>
        <v>51.154703335443905</v>
      </c>
      <c r="C11">
        <f t="shared" si="0"/>
        <v>10.002933164937815</v>
      </c>
    </row>
    <row r="12" spans="1:3">
      <c r="A12">
        <v>5</v>
      </c>
      <c r="B12">
        <f t="shared" si="0"/>
        <v>51.449629285500713</v>
      </c>
      <c r="C12">
        <f t="shared" si="0"/>
        <v>10.003666657815781</v>
      </c>
    </row>
    <row r="13" spans="1:3">
      <c r="A13">
        <v>6</v>
      </c>
      <c r="B13">
        <f t="shared" si="0"/>
        <v>51.74711314463535</v>
      </c>
      <c r="C13">
        <f t="shared" si="0"/>
        <v>10.004400231374813</v>
      </c>
    </row>
    <row r="14" spans="1:3">
      <c r="A14">
        <v>7</v>
      </c>
      <c r="B14">
        <f t="shared" si="0"/>
        <v>52.047184578440067</v>
      </c>
      <c r="C14">
        <f t="shared" si="0"/>
        <v>10.005133885626742</v>
      </c>
    </row>
    <row r="15" spans="1:3">
      <c r="A15">
        <v>8</v>
      </c>
      <c r="B15">
        <f t="shared" si="0"/>
        <v>52.349873683819304</v>
      </c>
      <c r="C15">
        <f t="shared" si="0"/>
        <v>10.005867620583404</v>
      </c>
    </row>
    <row r="16" spans="1:3">
      <c r="A16">
        <v>9</v>
      </c>
      <c r="B16">
        <f t="shared" si="0"/>
        <v>52.655210996536596</v>
      </c>
      <c r="C16">
        <f t="shared" si="0"/>
        <v>10.006601436256634</v>
      </c>
    </row>
    <row r="17" spans="1:3">
      <c r="A17">
        <v>10</v>
      </c>
      <c r="B17">
        <f t="shared" si="0"/>
        <v>52.963227498916225</v>
      </c>
      <c r="C17">
        <f t="shared" si="0"/>
        <v>10.007335332658277</v>
      </c>
    </row>
    <row r="18" spans="1:3">
      <c r="A18">
        <v>11</v>
      </c>
      <c r="B18">
        <f t="shared" si="0"/>
        <v>53.273954627702835</v>
      </c>
      <c r="C18">
        <f t="shared" si="0"/>
        <v>10.00806930980017</v>
      </c>
    </row>
    <row r="19" spans="1:3">
      <c r="A19">
        <v>12</v>
      </c>
      <c r="B19">
        <f t="shared" si="0"/>
        <v>53.587424282083013</v>
      </c>
      <c r="C19">
        <f t="shared" si="0"/>
        <v>10.00880336769416</v>
      </c>
    </row>
    <row r="20" spans="1:3">
      <c r="A20">
        <v>13</v>
      </c>
      <c r="B20">
        <f t="shared" si="0"/>
        <v>53.903668831872558</v>
      </c>
      <c r="C20">
        <f t="shared" si="0"/>
        <v>10.009537506352091</v>
      </c>
    </row>
    <row r="21" spans="1:3">
      <c r="A21">
        <v>14</v>
      </c>
      <c r="B21">
        <f t="shared" si="0"/>
        <v>54.222721125873242</v>
      </c>
      <c r="C21">
        <f t="shared" si="0"/>
        <v>10.010271725785813</v>
      </c>
    </row>
    <row r="22" spans="1:3">
      <c r="A22">
        <v>15</v>
      </c>
      <c r="B22">
        <f t="shared" si="0"/>
        <v>54.544614500403398</v>
      </c>
      <c r="C22">
        <f t="shared" si="0"/>
        <v>10.011006026007175</v>
      </c>
    </row>
    <row r="23" spans="1:3">
      <c r="A23">
        <v>16</v>
      </c>
      <c r="B23">
        <f t="shared" si="0"/>
        <v>54.869382788006078</v>
      </c>
      <c r="C23">
        <f t="shared" si="0"/>
        <v>10.011740407028032</v>
      </c>
    </row>
    <row r="24" spans="1:3">
      <c r="A24">
        <v>17</v>
      </c>
      <c r="B24">
        <f t="shared" si="0"/>
        <v>55.197060326339376</v>
      </c>
      <c r="C24">
        <f t="shared" si="0"/>
        <v>10.012474868860236</v>
      </c>
    </row>
    <row r="25" spans="1:3">
      <c r="A25">
        <v>18</v>
      </c>
      <c r="B25">
        <f t="shared" si="0"/>
        <v>55.527681967253095</v>
      </c>
      <c r="C25">
        <f t="shared" si="0"/>
        <v>10.01320941151565</v>
      </c>
    </row>
    <row r="26" spans="1:3">
      <c r="A26">
        <v>19</v>
      </c>
      <c r="B26">
        <f t="shared" si="0"/>
        <v>55.861283086056176</v>
      </c>
      <c r="C26">
        <f t="shared" si="0"/>
        <v>10.013944035006125</v>
      </c>
    </row>
    <row r="27" spans="1:3">
      <c r="A27">
        <v>20</v>
      </c>
      <c r="B27">
        <f t="shared" si="0"/>
        <v>56.197899590979759</v>
      </c>
      <c r="C27">
        <f t="shared" si="0"/>
        <v>10.014678739343527</v>
      </c>
    </row>
    <row r="28" spans="1:3">
      <c r="A28">
        <v>21</v>
      </c>
      <c r="B28">
        <f t="shared" si="0"/>
        <v>56.53756793284029</v>
      </c>
      <c r="C28">
        <f t="shared" si="0"/>
        <v>10.015413524539719</v>
      </c>
    </row>
    <row r="29" spans="1:3">
      <c r="A29">
        <v>22</v>
      </c>
      <c r="B29">
        <f t="shared" si="0"/>
        <v>56.88032511490767</v>
      </c>
      <c r="C29">
        <f t="shared" si="0"/>
        <v>10.016148390606569</v>
      </c>
    </row>
    <row r="30" spans="1:3">
      <c r="A30">
        <v>23</v>
      </c>
      <c r="B30">
        <f t="shared" si="0"/>
        <v>57.226208702983556</v>
      </c>
      <c r="C30">
        <f t="shared" si="0"/>
        <v>10.016883337555942</v>
      </c>
    </row>
    <row r="31" spans="1:3">
      <c r="A31">
        <v>24</v>
      </c>
      <c r="B31">
        <f t="shared" si="0"/>
        <v>57.575256835694631</v>
      </c>
      <c r="C31">
        <f t="shared" si="0"/>
        <v>10.017618365399708</v>
      </c>
    </row>
    <row r="32" spans="1:3">
      <c r="A32">
        <v>25</v>
      </c>
      <c r="B32">
        <f t="shared" si="0"/>
        <v>57.927508235006442</v>
      </c>
      <c r="C32">
        <f t="shared" si="0"/>
        <v>10.018353474149743</v>
      </c>
    </row>
    <row r="33" spans="1:3">
      <c r="A33">
        <v>26</v>
      </c>
      <c r="B33">
        <f t="shared" si="0"/>
        <v>58.283002216962998</v>
      </c>
      <c r="C33">
        <f t="shared" si="0"/>
        <v>10.019088663817914</v>
      </c>
    </row>
    <row r="34" spans="1:3">
      <c r="A34">
        <v>27</v>
      </c>
      <c r="B34">
        <f t="shared" si="0"/>
        <v>58.641778702657732</v>
      </c>
      <c r="C34">
        <f t="shared" si="0"/>
        <v>10.019823934416106</v>
      </c>
    </row>
    <row r="35" spans="1:3">
      <c r="A35">
        <v>28</v>
      </c>
      <c r="B35">
        <f t="shared" si="0"/>
        <v>59.003878229441618</v>
      </c>
      <c r="C35">
        <f t="shared" si="0"/>
        <v>10.020559285956191</v>
      </c>
    </row>
    <row r="36" spans="1:3">
      <c r="A36">
        <v>29</v>
      </c>
      <c r="B36">
        <f t="shared" si="0"/>
        <v>59.3693419623742</v>
      </c>
      <c r="C36">
        <f t="shared" si="0"/>
        <v>10.021294718450058</v>
      </c>
    </row>
    <row r="37" spans="1:3">
      <c r="A37">
        <v>30</v>
      </c>
      <c r="B37">
        <f t="shared" si="0"/>
        <v>59.738211705923682</v>
      </c>
      <c r="C37">
        <f t="shared" si="0"/>
        <v>10.022030231909582</v>
      </c>
    </row>
    <row r="38" spans="1:3">
      <c r="A38">
        <v>31</v>
      </c>
      <c r="B38">
        <f t="shared" si="0"/>
        <v>60.110529915922307</v>
      </c>
      <c r="C38">
        <f t="shared" si="0"/>
        <v>10.022765826346653</v>
      </c>
    </row>
    <row r="39" spans="1:3">
      <c r="A39">
        <v>32</v>
      </c>
      <c r="B39">
        <f t="shared" si="0"/>
        <v>60.486339711783096</v>
      </c>
      <c r="C39">
        <f t="shared" si="0"/>
        <v>10.023501501773158</v>
      </c>
    </row>
    <row r="40" spans="1:3">
      <c r="A40">
        <v>33</v>
      </c>
      <c r="B40">
        <f t="shared" si="0"/>
        <v>60.865684888985079</v>
      </c>
      <c r="C40">
        <f t="shared" si="0"/>
        <v>10.024237258200987</v>
      </c>
    </row>
    <row r="41" spans="1:3">
      <c r="A41">
        <v>34</v>
      </c>
      <c r="B41">
        <f t="shared" si="0"/>
        <v>61.24860993183318</v>
      </c>
      <c r="C41">
        <f t="shared" si="0"/>
        <v>10.02497309564203</v>
      </c>
    </row>
    <row r="42" spans="1:3">
      <c r="A42">
        <v>35</v>
      </c>
      <c r="B42">
        <f t="shared" si="0"/>
        <v>61.635160026500088</v>
      </c>
      <c r="C42">
        <f t="shared" si="0"/>
        <v>10.025709014108182</v>
      </c>
    </row>
    <row r="43" spans="1:3">
      <c r="A43">
        <v>36</v>
      </c>
      <c r="B43">
        <f t="shared" si="0"/>
        <v>62.025381074357128</v>
      </c>
      <c r="C43">
        <f t="shared" si="0"/>
        <v>10.02644501361134</v>
      </c>
    </row>
    <row r="44" spans="1:3">
      <c r="A44">
        <v>37</v>
      </c>
      <c r="B44">
        <f t="shared" si="0"/>
        <v>62.419319705601325</v>
      </c>
      <c r="C44">
        <f t="shared" si="0"/>
        <v>10.027181094163405</v>
      </c>
    </row>
    <row r="45" spans="1:3">
      <c r="A45">
        <v>38</v>
      </c>
      <c r="B45">
        <f t="shared" si="0"/>
        <v>62.817023293186615</v>
      </c>
      <c r="C45">
        <f t="shared" si="0"/>
        <v>10.027917255776272</v>
      </c>
    </row>
    <row r="46" spans="1:3">
      <c r="A46">
        <v>39</v>
      </c>
      <c r="B46">
        <f t="shared" si="0"/>
        <v>63.21853996706637</v>
      </c>
      <c r="C46">
        <f t="shared" si="0"/>
        <v>10.028653498461845</v>
      </c>
    </row>
    <row r="47" spans="1:3">
      <c r="A47">
        <v>40</v>
      </c>
      <c r="B47">
        <f t="shared" si="0"/>
        <v>63.623918628755916</v>
      </c>
      <c r="C47">
        <f t="shared" si="0"/>
        <v>10.029389822232032</v>
      </c>
    </row>
    <row r="48" spans="1:3">
      <c r="A48">
        <v>41</v>
      </c>
      <c r="B48">
        <f t="shared" si="0"/>
        <v>64.033208966222716</v>
      </c>
      <c r="C48">
        <f t="shared" si="0"/>
        <v>10.030126227098741</v>
      </c>
    </row>
    <row r="49" spans="1:3">
      <c r="A49">
        <v>42</v>
      </c>
      <c r="B49">
        <f t="shared" si="0"/>
        <v>64.446461469112904</v>
      </c>
      <c r="C49">
        <f t="shared" si="0"/>
        <v>10.030862713073878</v>
      </c>
    </row>
    <row r="50" spans="1:3">
      <c r="A50">
        <v>43</v>
      </c>
      <c r="B50">
        <f t="shared" si="0"/>
        <v>64.863727444322976</v>
      </c>
      <c r="C50">
        <f t="shared" si="0"/>
        <v>10.031599280169354</v>
      </c>
    </row>
    <row r="51" spans="1:3">
      <c r="A51">
        <v>44</v>
      </c>
      <c r="B51">
        <f t="shared" si="0"/>
        <v>65.285059031925414</v>
      </c>
      <c r="C51">
        <f t="shared" si="0"/>
        <v>10.032335928397087</v>
      </c>
    </row>
    <row r="52" spans="1:3">
      <c r="A52">
        <v>45</v>
      </c>
      <c r="B52">
        <f t="shared" si="0"/>
        <v>65.710509221457556</v>
      </c>
      <c r="C52">
        <f t="shared" si="0"/>
        <v>10.033072657768992</v>
      </c>
    </row>
    <row r="53" spans="1:3">
      <c r="A53">
        <v>46</v>
      </c>
      <c r="B53">
        <f t="shared" si="0"/>
        <v>66.140131868583239</v>
      </c>
      <c r="C53">
        <f t="shared" si="0"/>
        <v>10.033809468296983</v>
      </c>
    </row>
    <row r="54" spans="1:3">
      <c r="A54">
        <v>47</v>
      </c>
      <c r="B54">
        <f t="shared" si="0"/>
        <v>66.573981712136941</v>
      </c>
      <c r="C54">
        <f t="shared" si="0"/>
        <v>10.034546359992984</v>
      </c>
    </row>
    <row r="55" spans="1:3">
      <c r="A55">
        <v>48</v>
      </c>
      <c r="B55">
        <f t="shared" si="0"/>
        <v>67.012114391560587</v>
      </c>
      <c r="C55">
        <f t="shared" si="0"/>
        <v>10.035283332868916</v>
      </c>
    </row>
    <row r="56" spans="1:3">
      <c r="A56">
        <v>49</v>
      </c>
      <c r="B56">
        <f t="shared" si="0"/>
        <v>67.45458646474313</v>
      </c>
      <c r="C56">
        <f t="shared" si="0"/>
        <v>10.036020386936707</v>
      </c>
    </row>
    <row r="57" spans="1:3">
      <c r="A57">
        <v>50</v>
      </c>
      <c r="B57">
        <f t="shared" si="0"/>
        <v>67.901455426273998</v>
      </c>
      <c r="C57">
        <f t="shared" si="0"/>
        <v>10.03675752220828</v>
      </c>
    </row>
    <row r="58" spans="1:3">
      <c r="A58">
        <v>51</v>
      </c>
      <c r="B58">
        <f t="shared" si="0"/>
        <v>68.352779726121113</v>
      </c>
      <c r="C58">
        <f t="shared" si="0"/>
        <v>10.037494738695566</v>
      </c>
    </row>
    <row r="59" spans="1:3">
      <c r="A59">
        <v>52</v>
      </c>
      <c r="B59">
        <f t="shared" si="0"/>
        <v>68.808618788744738</v>
      </c>
      <c r="C59">
        <f t="shared" si="0"/>
        <v>10.038232036410495</v>
      </c>
    </row>
    <row r="60" spans="1:3">
      <c r="A60">
        <v>53</v>
      </c>
      <c r="B60">
        <f t="shared" si="0"/>
        <v>69.269033032659095</v>
      </c>
      <c r="C60">
        <f t="shared" si="0"/>
        <v>10.038969415365001</v>
      </c>
    </row>
    <row r="61" spans="1:3">
      <c r="A61">
        <v>54</v>
      </c>
      <c r="B61">
        <f t="shared" si="0"/>
        <v>69.734083890453661</v>
      </c>
      <c r="C61">
        <f t="shared" si="0"/>
        <v>10.039706875571021</v>
      </c>
    </row>
    <row r="62" spans="1:3">
      <c r="A62">
        <v>55</v>
      </c>
      <c r="B62">
        <f t="shared" si="0"/>
        <v>70.203833829286452</v>
      </c>
      <c r="C62">
        <f t="shared" si="0"/>
        <v>10.04044441704049</v>
      </c>
    </row>
    <row r="63" spans="1:3">
      <c r="A63">
        <v>56</v>
      </c>
      <c r="B63">
        <f t="shared" si="0"/>
        <v>70.678346371861892</v>
      </c>
      <c r="C63">
        <f t="shared" si="0"/>
        <v>10.041182039785353</v>
      </c>
    </row>
    <row r="64" spans="1:3">
      <c r="A64">
        <v>57</v>
      </c>
      <c r="B64">
        <f t="shared" si="0"/>
        <v>71.157686117907147</v>
      </c>
      <c r="C64">
        <f t="shared" si="0"/>
        <v>10.041919743817546</v>
      </c>
    </row>
    <row r="65" spans="1:3">
      <c r="A65">
        <v>58</v>
      </c>
      <c r="B65">
        <f t="shared" si="0"/>
        <v>71.64191876615952</v>
      </c>
      <c r="C65">
        <f t="shared" si="0"/>
        <v>10.042657529149018</v>
      </c>
    </row>
    <row r="66" spans="1:3">
      <c r="A66">
        <v>59</v>
      </c>
      <c r="B66">
        <f t="shared" si="0"/>
        <v>72.13111113687944</v>
      </c>
      <c r="C66">
        <f t="shared" si="0"/>
        <v>10.043395395791714</v>
      </c>
    </row>
    <row r="67" spans="1:3">
      <c r="A67">
        <v>60</v>
      </c>
      <c r="B67">
        <f t="shared" si="0"/>
        <v>72.625331194903396</v>
      </c>
      <c r="C67">
        <f t="shared" si="0"/>
        <v>10.044133343757585</v>
      </c>
    </row>
    <row r="68" spans="1:3">
      <c r="A68">
        <v>61</v>
      </c>
      <c r="B68">
        <f t="shared" si="0"/>
        <v>73.124648073251635</v>
      </c>
      <c r="C68">
        <f t="shared" si="0"/>
        <v>10.044871373058578</v>
      </c>
    </row>
    <row r="69" spans="1:3">
      <c r="A69">
        <v>62</v>
      </c>
      <c r="B69">
        <f t="shared" si="0"/>
        <v>73.6291320973057</v>
      </c>
      <c r="C69">
        <f t="shared" si="0"/>
        <v>10.045609483706647</v>
      </c>
    </row>
    <row r="70" spans="1:3">
      <c r="A70">
        <v>63</v>
      </c>
      <c r="B70">
        <f t="shared" si="0"/>
        <v>74.138854809571981</v>
      </c>
      <c r="C70">
        <f t="shared" si="0"/>
        <v>10.046347675713751</v>
      </c>
    </row>
    <row r="71" spans="1:3">
      <c r="A71">
        <v>64</v>
      </c>
      <c r="B71">
        <f t="shared" si="0"/>
        <v>74.653888995047339</v>
      </c>
      <c r="C71">
        <f t="shared" si="0"/>
        <v>10.047085949091846</v>
      </c>
    </row>
    <row r="72" spans="1:3">
      <c r="A72">
        <v>65</v>
      </c>
      <c r="B72">
        <f t="shared" ref="B72:C135" si="1">IF($A72&lt;B$5,B$2/POWER(1-(1-SQRT(B$2/B$3))*$A72/B$5,2),B$3)</f>
        <v>75.17430870720348</v>
      </c>
      <c r="C72">
        <f t="shared" si="1"/>
        <v>10.04782430385289</v>
      </c>
    </row>
    <row r="73" spans="1:3">
      <c r="A73">
        <v>66</v>
      </c>
      <c r="B73">
        <f t="shared" si="1"/>
        <v>75.700189294607725</v>
      </c>
      <c r="C73">
        <f t="shared" si="1"/>
        <v>10.048562740008844</v>
      </c>
    </row>
    <row r="74" spans="1:3">
      <c r="A74">
        <v>67</v>
      </c>
      <c r="B74">
        <f t="shared" si="1"/>
        <v>76.231607428197691</v>
      </c>
      <c r="C74">
        <f t="shared" si="1"/>
        <v>10.049301257571676</v>
      </c>
    </row>
    <row r="75" spans="1:3">
      <c r="A75">
        <v>68</v>
      </c>
      <c r="B75">
        <f t="shared" si="1"/>
        <v>76.76864112922857</v>
      </c>
      <c r="C75">
        <f t="shared" si="1"/>
        <v>10.050039856553353</v>
      </c>
    </row>
    <row r="76" spans="1:3">
      <c r="A76">
        <v>69</v>
      </c>
      <c r="B76">
        <f t="shared" si="1"/>
        <v>77.31136979791188</v>
      </c>
      <c r="C76">
        <f t="shared" si="1"/>
        <v>10.05077853696584</v>
      </c>
    </row>
    <row r="77" spans="1:3">
      <c r="A77">
        <v>70</v>
      </c>
      <c r="B77">
        <f t="shared" si="1"/>
        <v>77.859874242765358</v>
      </c>
      <c r="C77">
        <f t="shared" si="1"/>
        <v>10.051517298821109</v>
      </c>
    </row>
    <row r="78" spans="1:3">
      <c r="A78">
        <v>71</v>
      </c>
      <c r="B78">
        <f t="shared" si="1"/>
        <v>78.414236710694368</v>
      </c>
      <c r="C78">
        <f t="shared" si="1"/>
        <v>10.052256142131132</v>
      </c>
    </row>
    <row r="79" spans="1:3">
      <c r="A79">
        <v>72</v>
      </c>
      <c r="B79">
        <f t="shared" si="1"/>
        <v>78.974540917825323</v>
      </c>
      <c r="C79">
        <f t="shared" si="1"/>
        <v>10.052995066907888</v>
      </c>
    </row>
    <row r="80" spans="1:3">
      <c r="A80">
        <v>73</v>
      </c>
      <c r="B80">
        <f t="shared" si="1"/>
        <v>79.540872081113292</v>
      </c>
      <c r="C80">
        <f t="shared" si="1"/>
        <v>10.053734073163351</v>
      </c>
    </row>
    <row r="81" spans="1:3">
      <c r="A81">
        <v>74</v>
      </c>
      <c r="B81">
        <f t="shared" si="1"/>
        <v>80.113316950745727</v>
      </c>
      <c r="C81">
        <f t="shared" si="1"/>
        <v>10.054473160909501</v>
      </c>
    </row>
    <row r="82" spans="1:3">
      <c r="A82">
        <v>75</v>
      </c>
      <c r="B82">
        <f t="shared" si="1"/>
        <v>80.691963843365059</v>
      </c>
      <c r="C82">
        <f t="shared" si="1"/>
        <v>10.055212330158321</v>
      </c>
    </row>
    <row r="83" spans="1:3">
      <c r="A83">
        <v>76</v>
      </c>
      <c r="B83">
        <f t="shared" si="1"/>
        <v>81.276902676134526</v>
      </c>
      <c r="C83">
        <f t="shared" si="1"/>
        <v>10.055951580921795</v>
      </c>
    </row>
    <row r="84" spans="1:3">
      <c r="A84">
        <v>77</v>
      </c>
      <c r="B84">
        <f t="shared" si="1"/>
        <v>81.868225001671362</v>
      </c>
      <c r="C84">
        <f t="shared" si="1"/>
        <v>10.056690913211906</v>
      </c>
    </row>
    <row r="85" spans="1:3">
      <c r="A85">
        <v>78</v>
      </c>
      <c r="B85">
        <f t="shared" si="1"/>
        <v>82.466024043872665</v>
      </c>
      <c r="C85">
        <f t="shared" si="1"/>
        <v>10.057430327040645</v>
      </c>
    </row>
    <row r="86" spans="1:3">
      <c r="A86">
        <v>79</v>
      </c>
      <c r="B86">
        <f t="shared" si="1"/>
        <v>83.070394734660312</v>
      </c>
      <c r="C86">
        <f t="shared" si="1"/>
        <v>10.058169822420007</v>
      </c>
    </row>
    <row r="87" spans="1:3">
      <c r="A87">
        <v>80</v>
      </c>
      <c r="B87">
        <f t="shared" si="1"/>
        <v>83.681433751671761</v>
      </c>
      <c r="C87">
        <f t="shared" si="1"/>
        <v>10.058909399361976</v>
      </c>
    </row>
    <row r="88" spans="1:3">
      <c r="A88">
        <v>81</v>
      </c>
      <c r="B88">
        <f t="shared" si="1"/>
        <v>84.299239556925031</v>
      </c>
      <c r="C88">
        <f t="shared" si="1"/>
        <v>10.059649057878552</v>
      </c>
    </row>
    <row r="89" spans="1:3">
      <c r="A89">
        <v>82</v>
      </c>
      <c r="B89">
        <f t="shared" si="1"/>
        <v>84.92391243648602</v>
      </c>
      <c r="C89">
        <f t="shared" si="1"/>
        <v>10.060388797981732</v>
      </c>
    </row>
    <row r="90" spans="1:3">
      <c r="A90">
        <v>83</v>
      </c>
      <c r="B90">
        <f t="shared" si="1"/>
        <v>85.555554541168931</v>
      </c>
      <c r="C90">
        <f t="shared" si="1"/>
        <v>10.061128619683517</v>
      </c>
    </row>
    <row r="91" spans="1:3">
      <c r="A91">
        <v>84</v>
      </c>
      <c r="B91">
        <f t="shared" si="1"/>
        <v>86.194269928299832</v>
      </c>
      <c r="C91">
        <f t="shared" si="1"/>
        <v>10.061868522995905</v>
      </c>
    </row>
    <row r="92" spans="1:3">
      <c r="A92">
        <v>85</v>
      </c>
      <c r="B92">
        <f t="shared" si="1"/>
        <v>86.840164604575719</v>
      </c>
      <c r="C92">
        <f t="shared" si="1"/>
        <v>10.062608507930902</v>
      </c>
    </row>
    <row r="93" spans="1:3">
      <c r="A93">
        <v>86</v>
      </c>
      <c r="B93">
        <f t="shared" si="1"/>
        <v>87.493346570051699</v>
      </c>
      <c r="C93">
        <f t="shared" si="1"/>
        <v>10.063348574500514</v>
      </c>
    </row>
    <row r="94" spans="1:3">
      <c r="A94">
        <v>87</v>
      </c>
      <c r="B94">
        <f t="shared" si="1"/>
        <v>88.15392586329088</v>
      </c>
      <c r="C94">
        <f t="shared" si="1"/>
        <v>10.06408872271675</v>
      </c>
    </row>
    <row r="95" spans="1:3">
      <c r="A95">
        <v>88</v>
      </c>
      <c r="B95">
        <f t="shared" si="1"/>
        <v>88.822014607711338</v>
      </c>
      <c r="C95">
        <f t="shared" si="1"/>
        <v>10.064828952591618</v>
      </c>
    </row>
    <row r="96" spans="1:3">
      <c r="A96">
        <v>89</v>
      </c>
      <c r="B96">
        <f t="shared" si="1"/>
        <v>89.49772705916763</v>
      </c>
      <c r="C96">
        <f t="shared" si="1"/>
        <v>10.065569264137132</v>
      </c>
    </row>
    <row r="97" spans="1:3">
      <c r="A97">
        <v>90</v>
      </c>
      <c r="B97">
        <f t="shared" si="1"/>
        <v>90.181179654803842</v>
      </c>
      <c r="C97">
        <f t="shared" si="1"/>
        <v>10.066309657365306</v>
      </c>
    </row>
    <row r="98" spans="1:3">
      <c r="A98">
        <v>91</v>
      </c>
      <c r="B98">
        <f t="shared" si="1"/>
        <v>90.872491063217311</v>
      </c>
      <c r="C98">
        <f t="shared" si="1"/>
        <v>10.067050132288161</v>
      </c>
    </row>
    <row r="99" spans="1:3">
      <c r="A99">
        <v>92</v>
      </c>
      <c r="B99">
        <f t="shared" si="1"/>
        <v>91.571782235973416</v>
      </c>
      <c r="C99">
        <f t="shared" si="1"/>
        <v>10.067790688917713</v>
      </c>
    </row>
    <row r="100" spans="1:3">
      <c r="A100">
        <v>93</v>
      </c>
      <c r="B100">
        <f t="shared" si="1"/>
        <v>92.279176460513341</v>
      </c>
      <c r="C100">
        <f t="shared" si="1"/>
        <v>10.068531327265982</v>
      </c>
    </row>
    <row r="101" spans="1:3">
      <c r="A101">
        <v>94</v>
      </c>
      <c r="B101">
        <f t="shared" si="1"/>
        <v>92.994799414497976</v>
      </c>
      <c r="C101">
        <f t="shared" si="1"/>
        <v>10.069272047344993</v>
      </c>
    </row>
    <row r="102" spans="1:3">
      <c r="A102">
        <v>95</v>
      </c>
      <c r="B102">
        <f t="shared" si="1"/>
        <v>93.71877922163209</v>
      </c>
      <c r="C102">
        <f t="shared" si="1"/>
        <v>10.070012849166776</v>
      </c>
    </row>
    <row r="103" spans="1:3">
      <c r="A103">
        <v>96</v>
      </c>
      <c r="B103">
        <f t="shared" si="1"/>
        <v>94.451246509015959</v>
      </c>
      <c r="C103">
        <f t="shared" si="1"/>
        <v>10.070753732743356</v>
      </c>
    </row>
    <row r="104" spans="1:3">
      <c r="A104">
        <v>97</v>
      </c>
      <c r="B104">
        <f t="shared" si="1"/>
        <v>95.192334466072097</v>
      </c>
      <c r="C104">
        <f t="shared" si="1"/>
        <v>10.071494698086759</v>
      </c>
    </row>
    <row r="105" spans="1:3">
      <c r="A105">
        <v>98</v>
      </c>
      <c r="B105">
        <f t="shared" si="1"/>
        <v>95.942178905095915</v>
      </c>
      <c r="C105">
        <f t="shared" si="1"/>
        <v>10.072235745209026</v>
      </c>
    </row>
    <row r="106" spans="1:3">
      <c r="A106">
        <v>99</v>
      </c>
      <c r="B106">
        <f t="shared" si="1"/>
        <v>96.700918323483151</v>
      </c>
      <c r="C106">
        <f t="shared" si="1"/>
        <v>10.072976874122187</v>
      </c>
    </row>
    <row r="107" spans="1:3">
      <c r="A107">
        <v>100</v>
      </c>
      <c r="B107">
        <f t="shared" si="1"/>
        <v>97.468693967686008</v>
      </c>
      <c r="C107">
        <f t="shared" si="1"/>
        <v>10.073718084838276</v>
      </c>
    </row>
    <row r="108" spans="1:3">
      <c r="A108">
        <v>101</v>
      </c>
      <c r="B108">
        <f t="shared" si="1"/>
        <v>98.245649898953914</v>
      </c>
      <c r="C108">
        <f t="shared" si="1"/>
        <v>10.074459377369338</v>
      </c>
    </row>
    <row r="109" spans="1:3">
      <c r="A109">
        <v>102</v>
      </c>
      <c r="B109">
        <f t="shared" si="1"/>
        <v>99.031933060915279</v>
      </c>
      <c r="C109">
        <f t="shared" si="1"/>
        <v>10.075200751727415</v>
      </c>
    </row>
    <row r="110" spans="1:3">
      <c r="A110">
        <v>103</v>
      </c>
      <c r="B110">
        <f t="shared" si="1"/>
        <v>99.827693349060723</v>
      </c>
      <c r="C110">
        <f t="shared" si="1"/>
        <v>10.075942207924546</v>
      </c>
    </row>
    <row r="111" spans="1:3">
      <c r="A111">
        <v>104</v>
      </c>
      <c r="B111">
        <f t="shared" si="1"/>
        <v>100.63308368218762</v>
      </c>
      <c r="C111">
        <f t="shared" si="1"/>
        <v>10.076683745972778</v>
      </c>
    </row>
    <row r="112" spans="1:3">
      <c r="A112">
        <v>105</v>
      </c>
      <c r="B112">
        <f t="shared" si="1"/>
        <v>101.44826007587029</v>
      </c>
      <c r="C112">
        <f t="shared" si="1"/>
        <v>10.07742536588416</v>
      </c>
    </row>
    <row r="113" spans="1:3">
      <c r="A113">
        <v>106</v>
      </c>
      <c r="B113">
        <f t="shared" si="1"/>
        <v>102.27338171802198</v>
      </c>
      <c r="C113">
        <f t="shared" si="1"/>
        <v>10.078167067670744</v>
      </c>
    </row>
    <row r="114" spans="1:3">
      <c r="A114">
        <v>107</v>
      </c>
      <c r="B114">
        <f t="shared" si="1"/>
        <v>103.10861104661639</v>
      </c>
      <c r="C114">
        <f t="shared" si="1"/>
        <v>10.078908851344579</v>
      </c>
    </row>
    <row r="115" spans="1:3">
      <c r="A115">
        <v>108</v>
      </c>
      <c r="B115">
        <f t="shared" si="1"/>
        <v>103.95411382963988</v>
      </c>
      <c r="C115">
        <f t="shared" si="1"/>
        <v>10.079650716917723</v>
      </c>
    </row>
    <row r="116" spans="1:3">
      <c r="A116">
        <v>109</v>
      </c>
      <c r="B116">
        <f t="shared" si="1"/>
        <v>104.81005924734765</v>
      </c>
      <c r="C116">
        <f t="shared" si="1"/>
        <v>10.080392664402229</v>
      </c>
    </row>
    <row r="117" spans="1:3">
      <c r="A117">
        <v>110</v>
      </c>
      <c r="B117">
        <f t="shared" si="1"/>
        <v>105.67661997690047</v>
      </c>
      <c r="C117">
        <f t="shared" si="1"/>
        <v>10.081134693810162</v>
      </c>
    </row>
    <row r="118" spans="1:3">
      <c r="A118">
        <v>111</v>
      </c>
      <c r="B118">
        <f t="shared" si="1"/>
        <v>106.55397227946048</v>
      </c>
      <c r="C118">
        <f t="shared" si="1"/>
        <v>10.081876805153579</v>
      </c>
    </row>
    <row r="119" spans="1:3">
      <c r="A119">
        <v>112</v>
      </c>
      <c r="B119">
        <f t="shared" si="1"/>
        <v>107.44229608982855</v>
      </c>
      <c r="C119">
        <f t="shared" si="1"/>
        <v>10.082618998444541</v>
      </c>
    </row>
    <row r="120" spans="1:3">
      <c r="A120">
        <v>113</v>
      </c>
      <c r="B120">
        <f t="shared" si="1"/>
        <v>108.34177510870795</v>
      </c>
      <c r="C120">
        <f t="shared" si="1"/>
        <v>10.083361273695122</v>
      </c>
    </row>
    <row r="121" spans="1:3">
      <c r="A121">
        <v>114</v>
      </c>
      <c r="B121">
        <f t="shared" si="1"/>
        <v>109.25259689768295</v>
      </c>
      <c r="C121">
        <f t="shared" si="1"/>
        <v>10.084103630917385</v>
      </c>
    </row>
    <row r="122" spans="1:3">
      <c r="A122">
        <v>115</v>
      </c>
      <c r="B122">
        <f t="shared" si="1"/>
        <v>110.1749529770035</v>
      </c>
      <c r="C122">
        <f t="shared" si="1"/>
        <v>10.084846070123399</v>
      </c>
    </row>
    <row r="123" spans="1:3">
      <c r="A123">
        <v>116</v>
      </c>
      <c r="B123">
        <f t="shared" si="1"/>
        <v>111.10903892627204</v>
      </c>
      <c r="C123">
        <f t="shared" si="1"/>
        <v>10.085588591325239</v>
      </c>
    </row>
    <row r="124" spans="1:3">
      <c r="A124">
        <v>117</v>
      </c>
      <c r="B124">
        <f t="shared" si="1"/>
        <v>112.05505448813047</v>
      </c>
      <c r="C124">
        <f t="shared" si="1"/>
        <v>10.08633119453498</v>
      </c>
    </row>
    <row r="125" spans="1:3">
      <c r="A125">
        <v>118</v>
      </c>
      <c r="B125">
        <f t="shared" si="1"/>
        <v>113.01320367505012</v>
      </c>
      <c r="C125">
        <f t="shared" si="1"/>
        <v>10.087073879764697</v>
      </c>
    </row>
    <row r="126" spans="1:3">
      <c r="A126">
        <v>119</v>
      </c>
      <c r="B126">
        <f t="shared" si="1"/>
        <v>113.98369487933145</v>
      </c>
      <c r="C126">
        <f t="shared" si="1"/>
        <v>10.08781664702647</v>
      </c>
    </row>
    <row r="127" spans="1:3">
      <c r="A127">
        <v>120</v>
      </c>
      <c r="B127">
        <f t="shared" si="1"/>
        <v>114.96674098642437</v>
      </c>
      <c r="C127">
        <f t="shared" si="1"/>
        <v>10.088559496332381</v>
      </c>
    </row>
    <row r="128" spans="1:3">
      <c r="A128">
        <v>121</v>
      </c>
      <c r="B128">
        <f t="shared" si="1"/>
        <v>115.96255949168356</v>
      </c>
      <c r="C128">
        <f t="shared" si="1"/>
        <v>10.089302427694514</v>
      </c>
    </row>
    <row r="129" spans="1:3">
      <c r="A129">
        <v>122</v>
      </c>
      <c r="B129">
        <f t="shared" si="1"/>
        <v>116.97137262067895</v>
      </c>
      <c r="C129">
        <f t="shared" si="1"/>
        <v>10.090045441124955</v>
      </c>
    </row>
    <row r="130" spans="1:3">
      <c r="A130">
        <v>123</v>
      </c>
      <c r="B130">
        <f t="shared" si="1"/>
        <v>117.99340745318541</v>
      </c>
      <c r="C130">
        <f t="shared" si="1"/>
        <v>10.090788536635788</v>
      </c>
    </row>
    <row r="131" spans="1:3">
      <c r="A131">
        <v>124</v>
      </c>
      <c r="B131">
        <f t="shared" si="1"/>
        <v>119.0288960509811</v>
      </c>
      <c r="C131">
        <f t="shared" si="1"/>
        <v>10.091531714239109</v>
      </c>
    </row>
    <row r="132" spans="1:3">
      <c r="A132">
        <v>125</v>
      </c>
      <c r="B132">
        <f t="shared" si="1"/>
        <v>120.07807558958748</v>
      </c>
      <c r="C132">
        <f t="shared" si="1"/>
        <v>10.092274973947008</v>
      </c>
    </row>
    <row r="133" spans="1:3">
      <c r="A133">
        <v>126</v>
      </c>
      <c r="B133">
        <f t="shared" si="1"/>
        <v>121.14118849409299</v>
      </c>
      <c r="C133">
        <f t="shared" si="1"/>
        <v>10.093018315771578</v>
      </c>
    </row>
    <row r="134" spans="1:3">
      <c r="A134">
        <v>127</v>
      </c>
      <c r="B134">
        <f t="shared" si="1"/>
        <v>122.21848257920303</v>
      </c>
      <c r="C134">
        <f t="shared" si="1"/>
        <v>10.093761739724918</v>
      </c>
    </row>
    <row r="135" spans="1:3">
      <c r="A135">
        <v>128</v>
      </c>
      <c r="B135">
        <f t="shared" si="1"/>
        <v>123.31021119366889</v>
      </c>
      <c r="C135">
        <f t="shared" si="1"/>
        <v>10.094505245819128</v>
      </c>
    </row>
    <row r="136" spans="1:3">
      <c r="A136">
        <v>129</v>
      </c>
      <c r="B136">
        <f t="shared" ref="B136:C199" si="2">IF($A136&lt;B$5,B$2/POWER(1-(1-SQRT(B$2/B$3))*$A136/B$5,2),B$3)</f>
        <v>124.41663336925235</v>
      </c>
      <c r="C136">
        <f t="shared" si="2"/>
        <v>10.095248834066309</v>
      </c>
    </row>
    <row r="137" spans="1:3">
      <c r="A137">
        <v>130</v>
      </c>
      <c r="B137">
        <f t="shared" si="2"/>
        <v>125.53801397438956</v>
      </c>
      <c r="C137">
        <f t="shared" si="2"/>
        <v>10.095992504478561</v>
      </c>
    </row>
    <row r="138" spans="1:3">
      <c r="A138">
        <v>131</v>
      </c>
      <c r="B138">
        <f t="shared" si="2"/>
        <v>126.6746238727241</v>
      </c>
      <c r="C138">
        <f t="shared" si="2"/>
        <v>10.096736257067995</v>
      </c>
    </row>
    <row r="139" spans="1:3">
      <c r="A139">
        <v>132</v>
      </c>
      <c r="B139">
        <f t="shared" si="2"/>
        <v>127.82674008668633</v>
      </c>
      <c r="C139">
        <f t="shared" si="2"/>
        <v>10.097480091846716</v>
      </c>
    </row>
    <row r="140" spans="1:3">
      <c r="A140">
        <v>133</v>
      </c>
      <c r="B140">
        <f t="shared" si="2"/>
        <v>128.99464596630435</v>
      </c>
      <c r="C140">
        <f t="shared" si="2"/>
        <v>10.098224008826838</v>
      </c>
    </row>
    <row r="141" spans="1:3">
      <c r="A141">
        <v>134</v>
      </c>
      <c r="B141">
        <f t="shared" si="2"/>
        <v>130.17863136343743</v>
      </c>
      <c r="C141">
        <f t="shared" si="2"/>
        <v>10.098968008020469</v>
      </c>
    </row>
    <row r="142" spans="1:3">
      <c r="A142">
        <v>135</v>
      </c>
      <c r="B142">
        <f t="shared" si="2"/>
        <v>131.37899281163232</v>
      </c>
      <c r="C142">
        <f t="shared" si="2"/>
        <v>10.099712089439723</v>
      </c>
    </row>
    <row r="143" spans="1:3">
      <c r="A143">
        <v>136</v>
      </c>
      <c r="B143">
        <f t="shared" si="2"/>
        <v>132.5960337118114</v>
      </c>
      <c r="C143">
        <f t="shared" si="2"/>
        <v>10.100456253096723</v>
      </c>
    </row>
    <row r="144" spans="1:3">
      <c r="A144">
        <v>137</v>
      </c>
      <c r="B144">
        <f t="shared" si="2"/>
        <v>133.83006452400915</v>
      </c>
      <c r="C144">
        <f t="shared" si="2"/>
        <v>10.101200499003586</v>
      </c>
    </row>
    <row r="145" spans="1:3">
      <c r="A145">
        <v>138</v>
      </c>
      <c r="B145">
        <f t="shared" si="2"/>
        <v>135.08140296538272</v>
      </c>
      <c r="C145">
        <f t="shared" si="2"/>
        <v>10.10194482717243</v>
      </c>
    </row>
    <row r="146" spans="1:3">
      <c r="A146">
        <v>139</v>
      </c>
      <c r="B146">
        <f t="shared" si="2"/>
        <v>136.35037421473371</v>
      </c>
      <c r="C146">
        <f t="shared" si="2"/>
        <v>10.102689237615383</v>
      </c>
    </row>
    <row r="147" spans="1:3">
      <c r="A147">
        <v>140</v>
      </c>
      <c r="B147">
        <f t="shared" si="2"/>
        <v>137.63731112378582</v>
      </c>
      <c r="C147">
        <f t="shared" si="2"/>
        <v>10.103433730344568</v>
      </c>
    </row>
    <row r="148" spans="1:3">
      <c r="A148">
        <v>141</v>
      </c>
      <c r="B148">
        <f t="shared" si="2"/>
        <v>138.94255443547482</v>
      </c>
      <c r="C148">
        <f t="shared" si="2"/>
        <v>10.104178305372116</v>
      </c>
    </row>
    <row r="149" spans="1:3">
      <c r="A149">
        <v>142</v>
      </c>
      <c r="B149">
        <f t="shared" si="2"/>
        <v>140.26645300951859</v>
      </c>
      <c r="C149">
        <f t="shared" si="2"/>
        <v>10.104922962710155</v>
      </c>
    </row>
    <row r="150" spans="1:3">
      <c r="A150">
        <v>143</v>
      </c>
      <c r="B150">
        <f t="shared" si="2"/>
        <v>141.60936405554557</v>
      </c>
      <c r="C150">
        <f t="shared" si="2"/>
        <v>10.105667702370818</v>
      </c>
    </row>
    <row r="151" spans="1:3">
      <c r="A151">
        <v>144</v>
      </c>
      <c r="B151">
        <f t="shared" si="2"/>
        <v>142.97165337407276</v>
      </c>
      <c r="C151">
        <f t="shared" si="2"/>
        <v>10.10641252436624</v>
      </c>
    </row>
    <row r="152" spans="1:3">
      <c r="A152">
        <v>145</v>
      </c>
      <c r="B152">
        <f t="shared" si="2"/>
        <v>144.35369560563623</v>
      </c>
      <c r="C152">
        <f t="shared" si="2"/>
        <v>10.107157428708561</v>
      </c>
    </row>
    <row r="153" spans="1:3">
      <c r="A153">
        <v>146</v>
      </c>
      <c r="B153">
        <f t="shared" si="2"/>
        <v>145.75587448839175</v>
      </c>
      <c r="C153">
        <f t="shared" si="2"/>
        <v>10.107902415409917</v>
      </c>
    </row>
    <row r="154" spans="1:3">
      <c r="A154">
        <v>147</v>
      </c>
      <c r="B154">
        <f t="shared" si="2"/>
        <v>147.17858312451585</v>
      </c>
      <c r="C154">
        <f t="shared" si="2"/>
        <v>10.108647484482452</v>
      </c>
    </row>
    <row r="155" spans="1:3">
      <c r="A155">
        <v>148</v>
      </c>
      <c r="B155">
        <f t="shared" si="2"/>
        <v>148.62222425575172</v>
      </c>
      <c r="C155">
        <f t="shared" si="2"/>
        <v>10.109392635938308</v>
      </c>
    </row>
    <row r="156" spans="1:3">
      <c r="A156">
        <v>149</v>
      </c>
      <c r="B156">
        <f t="shared" si="2"/>
        <v>150.08721054846234</v>
      </c>
      <c r="C156">
        <f t="shared" si="2"/>
        <v>10.110137869789629</v>
      </c>
    </row>
    <row r="157" spans="1:3">
      <c r="A157">
        <v>150</v>
      </c>
      <c r="B157">
        <f t="shared" si="2"/>
        <v>151.57396488856608</v>
      </c>
      <c r="C157">
        <f t="shared" si="2"/>
        <v>10.110883186048568</v>
      </c>
    </row>
    <row r="158" spans="1:3">
      <c r="A158">
        <v>151</v>
      </c>
      <c r="B158">
        <f t="shared" si="2"/>
        <v>153.08292068674845</v>
      </c>
      <c r="C158">
        <f t="shared" si="2"/>
        <v>10.111628584727272</v>
      </c>
    </row>
    <row r="159" spans="1:3">
      <c r="A159">
        <v>152</v>
      </c>
      <c r="B159">
        <f t="shared" si="2"/>
        <v>154.61452219436191</v>
      </c>
      <c r="C159">
        <f t="shared" si="2"/>
        <v>10.1123740658379</v>
      </c>
    </row>
    <row r="160" spans="1:3">
      <c r="A160">
        <v>153</v>
      </c>
      <c r="B160">
        <f t="shared" si="2"/>
        <v>156.16922483044345</v>
      </c>
      <c r="C160">
        <f t="shared" si="2"/>
        <v>10.113119629392598</v>
      </c>
    </row>
    <row r="161" spans="1:3">
      <c r="A161">
        <v>154</v>
      </c>
      <c r="B161">
        <f t="shared" si="2"/>
        <v>157.74749552029871</v>
      </c>
      <c r="C161">
        <f t="shared" si="2"/>
        <v>10.113865275403528</v>
      </c>
    </row>
    <row r="162" spans="1:3">
      <c r="A162">
        <v>155</v>
      </c>
      <c r="B162">
        <f t="shared" si="2"/>
        <v>159.34981304612282</v>
      </c>
      <c r="C162">
        <f t="shared" si="2"/>
        <v>10.11461100388285</v>
      </c>
    </row>
    <row r="163" spans="1:3">
      <c r="A163">
        <v>156</v>
      </c>
      <c r="B163">
        <f t="shared" si="2"/>
        <v>160.97666841015086</v>
      </c>
      <c r="C163">
        <f t="shared" si="2"/>
        <v>10.115356814842727</v>
      </c>
    </row>
    <row r="164" spans="1:3">
      <c r="A164">
        <v>157</v>
      </c>
      <c r="B164">
        <f t="shared" si="2"/>
        <v>162.62856521084998</v>
      </c>
      <c r="C164">
        <f t="shared" si="2"/>
        <v>10.116102708295317</v>
      </c>
    </row>
    <row r="165" spans="1:3">
      <c r="A165">
        <v>158</v>
      </c>
      <c r="B165">
        <f t="shared" si="2"/>
        <v>164.30602003269263</v>
      </c>
      <c r="C165">
        <f t="shared" si="2"/>
        <v>10.116848684252792</v>
      </c>
    </row>
    <row r="166" spans="1:3">
      <c r="A166">
        <v>159</v>
      </c>
      <c r="B166">
        <f t="shared" si="2"/>
        <v>166.00956285007416</v>
      </c>
      <c r="C166">
        <f t="shared" si="2"/>
        <v>10.117594742727318</v>
      </c>
    </row>
    <row r="167" spans="1:3">
      <c r="A167">
        <v>160</v>
      </c>
      <c r="B167">
        <f t="shared" si="2"/>
        <v>167.73973744596407</v>
      </c>
      <c r="C167">
        <f t="shared" si="2"/>
        <v>10.11834088373107</v>
      </c>
    </row>
    <row r="168" spans="1:3">
      <c r="A168">
        <v>161</v>
      </c>
      <c r="B168">
        <f t="shared" si="2"/>
        <v>169.49710184590842</v>
      </c>
      <c r="C168">
        <f t="shared" si="2"/>
        <v>10.119087107276215</v>
      </c>
    </row>
    <row r="169" spans="1:3">
      <c r="A169">
        <v>162</v>
      </c>
      <c r="B169">
        <f t="shared" si="2"/>
        <v>171.28222876802943</v>
      </c>
      <c r="C169">
        <f t="shared" si="2"/>
        <v>10.119833413374931</v>
      </c>
    </row>
    <row r="170" spans="1:3">
      <c r="A170">
        <v>163</v>
      </c>
      <c r="B170">
        <f t="shared" si="2"/>
        <v>173.09570608970199</v>
      </c>
      <c r="C170">
        <f t="shared" si="2"/>
        <v>10.120579802039396</v>
      </c>
    </row>
    <row r="171" spans="1:3">
      <c r="A171">
        <v>164</v>
      </c>
      <c r="B171">
        <f t="shared" si="2"/>
        <v>174.93813733161389</v>
      </c>
      <c r="C171">
        <f t="shared" si="2"/>
        <v>10.12132627328179</v>
      </c>
    </row>
    <row r="172" spans="1:3">
      <c r="A172">
        <v>165</v>
      </c>
      <c r="B172">
        <f t="shared" si="2"/>
        <v>176.81014215995637</v>
      </c>
      <c r="C172">
        <f t="shared" si="2"/>
        <v>10.122072827114291</v>
      </c>
    </row>
    <row r="173" spans="1:3">
      <c r="A173">
        <v>166</v>
      </c>
      <c r="B173">
        <f t="shared" si="2"/>
        <v>178.71235690752448</v>
      </c>
      <c r="C173">
        <f t="shared" si="2"/>
        <v>10.122819463549089</v>
      </c>
    </row>
    <row r="174" spans="1:3">
      <c r="A174">
        <v>167</v>
      </c>
      <c r="B174">
        <f t="shared" si="2"/>
        <v>180.64543511454474</v>
      </c>
      <c r="C174">
        <f t="shared" si="2"/>
        <v>10.123566182598365</v>
      </c>
    </row>
    <row r="175" spans="1:3">
      <c r="A175">
        <v>168</v>
      </c>
      <c r="B175">
        <f t="shared" si="2"/>
        <v>182.61004809008884</v>
      </c>
      <c r="C175">
        <f t="shared" si="2"/>
        <v>10.124312984274313</v>
      </c>
    </row>
    <row r="176" spans="1:3">
      <c r="A176">
        <v>169</v>
      </c>
      <c r="B176">
        <f t="shared" si="2"/>
        <v>184.60688549497414</v>
      </c>
      <c r="C176">
        <f t="shared" si="2"/>
        <v>10.125059868589121</v>
      </c>
    </row>
    <row r="177" spans="1:3">
      <c r="A177">
        <v>170</v>
      </c>
      <c r="B177">
        <f t="shared" si="2"/>
        <v>186.63665594709562</v>
      </c>
      <c r="C177">
        <f t="shared" si="2"/>
        <v>10.125806835554981</v>
      </c>
    </row>
    <row r="178" spans="1:3">
      <c r="A178">
        <v>171</v>
      </c>
      <c r="B178">
        <f t="shared" si="2"/>
        <v>188.70008765018002</v>
      </c>
      <c r="C178">
        <f t="shared" si="2"/>
        <v>10.126553885184093</v>
      </c>
    </row>
    <row r="179" spans="1:3">
      <c r="A179">
        <v>172</v>
      </c>
      <c r="B179">
        <f t="shared" si="2"/>
        <v>190.7979290470069</v>
      </c>
      <c r="C179">
        <f t="shared" si="2"/>
        <v>10.127301017488648</v>
      </c>
    </row>
    <row r="180" spans="1:3">
      <c r="A180">
        <v>173</v>
      </c>
      <c r="B180">
        <f t="shared" si="2"/>
        <v>192.93094949818709</v>
      </c>
      <c r="C180">
        <f t="shared" si="2"/>
        <v>10.12804823248085</v>
      </c>
    </row>
    <row r="181" spans="1:3">
      <c r="A181">
        <v>174</v>
      </c>
      <c r="B181">
        <f t="shared" si="2"/>
        <v>195.09993998765009</v>
      </c>
      <c r="C181">
        <f t="shared" si="2"/>
        <v>10.128795530172903</v>
      </c>
    </row>
    <row r="182" spans="1:3">
      <c r="A182">
        <v>175</v>
      </c>
      <c r="B182">
        <f t="shared" si="2"/>
        <v>197.30571385604694</v>
      </c>
      <c r="C182">
        <f t="shared" si="2"/>
        <v>10.12954291057701</v>
      </c>
    </row>
    <row r="183" spans="1:3">
      <c r="A183">
        <v>176</v>
      </c>
      <c r="B183">
        <f t="shared" si="2"/>
        <v>199.54910756334056</v>
      </c>
      <c r="C183">
        <f t="shared" si="2"/>
        <v>10.130290373705376</v>
      </c>
    </row>
    <row r="184" spans="1:3">
      <c r="A184">
        <v>177</v>
      </c>
      <c r="B184">
        <f t="shared" si="2"/>
        <v>201.83098148191468</v>
      </c>
      <c r="C184">
        <f t="shared" si="2"/>
        <v>10.131037919570209</v>
      </c>
    </row>
    <row r="185" spans="1:3">
      <c r="A185">
        <v>178</v>
      </c>
      <c r="B185">
        <f t="shared" si="2"/>
        <v>204.15222072160915</v>
      </c>
      <c r="C185">
        <f t="shared" si="2"/>
        <v>10.131785548183723</v>
      </c>
    </row>
    <row r="186" spans="1:3">
      <c r="A186">
        <v>179</v>
      </c>
      <c r="B186">
        <f t="shared" si="2"/>
        <v>206.51373598815604</v>
      </c>
      <c r="C186">
        <f t="shared" si="2"/>
        <v>10.132533259558134</v>
      </c>
    </row>
    <row r="187" spans="1:3">
      <c r="A187">
        <v>180</v>
      </c>
      <c r="B187">
        <f t="shared" si="2"/>
        <v>208.91646447657311</v>
      </c>
      <c r="C187">
        <f t="shared" si="2"/>
        <v>10.133281053705652</v>
      </c>
    </row>
    <row r="188" spans="1:3">
      <c r="A188">
        <v>181</v>
      </c>
      <c r="B188">
        <f t="shared" si="2"/>
        <v>211.36137080114889</v>
      </c>
      <c r="C188">
        <f t="shared" si="2"/>
        <v>10.134028930638497</v>
      </c>
    </row>
    <row r="189" spans="1:3">
      <c r="A189">
        <v>182</v>
      </c>
      <c r="B189">
        <f t="shared" si="2"/>
        <v>213.84944796374413</v>
      </c>
      <c r="C189">
        <f t="shared" si="2"/>
        <v>10.13477689036889</v>
      </c>
    </row>
    <row r="190" spans="1:3">
      <c r="A190">
        <v>183</v>
      </c>
      <c r="B190">
        <f t="shared" si="2"/>
        <v>216.38171836222392</v>
      </c>
      <c r="C190">
        <f t="shared" si="2"/>
        <v>10.135524932909055</v>
      </c>
    </row>
    <row r="191" spans="1:3">
      <c r="A191">
        <v>184</v>
      </c>
      <c r="B191">
        <f t="shared" si="2"/>
        <v>218.95923484093129</v>
      </c>
      <c r="C191">
        <f t="shared" si="2"/>
        <v>10.136273058271213</v>
      </c>
    </row>
    <row r="192" spans="1:3">
      <c r="A192">
        <v>185</v>
      </c>
      <c r="B192">
        <f t="shared" si="2"/>
        <v>221.58308178522</v>
      </c>
      <c r="C192">
        <f t="shared" si="2"/>
        <v>10.137021266467592</v>
      </c>
    </row>
    <row r="193" spans="1:3">
      <c r="A193">
        <v>186</v>
      </c>
      <c r="B193">
        <f t="shared" si="2"/>
        <v>224.25437626216828</v>
      </c>
      <c r="C193">
        <f t="shared" si="2"/>
        <v>10.137769557510424</v>
      </c>
    </row>
    <row r="194" spans="1:3">
      <c r="A194">
        <v>187</v>
      </c>
      <c r="B194">
        <f t="shared" si="2"/>
        <v>226.97426920971645</v>
      </c>
      <c r="C194">
        <f t="shared" si="2"/>
        <v>10.138517931411938</v>
      </c>
    </row>
    <row r="195" spans="1:3">
      <c r="A195">
        <v>188</v>
      </c>
      <c r="B195">
        <f t="shared" si="2"/>
        <v>229.74394667658979</v>
      </c>
      <c r="C195">
        <f t="shared" si="2"/>
        <v>10.139266388184369</v>
      </c>
    </row>
    <row r="196" spans="1:3">
      <c r="A196">
        <v>189</v>
      </c>
      <c r="B196">
        <f t="shared" si="2"/>
        <v>232.56463111550244</v>
      </c>
      <c r="C196">
        <f t="shared" si="2"/>
        <v>10.140014927839951</v>
      </c>
    </row>
    <row r="197" spans="1:3">
      <c r="A197">
        <v>190</v>
      </c>
      <c r="B197">
        <f t="shared" si="2"/>
        <v>235.43758273227382</v>
      </c>
      <c r="C197">
        <f t="shared" si="2"/>
        <v>10.140763550390925</v>
      </c>
    </row>
    <row r="198" spans="1:3">
      <c r="A198">
        <v>191</v>
      </c>
      <c r="B198">
        <f t="shared" si="2"/>
        <v>238.36410089363872</v>
      </c>
      <c r="C198">
        <f t="shared" si="2"/>
        <v>10.141512255849532</v>
      </c>
    </row>
    <row r="199" spans="1:3">
      <c r="A199">
        <v>192</v>
      </c>
      <c r="B199">
        <f t="shared" si="2"/>
        <v>241.34552559668569</v>
      </c>
      <c r="C199">
        <f t="shared" si="2"/>
        <v>10.142261044228009</v>
      </c>
    </row>
    <row r="200" spans="1:3">
      <c r="A200">
        <v>193</v>
      </c>
      <c r="B200">
        <f t="shared" ref="B200:C263" si="3">IF($A200&lt;B$5,B$2/POWER(1-(1-SQRT(B$2/B$3))*$A200/B$5,2),B$3)</f>
        <v>244.38323900302862</v>
      </c>
      <c r="C200">
        <f t="shared" si="3"/>
        <v>10.143009915538608</v>
      </c>
    </row>
    <row r="201" spans="1:3">
      <c r="A201">
        <v>194</v>
      </c>
      <c r="B201">
        <f t="shared" si="3"/>
        <v>247.47866704099005</v>
      </c>
      <c r="C201">
        <f t="shared" si="3"/>
        <v>10.143758869793572</v>
      </c>
    </row>
    <row r="202" spans="1:3">
      <c r="A202">
        <v>195</v>
      </c>
      <c r="B202">
        <f t="shared" si="3"/>
        <v>250.63328107926282</v>
      </c>
      <c r="C202">
        <f t="shared" si="3"/>
        <v>10.144507907005154</v>
      </c>
    </row>
    <row r="203" spans="1:3">
      <c r="A203">
        <v>196</v>
      </c>
      <c r="B203">
        <f t="shared" si="3"/>
        <v>253.84859967572103</v>
      </c>
      <c r="C203">
        <f t="shared" si="3"/>
        <v>10.145257027185602</v>
      </c>
    </row>
    <row r="204" spans="1:3">
      <c r="A204">
        <v>197</v>
      </c>
      <c r="B204">
        <f t="shared" si="3"/>
        <v>257.12619040525743</v>
      </c>
      <c r="C204">
        <f t="shared" si="3"/>
        <v>10.146006230347172</v>
      </c>
    </row>
    <row r="205" spans="1:3">
      <c r="A205">
        <v>198</v>
      </c>
      <c r="B205">
        <f t="shared" si="3"/>
        <v>260.46767177075878</v>
      </c>
      <c r="C205">
        <f t="shared" si="3"/>
        <v>10.146755516502123</v>
      </c>
    </row>
    <row r="206" spans="1:3">
      <c r="A206">
        <v>199</v>
      </c>
      <c r="B206">
        <f t="shared" si="3"/>
        <v>263.87471520156635</v>
      </c>
      <c r="C206">
        <f t="shared" si="3"/>
        <v>10.147504885662709</v>
      </c>
    </row>
    <row r="207" spans="1:3">
      <c r="A207">
        <v>200</v>
      </c>
      <c r="B207">
        <f t="shared" si="3"/>
        <v>267.34904714403069</v>
      </c>
      <c r="C207">
        <f t="shared" si="3"/>
        <v>10.148254337841193</v>
      </c>
    </row>
    <row r="208" spans="1:3">
      <c r="A208">
        <v>201</v>
      </c>
      <c r="B208">
        <f t="shared" si="3"/>
        <v>270.89245124904176</v>
      </c>
      <c r="C208">
        <f t="shared" si="3"/>
        <v>10.149003873049837</v>
      </c>
    </row>
    <row r="209" spans="1:3">
      <c r="A209">
        <v>202</v>
      </c>
      <c r="B209">
        <f t="shared" si="3"/>
        <v>274.50677066171136</v>
      </c>
      <c r="C209">
        <f t="shared" si="3"/>
        <v>10.14975349130091</v>
      </c>
    </row>
    <row r="210" spans="1:3">
      <c r="A210">
        <v>203</v>
      </c>
      <c r="B210">
        <f t="shared" si="3"/>
        <v>278.19391041869289</v>
      </c>
      <c r="C210">
        <f t="shared" si="3"/>
        <v>10.150503192606676</v>
      </c>
    </row>
    <row r="211" spans="1:3">
      <c r="A211">
        <v>204</v>
      </c>
      <c r="B211">
        <f t="shared" si="3"/>
        <v>281.95583995896646</v>
      </c>
      <c r="C211">
        <f t="shared" si="3"/>
        <v>10.151252976979405</v>
      </c>
    </row>
    <row r="212" spans="1:3">
      <c r="A212">
        <v>205</v>
      </c>
      <c r="B212">
        <f t="shared" si="3"/>
        <v>285.7945957542608</v>
      </c>
      <c r="C212">
        <f t="shared" si="3"/>
        <v>10.152002844431372</v>
      </c>
    </row>
    <row r="213" spans="1:3">
      <c r="A213">
        <v>206</v>
      </c>
      <c r="B213">
        <f t="shared" si="3"/>
        <v>289.71228406567775</v>
      </c>
      <c r="C213">
        <f t="shared" si="3"/>
        <v>10.15275279497485</v>
      </c>
    </row>
    <row r="214" spans="1:3">
      <c r="A214">
        <v>207</v>
      </c>
      <c r="B214">
        <f t="shared" si="3"/>
        <v>293.71108383348542</v>
      </c>
      <c r="C214">
        <f t="shared" si="3"/>
        <v>10.153502828622115</v>
      </c>
    </row>
    <row r="215" spans="1:3">
      <c r="A215">
        <v>208</v>
      </c>
      <c r="B215">
        <f t="shared" si="3"/>
        <v>297.79324970748013</v>
      </c>
      <c r="C215">
        <f t="shared" si="3"/>
        <v>10.154252945385444</v>
      </c>
    </row>
    <row r="216" spans="1:3">
      <c r="A216">
        <v>209</v>
      </c>
      <c r="B216">
        <f t="shared" si="3"/>
        <v>301.96111522579201</v>
      </c>
      <c r="C216">
        <f t="shared" si="3"/>
        <v>10.155003145277124</v>
      </c>
    </row>
    <row r="217" spans="1:3">
      <c r="A217">
        <v>210</v>
      </c>
      <c r="B217">
        <f t="shared" si="3"/>
        <v>306.21709615049718</v>
      </c>
      <c r="C217">
        <f t="shared" si="3"/>
        <v>10.155753428309437</v>
      </c>
    </row>
    <row r="218" spans="1:3">
      <c r="A218">
        <v>211</v>
      </c>
      <c r="B218">
        <f t="shared" si="3"/>
        <v>310.56369396894507</v>
      </c>
      <c r="C218">
        <f t="shared" si="3"/>
        <v>10.156503794494665</v>
      </c>
    </row>
    <row r="219" spans="1:3">
      <c r="A219">
        <v>212</v>
      </c>
      <c r="B219">
        <f t="shared" si="3"/>
        <v>315.00349957027078</v>
      </c>
      <c r="C219">
        <f t="shared" si="3"/>
        <v>10.157254243845099</v>
      </c>
    </row>
    <row r="220" spans="1:3">
      <c r="A220">
        <v>213</v>
      </c>
      <c r="B220">
        <f t="shared" si="3"/>
        <v>319.53919710718895</v>
      </c>
      <c r="C220">
        <f t="shared" si="3"/>
        <v>10.158004776373026</v>
      </c>
    </row>
    <row r="221" spans="1:3">
      <c r="A221">
        <v>214</v>
      </c>
      <c r="B221">
        <f t="shared" si="3"/>
        <v>324.1735680538107</v>
      </c>
      <c r="C221">
        <f t="shared" si="3"/>
        <v>10.158755392090747</v>
      </c>
    </row>
    <row r="222" spans="1:3">
      <c r="A222">
        <v>215</v>
      </c>
      <c r="B222">
        <f t="shared" si="3"/>
        <v>328.90949547094459</v>
      </c>
      <c r="C222">
        <f t="shared" si="3"/>
        <v>10.159506091010547</v>
      </c>
    </row>
    <row r="223" spans="1:3">
      <c r="A223">
        <v>216</v>
      </c>
      <c r="B223">
        <f t="shared" si="3"/>
        <v>333.7499684910897</v>
      </c>
      <c r="C223">
        <f t="shared" si="3"/>
        <v>10.160256873144727</v>
      </c>
    </row>
    <row r="224" spans="1:3">
      <c r="A224">
        <v>217</v>
      </c>
      <c r="B224">
        <f t="shared" si="3"/>
        <v>338.69808703615445</v>
      </c>
      <c r="C224">
        <f t="shared" si="3"/>
        <v>10.161007738505589</v>
      </c>
    </row>
    <row r="225" spans="1:3">
      <c r="A225">
        <v>218</v>
      </c>
      <c r="B225">
        <f t="shared" si="3"/>
        <v>343.75706678179876</v>
      </c>
      <c r="C225">
        <f t="shared" si="3"/>
        <v>10.161758687105435</v>
      </c>
    </row>
    <row r="226" spans="1:3">
      <c r="A226">
        <v>219</v>
      </c>
      <c r="B226">
        <f t="shared" si="3"/>
        <v>348.93024438325239</v>
      </c>
      <c r="C226">
        <f t="shared" si="3"/>
        <v>10.162509718956562</v>
      </c>
    </row>
    <row r="227" spans="1:3">
      <c r="A227">
        <v>220</v>
      </c>
      <c r="B227">
        <f t="shared" si="3"/>
        <v>354.22108297846199</v>
      </c>
      <c r="C227">
        <f t="shared" si="3"/>
        <v>10.163260834071282</v>
      </c>
    </row>
    <row r="228" spans="1:3">
      <c r="A228">
        <v>221</v>
      </c>
      <c r="B228">
        <f t="shared" si="3"/>
        <v>359.6331779855168</v>
      </c>
      <c r="C228">
        <f t="shared" si="3"/>
        <v>10.164012032461905</v>
      </c>
    </row>
    <row r="229" spans="1:3">
      <c r="A229">
        <v>222</v>
      </c>
      <c r="B229">
        <f t="shared" si="3"/>
        <v>365.17026321247965</v>
      </c>
      <c r="C229">
        <f t="shared" si="3"/>
        <v>10.164763314140737</v>
      </c>
    </row>
    <row r="230" spans="1:3">
      <c r="A230">
        <v>223</v>
      </c>
      <c r="B230">
        <f t="shared" si="3"/>
        <v>370.83621729900523</v>
      </c>
      <c r="C230">
        <f t="shared" si="3"/>
        <v>10.165514679120095</v>
      </c>
    </row>
    <row r="231" spans="1:3">
      <c r="A231">
        <v>224</v>
      </c>
      <c r="B231">
        <f t="shared" si="3"/>
        <v>376.63507051050527</v>
      </c>
      <c r="C231">
        <f t="shared" si="3"/>
        <v>10.166266127412291</v>
      </c>
    </row>
    <row r="232" spans="1:3">
      <c r="A232">
        <v>225</v>
      </c>
      <c r="B232">
        <f t="shared" si="3"/>
        <v>382.57101190707789</v>
      </c>
      <c r="C232">
        <f t="shared" si="3"/>
        <v>10.167017659029648</v>
      </c>
    </row>
    <row r="233" spans="1:3">
      <c r="A233">
        <v>226</v>
      </c>
      <c r="B233">
        <f t="shared" si="3"/>
        <v>388.64839691102077</v>
      </c>
      <c r="C233">
        <f t="shared" si="3"/>
        <v>10.167769273984478</v>
      </c>
    </row>
    <row r="234" spans="1:3">
      <c r="A234">
        <v>227</v>
      </c>
      <c r="B234">
        <f t="shared" si="3"/>
        <v>394.87175529845058</v>
      </c>
      <c r="C234">
        <f t="shared" si="3"/>
        <v>10.168520972289109</v>
      </c>
    </row>
    <row r="235" spans="1:3">
      <c r="A235">
        <v>228</v>
      </c>
      <c r="B235">
        <f t="shared" si="3"/>
        <v>401.24579964241843</v>
      </c>
      <c r="C235">
        <f t="shared" si="3"/>
        <v>10.169272753955862</v>
      </c>
    </row>
    <row r="236" spans="1:3">
      <c r="A236">
        <v>229</v>
      </c>
      <c r="B236">
        <f t="shared" si="3"/>
        <v>407.77543423690219</v>
      </c>
      <c r="C236">
        <f t="shared" si="3"/>
        <v>10.17002461899707</v>
      </c>
    </row>
    <row r="237" spans="1:3">
      <c r="A237">
        <v>230</v>
      </c>
      <c r="B237">
        <f t="shared" si="3"/>
        <v>414.46576453324229</v>
      </c>
      <c r="C237">
        <f t="shared" si="3"/>
        <v>10.170776567425056</v>
      </c>
    </row>
    <row r="238" spans="1:3">
      <c r="A238">
        <v>231</v>
      </c>
      <c r="B238">
        <f t="shared" si="3"/>
        <v>421.32210712291948</v>
      </c>
      <c r="C238">
        <f t="shared" si="3"/>
        <v>10.171528599252152</v>
      </c>
    </row>
    <row r="239" spans="1:3">
      <c r="A239">
        <v>232</v>
      </c>
      <c r="B239">
        <f t="shared" si="3"/>
        <v>428.3500003031337</v>
      </c>
      <c r="C239">
        <f t="shared" si="3"/>
        <v>10.172280714490695</v>
      </c>
    </row>
    <row r="240" spans="1:3">
      <c r="A240">
        <v>233</v>
      </c>
      <c r="B240">
        <f t="shared" si="3"/>
        <v>435.55521526439196</v>
      </c>
      <c r="C240">
        <f t="shared" si="3"/>
        <v>10.173032913153017</v>
      </c>
    </row>
    <row r="241" spans="1:3">
      <c r="A241">
        <v>234</v>
      </c>
      <c r="B241">
        <f t="shared" si="3"/>
        <v>442.94376794230976</v>
      </c>
      <c r="C241">
        <f t="shared" si="3"/>
        <v>10.173785195251458</v>
      </c>
    </row>
    <row r="242" spans="1:3">
      <c r="A242">
        <v>235</v>
      </c>
      <c r="B242">
        <f t="shared" si="3"/>
        <v>450.52193157908198</v>
      </c>
      <c r="C242">
        <f t="shared" si="3"/>
        <v>10.174537560798358</v>
      </c>
    </row>
    <row r="243" spans="1:3">
      <c r="A243">
        <v>236</v>
      </c>
      <c r="B243">
        <f t="shared" si="3"/>
        <v>458.29625004360202</v>
      </c>
      <c r="C243">
        <f t="shared" si="3"/>
        <v>10.17529000980606</v>
      </c>
    </row>
    <row r="244" spans="1:3">
      <c r="A244">
        <v>237</v>
      </c>
      <c r="B244">
        <f t="shared" si="3"/>
        <v>466.27355196305507</v>
      </c>
      <c r="C244">
        <f t="shared" si="3"/>
        <v>10.176042542286911</v>
      </c>
    </row>
    <row r="245" spans="1:3">
      <c r="A245">
        <v>238</v>
      </c>
      <c r="B245">
        <f t="shared" si="3"/>
        <v>474.46096572297108</v>
      </c>
      <c r="C245">
        <f t="shared" si="3"/>
        <v>10.176795158253254</v>
      </c>
    </row>
    <row r="246" spans="1:3">
      <c r="A246">
        <v>239</v>
      </c>
      <c r="B246">
        <f t="shared" si="3"/>
        <v>482.86593539728244</v>
      </c>
      <c r="C246">
        <f t="shared" si="3"/>
        <v>10.177547857717441</v>
      </c>
    </row>
    <row r="247" spans="1:3">
      <c r="A247">
        <v>240</v>
      </c>
      <c r="B247">
        <f t="shared" si="3"/>
        <v>491.49623767486162</v>
      </c>
      <c r="C247">
        <f t="shared" si="3"/>
        <v>10.178300640691821</v>
      </c>
    </row>
    <row r="248" spans="1:3">
      <c r="A248">
        <v>241</v>
      </c>
      <c r="B248">
        <f t="shared" si="3"/>
        <v>500.35999985443078</v>
      </c>
      <c r="C248">
        <f t="shared" si="3"/>
        <v>10.179053507188755</v>
      </c>
    </row>
    <row r="249" spans="1:3">
      <c r="A249">
        <v>242</v>
      </c>
      <c r="B249">
        <f t="shared" si="3"/>
        <v>509.46571898559847</v>
      </c>
      <c r="C249">
        <f t="shared" si="3"/>
        <v>10.179806457220593</v>
      </c>
    </row>
    <row r="250" spans="1:3">
      <c r="A250">
        <v>243</v>
      </c>
      <c r="B250">
        <f t="shared" si="3"/>
        <v>518.82228224022811</v>
      </c>
      <c r="C250">
        <f t="shared" si="3"/>
        <v>10.180559490799697</v>
      </c>
    </row>
    <row r="251" spans="1:3">
      <c r="A251">
        <v>244</v>
      </c>
      <c r="B251">
        <f t="shared" si="3"/>
        <v>528.43898860534398</v>
      </c>
      <c r="C251">
        <f t="shared" si="3"/>
        <v>10.181312607938425</v>
      </c>
    </row>
    <row r="252" spans="1:3">
      <c r="A252">
        <v>245</v>
      </c>
      <c r="B252">
        <f t="shared" si="3"/>
        <v>538.32557199647806</v>
      </c>
      <c r="C252">
        <f t="shared" si="3"/>
        <v>10.182065808649144</v>
      </c>
    </row>
    <row r="253" spans="1:3">
      <c r="A253">
        <v>246</v>
      </c>
      <c r="B253">
        <f t="shared" si="3"/>
        <v>548.49222589875296</v>
      </c>
      <c r="C253">
        <f t="shared" si="3"/>
        <v>10.182819092944216</v>
      </c>
    </row>
    <row r="254" spans="1:3">
      <c r="A254">
        <v>247</v>
      </c>
      <c r="B254">
        <f t="shared" si="3"/>
        <v>558.94962965220327</v>
      </c>
      <c r="C254">
        <f t="shared" si="3"/>
        <v>10.183572460836011</v>
      </c>
    </row>
    <row r="255" spans="1:3">
      <c r="A255">
        <v>248</v>
      </c>
      <c r="B255">
        <f t="shared" si="3"/>
        <v>569.70897650793779</v>
      </c>
      <c r="C255">
        <f t="shared" si="3"/>
        <v>10.184325912336901</v>
      </c>
    </row>
    <row r="256" spans="1:3">
      <c r="A256">
        <v>249</v>
      </c>
      <c r="B256">
        <f t="shared" si="3"/>
        <v>580.78200359280379</v>
      </c>
      <c r="C256">
        <f t="shared" si="3"/>
        <v>10.185079447459252</v>
      </c>
    </row>
    <row r="257" spans="1:3">
      <c r="A257">
        <v>250</v>
      </c>
      <c r="B257">
        <f t="shared" si="3"/>
        <v>592.18102393238553</v>
      </c>
      <c r="C257">
        <f t="shared" si="3"/>
        <v>10.185833066215444</v>
      </c>
    </row>
    <row r="258" spans="1:3">
      <c r="A258">
        <v>251</v>
      </c>
      <c r="B258">
        <f t="shared" si="3"/>
        <v>603.91896069551842</v>
      </c>
      <c r="C258">
        <f t="shared" si="3"/>
        <v>10.186586768617854</v>
      </c>
    </row>
    <row r="259" spans="1:3">
      <c r="A259">
        <v>252</v>
      </c>
      <c r="B259">
        <f t="shared" si="3"/>
        <v>616.00938383822097</v>
      </c>
      <c r="C259">
        <f t="shared" si="3"/>
        <v>10.18734055467886</v>
      </c>
    </row>
    <row r="260" spans="1:3">
      <c r="A260">
        <v>253</v>
      </c>
      <c r="B260">
        <f t="shared" si="3"/>
        <v>628.46654934110813</v>
      </c>
      <c r="C260">
        <f t="shared" si="3"/>
        <v>10.188094424410842</v>
      </c>
    </row>
    <row r="261" spans="1:3">
      <c r="A261">
        <v>254</v>
      </c>
      <c r="B261">
        <f t="shared" si="3"/>
        <v>641.30544125221923</v>
      </c>
      <c r="C261">
        <f t="shared" si="3"/>
        <v>10.188848377826186</v>
      </c>
    </row>
    <row r="262" spans="1:3">
      <c r="A262">
        <v>255</v>
      </c>
      <c r="B262">
        <f t="shared" si="3"/>
        <v>654.54181676684482</v>
      </c>
      <c r="C262">
        <f t="shared" si="3"/>
        <v>10.189602414937278</v>
      </c>
    </row>
    <row r="263" spans="1:3">
      <c r="A263">
        <v>256</v>
      </c>
      <c r="B263">
        <f t="shared" si="3"/>
        <v>668.19225459770166</v>
      </c>
      <c r="C263">
        <f t="shared" si="3"/>
        <v>10.190356535756509</v>
      </c>
    </row>
    <row r="264" spans="1:3">
      <c r="A264">
        <v>257</v>
      </c>
      <c r="B264">
        <f t="shared" ref="B264:C327" si="4">IF($A264&lt;B$5,B$2/POWER(1-(1-SQRT(B$2/B$3))*$A264/B$5,2),B$3)</f>
        <v>682.27420691279792</v>
      </c>
      <c r="C264">
        <f t="shared" si="4"/>
        <v>10.191110740296264</v>
      </c>
    </row>
    <row r="265" spans="1:3">
      <c r="A265">
        <v>258</v>
      </c>
      <c r="B265">
        <f t="shared" si="4"/>
        <v>696.80605514493925</v>
      </c>
      <c r="C265">
        <f t="shared" si="4"/>
        <v>10.191865028568937</v>
      </c>
    </row>
    <row r="266" spans="1:3">
      <c r="A266">
        <v>259</v>
      </c>
      <c r="B266">
        <f t="shared" si="4"/>
        <v>711.80717000625464</v>
      </c>
      <c r="C266">
        <f t="shared" si="4"/>
        <v>10.192619400586926</v>
      </c>
    </row>
    <row r="267" spans="1:3">
      <c r="A267">
        <v>260</v>
      </c>
      <c r="B267">
        <f t="shared" si="4"/>
        <v>727.29797607376372</v>
      </c>
      <c r="C267">
        <f t="shared" si="4"/>
        <v>10.193373856362632</v>
      </c>
    </row>
    <row r="268" spans="1:3">
      <c r="A268">
        <v>261</v>
      </c>
      <c r="B268">
        <f t="shared" si="4"/>
        <v>743.30002134826759</v>
      </c>
      <c r="C268">
        <f t="shared" si="4"/>
        <v>10.194128395908447</v>
      </c>
    </row>
    <row r="269" spans="1:3">
      <c r="A269">
        <v>262</v>
      </c>
      <c r="B269">
        <f t="shared" si="4"/>
        <v>759.83605222907977</v>
      </c>
      <c r="C269">
        <f t="shared" si="4"/>
        <v>10.194883019236777</v>
      </c>
    </row>
    <row r="270" spans="1:3">
      <c r="A270">
        <v>263</v>
      </c>
      <c r="B270">
        <f t="shared" si="4"/>
        <v>776.93009439194611</v>
      </c>
      <c r="C270">
        <f t="shared" si="4"/>
        <v>10.195637726360028</v>
      </c>
    </row>
    <row r="271" spans="1:3">
      <c r="A271">
        <v>264</v>
      </c>
      <c r="B271">
        <f t="shared" si="4"/>
        <v>794.60754010736969</v>
      </c>
      <c r="C271">
        <f t="shared" si="4"/>
        <v>10.196392517290604</v>
      </c>
    </row>
    <row r="272" spans="1:3">
      <c r="A272">
        <v>265</v>
      </c>
      <c r="B272">
        <f t="shared" si="4"/>
        <v>812.89524259220889</v>
      </c>
      <c r="C272">
        <f t="shared" si="4"/>
        <v>10.197147392040916</v>
      </c>
    </row>
    <row r="273" spans="1:3">
      <c r="A273">
        <v>266</v>
      </c>
      <c r="B273">
        <f t="shared" si="4"/>
        <v>831.82161804950908</v>
      </c>
      <c r="C273">
        <f t="shared" si="4"/>
        <v>10.197902350623375</v>
      </c>
    </row>
    <row r="274" spans="1:3">
      <c r="A274">
        <v>267</v>
      </c>
      <c r="B274">
        <f t="shared" si="4"/>
        <v>851.41675612098345</v>
      </c>
      <c r="C274">
        <f t="shared" si="4"/>
        <v>10.198657393050393</v>
      </c>
    </row>
    <row r="275" spans="1:3">
      <c r="A275">
        <v>268</v>
      </c>
      <c r="B275">
        <f t="shared" si="4"/>
        <v>871.71253955421696</v>
      </c>
      <c r="C275">
        <f t="shared" si="4"/>
        <v>10.199412519334391</v>
      </c>
    </row>
    <row r="276" spans="1:3">
      <c r="A276">
        <v>269</v>
      </c>
      <c r="B276">
        <f t="shared" si="4"/>
        <v>892.74277397378705</v>
      </c>
      <c r="C276">
        <f t="shared" si="4"/>
        <v>10.200167729487781</v>
      </c>
    </row>
    <row r="277" spans="1:3">
      <c r="A277">
        <v>270</v>
      </c>
      <c r="B277">
        <f t="shared" si="4"/>
        <v>914.54332874314593</v>
      </c>
      <c r="C277">
        <f t="shared" si="4"/>
        <v>10.200923023522986</v>
      </c>
    </row>
    <row r="278" spans="1:3">
      <c r="A278">
        <v>271</v>
      </c>
      <c r="B278">
        <f t="shared" si="4"/>
        <v>937.15229001393232</v>
      </c>
      <c r="C278">
        <f t="shared" si="4"/>
        <v>10.201678401452432</v>
      </c>
    </row>
    <row r="279" spans="1:3">
      <c r="A279">
        <v>272</v>
      </c>
      <c r="B279">
        <f t="shared" si="4"/>
        <v>960.61012718286975</v>
      </c>
      <c r="C279">
        <f t="shared" si="4"/>
        <v>10.202433863288539</v>
      </c>
    </row>
    <row r="280" spans="1:3">
      <c r="A280">
        <v>273</v>
      </c>
      <c r="B280">
        <f t="shared" si="4"/>
        <v>984.95987411556928</v>
      </c>
      <c r="C280">
        <f t="shared" si="4"/>
        <v>10.203189409043736</v>
      </c>
    </row>
    <row r="281" spans="1:3">
      <c r="A281">
        <v>274</v>
      </c>
      <c r="B281">
        <f t="shared" si="4"/>
        <v>1000</v>
      </c>
      <c r="C281">
        <f t="shared" si="4"/>
        <v>10.203945038730454</v>
      </c>
    </row>
    <row r="282" spans="1:3">
      <c r="A282">
        <v>275</v>
      </c>
      <c r="B282">
        <f t="shared" si="4"/>
        <v>1000</v>
      </c>
      <c r="C282">
        <f t="shared" si="4"/>
        <v>10.204700752361129</v>
      </c>
    </row>
    <row r="283" spans="1:3">
      <c r="A283">
        <v>276</v>
      </c>
      <c r="B283">
        <f t="shared" si="4"/>
        <v>1000</v>
      </c>
      <c r="C283">
        <f t="shared" si="4"/>
        <v>10.205456549948188</v>
      </c>
    </row>
    <row r="284" spans="1:3">
      <c r="A284">
        <v>277</v>
      </c>
      <c r="B284">
        <f t="shared" si="4"/>
        <v>1000</v>
      </c>
      <c r="C284">
        <f t="shared" si="4"/>
        <v>10.206212431504071</v>
      </c>
    </row>
    <row r="285" spans="1:3">
      <c r="A285">
        <v>278</v>
      </c>
      <c r="B285">
        <f t="shared" si="4"/>
        <v>1000</v>
      </c>
      <c r="C285">
        <f t="shared" si="4"/>
        <v>10.206968397041216</v>
      </c>
    </row>
    <row r="286" spans="1:3">
      <c r="A286">
        <v>279</v>
      </c>
      <c r="B286">
        <f t="shared" si="4"/>
        <v>1000</v>
      </c>
      <c r="C286">
        <f t="shared" si="4"/>
        <v>10.207724446572069</v>
      </c>
    </row>
    <row r="287" spans="1:3">
      <c r="A287">
        <v>280</v>
      </c>
      <c r="B287">
        <f t="shared" si="4"/>
        <v>1000</v>
      </c>
      <c r="C287">
        <f t="shared" si="4"/>
        <v>10.208480580109066</v>
      </c>
    </row>
    <row r="288" spans="1:3">
      <c r="A288">
        <v>281</v>
      </c>
      <c r="B288">
        <f t="shared" si="4"/>
        <v>1000</v>
      </c>
      <c r="C288">
        <f t="shared" si="4"/>
        <v>10.209236797664657</v>
      </c>
    </row>
    <row r="289" spans="1:3">
      <c r="A289">
        <v>282</v>
      </c>
      <c r="B289">
        <f t="shared" si="4"/>
        <v>1000</v>
      </c>
      <c r="C289">
        <f t="shared" si="4"/>
        <v>10.209993099251291</v>
      </c>
    </row>
    <row r="290" spans="1:3">
      <c r="A290">
        <v>283</v>
      </c>
      <c r="B290">
        <f t="shared" si="4"/>
        <v>1000</v>
      </c>
      <c r="C290">
        <f t="shared" si="4"/>
        <v>10.210749484881418</v>
      </c>
    </row>
    <row r="291" spans="1:3">
      <c r="A291">
        <v>284</v>
      </c>
      <c r="B291">
        <f t="shared" si="4"/>
        <v>1000</v>
      </c>
      <c r="C291">
        <f t="shared" si="4"/>
        <v>10.211505954567489</v>
      </c>
    </row>
    <row r="292" spans="1:3">
      <c r="A292">
        <v>285</v>
      </c>
      <c r="B292">
        <f t="shared" si="4"/>
        <v>1000</v>
      </c>
      <c r="C292">
        <f t="shared" si="4"/>
        <v>10.212262508321961</v>
      </c>
    </row>
    <row r="293" spans="1:3">
      <c r="A293">
        <v>286</v>
      </c>
      <c r="B293">
        <f t="shared" si="4"/>
        <v>1000</v>
      </c>
      <c r="C293">
        <f t="shared" si="4"/>
        <v>10.21301914615729</v>
      </c>
    </row>
    <row r="294" spans="1:3">
      <c r="A294">
        <v>287</v>
      </c>
      <c r="B294">
        <f t="shared" si="4"/>
        <v>1000</v>
      </c>
      <c r="C294">
        <f t="shared" si="4"/>
        <v>10.213775868085939</v>
      </c>
    </row>
    <row r="295" spans="1:3">
      <c r="A295">
        <v>288</v>
      </c>
      <c r="B295">
        <f t="shared" si="4"/>
        <v>1000</v>
      </c>
      <c r="C295">
        <f t="shared" si="4"/>
        <v>10.214532674120365</v>
      </c>
    </row>
    <row r="296" spans="1:3">
      <c r="A296">
        <v>289</v>
      </c>
      <c r="B296">
        <f t="shared" si="4"/>
        <v>1000</v>
      </c>
      <c r="C296">
        <f t="shared" si="4"/>
        <v>10.215289564273037</v>
      </c>
    </row>
    <row r="297" spans="1:3">
      <c r="A297">
        <v>290</v>
      </c>
      <c r="B297">
        <f t="shared" si="4"/>
        <v>1000</v>
      </c>
      <c r="C297">
        <f t="shared" si="4"/>
        <v>10.216046538556419</v>
      </c>
    </row>
    <row r="298" spans="1:3">
      <c r="A298">
        <v>291</v>
      </c>
      <c r="B298">
        <f t="shared" si="4"/>
        <v>1000</v>
      </c>
      <c r="C298">
        <f t="shared" si="4"/>
        <v>10.216803596982983</v>
      </c>
    </row>
    <row r="299" spans="1:3">
      <c r="A299">
        <v>292</v>
      </c>
      <c r="B299">
        <f t="shared" si="4"/>
        <v>1000</v>
      </c>
      <c r="C299">
        <f t="shared" si="4"/>
        <v>10.217560739565194</v>
      </c>
    </row>
    <row r="300" spans="1:3">
      <c r="A300">
        <v>293</v>
      </c>
      <c r="B300">
        <f t="shared" si="4"/>
        <v>1000</v>
      </c>
      <c r="C300">
        <f t="shared" si="4"/>
        <v>10.21831796631553</v>
      </c>
    </row>
    <row r="301" spans="1:3">
      <c r="A301">
        <v>294</v>
      </c>
      <c r="B301">
        <f t="shared" si="4"/>
        <v>1000</v>
      </c>
      <c r="C301">
        <f t="shared" si="4"/>
        <v>10.219075277246469</v>
      </c>
    </row>
    <row r="302" spans="1:3">
      <c r="A302">
        <v>295</v>
      </c>
      <c r="B302">
        <f t="shared" si="4"/>
        <v>1000</v>
      </c>
      <c r="C302">
        <f t="shared" si="4"/>
        <v>10.219832672370485</v>
      </c>
    </row>
    <row r="303" spans="1:3">
      <c r="A303">
        <v>296</v>
      </c>
      <c r="B303">
        <f t="shared" si="4"/>
        <v>1000</v>
      </c>
      <c r="C303">
        <f t="shared" si="4"/>
        <v>10.22059015170006</v>
      </c>
    </row>
    <row r="304" spans="1:3">
      <c r="A304">
        <v>297</v>
      </c>
      <c r="B304">
        <f t="shared" si="4"/>
        <v>1000</v>
      </c>
      <c r="C304">
        <f t="shared" si="4"/>
        <v>10.221347715247679</v>
      </c>
    </row>
    <row r="305" spans="1:3">
      <c r="A305">
        <v>298</v>
      </c>
      <c r="B305">
        <f t="shared" si="4"/>
        <v>1000</v>
      </c>
      <c r="C305">
        <f t="shared" si="4"/>
        <v>10.222105363025825</v>
      </c>
    </row>
    <row r="306" spans="1:3">
      <c r="A306">
        <v>299</v>
      </c>
      <c r="B306">
        <f t="shared" si="4"/>
        <v>1000</v>
      </c>
      <c r="C306">
        <f t="shared" si="4"/>
        <v>10.222863095046986</v>
      </c>
    </row>
    <row r="307" spans="1:3">
      <c r="A307">
        <v>300</v>
      </c>
      <c r="B307">
        <f t="shared" si="4"/>
        <v>1000</v>
      </c>
      <c r="C307">
        <f t="shared" si="4"/>
        <v>10.22362091132365</v>
      </c>
    </row>
    <row r="308" spans="1:3">
      <c r="A308">
        <v>301</v>
      </c>
      <c r="B308">
        <f t="shared" si="4"/>
        <v>1000</v>
      </c>
      <c r="C308">
        <f t="shared" si="4"/>
        <v>10.224378811868311</v>
      </c>
    </row>
    <row r="309" spans="1:3">
      <c r="A309">
        <v>302</v>
      </c>
      <c r="B309">
        <f t="shared" si="4"/>
        <v>1000</v>
      </c>
      <c r="C309">
        <f t="shared" si="4"/>
        <v>10.225136796693464</v>
      </c>
    </row>
    <row r="310" spans="1:3">
      <c r="A310">
        <v>303</v>
      </c>
      <c r="B310">
        <f t="shared" si="4"/>
        <v>1000</v>
      </c>
      <c r="C310">
        <f t="shared" si="4"/>
        <v>10.225894865811604</v>
      </c>
    </row>
    <row r="311" spans="1:3">
      <c r="A311">
        <v>304</v>
      </c>
      <c r="B311">
        <f t="shared" si="4"/>
        <v>1000</v>
      </c>
      <c r="C311">
        <f t="shared" si="4"/>
        <v>10.226653019235231</v>
      </c>
    </row>
    <row r="312" spans="1:3">
      <c r="A312">
        <v>305</v>
      </c>
      <c r="B312">
        <f t="shared" si="4"/>
        <v>1000</v>
      </c>
      <c r="C312">
        <f t="shared" si="4"/>
        <v>10.227411256976847</v>
      </c>
    </row>
    <row r="313" spans="1:3">
      <c r="A313">
        <v>306</v>
      </c>
      <c r="B313">
        <f t="shared" si="4"/>
        <v>1000</v>
      </c>
      <c r="C313">
        <f t="shared" si="4"/>
        <v>10.228169579048954</v>
      </c>
    </row>
    <row r="314" spans="1:3">
      <c r="A314">
        <v>307</v>
      </c>
      <c r="B314">
        <f t="shared" si="4"/>
        <v>1000</v>
      </c>
      <c r="C314">
        <f t="shared" si="4"/>
        <v>10.228927985464061</v>
      </c>
    </row>
    <row r="315" spans="1:3">
      <c r="A315">
        <v>308</v>
      </c>
      <c r="B315">
        <f t="shared" si="4"/>
        <v>1000</v>
      </c>
      <c r="C315">
        <f t="shared" si="4"/>
        <v>10.22968647623467</v>
      </c>
    </row>
    <row r="316" spans="1:3">
      <c r="A316">
        <v>309</v>
      </c>
      <c r="B316">
        <f t="shared" si="4"/>
        <v>1000</v>
      </c>
      <c r="C316">
        <f t="shared" si="4"/>
        <v>10.2304450513733</v>
      </c>
    </row>
    <row r="317" spans="1:3">
      <c r="A317">
        <v>310</v>
      </c>
      <c r="B317">
        <f t="shared" si="4"/>
        <v>1000</v>
      </c>
      <c r="C317">
        <f t="shared" si="4"/>
        <v>10.23120371089246</v>
      </c>
    </row>
    <row r="318" spans="1:3">
      <c r="A318">
        <v>311</v>
      </c>
      <c r="B318">
        <f t="shared" si="4"/>
        <v>1000</v>
      </c>
      <c r="C318">
        <f t="shared" si="4"/>
        <v>10.231962454804663</v>
      </c>
    </row>
    <row r="319" spans="1:3">
      <c r="A319">
        <v>312</v>
      </c>
      <c r="B319">
        <f t="shared" si="4"/>
        <v>1000</v>
      </c>
      <c r="C319">
        <f t="shared" si="4"/>
        <v>10.23272128312243</v>
      </c>
    </row>
    <row r="320" spans="1:3">
      <c r="A320">
        <v>313</v>
      </c>
      <c r="B320">
        <f t="shared" si="4"/>
        <v>1000</v>
      </c>
      <c r="C320">
        <f t="shared" si="4"/>
        <v>10.233480195858277</v>
      </c>
    </row>
    <row r="321" spans="1:3">
      <c r="A321">
        <v>314</v>
      </c>
      <c r="B321">
        <f t="shared" si="4"/>
        <v>1000</v>
      </c>
      <c r="C321">
        <f t="shared" si="4"/>
        <v>10.234239193024735</v>
      </c>
    </row>
    <row r="322" spans="1:3">
      <c r="A322">
        <v>315</v>
      </c>
      <c r="B322">
        <f t="shared" si="4"/>
        <v>1000</v>
      </c>
      <c r="C322">
        <f t="shared" si="4"/>
        <v>10.234998274634318</v>
      </c>
    </row>
    <row r="323" spans="1:3">
      <c r="A323">
        <v>316</v>
      </c>
      <c r="B323">
        <f t="shared" si="4"/>
        <v>1000</v>
      </c>
      <c r="C323">
        <f t="shared" si="4"/>
        <v>10.235757440699558</v>
      </c>
    </row>
    <row r="324" spans="1:3">
      <c r="A324">
        <v>317</v>
      </c>
      <c r="B324">
        <f t="shared" si="4"/>
        <v>1000</v>
      </c>
      <c r="C324">
        <f t="shared" si="4"/>
        <v>10.236516691232985</v>
      </c>
    </row>
    <row r="325" spans="1:3">
      <c r="A325">
        <v>318</v>
      </c>
      <c r="B325">
        <f t="shared" si="4"/>
        <v>1000</v>
      </c>
      <c r="C325">
        <f t="shared" si="4"/>
        <v>10.237276026247129</v>
      </c>
    </row>
    <row r="326" spans="1:3">
      <c r="A326">
        <v>319</v>
      </c>
      <c r="B326">
        <f t="shared" si="4"/>
        <v>1000</v>
      </c>
      <c r="C326">
        <f t="shared" si="4"/>
        <v>10.238035445754521</v>
      </c>
    </row>
    <row r="327" spans="1:3">
      <c r="A327">
        <v>320</v>
      </c>
      <c r="B327">
        <f t="shared" si="4"/>
        <v>1000</v>
      </c>
      <c r="C327">
        <f t="shared" si="4"/>
        <v>10.238794949767703</v>
      </c>
    </row>
    <row r="328" spans="1:3">
      <c r="A328">
        <v>321</v>
      </c>
      <c r="B328">
        <f t="shared" ref="B328:C391" si="5">IF($A328&lt;B$5,B$2/POWER(1-(1-SQRT(B$2/B$3))*$A328/B$5,2),B$3)</f>
        <v>1000</v>
      </c>
      <c r="C328">
        <f t="shared" si="5"/>
        <v>10.239554538299211</v>
      </c>
    </row>
    <row r="329" spans="1:3">
      <c r="A329">
        <v>322</v>
      </c>
      <c r="B329">
        <f t="shared" si="5"/>
        <v>1000</v>
      </c>
      <c r="C329">
        <f t="shared" si="5"/>
        <v>10.240314211361586</v>
      </c>
    </row>
    <row r="330" spans="1:3">
      <c r="A330">
        <v>323</v>
      </c>
      <c r="B330">
        <f t="shared" si="5"/>
        <v>1000</v>
      </c>
      <c r="C330">
        <f t="shared" si="5"/>
        <v>10.241073968967369</v>
      </c>
    </row>
    <row r="331" spans="1:3">
      <c r="A331">
        <v>324</v>
      </c>
      <c r="B331">
        <f t="shared" si="5"/>
        <v>1000</v>
      </c>
      <c r="C331">
        <f t="shared" si="5"/>
        <v>10.241833811129107</v>
      </c>
    </row>
    <row r="332" spans="1:3">
      <c r="A332">
        <v>325</v>
      </c>
      <c r="B332">
        <f t="shared" si="5"/>
        <v>1000</v>
      </c>
      <c r="C332">
        <f t="shared" si="5"/>
        <v>10.242593737859352</v>
      </c>
    </row>
    <row r="333" spans="1:3">
      <c r="A333">
        <v>326</v>
      </c>
      <c r="B333">
        <f t="shared" si="5"/>
        <v>1000</v>
      </c>
      <c r="C333">
        <f t="shared" si="5"/>
        <v>10.243353749170646</v>
      </c>
    </row>
    <row r="334" spans="1:3">
      <c r="A334">
        <v>327</v>
      </c>
      <c r="B334">
        <f t="shared" si="5"/>
        <v>1000</v>
      </c>
      <c r="C334">
        <f t="shared" si="5"/>
        <v>10.244113845075546</v>
      </c>
    </row>
    <row r="335" spans="1:3">
      <c r="A335">
        <v>328</v>
      </c>
      <c r="B335">
        <f t="shared" si="5"/>
        <v>1000</v>
      </c>
      <c r="C335">
        <f t="shared" si="5"/>
        <v>10.244874025586606</v>
      </c>
    </row>
    <row r="336" spans="1:3">
      <c r="A336">
        <v>329</v>
      </c>
      <c r="B336">
        <f t="shared" si="5"/>
        <v>1000</v>
      </c>
      <c r="C336">
        <f t="shared" si="5"/>
        <v>10.245634290716387</v>
      </c>
    </row>
    <row r="337" spans="1:3">
      <c r="A337">
        <v>330</v>
      </c>
      <c r="B337">
        <f t="shared" si="5"/>
        <v>1000</v>
      </c>
      <c r="C337">
        <f t="shared" si="5"/>
        <v>10.246394640477444</v>
      </c>
    </row>
    <row r="338" spans="1:3">
      <c r="A338">
        <v>331</v>
      </c>
      <c r="B338">
        <f t="shared" si="5"/>
        <v>1000</v>
      </c>
      <c r="C338">
        <f t="shared" si="5"/>
        <v>10.247155074882338</v>
      </c>
    </row>
    <row r="339" spans="1:3">
      <c r="A339">
        <v>332</v>
      </c>
      <c r="B339">
        <f t="shared" si="5"/>
        <v>1000</v>
      </c>
      <c r="C339">
        <f t="shared" si="5"/>
        <v>10.247915593943636</v>
      </c>
    </row>
    <row r="340" spans="1:3">
      <c r="A340">
        <v>333</v>
      </c>
      <c r="B340">
        <f t="shared" si="5"/>
        <v>1000</v>
      </c>
      <c r="C340">
        <f t="shared" si="5"/>
        <v>10.248676197673904</v>
      </c>
    </row>
    <row r="341" spans="1:3">
      <c r="A341">
        <v>334</v>
      </c>
      <c r="B341">
        <f t="shared" si="5"/>
        <v>1000</v>
      </c>
      <c r="C341">
        <f t="shared" si="5"/>
        <v>10.249436886085709</v>
      </c>
    </row>
    <row r="342" spans="1:3">
      <c r="A342">
        <v>335</v>
      </c>
      <c r="B342">
        <f t="shared" si="5"/>
        <v>1000</v>
      </c>
      <c r="C342">
        <f t="shared" si="5"/>
        <v>10.250197659191624</v>
      </c>
    </row>
    <row r="343" spans="1:3">
      <c r="A343">
        <v>336</v>
      </c>
      <c r="B343">
        <f t="shared" si="5"/>
        <v>1000</v>
      </c>
      <c r="C343">
        <f t="shared" si="5"/>
        <v>10.250958517004221</v>
      </c>
    </row>
    <row r="344" spans="1:3">
      <c r="A344">
        <v>337</v>
      </c>
      <c r="B344">
        <f t="shared" si="5"/>
        <v>1000</v>
      </c>
      <c r="C344">
        <f t="shared" si="5"/>
        <v>10.25171945953608</v>
      </c>
    </row>
    <row r="345" spans="1:3">
      <c r="A345">
        <v>338</v>
      </c>
      <c r="B345">
        <f t="shared" si="5"/>
        <v>1000</v>
      </c>
      <c r="C345">
        <f t="shared" si="5"/>
        <v>10.252480486799772</v>
      </c>
    </row>
    <row r="346" spans="1:3">
      <c r="A346">
        <v>339</v>
      </c>
      <c r="B346">
        <f t="shared" si="5"/>
        <v>1000</v>
      </c>
      <c r="C346">
        <f t="shared" si="5"/>
        <v>10.253241598807882</v>
      </c>
    </row>
    <row r="347" spans="1:3">
      <c r="A347">
        <v>340</v>
      </c>
      <c r="B347">
        <f t="shared" si="5"/>
        <v>1000</v>
      </c>
      <c r="C347">
        <f t="shared" si="5"/>
        <v>10.254002795572992</v>
      </c>
    </row>
    <row r="348" spans="1:3">
      <c r="A348">
        <v>341</v>
      </c>
      <c r="B348">
        <f t="shared" si="5"/>
        <v>1000</v>
      </c>
      <c r="C348">
        <f t="shared" si="5"/>
        <v>10.254764077107689</v>
      </c>
    </row>
    <row r="349" spans="1:3">
      <c r="A349">
        <v>342</v>
      </c>
      <c r="B349">
        <f t="shared" si="5"/>
        <v>1000</v>
      </c>
      <c r="C349">
        <f t="shared" si="5"/>
        <v>10.255525443424556</v>
      </c>
    </row>
    <row r="350" spans="1:3">
      <c r="A350">
        <v>343</v>
      </c>
      <c r="B350">
        <f t="shared" si="5"/>
        <v>1000</v>
      </c>
      <c r="C350">
        <f t="shared" si="5"/>
        <v>10.256286894536187</v>
      </c>
    </row>
    <row r="351" spans="1:3">
      <c r="A351">
        <v>344</v>
      </c>
      <c r="B351">
        <f t="shared" si="5"/>
        <v>1000</v>
      </c>
      <c r="C351">
        <f t="shared" si="5"/>
        <v>10.257048430455173</v>
      </c>
    </row>
    <row r="352" spans="1:3">
      <c r="A352">
        <v>345</v>
      </c>
      <c r="B352">
        <f t="shared" si="5"/>
        <v>1000</v>
      </c>
      <c r="C352">
        <f t="shared" si="5"/>
        <v>10.257810051194106</v>
      </c>
    </row>
    <row r="353" spans="1:3">
      <c r="A353">
        <v>346</v>
      </c>
      <c r="B353">
        <f t="shared" si="5"/>
        <v>1000</v>
      </c>
      <c r="C353">
        <f t="shared" si="5"/>
        <v>10.258571756765583</v>
      </c>
    </row>
    <row r="354" spans="1:3">
      <c r="A354">
        <v>347</v>
      </c>
      <c r="B354">
        <f t="shared" si="5"/>
        <v>1000</v>
      </c>
      <c r="C354">
        <f t="shared" si="5"/>
        <v>10.259333547182207</v>
      </c>
    </row>
    <row r="355" spans="1:3">
      <c r="A355">
        <v>348</v>
      </c>
      <c r="B355">
        <f t="shared" si="5"/>
        <v>1000</v>
      </c>
      <c r="C355">
        <f t="shared" si="5"/>
        <v>10.26009542245658</v>
      </c>
    </row>
    <row r="356" spans="1:3">
      <c r="A356">
        <v>349</v>
      </c>
      <c r="B356">
        <f t="shared" si="5"/>
        <v>1000</v>
      </c>
      <c r="C356">
        <f t="shared" si="5"/>
        <v>10.2608573826013</v>
      </c>
    </row>
    <row r="357" spans="1:3">
      <c r="A357">
        <v>350</v>
      </c>
      <c r="B357">
        <f t="shared" si="5"/>
        <v>1000</v>
      </c>
      <c r="C357">
        <f t="shared" si="5"/>
        <v>10.261619427628975</v>
      </c>
    </row>
    <row r="358" spans="1:3">
      <c r="A358">
        <v>351</v>
      </c>
      <c r="B358">
        <f t="shared" si="5"/>
        <v>1000</v>
      </c>
      <c r="C358">
        <f t="shared" si="5"/>
        <v>10.262381557552217</v>
      </c>
    </row>
    <row r="359" spans="1:3">
      <c r="A359">
        <v>352</v>
      </c>
      <c r="B359">
        <f t="shared" si="5"/>
        <v>1000</v>
      </c>
      <c r="C359">
        <f t="shared" si="5"/>
        <v>10.263143772383637</v>
      </c>
    </row>
    <row r="360" spans="1:3">
      <c r="A360">
        <v>353</v>
      </c>
      <c r="B360">
        <f t="shared" si="5"/>
        <v>1000</v>
      </c>
      <c r="C360">
        <f t="shared" si="5"/>
        <v>10.263906072135843</v>
      </c>
    </row>
    <row r="361" spans="1:3">
      <c r="A361">
        <v>354</v>
      </c>
      <c r="B361">
        <f t="shared" si="5"/>
        <v>1000</v>
      </c>
      <c r="C361">
        <f t="shared" si="5"/>
        <v>10.264668456821454</v>
      </c>
    </row>
    <row r="362" spans="1:3">
      <c r="A362">
        <v>355</v>
      </c>
      <c r="B362">
        <f t="shared" si="5"/>
        <v>1000</v>
      </c>
      <c r="C362">
        <f t="shared" si="5"/>
        <v>10.265430926453085</v>
      </c>
    </row>
    <row r="363" spans="1:3">
      <c r="A363">
        <v>356</v>
      </c>
      <c r="B363">
        <f t="shared" si="5"/>
        <v>1000</v>
      </c>
      <c r="C363">
        <f t="shared" si="5"/>
        <v>10.266193481043363</v>
      </c>
    </row>
    <row r="364" spans="1:3">
      <c r="A364">
        <v>357</v>
      </c>
      <c r="B364">
        <f t="shared" si="5"/>
        <v>1000</v>
      </c>
      <c r="C364">
        <f t="shared" si="5"/>
        <v>10.266956120604902</v>
      </c>
    </row>
    <row r="365" spans="1:3">
      <c r="A365">
        <v>358</v>
      </c>
      <c r="B365">
        <f t="shared" si="5"/>
        <v>1000</v>
      </c>
      <c r="C365">
        <f t="shared" si="5"/>
        <v>10.267718845150334</v>
      </c>
    </row>
    <row r="366" spans="1:3">
      <c r="A366">
        <v>359</v>
      </c>
      <c r="B366">
        <f t="shared" si="5"/>
        <v>1000</v>
      </c>
      <c r="C366">
        <f t="shared" si="5"/>
        <v>10.26848165469228</v>
      </c>
    </row>
    <row r="367" spans="1:3">
      <c r="A367">
        <v>360</v>
      </c>
      <c r="B367">
        <f t="shared" si="5"/>
        <v>1000</v>
      </c>
      <c r="C367">
        <f t="shared" si="5"/>
        <v>10.269244549243377</v>
      </c>
    </row>
    <row r="368" spans="1:3">
      <c r="A368">
        <v>361</v>
      </c>
      <c r="B368">
        <f t="shared" si="5"/>
        <v>1000</v>
      </c>
      <c r="C368">
        <f t="shared" si="5"/>
        <v>10.270007528816249</v>
      </c>
    </row>
    <row r="369" spans="1:3">
      <c r="A369">
        <v>362</v>
      </c>
      <c r="B369">
        <f t="shared" si="5"/>
        <v>1000</v>
      </c>
      <c r="C369">
        <f t="shared" si="5"/>
        <v>10.270770593423535</v>
      </c>
    </row>
    <row r="370" spans="1:3">
      <c r="A370">
        <v>363</v>
      </c>
      <c r="B370">
        <f t="shared" si="5"/>
        <v>1000</v>
      </c>
      <c r="C370">
        <f t="shared" si="5"/>
        <v>10.271533743077871</v>
      </c>
    </row>
    <row r="371" spans="1:3">
      <c r="A371">
        <v>364</v>
      </c>
      <c r="B371">
        <f t="shared" si="5"/>
        <v>1000</v>
      </c>
      <c r="C371">
        <f t="shared" si="5"/>
        <v>10.272296977791898</v>
      </c>
    </row>
    <row r="372" spans="1:3">
      <c r="A372">
        <v>365</v>
      </c>
      <c r="B372">
        <f t="shared" si="5"/>
        <v>1000</v>
      </c>
      <c r="C372">
        <f t="shared" si="5"/>
        <v>10.273060297578253</v>
      </c>
    </row>
    <row r="373" spans="1:3">
      <c r="A373">
        <v>366</v>
      </c>
      <c r="B373">
        <f t="shared" si="5"/>
        <v>1000</v>
      </c>
      <c r="C373">
        <f t="shared" si="5"/>
        <v>10.27382370244958</v>
      </c>
    </row>
    <row r="374" spans="1:3">
      <c r="A374">
        <v>367</v>
      </c>
      <c r="B374">
        <f t="shared" si="5"/>
        <v>1000</v>
      </c>
      <c r="C374">
        <f t="shared" si="5"/>
        <v>10.274587192418528</v>
      </c>
    </row>
    <row r="375" spans="1:3">
      <c r="A375">
        <v>368</v>
      </c>
      <c r="B375">
        <f t="shared" si="5"/>
        <v>1000</v>
      </c>
      <c r="C375">
        <f t="shared" si="5"/>
        <v>10.275350767497747</v>
      </c>
    </row>
    <row r="376" spans="1:3">
      <c r="A376">
        <v>369</v>
      </c>
      <c r="B376">
        <f t="shared" si="5"/>
        <v>1000</v>
      </c>
      <c r="C376">
        <f t="shared" si="5"/>
        <v>10.276114427699881</v>
      </c>
    </row>
    <row r="377" spans="1:3">
      <c r="A377">
        <v>370</v>
      </c>
      <c r="B377">
        <f t="shared" si="5"/>
        <v>1000</v>
      </c>
      <c r="C377">
        <f t="shared" si="5"/>
        <v>10.276878173037586</v>
      </c>
    </row>
    <row r="378" spans="1:3">
      <c r="A378">
        <v>371</v>
      </c>
      <c r="B378">
        <f t="shared" si="5"/>
        <v>1000</v>
      </c>
      <c r="C378">
        <f t="shared" si="5"/>
        <v>10.277642003523523</v>
      </c>
    </row>
    <row r="379" spans="1:3">
      <c r="A379">
        <v>372</v>
      </c>
      <c r="B379">
        <f t="shared" si="5"/>
        <v>1000</v>
      </c>
      <c r="C379">
        <f t="shared" si="5"/>
        <v>10.278405919170341</v>
      </c>
    </row>
    <row r="380" spans="1:3">
      <c r="A380">
        <v>373</v>
      </c>
      <c r="B380">
        <f t="shared" si="5"/>
        <v>1000</v>
      </c>
      <c r="C380">
        <f t="shared" si="5"/>
        <v>10.279169919990705</v>
      </c>
    </row>
    <row r="381" spans="1:3">
      <c r="A381">
        <v>374</v>
      </c>
      <c r="B381">
        <f t="shared" si="5"/>
        <v>1000</v>
      </c>
      <c r="C381">
        <f t="shared" si="5"/>
        <v>10.279934005997276</v>
      </c>
    </row>
    <row r="382" spans="1:3">
      <c r="A382">
        <v>375</v>
      </c>
      <c r="B382">
        <f t="shared" si="5"/>
        <v>1000</v>
      </c>
      <c r="C382">
        <f t="shared" si="5"/>
        <v>10.280698177202723</v>
      </c>
    </row>
    <row r="383" spans="1:3">
      <c r="A383">
        <v>376</v>
      </c>
      <c r="B383">
        <f t="shared" si="5"/>
        <v>1000</v>
      </c>
      <c r="C383">
        <f t="shared" si="5"/>
        <v>10.281462433619707</v>
      </c>
    </row>
    <row r="384" spans="1:3">
      <c r="A384">
        <v>377</v>
      </c>
      <c r="B384">
        <f t="shared" si="5"/>
        <v>1000</v>
      </c>
      <c r="C384">
        <f t="shared" si="5"/>
        <v>10.2822267752609</v>
      </c>
    </row>
    <row r="385" spans="1:3">
      <c r="A385">
        <v>378</v>
      </c>
      <c r="B385">
        <f t="shared" si="5"/>
        <v>1000</v>
      </c>
      <c r="C385">
        <f t="shared" si="5"/>
        <v>10.282991202138973</v>
      </c>
    </row>
    <row r="386" spans="1:3">
      <c r="A386">
        <v>379</v>
      </c>
      <c r="B386">
        <f t="shared" si="5"/>
        <v>1000</v>
      </c>
      <c r="C386">
        <f t="shared" si="5"/>
        <v>10.283755714266606</v>
      </c>
    </row>
    <row r="387" spans="1:3">
      <c r="A387">
        <v>380</v>
      </c>
      <c r="B387">
        <f t="shared" si="5"/>
        <v>1000</v>
      </c>
      <c r="C387">
        <f t="shared" si="5"/>
        <v>10.284520311656468</v>
      </c>
    </row>
    <row r="388" spans="1:3">
      <c r="A388">
        <v>381</v>
      </c>
      <c r="B388">
        <f t="shared" si="5"/>
        <v>1000</v>
      </c>
      <c r="C388">
        <f t="shared" si="5"/>
        <v>10.285284994321239</v>
      </c>
    </row>
    <row r="389" spans="1:3">
      <c r="A389">
        <v>382</v>
      </c>
      <c r="B389">
        <f t="shared" si="5"/>
        <v>1000</v>
      </c>
      <c r="C389">
        <f t="shared" si="5"/>
        <v>10.286049762273606</v>
      </c>
    </row>
    <row r="390" spans="1:3">
      <c r="A390">
        <v>383</v>
      </c>
      <c r="B390">
        <f t="shared" si="5"/>
        <v>1000</v>
      </c>
      <c r="C390">
        <f t="shared" si="5"/>
        <v>10.286814615526248</v>
      </c>
    </row>
    <row r="391" spans="1:3">
      <c r="A391">
        <v>384</v>
      </c>
      <c r="B391">
        <f t="shared" si="5"/>
        <v>1000</v>
      </c>
      <c r="C391">
        <f t="shared" si="5"/>
        <v>10.287579554091851</v>
      </c>
    </row>
    <row r="392" spans="1:3">
      <c r="A392">
        <v>385</v>
      </c>
      <c r="B392">
        <f t="shared" ref="B392:C455" si="6">IF($A392&lt;B$5,B$2/POWER(1-(1-SQRT(B$2/B$3))*$A392/B$5,2),B$3)</f>
        <v>1000</v>
      </c>
      <c r="C392">
        <f t="shared" si="6"/>
        <v>10.288344577983105</v>
      </c>
    </row>
    <row r="393" spans="1:3">
      <c r="A393">
        <v>386</v>
      </c>
      <c r="B393">
        <f t="shared" si="6"/>
        <v>1000</v>
      </c>
      <c r="C393">
        <f t="shared" si="6"/>
        <v>10.289109687212701</v>
      </c>
    </row>
    <row r="394" spans="1:3">
      <c r="A394">
        <v>387</v>
      </c>
      <c r="B394">
        <f t="shared" si="6"/>
        <v>1000</v>
      </c>
      <c r="C394">
        <f t="shared" si="6"/>
        <v>10.289874881793331</v>
      </c>
    </row>
    <row r="395" spans="1:3">
      <c r="A395">
        <v>388</v>
      </c>
      <c r="B395">
        <f t="shared" si="6"/>
        <v>1000</v>
      </c>
      <c r="C395">
        <f t="shared" si="6"/>
        <v>10.29064016173769</v>
      </c>
    </row>
    <row r="396" spans="1:3">
      <c r="A396">
        <v>389</v>
      </c>
      <c r="B396">
        <f t="shared" si="6"/>
        <v>1000</v>
      </c>
      <c r="C396">
        <f t="shared" si="6"/>
        <v>10.291405527058476</v>
      </c>
    </row>
    <row r="397" spans="1:3">
      <c r="A397">
        <v>390</v>
      </c>
      <c r="B397">
        <f t="shared" si="6"/>
        <v>1000</v>
      </c>
      <c r="C397">
        <f t="shared" si="6"/>
        <v>10.292170977768391</v>
      </c>
    </row>
    <row r="398" spans="1:3">
      <c r="A398">
        <v>391</v>
      </c>
      <c r="B398">
        <f t="shared" si="6"/>
        <v>1000</v>
      </c>
      <c r="C398">
        <f t="shared" si="6"/>
        <v>10.292936513880138</v>
      </c>
    </row>
    <row r="399" spans="1:3">
      <c r="A399">
        <v>392</v>
      </c>
      <c r="B399">
        <f t="shared" si="6"/>
        <v>1000</v>
      </c>
      <c r="C399">
        <f t="shared" si="6"/>
        <v>10.293702135406418</v>
      </c>
    </row>
    <row r="400" spans="1:3">
      <c r="A400">
        <v>393</v>
      </c>
      <c r="B400">
        <f t="shared" si="6"/>
        <v>1000</v>
      </c>
      <c r="C400">
        <f t="shared" si="6"/>
        <v>10.294467842359941</v>
      </c>
    </row>
    <row r="401" spans="1:3">
      <c r="A401">
        <v>394</v>
      </c>
      <c r="B401">
        <f t="shared" si="6"/>
        <v>1000</v>
      </c>
      <c r="C401">
        <f t="shared" si="6"/>
        <v>10.295233634753417</v>
      </c>
    </row>
    <row r="402" spans="1:3">
      <c r="A402">
        <v>395</v>
      </c>
      <c r="B402">
        <f t="shared" si="6"/>
        <v>1000</v>
      </c>
      <c r="C402">
        <f t="shared" si="6"/>
        <v>10.295999512599556</v>
      </c>
    </row>
    <row r="403" spans="1:3">
      <c r="A403">
        <v>396</v>
      </c>
      <c r="B403">
        <f t="shared" si="6"/>
        <v>1000</v>
      </c>
      <c r="C403">
        <f t="shared" si="6"/>
        <v>10.296765475911075</v>
      </c>
    </row>
    <row r="404" spans="1:3">
      <c r="A404">
        <v>397</v>
      </c>
      <c r="B404">
        <f t="shared" si="6"/>
        <v>1000</v>
      </c>
      <c r="C404">
        <f t="shared" si="6"/>
        <v>10.297531524700688</v>
      </c>
    </row>
    <row r="405" spans="1:3">
      <c r="A405">
        <v>398</v>
      </c>
      <c r="B405">
        <f t="shared" si="6"/>
        <v>1000</v>
      </c>
      <c r="C405">
        <f t="shared" si="6"/>
        <v>10.298297658981117</v>
      </c>
    </row>
    <row r="406" spans="1:3">
      <c r="A406">
        <v>399</v>
      </c>
      <c r="B406">
        <f t="shared" si="6"/>
        <v>1000</v>
      </c>
      <c r="C406">
        <f t="shared" si="6"/>
        <v>10.299063878765081</v>
      </c>
    </row>
    <row r="407" spans="1:3">
      <c r="A407">
        <v>400</v>
      </c>
      <c r="B407">
        <f t="shared" si="6"/>
        <v>1000</v>
      </c>
      <c r="C407">
        <f t="shared" si="6"/>
        <v>10.299830184065303</v>
      </c>
    </row>
    <row r="408" spans="1:3">
      <c r="A408">
        <v>401</v>
      </c>
      <c r="B408">
        <f t="shared" si="6"/>
        <v>1000</v>
      </c>
      <c r="C408">
        <f t="shared" si="6"/>
        <v>10.300596574894513</v>
      </c>
    </row>
    <row r="409" spans="1:3">
      <c r="A409">
        <v>402</v>
      </c>
      <c r="B409">
        <f t="shared" si="6"/>
        <v>1000</v>
      </c>
      <c r="C409">
        <f t="shared" si="6"/>
        <v>10.301363051265438</v>
      </c>
    </row>
    <row r="410" spans="1:3">
      <c r="A410">
        <v>403</v>
      </c>
      <c r="B410">
        <f t="shared" si="6"/>
        <v>1000</v>
      </c>
      <c r="C410">
        <f t="shared" si="6"/>
        <v>10.302129613190809</v>
      </c>
    </row>
    <row r="411" spans="1:3">
      <c r="A411">
        <v>404</v>
      </c>
      <c r="B411">
        <f t="shared" si="6"/>
        <v>1000</v>
      </c>
      <c r="C411">
        <f t="shared" si="6"/>
        <v>10.302896260683356</v>
      </c>
    </row>
    <row r="412" spans="1:3">
      <c r="A412">
        <v>405</v>
      </c>
      <c r="B412">
        <f t="shared" si="6"/>
        <v>1000</v>
      </c>
      <c r="C412">
        <f t="shared" si="6"/>
        <v>10.30366299375582</v>
      </c>
    </row>
    <row r="413" spans="1:3">
      <c r="A413">
        <v>406</v>
      </c>
      <c r="B413">
        <f t="shared" si="6"/>
        <v>1000</v>
      </c>
      <c r="C413">
        <f t="shared" si="6"/>
        <v>10.304429812420938</v>
      </c>
    </row>
    <row r="414" spans="1:3">
      <c r="A414">
        <v>407</v>
      </c>
      <c r="B414">
        <f t="shared" si="6"/>
        <v>1000</v>
      </c>
      <c r="C414">
        <f t="shared" si="6"/>
        <v>10.305196716691446</v>
      </c>
    </row>
    <row r="415" spans="1:3">
      <c r="A415">
        <v>408</v>
      </c>
      <c r="B415">
        <f t="shared" si="6"/>
        <v>1000</v>
      </c>
      <c r="C415">
        <f t="shared" si="6"/>
        <v>10.305963706580089</v>
      </c>
    </row>
    <row r="416" spans="1:3">
      <c r="A416">
        <v>409</v>
      </c>
      <c r="B416">
        <f t="shared" si="6"/>
        <v>1000</v>
      </c>
      <c r="C416">
        <f t="shared" si="6"/>
        <v>10.306730782099613</v>
      </c>
    </row>
    <row r="417" spans="1:3">
      <c r="A417">
        <v>410</v>
      </c>
      <c r="B417">
        <f t="shared" si="6"/>
        <v>1000</v>
      </c>
      <c r="C417">
        <f t="shared" si="6"/>
        <v>10.307497943262769</v>
      </c>
    </row>
    <row r="418" spans="1:3">
      <c r="A418">
        <v>411</v>
      </c>
      <c r="B418">
        <f t="shared" si="6"/>
        <v>1000</v>
      </c>
      <c r="C418">
        <f t="shared" si="6"/>
        <v>10.308265190082302</v>
      </c>
    </row>
    <row r="419" spans="1:3">
      <c r="A419">
        <v>412</v>
      </c>
      <c r="B419">
        <f t="shared" si="6"/>
        <v>1000</v>
      </c>
      <c r="C419">
        <f t="shared" si="6"/>
        <v>10.309032522570964</v>
      </c>
    </row>
    <row r="420" spans="1:3">
      <c r="A420">
        <v>413</v>
      </c>
      <c r="B420">
        <f t="shared" si="6"/>
        <v>1000</v>
      </c>
      <c r="C420">
        <f t="shared" si="6"/>
        <v>10.309799940741511</v>
      </c>
    </row>
    <row r="421" spans="1:3">
      <c r="A421">
        <v>414</v>
      </c>
      <c r="B421">
        <f t="shared" si="6"/>
        <v>1000</v>
      </c>
      <c r="C421">
        <f t="shared" si="6"/>
        <v>10.310567444606704</v>
      </c>
    </row>
    <row r="422" spans="1:3">
      <c r="A422">
        <v>415</v>
      </c>
      <c r="B422">
        <f t="shared" si="6"/>
        <v>1000</v>
      </c>
      <c r="C422">
        <f t="shared" si="6"/>
        <v>10.311335034179296</v>
      </c>
    </row>
    <row r="423" spans="1:3">
      <c r="A423">
        <v>416</v>
      </c>
      <c r="B423">
        <f t="shared" si="6"/>
        <v>1000</v>
      </c>
      <c r="C423">
        <f t="shared" si="6"/>
        <v>10.31210270947205</v>
      </c>
    </row>
    <row r="424" spans="1:3">
      <c r="A424">
        <v>417</v>
      </c>
      <c r="B424">
        <f t="shared" si="6"/>
        <v>1000</v>
      </c>
      <c r="C424">
        <f t="shared" si="6"/>
        <v>10.312870470497735</v>
      </c>
    </row>
    <row r="425" spans="1:3">
      <c r="A425">
        <v>418</v>
      </c>
      <c r="B425">
        <f t="shared" si="6"/>
        <v>1000</v>
      </c>
      <c r="C425">
        <f t="shared" si="6"/>
        <v>10.313638317269112</v>
      </c>
    </row>
    <row r="426" spans="1:3">
      <c r="A426">
        <v>419</v>
      </c>
      <c r="B426">
        <f t="shared" si="6"/>
        <v>1000</v>
      </c>
      <c r="C426">
        <f t="shared" si="6"/>
        <v>10.314406249798953</v>
      </c>
    </row>
    <row r="427" spans="1:3">
      <c r="A427">
        <v>420</v>
      </c>
      <c r="B427">
        <f t="shared" si="6"/>
        <v>1000</v>
      </c>
      <c r="C427">
        <f t="shared" si="6"/>
        <v>10.315174268100025</v>
      </c>
    </row>
    <row r="428" spans="1:3">
      <c r="A428">
        <v>421</v>
      </c>
      <c r="B428">
        <f t="shared" si="6"/>
        <v>1000</v>
      </c>
      <c r="C428">
        <f t="shared" si="6"/>
        <v>10.315942372185111</v>
      </c>
    </row>
    <row r="429" spans="1:3">
      <c r="A429">
        <v>422</v>
      </c>
      <c r="B429">
        <f t="shared" si="6"/>
        <v>1000</v>
      </c>
      <c r="C429">
        <f t="shared" si="6"/>
        <v>10.316710562066977</v>
      </c>
    </row>
    <row r="430" spans="1:3">
      <c r="A430">
        <v>423</v>
      </c>
      <c r="B430">
        <f t="shared" si="6"/>
        <v>1000</v>
      </c>
      <c r="C430">
        <f t="shared" si="6"/>
        <v>10.317478837758404</v>
      </c>
    </row>
    <row r="431" spans="1:3">
      <c r="A431">
        <v>424</v>
      </c>
      <c r="B431">
        <f t="shared" si="6"/>
        <v>1000</v>
      </c>
      <c r="C431">
        <f t="shared" si="6"/>
        <v>10.318247199272177</v>
      </c>
    </row>
    <row r="432" spans="1:3">
      <c r="A432">
        <v>425</v>
      </c>
      <c r="B432">
        <f t="shared" si="6"/>
        <v>1000</v>
      </c>
      <c r="C432">
        <f t="shared" si="6"/>
        <v>10.319015646621077</v>
      </c>
    </row>
    <row r="433" spans="1:3">
      <c r="A433">
        <v>426</v>
      </c>
      <c r="B433">
        <f t="shared" si="6"/>
        <v>1000</v>
      </c>
      <c r="C433">
        <f t="shared" si="6"/>
        <v>10.319784179817887</v>
      </c>
    </row>
    <row r="434" spans="1:3">
      <c r="A434">
        <v>427</v>
      </c>
      <c r="B434">
        <f t="shared" si="6"/>
        <v>1000</v>
      </c>
      <c r="C434">
        <f t="shared" si="6"/>
        <v>10.320552798875397</v>
      </c>
    </row>
    <row r="435" spans="1:3">
      <c r="A435">
        <v>428</v>
      </c>
      <c r="B435">
        <f t="shared" si="6"/>
        <v>1000</v>
      </c>
      <c r="C435">
        <f t="shared" si="6"/>
        <v>10.321321503806397</v>
      </c>
    </row>
    <row r="436" spans="1:3">
      <c r="A436">
        <v>429</v>
      </c>
      <c r="B436">
        <f t="shared" si="6"/>
        <v>1000</v>
      </c>
      <c r="C436">
        <f t="shared" si="6"/>
        <v>10.322090294623683</v>
      </c>
    </row>
    <row r="437" spans="1:3">
      <c r="A437">
        <v>430</v>
      </c>
      <c r="B437">
        <f t="shared" si="6"/>
        <v>1000</v>
      </c>
      <c r="C437">
        <f t="shared" si="6"/>
        <v>10.322859171340044</v>
      </c>
    </row>
    <row r="438" spans="1:3">
      <c r="A438">
        <v>431</v>
      </c>
      <c r="B438">
        <f t="shared" si="6"/>
        <v>1000</v>
      </c>
      <c r="C438">
        <f t="shared" si="6"/>
        <v>10.323628133968279</v>
      </c>
    </row>
    <row r="439" spans="1:3">
      <c r="A439">
        <v>432</v>
      </c>
      <c r="B439">
        <f t="shared" si="6"/>
        <v>1000</v>
      </c>
      <c r="C439">
        <f t="shared" si="6"/>
        <v>10.32439718252119</v>
      </c>
    </row>
    <row r="440" spans="1:3">
      <c r="A440">
        <v>433</v>
      </c>
      <c r="B440">
        <f t="shared" si="6"/>
        <v>1000</v>
      </c>
      <c r="C440">
        <f t="shared" si="6"/>
        <v>10.325166317011583</v>
      </c>
    </row>
    <row r="441" spans="1:3">
      <c r="A441">
        <v>434</v>
      </c>
      <c r="B441">
        <f t="shared" si="6"/>
        <v>1000</v>
      </c>
      <c r="C441">
        <f t="shared" si="6"/>
        <v>10.325935537452253</v>
      </c>
    </row>
    <row r="442" spans="1:3">
      <c r="A442">
        <v>435</v>
      </c>
      <c r="B442">
        <f t="shared" si="6"/>
        <v>1000</v>
      </c>
      <c r="C442">
        <f t="shared" si="6"/>
        <v>10.326704843856012</v>
      </c>
    </row>
    <row r="443" spans="1:3">
      <c r="A443">
        <v>436</v>
      </c>
      <c r="B443">
        <f t="shared" si="6"/>
        <v>1000</v>
      </c>
      <c r="C443">
        <f t="shared" si="6"/>
        <v>10.327474236235672</v>
      </c>
    </row>
    <row r="444" spans="1:3">
      <c r="A444">
        <v>437</v>
      </c>
      <c r="B444">
        <f t="shared" si="6"/>
        <v>1000</v>
      </c>
      <c r="C444">
        <f t="shared" si="6"/>
        <v>10.328243714604042</v>
      </c>
    </row>
    <row r="445" spans="1:3">
      <c r="A445">
        <v>438</v>
      </c>
      <c r="B445">
        <f t="shared" si="6"/>
        <v>1000</v>
      </c>
      <c r="C445">
        <f t="shared" si="6"/>
        <v>10.329013278973935</v>
      </c>
    </row>
    <row r="446" spans="1:3">
      <c r="A446">
        <v>439</v>
      </c>
      <c r="B446">
        <f t="shared" si="6"/>
        <v>1000</v>
      </c>
      <c r="C446">
        <f t="shared" si="6"/>
        <v>10.329782929358169</v>
      </c>
    </row>
    <row r="447" spans="1:3">
      <c r="A447">
        <v>440</v>
      </c>
      <c r="B447">
        <f t="shared" si="6"/>
        <v>1000</v>
      </c>
      <c r="C447">
        <f t="shared" si="6"/>
        <v>10.330552665769563</v>
      </c>
    </row>
    <row r="448" spans="1:3">
      <c r="A448">
        <v>441</v>
      </c>
      <c r="B448">
        <f t="shared" si="6"/>
        <v>1000</v>
      </c>
      <c r="C448">
        <f t="shared" si="6"/>
        <v>10.331322488220941</v>
      </c>
    </row>
    <row r="449" spans="1:3">
      <c r="A449">
        <v>442</v>
      </c>
      <c r="B449">
        <f t="shared" si="6"/>
        <v>1000</v>
      </c>
      <c r="C449">
        <f t="shared" si="6"/>
        <v>10.33209239672512</v>
      </c>
    </row>
    <row r="450" spans="1:3">
      <c r="A450">
        <v>443</v>
      </c>
      <c r="B450">
        <f t="shared" si="6"/>
        <v>1000</v>
      </c>
      <c r="C450">
        <f t="shared" si="6"/>
        <v>10.332862391294929</v>
      </c>
    </row>
    <row r="451" spans="1:3">
      <c r="A451">
        <v>444</v>
      </c>
      <c r="B451">
        <f t="shared" si="6"/>
        <v>1000</v>
      </c>
      <c r="C451">
        <f t="shared" si="6"/>
        <v>10.333632471943202</v>
      </c>
    </row>
    <row r="452" spans="1:3">
      <c r="A452">
        <v>445</v>
      </c>
      <c r="B452">
        <f t="shared" si="6"/>
        <v>1000</v>
      </c>
      <c r="C452">
        <f t="shared" si="6"/>
        <v>10.334402638682764</v>
      </c>
    </row>
    <row r="453" spans="1:3">
      <c r="A453">
        <v>446</v>
      </c>
      <c r="B453">
        <f t="shared" si="6"/>
        <v>1000</v>
      </c>
      <c r="C453">
        <f t="shared" si="6"/>
        <v>10.335172891526447</v>
      </c>
    </row>
    <row r="454" spans="1:3">
      <c r="A454">
        <v>447</v>
      </c>
      <c r="B454">
        <f t="shared" si="6"/>
        <v>1000</v>
      </c>
      <c r="C454">
        <f t="shared" si="6"/>
        <v>10.335943230487091</v>
      </c>
    </row>
    <row r="455" spans="1:3">
      <c r="A455">
        <v>448</v>
      </c>
      <c r="B455">
        <f t="shared" si="6"/>
        <v>1000</v>
      </c>
      <c r="C455">
        <f t="shared" si="6"/>
        <v>10.336713655577533</v>
      </c>
    </row>
    <row r="456" spans="1:3">
      <c r="A456">
        <v>449</v>
      </c>
      <c r="B456">
        <f t="shared" ref="B456:C519" si="7">IF($A456&lt;B$5,B$2/POWER(1-(1-SQRT(B$2/B$3))*$A456/B$5,2),B$3)</f>
        <v>1000</v>
      </c>
      <c r="C456">
        <f t="shared" si="7"/>
        <v>10.337484166810613</v>
      </c>
    </row>
    <row r="457" spans="1:3">
      <c r="A457">
        <v>450</v>
      </c>
      <c r="B457">
        <f t="shared" si="7"/>
        <v>1000</v>
      </c>
      <c r="C457">
        <f t="shared" si="7"/>
        <v>10.338254764199171</v>
      </c>
    </row>
    <row r="458" spans="1:3">
      <c r="A458">
        <v>451</v>
      </c>
      <c r="B458">
        <f t="shared" si="7"/>
        <v>1000</v>
      </c>
      <c r="C458">
        <f t="shared" si="7"/>
        <v>10.339025447756056</v>
      </c>
    </row>
    <row r="459" spans="1:3">
      <c r="A459">
        <v>452</v>
      </c>
      <c r="B459">
        <f t="shared" si="7"/>
        <v>1000</v>
      </c>
      <c r="C459">
        <f t="shared" si="7"/>
        <v>10.339796217494115</v>
      </c>
    </row>
    <row r="460" spans="1:3">
      <c r="A460">
        <v>453</v>
      </c>
      <c r="B460">
        <f t="shared" si="7"/>
        <v>1000</v>
      </c>
      <c r="C460">
        <f t="shared" si="7"/>
        <v>10.340567073426197</v>
      </c>
    </row>
    <row r="461" spans="1:3">
      <c r="A461">
        <v>454</v>
      </c>
      <c r="B461">
        <f t="shared" si="7"/>
        <v>1000</v>
      </c>
      <c r="C461">
        <f t="shared" si="7"/>
        <v>10.341338015565155</v>
      </c>
    </row>
    <row r="462" spans="1:3">
      <c r="A462">
        <v>455</v>
      </c>
      <c r="B462">
        <f t="shared" si="7"/>
        <v>1000</v>
      </c>
      <c r="C462">
        <f t="shared" si="7"/>
        <v>10.342109043923841</v>
      </c>
    </row>
    <row r="463" spans="1:3">
      <c r="A463">
        <v>456</v>
      </c>
      <c r="B463">
        <f t="shared" si="7"/>
        <v>1000</v>
      </c>
      <c r="C463">
        <f t="shared" si="7"/>
        <v>10.342880158515118</v>
      </c>
    </row>
    <row r="464" spans="1:3">
      <c r="A464">
        <v>457</v>
      </c>
      <c r="B464">
        <f t="shared" si="7"/>
        <v>1000</v>
      </c>
      <c r="C464">
        <f t="shared" si="7"/>
        <v>10.343651359351844</v>
      </c>
    </row>
    <row r="465" spans="1:3">
      <c r="A465">
        <v>458</v>
      </c>
      <c r="B465">
        <f t="shared" si="7"/>
        <v>1000</v>
      </c>
      <c r="C465">
        <f t="shared" si="7"/>
        <v>10.344422646446876</v>
      </c>
    </row>
    <row r="466" spans="1:3">
      <c r="A466">
        <v>459</v>
      </c>
      <c r="B466">
        <f t="shared" si="7"/>
        <v>1000</v>
      </c>
      <c r="C466">
        <f t="shared" si="7"/>
        <v>10.345194019813082</v>
      </c>
    </row>
    <row r="467" spans="1:3">
      <c r="A467">
        <v>460</v>
      </c>
      <c r="B467">
        <f t="shared" si="7"/>
        <v>1000</v>
      </c>
      <c r="C467">
        <f t="shared" si="7"/>
        <v>10.345965479463331</v>
      </c>
    </row>
    <row r="468" spans="1:3">
      <c r="A468">
        <v>461</v>
      </c>
      <c r="B468">
        <f t="shared" si="7"/>
        <v>1000</v>
      </c>
      <c r="C468">
        <f t="shared" si="7"/>
        <v>10.346737025410487</v>
      </c>
    </row>
    <row r="469" spans="1:3">
      <c r="A469">
        <v>462</v>
      </c>
      <c r="B469">
        <f t="shared" si="7"/>
        <v>1000</v>
      </c>
      <c r="C469">
        <f t="shared" si="7"/>
        <v>10.347508657667426</v>
      </c>
    </row>
    <row r="470" spans="1:3">
      <c r="A470">
        <v>463</v>
      </c>
      <c r="B470">
        <f t="shared" si="7"/>
        <v>1000</v>
      </c>
      <c r="C470">
        <f t="shared" si="7"/>
        <v>10.348280376247018</v>
      </c>
    </row>
    <row r="471" spans="1:3">
      <c r="A471">
        <v>464</v>
      </c>
      <c r="B471">
        <f t="shared" si="7"/>
        <v>1000</v>
      </c>
      <c r="C471">
        <f t="shared" si="7"/>
        <v>10.349052181162145</v>
      </c>
    </row>
    <row r="472" spans="1:3">
      <c r="A472">
        <v>465</v>
      </c>
      <c r="B472">
        <f t="shared" si="7"/>
        <v>1000</v>
      </c>
      <c r="C472">
        <f t="shared" si="7"/>
        <v>10.349824072425681</v>
      </c>
    </row>
    <row r="473" spans="1:3">
      <c r="A473">
        <v>466</v>
      </c>
      <c r="B473">
        <f t="shared" si="7"/>
        <v>1000</v>
      </c>
      <c r="C473">
        <f t="shared" si="7"/>
        <v>10.350596050050509</v>
      </c>
    </row>
    <row r="474" spans="1:3">
      <c r="A474">
        <v>467</v>
      </c>
      <c r="B474">
        <f t="shared" si="7"/>
        <v>1000</v>
      </c>
      <c r="C474">
        <f t="shared" si="7"/>
        <v>10.351368114049514</v>
      </c>
    </row>
    <row r="475" spans="1:3">
      <c r="A475">
        <v>468</v>
      </c>
      <c r="B475">
        <f t="shared" si="7"/>
        <v>1000</v>
      </c>
      <c r="C475">
        <f t="shared" si="7"/>
        <v>10.352140264435578</v>
      </c>
    </row>
    <row r="476" spans="1:3">
      <c r="A476">
        <v>469</v>
      </c>
      <c r="B476">
        <f t="shared" si="7"/>
        <v>1000</v>
      </c>
      <c r="C476">
        <f t="shared" si="7"/>
        <v>10.352912501221592</v>
      </c>
    </row>
    <row r="477" spans="1:3">
      <c r="A477">
        <v>470</v>
      </c>
      <c r="B477">
        <f t="shared" si="7"/>
        <v>1000</v>
      </c>
      <c r="C477">
        <f t="shared" si="7"/>
        <v>10.353684824420446</v>
      </c>
    </row>
    <row r="478" spans="1:3">
      <c r="A478">
        <v>471</v>
      </c>
      <c r="B478">
        <f t="shared" si="7"/>
        <v>1000</v>
      </c>
      <c r="C478">
        <f t="shared" si="7"/>
        <v>10.354457234045038</v>
      </c>
    </row>
    <row r="479" spans="1:3">
      <c r="A479">
        <v>472</v>
      </c>
      <c r="B479">
        <f t="shared" si="7"/>
        <v>1000</v>
      </c>
      <c r="C479">
        <f t="shared" si="7"/>
        <v>10.355229730108254</v>
      </c>
    </row>
    <row r="480" spans="1:3">
      <c r="A480">
        <v>473</v>
      </c>
      <c r="B480">
        <f t="shared" si="7"/>
        <v>1000</v>
      </c>
      <c r="C480">
        <f t="shared" si="7"/>
        <v>10.356002312623</v>
      </c>
    </row>
    <row r="481" spans="1:3">
      <c r="A481">
        <v>474</v>
      </c>
      <c r="B481">
        <f t="shared" si="7"/>
        <v>1000</v>
      </c>
      <c r="C481">
        <f t="shared" si="7"/>
        <v>10.356774981602172</v>
      </c>
    </row>
    <row r="482" spans="1:3">
      <c r="A482">
        <v>475</v>
      </c>
      <c r="B482">
        <f t="shared" si="7"/>
        <v>1000</v>
      </c>
      <c r="C482">
        <f t="shared" si="7"/>
        <v>10.357547737058677</v>
      </c>
    </row>
    <row r="483" spans="1:3">
      <c r="A483">
        <v>476</v>
      </c>
      <c r="B483">
        <f t="shared" si="7"/>
        <v>1000</v>
      </c>
      <c r="C483">
        <f t="shared" si="7"/>
        <v>10.358320579005417</v>
      </c>
    </row>
    <row r="484" spans="1:3">
      <c r="A484">
        <v>477</v>
      </c>
      <c r="B484">
        <f t="shared" si="7"/>
        <v>1000</v>
      </c>
      <c r="C484">
        <f t="shared" si="7"/>
        <v>10.359093507455301</v>
      </c>
    </row>
    <row r="485" spans="1:3">
      <c r="A485">
        <v>478</v>
      </c>
      <c r="B485">
        <f t="shared" si="7"/>
        <v>1000</v>
      </c>
      <c r="C485">
        <f t="shared" si="7"/>
        <v>10.359866522421237</v>
      </c>
    </row>
    <row r="486" spans="1:3">
      <c r="A486">
        <v>479</v>
      </c>
      <c r="B486">
        <f t="shared" si="7"/>
        <v>1000</v>
      </c>
      <c r="C486">
        <f t="shared" si="7"/>
        <v>10.360639623916141</v>
      </c>
    </row>
    <row r="487" spans="1:3">
      <c r="A487">
        <v>480</v>
      </c>
      <c r="B487">
        <f t="shared" si="7"/>
        <v>1000</v>
      </c>
      <c r="C487">
        <f t="shared" si="7"/>
        <v>10.361412811952924</v>
      </c>
    </row>
    <row r="488" spans="1:3">
      <c r="A488">
        <v>481</v>
      </c>
      <c r="B488">
        <f t="shared" si="7"/>
        <v>1000</v>
      </c>
      <c r="C488">
        <f t="shared" si="7"/>
        <v>10.362186086544506</v>
      </c>
    </row>
    <row r="489" spans="1:3">
      <c r="A489">
        <v>482</v>
      </c>
      <c r="B489">
        <f t="shared" si="7"/>
        <v>1000</v>
      </c>
      <c r="C489">
        <f t="shared" si="7"/>
        <v>10.362959447703805</v>
      </c>
    </row>
    <row r="490" spans="1:3">
      <c r="A490">
        <v>483</v>
      </c>
      <c r="B490">
        <f t="shared" si="7"/>
        <v>1000</v>
      </c>
      <c r="C490">
        <f t="shared" si="7"/>
        <v>10.363732895443748</v>
      </c>
    </row>
    <row r="491" spans="1:3">
      <c r="A491">
        <v>484</v>
      </c>
      <c r="B491">
        <f t="shared" si="7"/>
        <v>1000</v>
      </c>
      <c r="C491">
        <f t="shared" si="7"/>
        <v>10.364506429777252</v>
      </c>
    </row>
    <row r="492" spans="1:3">
      <c r="A492">
        <v>485</v>
      </c>
      <c r="B492">
        <f t="shared" si="7"/>
        <v>1000</v>
      </c>
      <c r="C492">
        <f t="shared" si="7"/>
        <v>10.365280050717246</v>
      </c>
    </row>
    <row r="493" spans="1:3">
      <c r="A493">
        <v>486</v>
      </c>
      <c r="B493">
        <f t="shared" si="7"/>
        <v>1000</v>
      </c>
      <c r="C493">
        <f t="shared" si="7"/>
        <v>10.366053758276662</v>
      </c>
    </row>
    <row r="494" spans="1:3">
      <c r="A494">
        <v>487</v>
      </c>
      <c r="B494">
        <f t="shared" si="7"/>
        <v>1000</v>
      </c>
      <c r="C494">
        <f t="shared" si="7"/>
        <v>10.366827552468434</v>
      </c>
    </row>
    <row r="495" spans="1:3">
      <c r="A495">
        <v>488</v>
      </c>
      <c r="B495">
        <f t="shared" si="7"/>
        <v>1000</v>
      </c>
      <c r="C495">
        <f t="shared" si="7"/>
        <v>10.367601433305488</v>
      </c>
    </row>
    <row r="496" spans="1:3">
      <c r="A496">
        <v>489</v>
      </c>
      <c r="B496">
        <f t="shared" si="7"/>
        <v>1000</v>
      </c>
      <c r="C496">
        <f t="shared" si="7"/>
        <v>10.368375400800767</v>
      </c>
    </row>
    <row r="497" spans="1:3">
      <c r="A497">
        <v>490</v>
      </c>
      <c r="B497">
        <f t="shared" si="7"/>
        <v>1000</v>
      </c>
      <c r="C497">
        <f t="shared" si="7"/>
        <v>10.369149454967211</v>
      </c>
    </row>
    <row r="498" spans="1:3">
      <c r="A498">
        <v>491</v>
      </c>
      <c r="B498">
        <f t="shared" si="7"/>
        <v>1000</v>
      </c>
      <c r="C498">
        <f t="shared" si="7"/>
        <v>10.369923595817756</v>
      </c>
    </row>
    <row r="499" spans="1:3">
      <c r="A499">
        <v>492</v>
      </c>
      <c r="B499">
        <f t="shared" si="7"/>
        <v>1000</v>
      </c>
      <c r="C499">
        <f t="shared" si="7"/>
        <v>10.370697823365347</v>
      </c>
    </row>
    <row r="500" spans="1:3">
      <c r="A500">
        <v>493</v>
      </c>
      <c r="B500">
        <f t="shared" si="7"/>
        <v>1000</v>
      </c>
      <c r="C500">
        <f t="shared" si="7"/>
        <v>10.371472137622932</v>
      </c>
    </row>
    <row r="501" spans="1:3">
      <c r="A501">
        <v>494</v>
      </c>
      <c r="B501">
        <f t="shared" si="7"/>
        <v>1000</v>
      </c>
      <c r="C501">
        <f t="shared" si="7"/>
        <v>10.372246538603463</v>
      </c>
    </row>
    <row r="502" spans="1:3">
      <c r="A502">
        <v>495</v>
      </c>
      <c r="B502">
        <f t="shared" si="7"/>
        <v>1000</v>
      </c>
      <c r="C502">
        <f t="shared" si="7"/>
        <v>10.373021026319883</v>
      </c>
    </row>
    <row r="503" spans="1:3">
      <c r="A503">
        <v>496</v>
      </c>
      <c r="B503">
        <f t="shared" si="7"/>
        <v>1000</v>
      </c>
      <c r="C503">
        <f t="shared" si="7"/>
        <v>10.373795600785153</v>
      </c>
    </row>
    <row r="504" spans="1:3">
      <c r="A504">
        <v>497</v>
      </c>
      <c r="B504">
        <f t="shared" si="7"/>
        <v>1000</v>
      </c>
      <c r="C504">
        <f t="shared" si="7"/>
        <v>10.374570262012224</v>
      </c>
    </row>
    <row r="505" spans="1:3">
      <c r="A505">
        <v>498</v>
      </c>
      <c r="B505">
        <f t="shared" si="7"/>
        <v>1000</v>
      </c>
      <c r="C505">
        <f t="shared" si="7"/>
        <v>10.375345010014058</v>
      </c>
    </row>
    <row r="506" spans="1:3">
      <c r="A506">
        <v>499</v>
      </c>
      <c r="B506">
        <f t="shared" si="7"/>
        <v>1000</v>
      </c>
      <c r="C506">
        <f t="shared" si="7"/>
        <v>10.376119844803613</v>
      </c>
    </row>
    <row r="507" spans="1:3">
      <c r="A507">
        <v>500</v>
      </c>
      <c r="B507">
        <f t="shared" si="7"/>
        <v>1000</v>
      </c>
      <c r="C507">
        <f t="shared" si="7"/>
        <v>10.376894766393852</v>
      </c>
    </row>
    <row r="508" spans="1:3">
      <c r="A508">
        <v>501</v>
      </c>
      <c r="B508">
        <f t="shared" si="7"/>
        <v>1000</v>
      </c>
      <c r="C508">
        <f t="shared" si="7"/>
        <v>10.377669774797742</v>
      </c>
    </row>
    <row r="509" spans="1:3">
      <c r="A509">
        <v>502</v>
      </c>
      <c r="B509">
        <f t="shared" si="7"/>
        <v>1000</v>
      </c>
      <c r="C509">
        <f t="shared" si="7"/>
        <v>10.378444870028252</v>
      </c>
    </row>
    <row r="510" spans="1:3">
      <c r="A510">
        <v>503</v>
      </c>
      <c r="B510">
        <f t="shared" si="7"/>
        <v>1000</v>
      </c>
      <c r="C510">
        <f t="shared" si="7"/>
        <v>10.379220052098349</v>
      </c>
    </row>
    <row r="511" spans="1:3">
      <c r="A511">
        <v>504</v>
      </c>
      <c r="B511">
        <f t="shared" si="7"/>
        <v>1000</v>
      </c>
      <c r="C511">
        <f t="shared" si="7"/>
        <v>10.37999532102101</v>
      </c>
    </row>
    <row r="512" spans="1:3">
      <c r="A512">
        <v>505</v>
      </c>
      <c r="B512">
        <f t="shared" si="7"/>
        <v>1000</v>
      </c>
      <c r="C512">
        <f t="shared" si="7"/>
        <v>10.380770676809206</v>
      </c>
    </row>
    <row r="513" spans="1:3">
      <c r="A513">
        <v>506</v>
      </c>
      <c r="B513">
        <f t="shared" si="7"/>
        <v>1000</v>
      </c>
      <c r="C513">
        <f t="shared" si="7"/>
        <v>10.381546119475919</v>
      </c>
    </row>
    <row r="514" spans="1:3">
      <c r="A514">
        <v>507</v>
      </c>
      <c r="B514">
        <f t="shared" si="7"/>
        <v>1000</v>
      </c>
      <c r="C514">
        <f t="shared" si="7"/>
        <v>10.382321649034127</v>
      </c>
    </row>
    <row r="515" spans="1:3">
      <c r="A515">
        <v>508</v>
      </c>
      <c r="B515">
        <f t="shared" si="7"/>
        <v>1000</v>
      </c>
      <c r="C515">
        <f t="shared" si="7"/>
        <v>10.383097265496811</v>
      </c>
    </row>
    <row r="516" spans="1:3">
      <c r="A516">
        <v>509</v>
      </c>
      <c r="B516">
        <f t="shared" si="7"/>
        <v>1000</v>
      </c>
      <c r="C516">
        <f t="shared" si="7"/>
        <v>10.383872968876958</v>
      </c>
    </row>
    <row r="517" spans="1:3">
      <c r="A517">
        <v>510</v>
      </c>
      <c r="B517">
        <f t="shared" si="7"/>
        <v>1000</v>
      </c>
      <c r="C517">
        <f t="shared" si="7"/>
        <v>10.384648759187558</v>
      </c>
    </row>
    <row r="518" spans="1:3">
      <c r="A518">
        <v>511</v>
      </c>
      <c r="B518">
        <f t="shared" si="7"/>
        <v>1000</v>
      </c>
      <c r="C518">
        <f t="shared" si="7"/>
        <v>10.385424636441593</v>
      </c>
    </row>
    <row r="519" spans="1:3">
      <c r="A519">
        <v>512</v>
      </c>
      <c r="B519">
        <f t="shared" si="7"/>
        <v>1000</v>
      </c>
      <c r="C519">
        <f t="shared" si="7"/>
        <v>10.386200600652062</v>
      </c>
    </row>
    <row r="520" spans="1:3">
      <c r="A520">
        <v>513</v>
      </c>
      <c r="B520">
        <f t="shared" ref="B520:C583" si="8">IF($A520&lt;B$5,B$2/POWER(1-(1-SQRT(B$2/B$3))*$A520/B$5,2),B$3)</f>
        <v>1000</v>
      </c>
      <c r="C520">
        <f t="shared" si="8"/>
        <v>10.386976651831958</v>
      </c>
    </row>
    <row r="521" spans="1:3">
      <c r="A521">
        <v>514</v>
      </c>
      <c r="B521">
        <f t="shared" si="8"/>
        <v>1000</v>
      </c>
      <c r="C521">
        <f t="shared" si="8"/>
        <v>10.387752789994279</v>
      </c>
    </row>
    <row r="522" spans="1:3">
      <c r="A522">
        <v>515</v>
      </c>
      <c r="B522">
        <f t="shared" si="8"/>
        <v>1000</v>
      </c>
      <c r="C522">
        <f t="shared" si="8"/>
        <v>10.38852901515202</v>
      </c>
    </row>
    <row r="523" spans="1:3">
      <c r="A523">
        <v>516</v>
      </c>
      <c r="B523">
        <f t="shared" si="8"/>
        <v>1000</v>
      </c>
      <c r="C523">
        <f t="shared" si="8"/>
        <v>10.389305327318187</v>
      </c>
    </row>
    <row r="524" spans="1:3">
      <c r="A524">
        <v>517</v>
      </c>
      <c r="B524">
        <f t="shared" si="8"/>
        <v>1000</v>
      </c>
      <c r="C524">
        <f t="shared" si="8"/>
        <v>10.390081726505787</v>
      </c>
    </row>
    <row r="525" spans="1:3">
      <c r="A525">
        <v>518</v>
      </c>
      <c r="B525">
        <f t="shared" si="8"/>
        <v>1000</v>
      </c>
      <c r="C525">
        <f t="shared" si="8"/>
        <v>10.390858212727821</v>
      </c>
    </row>
    <row r="526" spans="1:3">
      <c r="A526">
        <v>519</v>
      </c>
      <c r="B526">
        <f t="shared" si="8"/>
        <v>1000</v>
      </c>
      <c r="C526">
        <f t="shared" si="8"/>
        <v>10.391634785997299</v>
      </c>
    </row>
    <row r="527" spans="1:3">
      <c r="A527">
        <v>520</v>
      </c>
      <c r="B527">
        <f t="shared" si="8"/>
        <v>1000</v>
      </c>
      <c r="C527">
        <f t="shared" si="8"/>
        <v>10.392411446327236</v>
      </c>
    </row>
    <row r="528" spans="1:3">
      <c r="A528">
        <v>521</v>
      </c>
      <c r="B528">
        <f t="shared" si="8"/>
        <v>1000</v>
      </c>
      <c r="C528">
        <f t="shared" si="8"/>
        <v>10.393188193730648</v>
      </c>
    </row>
    <row r="529" spans="1:3">
      <c r="A529">
        <v>522</v>
      </c>
      <c r="B529">
        <f t="shared" si="8"/>
        <v>1000</v>
      </c>
      <c r="C529">
        <f t="shared" si="8"/>
        <v>10.393965028220544</v>
      </c>
    </row>
    <row r="530" spans="1:3">
      <c r="A530">
        <v>523</v>
      </c>
      <c r="B530">
        <f t="shared" si="8"/>
        <v>1000</v>
      </c>
      <c r="C530">
        <f t="shared" si="8"/>
        <v>10.394741949809946</v>
      </c>
    </row>
    <row r="531" spans="1:3">
      <c r="A531">
        <v>524</v>
      </c>
      <c r="B531">
        <f t="shared" si="8"/>
        <v>1000</v>
      </c>
      <c r="C531">
        <f t="shared" si="8"/>
        <v>10.395518958511877</v>
      </c>
    </row>
    <row r="532" spans="1:3">
      <c r="A532">
        <v>525</v>
      </c>
      <c r="B532">
        <f t="shared" si="8"/>
        <v>1000</v>
      </c>
      <c r="C532">
        <f t="shared" si="8"/>
        <v>10.396296054339365</v>
      </c>
    </row>
    <row r="533" spans="1:3">
      <c r="A533">
        <v>526</v>
      </c>
      <c r="B533">
        <f t="shared" si="8"/>
        <v>1000</v>
      </c>
      <c r="C533">
        <f t="shared" si="8"/>
        <v>10.397073237305426</v>
      </c>
    </row>
    <row r="534" spans="1:3">
      <c r="A534">
        <v>527</v>
      </c>
      <c r="B534">
        <f t="shared" si="8"/>
        <v>1000</v>
      </c>
      <c r="C534">
        <f t="shared" si="8"/>
        <v>10.397850507423096</v>
      </c>
    </row>
    <row r="535" spans="1:3">
      <c r="A535">
        <v>528</v>
      </c>
      <c r="B535">
        <f t="shared" si="8"/>
        <v>1000</v>
      </c>
      <c r="C535">
        <f t="shared" si="8"/>
        <v>10.398627864705405</v>
      </c>
    </row>
    <row r="536" spans="1:3">
      <c r="A536">
        <v>529</v>
      </c>
      <c r="B536">
        <f t="shared" si="8"/>
        <v>1000</v>
      </c>
      <c r="C536">
        <f t="shared" si="8"/>
        <v>10.399405309165386</v>
      </c>
    </row>
    <row r="537" spans="1:3">
      <c r="A537">
        <v>530</v>
      </c>
      <c r="B537">
        <f t="shared" si="8"/>
        <v>1000</v>
      </c>
      <c r="C537">
        <f t="shared" si="8"/>
        <v>10.400182840816074</v>
      </c>
    </row>
    <row r="538" spans="1:3">
      <c r="A538">
        <v>531</v>
      </c>
      <c r="B538">
        <f t="shared" si="8"/>
        <v>1000</v>
      </c>
      <c r="C538">
        <f t="shared" si="8"/>
        <v>10.400960459670509</v>
      </c>
    </row>
    <row r="539" spans="1:3">
      <c r="A539">
        <v>532</v>
      </c>
      <c r="B539">
        <f t="shared" si="8"/>
        <v>1000</v>
      </c>
      <c r="C539">
        <f t="shared" si="8"/>
        <v>10.40173816574173</v>
      </c>
    </row>
    <row r="540" spans="1:3">
      <c r="A540">
        <v>533</v>
      </c>
      <c r="B540">
        <f t="shared" si="8"/>
        <v>1000</v>
      </c>
      <c r="C540">
        <f t="shared" si="8"/>
        <v>10.402515959042786</v>
      </c>
    </row>
    <row r="541" spans="1:3">
      <c r="A541">
        <v>534</v>
      </c>
      <c r="B541">
        <f t="shared" si="8"/>
        <v>1000</v>
      </c>
      <c r="C541">
        <f t="shared" si="8"/>
        <v>10.403293839586714</v>
      </c>
    </row>
    <row r="542" spans="1:3">
      <c r="A542">
        <v>535</v>
      </c>
      <c r="B542">
        <f t="shared" si="8"/>
        <v>1000</v>
      </c>
      <c r="C542">
        <f t="shared" si="8"/>
        <v>10.404071807386567</v>
      </c>
    </row>
    <row r="543" spans="1:3">
      <c r="A543">
        <v>536</v>
      </c>
      <c r="B543">
        <f t="shared" si="8"/>
        <v>1000</v>
      </c>
      <c r="C543">
        <f t="shared" si="8"/>
        <v>10.404849862455398</v>
      </c>
    </row>
    <row r="544" spans="1:3">
      <c r="A544">
        <v>537</v>
      </c>
      <c r="B544">
        <f t="shared" si="8"/>
        <v>1000</v>
      </c>
      <c r="C544">
        <f t="shared" si="8"/>
        <v>10.405628004806255</v>
      </c>
    </row>
    <row r="545" spans="1:3">
      <c r="A545">
        <v>538</v>
      </c>
      <c r="B545">
        <f t="shared" si="8"/>
        <v>1000</v>
      </c>
      <c r="C545">
        <f t="shared" si="8"/>
        <v>10.406406234452195</v>
      </c>
    </row>
    <row r="546" spans="1:3">
      <c r="A546">
        <v>539</v>
      </c>
      <c r="B546">
        <f t="shared" si="8"/>
        <v>1000</v>
      </c>
      <c r="C546">
        <f t="shared" si="8"/>
        <v>10.407184551406278</v>
      </c>
    </row>
    <row r="547" spans="1:3">
      <c r="A547">
        <v>540</v>
      </c>
      <c r="B547">
        <f t="shared" si="8"/>
        <v>1000</v>
      </c>
      <c r="C547">
        <f t="shared" si="8"/>
        <v>10.407962955681565</v>
      </c>
    </row>
    <row r="548" spans="1:3">
      <c r="A548">
        <v>541</v>
      </c>
      <c r="B548">
        <f t="shared" si="8"/>
        <v>1000</v>
      </c>
      <c r="C548">
        <f t="shared" si="8"/>
        <v>10.408741447291115</v>
      </c>
    </row>
    <row r="549" spans="1:3">
      <c r="A549">
        <v>542</v>
      </c>
      <c r="B549">
        <f t="shared" si="8"/>
        <v>1000</v>
      </c>
      <c r="C549">
        <f t="shared" si="8"/>
        <v>10.409520026247995</v>
      </c>
    </row>
    <row r="550" spans="1:3">
      <c r="A550">
        <v>543</v>
      </c>
      <c r="B550">
        <f t="shared" si="8"/>
        <v>1000</v>
      </c>
      <c r="C550">
        <f t="shared" si="8"/>
        <v>10.410298692565272</v>
      </c>
    </row>
    <row r="551" spans="1:3">
      <c r="A551">
        <v>544</v>
      </c>
      <c r="B551">
        <f t="shared" si="8"/>
        <v>1000</v>
      </c>
      <c r="C551">
        <f t="shared" si="8"/>
        <v>10.411077446256021</v>
      </c>
    </row>
    <row r="552" spans="1:3">
      <c r="A552">
        <v>545</v>
      </c>
      <c r="B552">
        <f t="shared" si="8"/>
        <v>1000</v>
      </c>
      <c r="C552">
        <f t="shared" si="8"/>
        <v>10.411856287333309</v>
      </c>
    </row>
    <row r="553" spans="1:3">
      <c r="A553">
        <v>546</v>
      </c>
      <c r="B553">
        <f t="shared" si="8"/>
        <v>1000</v>
      </c>
      <c r="C553">
        <f t="shared" si="8"/>
        <v>10.412635215810212</v>
      </c>
    </row>
    <row r="554" spans="1:3">
      <c r="A554">
        <v>547</v>
      </c>
      <c r="B554">
        <f t="shared" si="8"/>
        <v>1000</v>
      </c>
      <c r="C554">
        <f t="shared" si="8"/>
        <v>10.413414231699809</v>
      </c>
    </row>
    <row r="555" spans="1:3">
      <c r="A555">
        <v>548</v>
      </c>
      <c r="B555">
        <f t="shared" si="8"/>
        <v>1000</v>
      </c>
      <c r="C555">
        <f t="shared" si="8"/>
        <v>10.414193335015183</v>
      </c>
    </row>
    <row r="556" spans="1:3">
      <c r="A556">
        <v>549</v>
      </c>
      <c r="B556">
        <f t="shared" si="8"/>
        <v>1000</v>
      </c>
      <c r="C556">
        <f t="shared" si="8"/>
        <v>10.414972525769409</v>
      </c>
    </row>
    <row r="557" spans="1:3">
      <c r="A557">
        <v>550</v>
      </c>
      <c r="B557">
        <f t="shared" si="8"/>
        <v>1000</v>
      </c>
      <c r="C557">
        <f t="shared" si="8"/>
        <v>10.415751803975576</v>
      </c>
    </row>
    <row r="558" spans="1:3">
      <c r="A558">
        <v>551</v>
      </c>
      <c r="B558">
        <f t="shared" si="8"/>
        <v>1000</v>
      </c>
      <c r="C558">
        <f t="shared" si="8"/>
        <v>10.41653116964677</v>
      </c>
    </row>
    <row r="559" spans="1:3">
      <c r="A559">
        <v>552</v>
      </c>
      <c r="B559">
        <f t="shared" si="8"/>
        <v>1000</v>
      </c>
      <c r="C559">
        <f t="shared" si="8"/>
        <v>10.417310622796085</v>
      </c>
    </row>
    <row r="560" spans="1:3">
      <c r="A560">
        <v>553</v>
      </c>
      <c r="B560">
        <f t="shared" si="8"/>
        <v>1000</v>
      </c>
      <c r="C560">
        <f t="shared" si="8"/>
        <v>10.418090163436608</v>
      </c>
    </row>
    <row r="561" spans="1:3">
      <c r="A561">
        <v>554</v>
      </c>
      <c r="B561">
        <f t="shared" si="8"/>
        <v>1000</v>
      </c>
      <c r="C561">
        <f t="shared" si="8"/>
        <v>10.418869791581436</v>
      </c>
    </row>
    <row r="562" spans="1:3">
      <c r="A562">
        <v>555</v>
      </c>
      <c r="B562">
        <f t="shared" si="8"/>
        <v>1000</v>
      </c>
      <c r="C562">
        <f t="shared" si="8"/>
        <v>10.419649507243664</v>
      </c>
    </row>
    <row r="563" spans="1:3">
      <c r="A563">
        <v>556</v>
      </c>
      <c r="B563">
        <f t="shared" si="8"/>
        <v>1000</v>
      </c>
      <c r="C563">
        <f t="shared" si="8"/>
        <v>10.420429310436395</v>
      </c>
    </row>
    <row r="564" spans="1:3">
      <c r="A564">
        <v>557</v>
      </c>
      <c r="B564">
        <f t="shared" si="8"/>
        <v>1000</v>
      </c>
      <c r="C564">
        <f t="shared" si="8"/>
        <v>10.421209201172729</v>
      </c>
    </row>
    <row r="565" spans="1:3">
      <c r="A565">
        <v>558</v>
      </c>
      <c r="B565">
        <f t="shared" si="8"/>
        <v>1000</v>
      </c>
      <c r="C565">
        <f t="shared" si="8"/>
        <v>10.42198917946577</v>
      </c>
    </row>
    <row r="566" spans="1:3">
      <c r="A566">
        <v>559</v>
      </c>
      <c r="B566">
        <f t="shared" si="8"/>
        <v>1000</v>
      </c>
      <c r="C566">
        <f t="shared" si="8"/>
        <v>10.422769245328626</v>
      </c>
    </row>
    <row r="567" spans="1:3">
      <c r="A567">
        <v>560</v>
      </c>
      <c r="B567">
        <f t="shared" si="8"/>
        <v>1000</v>
      </c>
      <c r="C567">
        <f t="shared" si="8"/>
        <v>10.423549398774409</v>
      </c>
    </row>
    <row r="568" spans="1:3">
      <c r="A568">
        <v>561</v>
      </c>
      <c r="B568">
        <f t="shared" si="8"/>
        <v>1000</v>
      </c>
      <c r="C568">
        <f t="shared" si="8"/>
        <v>10.424329639816223</v>
      </c>
    </row>
    <row r="569" spans="1:3">
      <c r="A569">
        <v>562</v>
      </c>
      <c r="B569">
        <f t="shared" si="8"/>
        <v>1000</v>
      </c>
      <c r="C569">
        <f t="shared" si="8"/>
        <v>10.425109968467188</v>
      </c>
    </row>
    <row r="570" spans="1:3">
      <c r="A570">
        <v>563</v>
      </c>
      <c r="B570">
        <f t="shared" si="8"/>
        <v>1000</v>
      </c>
      <c r="C570">
        <f t="shared" si="8"/>
        <v>10.425890384740423</v>
      </c>
    </row>
    <row r="571" spans="1:3">
      <c r="A571">
        <v>564</v>
      </c>
      <c r="B571">
        <f t="shared" si="8"/>
        <v>1000</v>
      </c>
      <c r="C571">
        <f t="shared" si="8"/>
        <v>10.42667088864904</v>
      </c>
    </row>
    <row r="572" spans="1:3">
      <c r="A572">
        <v>565</v>
      </c>
      <c r="B572">
        <f t="shared" si="8"/>
        <v>1000</v>
      </c>
      <c r="C572">
        <f t="shared" si="8"/>
        <v>10.427451480206166</v>
      </c>
    </row>
    <row r="573" spans="1:3">
      <c r="A573">
        <v>566</v>
      </c>
      <c r="B573">
        <f t="shared" si="8"/>
        <v>1000</v>
      </c>
      <c r="C573">
        <f t="shared" si="8"/>
        <v>10.428232159424923</v>
      </c>
    </row>
    <row r="574" spans="1:3">
      <c r="A574">
        <v>567</v>
      </c>
      <c r="B574">
        <f t="shared" si="8"/>
        <v>1000</v>
      </c>
      <c r="C574">
        <f t="shared" si="8"/>
        <v>10.429012926318441</v>
      </c>
    </row>
    <row r="575" spans="1:3">
      <c r="A575">
        <v>568</v>
      </c>
      <c r="B575">
        <f t="shared" si="8"/>
        <v>1000</v>
      </c>
      <c r="C575">
        <f t="shared" si="8"/>
        <v>10.429793780899843</v>
      </c>
    </row>
    <row r="576" spans="1:3">
      <c r="A576">
        <v>569</v>
      </c>
      <c r="B576">
        <f t="shared" si="8"/>
        <v>1000</v>
      </c>
      <c r="C576">
        <f t="shared" si="8"/>
        <v>10.430574723182264</v>
      </c>
    </row>
    <row r="577" spans="1:3">
      <c r="A577">
        <v>570</v>
      </c>
      <c r="B577">
        <f t="shared" si="8"/>
        <v>1000</v>
      </c>
      <c r="C577">
        <f t="shared" si="8"/>
        <v>10.431355753178838</v>
      </c>
    </row>
    <row r="578" spans="1:3">
      <c r="A578">
        <v>571</v>
      </c>
      <c r="B578">
        <f t="shared" si="8"/>
        <v>1000</v>
      </c>
      <c r="C578">
        <f t="shared" si="8"/>
        <v>10.432136870902703</v>
      </c>
    </row>
    <row r="579" spans="1:3">
      <c r="A579">
        <v>572</v>
      </c>
      <c r="B579">
        <f t="shared" si="8"/>
        <v>1000</v>
      </c>
      <c r="C579">
        <f t="shared" si="8"/>
        <v>10.432918076366994</v>
      </c>
    </row>
    <row r="580" spans="1:3">
      <c r="A580">
        <v>573</v>
      </c>
      <c r="B580">
        <f t="shared" si="8"/>
        <v>1000</v>
      </c>
      <c r="C580">
        <f t="shared" si="8"/>
        <v>10.433699369584852</v>
      </c>
    </row>
    <row r="581" spans="1:3">
      <c r="A581">
        <v>574</v>
      </c>
      <c r="B581">
        <f t="shared" si="8"/>
        <v>1000</v>
      </c>
      <c r="C581">
        <f t="shared" si="8"/>
        <v>10.434480750569424</v>
      </c>
    </row>
    <row r="582" spans="1:3">
      <c r="A582">
        <v>575</v>
      </c>
      <c r="B582">
        <f t="shared" si="8"/>
        <v>1000</v>
      </c>
      <c r="C582">
        <f t="shared" si="8"/>
        <v>10.435262219333858</v>
      </c>
    </row>
    <row r="583" spans="1:3">
      <c r="A583">
        <v>576</v>
      </c>
      <c r="B583">
        <f t="shared" si="8"/>
        <v>1000</v>
      </c>
      <c r="C583">
        <f t="shared" si="8"/>
        <v>10.436043775891296</v>
      </c>
    </row>
    <row r="584" spans="1:3">
      <c r="A584">
        <v>577</v>
      </c>
      <c r="B584">
        <f t="shared" ref="B584:C647" si="9">IF($A584&lt;B$5,B$2/POWER(1-(1-SQRT(B$2/B$3))*$A584/B$5,2),B$3)</f>
        <v>1000</v>
      </c>
      <c r="C584">
        <f t="shared" si="9"/>
        <v>10.436825420254893</v>
      </c>
    </row>
    <row r="585" spans="1:3">
      <c r="A585">
        <v>578</v>
      </c>
      <c r="B585">
        <f t="shared" si="9"/>
        <v>1000</v>
      </c>
      <c r="C585">
        <f t="shared" si="9"/>
        <v>10.437607152437803</v>
      </c>
    </row>
    <row r="586" spans="1:3">
      <c r="A586">
        <v>579</v>
      </c>
      <c r="B586">
        <f t="shared" si="9"/>
        <v>1000</v>
      </c>
      <c r="C586">
        <f t="shared" si="9"/>
        <v>10.438388972453184</v>
      </c>
    </row>
    <row r="587" spans="1:3">
      <c r="A587">
        <v>580</v>
      </c>
      <c r="B587">
        <f t="shared" si="9"/>
        <v>1000</v>
      </c>
      <c r="C587">
        <f t="shared" si="9"/>
        <v>10.439170880314188</v>
      </c>
    </row>
    <row r="588" spans="1:3">
      <c r="A588">
        <v>581</v>
      </c>
      <c r="B588">
        <f t="shared" si="9"/>
        <v>1000</v>
      </c>
      <c r="C588">
        <f t="shared" si="9"/>
        <v>10.439952876033983</v>
      </c>
    </row>
    <row r="589" spans="1:3">
      <c r="A589">
        <v>582</v>
      </c>
      <c r="B589">
        <f t="shared" si="9"/>
        <v>1000</v>
      </c>
      <c r="C589">
        <f t="shared" si="9"/>
        <v>10.440734959625726</v>
      </c>
    </row>
    <row r="590" spans="1:3">
      <c r="A590">
        <v>583</v>
      </c>
      <c r="B590">
        <f t="shared" si="9"/>
        <v>1000</v>
      </c>
      <c r="C590">
        <f t="shared" si="9"/>
        <v>10.441517131102591</v>
      </c>
    </row>
    <row r="591" spans="1:3">
      <c r="A591">
        <v>584</v>
      </c>
      <c r="B591">
        <f t="shared" si="9"/>
        <v>1000</v>
      </c>
      <c r="C591">
        <f t="shared" si="9"/>
        <v>10.442299390477739</v>
      </c>
    </row>
    <row r="592" spans="1:3">
      <c r="A592">
        <v>585</v>
      </c>
      <c r="B592">
        <f t="shared" si="9"/>
        <v>1000</v>
      </c>
      <c r="C592">
        <f t="shared" si="9"/>
        <v>10.443081737764341</v>
      </c>
    </row>
    <row r="593" spans="1:3">
      <c r="A593">
        <v>586</v>
      </c>
      <c r="B593">
        <f t="shared" si="9"/>
        <v>1000</v>
      </c>
      <c r="C593">
        <f t="shared" si="9"/>
        <v>10.443864172975575</v>
      </c>
    </row>
    <row r="594" spans="1:3">
      <c r="A594">
        <v>587</v>
      </c>
      <c r="B594">
        <f t="shared" si="9"/>
        <v>1000</v>
      </c>
      <c r="C594">
        <f t="shared" si="9"/>
        <v>10.444646696124618</v>
      </c>
    </row>
    <row r="595" spans="1:3">
      <c r="A595">
        <v>588</v>
      </c>
      <c r="B595">
        <f t="shared" si="9"/>
        <v>1000</v>
      </c>
      <c r="C595">
        <f t="shared" si="9"/>
        <v>10.445429307224641</v>
      </c>
    </row>
    <row r="596" spans="1:3">
      <c r="A596">
        <v>589</v>
      </c>
      <c r="B596">
        <f t="shared" si="9"/>
        <v>1000</v>
      </c>
      <c r="C596">
        <f t="shared" si="9"/>
        <v>10.44621200628883</v>
      </c>
    </row>
    <row r="597" spans="1:3">
      <c r="A597">
        <v>590</v>
      </c>
      <c r="B597">
        <f t="shared" si="9"/>
        <v>1000</v>
      </c>
      <c r="C597">
        <f t="shared" si="9"/>
        <v>10.446994793330369</v>
      </c>
    </row>
    <row r="598" spans="1:3">
      <c r="A598">
        <v>591</v>
      </c>
      <c r="B598">
        <f t="shared" si="9"/>
        <v>1000</v>
      </c>
      <c r="C598">
        <f t="shared" si="9"/>
        <v>10.447777668362438</v>
      </c>
    </row>
    <row r="599" spans="1:3">
      <c r="A599">
        <v>592</v>
      </c>
      <c r="B599">
        <f t="shared" si="9"/>
        <v>1000</v>
      </c>
      <c r="C599">
        <f t="shared" si="9"/>
        <v>10.448560631398228</v>
      </c>
    </row>
    <row r="600" spans="1:3">
      <c r="A600">
        <v>593</v>
      </c>
      <c r="B600">
        <f t="shared" si="9"/>
        <v>1000</v>
      </c>
      <c r="C600">
        <f t="shared" si="9"/>
        <v>10.449343682450932</v>
      </c>
    </row>
    <row r="601" spans="1:3">
      <c r="A601">
        <v>594</v>
      </c>
      <c r="B601">
        <f t="shared" si="9"/>
        <v>1000</v>
      </c>
      <c r="C601">
        <f t="shared" si="9"/>
        <v>10.450126821533743</v>
      </c>
    </row>
    <row r="602" spans="1:3">
      <c r="A602">
        <v>595</v>
      </c>
      <c r="B602">
        <f t="shared" si="9"/>
        <v>1000</v>
      </c>
      <c r="C602">
        <f t="shared" si="9"/>
        <v>10.450910048659853</v>
      </c>
    </row>
    <row r="603" spans="1:3">
      <c r="A603">
        <v>596</v>
      </c>
      <c r="B603">
        <f t="shared" si="9"/>
        <v>1000</v>
      </c>
      <c r="C603">
        <f t="shared" si="9"/>
        <v>10.451693363842461</v>
      </c>
    </row>
    <row r="604" spans="1:3">
      <c r="A604">
        <v>597</v>
      </c>
      <c r="B604">
        <f t="shared" si="9"/>
        <v>1000</v>
      </c>
      <c r="C604">
        <f t="shared" si="9"/>
        <v>10.452476767094769</v>
      </c>
    </row>
    <row r="605" spans="1:3">
      <c r="A605">
        <v>598</v>
      </c>
      <c r="B605">
        <f t="shared" si="9"/>
        <v>1000</v>
      </c>
      <c r="C605">
        <f t="shared" si="9"/>
        <v>10.453260258429982</v>
      </c>
    </row>
    <row r="606" spans="1:3">
      <c r="A606">
        <v>599</v>
      </c>
      <c r="B606">
        <f t="shared" si="9"/>
        <v>1000</v>
      </c>
      <c r="C606">
        <f t="shared" si="9"/>
        <v>10.454043837861299</v>
      </c>
    </row>
    <row r="607" spans="1:3">
      <c r="A607">
        <v>600</v>
      </c>
      <c r="B607">
        <f t="shared" si="9"/>
        <v>1000</v>
      </c>
      <c r="C607">
        <f t="shared" si="9"/>
        <v>10.454827505401934</v>
      </c>
    </row>
    <row r="608" spans="1:3">
      <c r="A608">
        <v>601</v>
      </c>
      <c r="B608">
        <f t="shared" si="9"/>
        <v>1000</v>
      </c>
      <c r="C608">
        <f t="shared" si="9"/>
        <v>10.455611261065092</v>
      </c>
    </row>
    <row r="609" spans="1:3">
      <c r="A609">
        <v>602</v>
      </c>
      <c r="B609">
        <f t="shared" si="9"/>
        <v>1000</v>
      </c>
      <c r="C609">
        <f t="shared" si="9"/>
        <v>10.456395104863994</v>
      </c>
    </row>
    <row r="610" spans="1:3">
      <c r="A610">
        <v>603</v>
      </c>
      <c r="B610">
        <f t="shared" si="9"/>
        <v>1000</v>
      </c>
      <c r="C610">
        <f t="shared" si="9"/>
        <v>10.457179036811846</v>
      </c>
    </row>
    <row r="611" spans="1:3">
      <c r="A611">
        <v>604</v>
      </c>
      <c r="B611">
        <f t="shared" si="9"/>
        <v>1000</v>
      </c>
      <c r="C611">
        <f t="shared" si="9"/>
        <v>10.457963056921871</v>
      </c>
    </row>
    <row r="612" spans="1:3">
      <c r="A612">
        <v>605</v>
      </c>
      <c r="B612">
        <f t="shared" si="9"/>
        <v>1000</v>
      </c>
      <c r="C612">
        <f t="shared" si="9"/>
        <v>10.458747165207289</v>
      </c>
    </row>
    <row r="613" spans="1:3">
      <c r="A613">
        <v>606</v>
      </c>
      <c r="B613">
        <f t="shared" si="9"/>
        <v>1000</v>
      </c>
      <c r="C613">
        <f t="shared" si="9"/>
        <v>10.459531361681321</v>
      </c>
    </row>
    <row r="614" spans="1:3">
      <c r="A614">
        <v>607</v>
      </c>
      <c r="B614">
        <f t="shared" si="9"/>
        <v>1000</v>
      </c>
      <c r="C614">
        <f t="shared" si="9"/>
        <v>10.460315646357197</v>
      </c>
    </row>
    <row r="615" spans="1:3">
      <c r="A615">
        <v>608</v>
      </c>
      <c r="B615">
        <f t="shared" si="9"/>
        <v>1000</v>
      </c>
      <c r="C615">
        <f t="shared" si="9"/>
        <v>10.461100019248137</v>
      </c>
    </row>
    <row r="616" spans="1:3">
      <c r="A616">
        <v>609</v>
      </c>
      <c r="B616">
        <f t="shared" si="9"/>
        <v>1000</v>
      </c>
      <c r="C616">
        <f t="shared" si="9"/>
        <v>10.461884480367376</v>
      </c>
    </row>
    <row r="617" spans="1:3">
      <c r="A617">
        <v>610</v>
      </c>
      <c r="B617">
        <f t="shared" si="9"/>
        <v>1000</v>
      </c>
      <c r="C617">
        <f t="shared" si="9"/>
        <v>10.462669029728149</v>
      </c>
    </row>
    <row r="618" spans="1:3">
      <c r="A618">
        <v>611</v>
      </c>
      <c r="B618">
        <f t="shared" si="9"/>
        <v>1000</v>
      </c>
      <c r="C618">
        <f t="shared" si="9"/>
        <v>10.463453667343686</v>
      </c>
    </row>
    <row r="619" spans="1:3">
      <c r="A619">
        <v>612</v>
      </c>
      <c r="B619">
        <f t="shared" si="9"/>
        <v>1000</v>
      </c>
      <c r="C619">
        <f t="shared" si="9"/>
        <v>10.464238393227227</v>
      </c>
    </row>
    <row r="620" spans="1:3">
      <c r="A620">
        <v>613</v>
      </c>
      <c r="B620">
        <f t="shared" si="9"/>
        <v>1000</v>
      </c>
      <c r="C620">
        <f t="shared" si="9"/>
        <v>10.465023207392013</v>
      </c>
    </row>
    <row r="621" spans="1:3">
      <c r="A621">
        <v>614</v>
      </c>
      <c r="B621">
        <f t="shared" si="9"/>
        <v>1000</v>
      </c>
      <c r="C621">
        <f t="shared" si="9"/>
        <v>10.465808109851285</v>
      </c>
    </row>
    <row r="622" spans="1:3">
      <c r="A622">
        <v>615</v>
      </c>
      <c r="B622">
        <f t="shared" si="9"/>
        <v>1000</v>
      </c>
      <c r="C622">
        <f t="shared" si="9"/>
        <v>10.466593100618287</v>
      </c>
    </row>
    <row r="623" spans="1:3">
      <c r="A623">
        <v>616</v>
      </c>
      <c r="B623">
        <f t="shared" si="9"/>
        <v>1000</v>
      </c>
      <c r="C623">
        <f t="shared" si="9"/>
        <v>10.467378179706271</v>
      </c>
    </row>
    <row r="624" spans="1:3">
      <c r="A624">
        <v>617</v>
      </c>
      <c r="B624">
        <f t="shared" si="9"/>
        <v>1000</v>
      </c>
      <c r="C624">
        <f t="shared" si="9"/>
        <v>10.468163347128485</v>
      </c>
    </row>
    <row r="625" spans="1:3">
      <c r="A625">
        <v>618</v>
      </c>
      <c r="B625">
        <f t="shared" si="9"/>
        <v>1000</v>
      </c>
      <c r="C625">
        <f t="shared" si="9"/>
        <v>10.468948602898177</v>
      </c>
    </row>
    <row r="626" spans="1:3">
      <c r="A626">
        <v>619</v>
      </c>
      <c r="B626">
        <f t="shared" si="9"/>
        <v>1000</v>
      </c>
      <c r="C626">
        <f t="shared" si="9"/>
        <v>10.46973394702861</v>
      </c>
    </row>
    <row r="627" spans="1:3">
      <c r="A627">
        <v>620</v>
      </c>
      <c r="B627">
        <f t="shared" si="9"/>
        <v>1000</v>
      </c>
      <c r="C627">
        <f t="shared" si="9"/>
        <v>10.470519379533034</v>
      </c>
    </row>
    <row r="628" spans="1:3">
      <c r="A628">
        <v>621</v>
      </c>
      <c r="B628">
        <f t="shared" si="9"/>
        <v>1000</v>
      </c>
      <c r="C628">
        <f t="shared" si="9"/>
        <v>10.471304900424716</v>
      </c>
    </row>
    <row r="629" spans="1:3">
      <c r="A629">
        <v>622</v>
      </c>
      <c r="B629">
        <f t="shared" si="9"/>
        <v>1000</v>
      </c>
      <c r="C629">
        <f t="shared" si="9"/>
        <v>10.472090509716914</v>
      </c>
    </row>
    <row r="630" spans="1:3">
      <c r="A630">
        <v>623</v>
      </c>
      <c r="B630">
        <f t="shared" si="9"/>
        <v>1000</v>
      </c>
      <c r="C630">
        <f t="shared" si="9"/>
        <v>10.472876207422892</v>
      </c>
    </row>
    <row r="631" spans="1:3">
      <c r="A631">
        <v>624</v>
      </c>
      <c r="B631">
        <f t="shared" si="9"/>
        <v>1000</v>
      </c>
      <c r="C631">
        <f t="shared" si="9"/>
        <v>10.473661993555922</v>
      </c>
    </row>
    <row r="632" spans="1:3">
      <c r="A632">
        <v>625</v>
      </c>
      <c r="B632">
        <f t="shared" si="9"/>
        <v>1000</v>
      </c>
      <c r="C632">
        <f t="shared" si="9"/>
        <v>10.474447868129271</v>
      </c>
    </row>
    <row r="633" spans="1:3">
      <c r="A633">
        <v>626</v>
      </c>
      <c r="B633">
        <f t="shared" si="9"/>
        <v>1000</v>
      </c>
      <c r="C633">
        <f t="shared" si="9"/>
        <v>10.475233831156212</v>
      </c>
    </row>
    <row r="634" spans="1:3">
      <c r="A634">
        <v>627</v>
      </c>
      <c r="B634">
        <f t="shared" si="9"/>
        <v>1000</v>
      </c>
      <c r="C634">
        <f t="shared" si="9"/>
        <v>10.476019882650018</v>
      </c>
    </row>
    <row r="635" spans="1:3">
      <c r="A635">
        <v>628</v>
      </c>
      <c r="B635">
        <f t="shared" si="9"/>
        <v>1000</v>
      </c>
      <c r="C635">
        <f t="shared" si="9"/>
        <v>10.476806022623968</v>
      </c>
    </row>
    <row r="636" spans="1:3">
      <c r="A636">
        <v>629</v>
      </c>
      <c r="B636">
        <f t="shared" si="9"/>
        <v>1000</v>
      </c>
      <c r="C636">
        <f t="shared" si="9"/>
        <v>10.477592251091346</v>
      </c>
    </row>
    <row r="637" spans="1:3">
      <c r="A637">
        <v>630</v>
      </c>
      <c r="B637">
        <f t="shared" si="9"/>
        <v>1000</v>
      </c>
      <c r="C637">
        <f t="shared" si="9"/>
        <v>10.478378568065429</v>
      </c>
    </row>
    <row r="638" spans="1:3">
      <c r="A638">
        <v>631</v>
      </c>
      <c r="B638">
        <f t="shared" si="9"/>
        <v>1000</v>
      </c>
      <c r="C638">
        <f t="shared" si="9"/>
        <v>10.479164973559502</v>
      </c>
    </row>
    <row r="639" spans="1:3">
      <c r="A639">
        <v>632</v>
      </c>
      <c r="B639">
        <f t="shared" si="9"/>
        <v>1000</v>
      </c>
      <c r="C639">
        <f t="shared" si="9"/>
        <v>10.479951467586856</v>
      </c>
    </row>
    <row r="640" spans="1:3">
      <c r="A640">
        <v>633</v>
      </c>
      <c r="B640">
        <f t="shared" si="9"/>
        <v>1000</v>
      </c>
      <c r="C640">
        <f t="shared" si="9"/>
        <v>10.480738050160779</v>
      </c>
    </row>
    <row r="641" spans="1:3">
      <c r="A641">
        <v>634</v>
      </c>
      <c r="B641">
        <f t="shared" si="9"/>
        <v>1000</v>
      </c>
      <c r="C641">
        <f t="shared" si="9"/>
        <v>10.481524721294562</v>
      </c>
    </row>
    <row r="642" spans="1:3">
      <c r="A642">
        <v>635</v>
      </c>
      <c r="B642">
        <f t="shared" si="9"/>
        <v>1000</v>
      </c>
      <c r="C642">
        <f t="shared" si="9"/>
        <v>10.482311481001501</v>
      </c>
    </row>
    <row r="643" spans="1:3">
      <c r="A643">
        <v>636</v>
      </c>
      <c r="B643">
        <f t="shared" si="9"/>
        <v>1000</v>
      </c>
      <c r="C643">
        <f t="shared" si="9"/>
        <v>10.483098329294897</v>
      </c>
    </row>
    <row r="644" spans="1:3">
      <c r="A644">
        <v>637</v>
      </c>
      <c r="B644">
        <f t="shared" si="9"/>
        <v>1000</v>
      </c>
      <c r="C644">
        <f t="shared" si="9"/>
        <v>10.483885266188041</v>
      </c>
    </row>
    <row r="645" spans="1:3">
      <c r="A645">
        <v>638</v>
      </c>
      <c r="B645">
        <f t="shared" si="9"/>
        <v>1000</v>
      </c>
      <c r="C645">
        <f t="shared" si="9"/>
        <v>10.484672291694244</v>
      </c>
    </row>
    <row r="646" spans="1:3">
      <c r="A646">
        <v>639</v>
      </c>
      <c r="B646">
        <f t="shared" si="9"/>
        <v>1000</v>
      </c>
      <c r="C646">
        <f t="shared" si="9"/>
        <v>10.485459405826806</v>
      </c>
    </row>
    <row r="647" spans="1:3">
      <c r="A647">
        <v>640</v>
      </c>
      <c r="B647">
        <f t="shared" si="9"/>
        <v>1000</v>
      </c>
      <c r="C647">
        <f t="shared" si="9"/>
        <v>10.486246608599039</v>
      </c>
    </row>
    <row r="648" spans="1:3">
      <c r="A648">
        <v>641</v>
      </c>
      <c r="B648">
        <f t="shared" ref="B648:C711" si="10">IF($A648&lt;B$5,B$2/POWER(1-(1-SQRT(B$2/B$3))*$A648/B$5,2),B$3)</f>
        <v>1000</v>
      </c>
      <c r="C648">
        <f t="shared" si="10"/>
        <v>10.487033900024247</v>
      </c>
    </row>
    <row r="649" spans="1:3">
      <c r="A649">
        <v>642</v>
      </c>
      <c r="B649">
        <f t="shared" si="10"/>
        <v>1000</v>
      </c>
      <c r="C649">
        <f t="shared" si="10"/>
        <v>10.487821280115744</v>
      </c>
    </row>
    <row r="650" spans="1:3">
      <c r="A650">
        <v>643</v>
      </c>
      <c r="B650">
        <f t="shared" si="10"/>
        <v>1000</v>
      </c>
      <c r="C650">
        <f t="shared" si="10"/>
        <v>10.488608748886849</v>
      </c>
    </row>
    <row r="651" spans="1:3">
      <c r="A651">
        <v>644</v>
      </c>
      <c r="B651">
        <f t="shared" si="10"/>
        <v>1000</v>
      </c>
      <c r="C651">
        <f t="shared" si="10"/>
        <v>10.489396306350876</v>
      </c>
    </row>
    <row r="652" spans="1:3">
      <c r="A652">
        <v>645</v>
      </c>
      <c r="B652">
        <f t="shared" si="10"/>
        <v>1000</v>
      </c>
      <c r="C652">
        <f t="shared" si="10"/>
        <v>10.490183952521146</v>
      </c>
    </row>
    <row r="653" spans="1:3">
      <c r="A653">
        <v>646</v>
      </c>
      <c r="B653">
        <f t="shared" si="10"/>
        <v>1000</v>
      </c>
      <c r="C653">
        <f t="shared" si="10"/>
        <v>10.49097168741098</v>
      </c>
    </row>
    <row r="654" spans="1:3">
      <c r="A654">
        <v>647</v>
      </c>
      <c r="B654">
        <f t="shared" si="10"/>
        <v>1000</v>
      </c>
      <c r="C654">
        <f t="shared" si="10"/>
        <v>10.491759511033701</v>
      </c>
    </row>
    <row r="655" spans="1:3">
      <c r="A655">
        <v>648</v>
      </c>
      <c r="B655">
        <f t="shared" si="10"/>
        <v>1000</v>
      </c>
      <c r="C655">
        <f t="shared" si="10"/>
        <v>10.492547423402643</v>
      </c>
    </row>
    <row r="656" spans="1:3">
      <c r="A656">
        <v>649</v>
      </c>
      <c r="B656">
        <f t="shared" si="10"/>
        <v>1000</v>
      </c>
      <c r="C656">
        <f t="shared" si="10"/>
        <v>10.493335424531129</v>
      </c>
    </row>
    <row r="657" spans="1:3">
      <c r="A657">
        <v>650</v>
      </c>
      <c r="B657">
        <f t="shared" si="10"/>
        <v>1000</v>
      </c>
      <c r="C657">
        <f t="shared" si="10"/>
        <v>10.494123514432495</v>
      </c>
    </row>
    <row r="658" spans="1:3">
      <c r="A658">
        <v>651</v>
      </c>
      <c r="B658">
        <f t="shared" si="10"/>
        <v>1000</v>
      </c>
      <c r="C658">
        <f t="shared" si="10"/>
        <v>10.494911693120073</v>
      </c>
    </row>
    <row r="659" spans="1:3">
      <c r="A659">
        <v>652</v>
      </c>
      <c r="B659">
        <f t="shared" si="10"/>
        <v>1000</v>
      </c>
      <c r="C659">
        <f t="shared" si="10"/>
        <v>10.495699960607206</v>
      </c>
    </row>
    <row r="660" spans="1:3">
      <c r="A660">
        <v>653</v>
      </c>
      <c r="B660">
        <f t="shared" si="10"/>
        <v>1000</v>
      </c>
      <c r="C660">
        <f t="shared" si="10"/>
        <v>10.496488316907229</v>
      </c>
    </row>
    <row r="661" spans="1:3">
      <c r="A661">
        <v>654</v>
      </c>
      <c r="B661">
        <f t="shared" si="10"/>
        <v>1000</v>
      </c>
      <c r="C661">
        <f t="shared" si="10"/>
        <v>10.497276762033485</v>
      </c>
    </row>
    <row r="662" spans="1:3">
      <c r="A662">
        <v>655</v>
      </c>
      <c r="B662">
        <f t="shared" si="10"/>
        <v>1000</v>
      </c>
      <c r="C662">
        <f t="shared" si="10"/>
        <v>10.49806529599932</v>
      </c>
    </row>
    <row r="663" spans="1:3">
      <c r="A663">
        <v>656</v>
      </c>
      <c r="B663">
        <f t="shared" si="10"/>
        <v>1000</v>
      </c>
      <c r="C663">
        <f t="shared" si="10"/>
        <v>10.498853918818082</v>
      </c>
    </row>
    <row r="664" spans="1:3">
      <c r="A664">
        <v>657</v>
      </c>
      <c r="B664">
        <f t="shared" si="10"/>
        <v>1000</v>
      </c>
      <c r="C664">
        <f t="shared" si="10"/>
        <v>10.499642630503118</v>
      </c>
    </row>
    <row r="665" spans="1:3">
      <c r="A665">
        <v>658</v>
      </c>
      <c r="B665">
        <f t="shared" si="10"/>
        <v>1000</v>
      </c>
      <c r="C665">
        <f t="shared" si="10"/>
        <v>10.500431431067781</v>
      </c>
    </row>
    <row r="666" spans="1:3">
      <c r="A666">
        <v>659</v>
      </c>
      <c r="B666">
        <f t="shared" si="10"/>
        <v>1000</v>
      </c>
      <c r="C666">
        <f t="shared" si="10"/>
        <v>10.501220320525428</v>
      </c>
    </row>
    <row r="667" spans="1:3">
      <c r="A667">
        <v>660</v>
      </c>
      <c r="B667">
        <f t="shared" si="10"/>
        <v>1000</v>
      </c>
      <c r="C667">
        <f t="shared" si="10"/>
        <v>10.502009298889419</v>
      </c>
    </row>
    <row r="668" spans="1:3">
      <c r="A668">
        <v>661</v>
      </c>
      <c r="B668">
        <f t="shared" si="10"/>
        <v>1000</v>
      </c>
      <c r="C668">
        <f t="shared" si="10"/>
        <v>10.502798366173108</v>
      </c>
    </row>
    <row r="669" spans="1:3">
      <c r="A669">
        <v>662</v>
      </c>
      <c r="B669">
        <f t="shared" si="10"/>
        <v>1000</v>
      </c>
      <c r="C669">
        <f t="shared" si="10"/>
        <v>10.503587522389859</v>
      </c>
    </row>
    <row r="670" spans="1:3">
      <c r="A670">
        <v>663</v>
      </c>
      <c r="B670">
        <f t="shared" si="10"/>
        <v>1000</v>
      </c>
      <c r="C670">
        <f t="shared" si="10"/>
        <v>10.50437676755304</v>
      </c>
    </row>
    <row r="671" spans="1:3">
      <c r="A671">
        <v>664</v>
      </c>
      <c r="B671">
        <f t="shared" si="10"/>
        <v>1000</v>
      </c>
      <c r="C671">
        <f t="shared" si="10"/>
        <v>10.505166101676014</v>
      </c>
    </row>
    <row r="672" spans="1:3">
      <c r="A672">
        <v>665</v>
      </c>
      <c r="B672">
        <f t="shared" si="10"/>
        <v>1000</v>
      </c>
      <c r="C672">
        <f t="shared" si="10"/>
        <v>10.505955524772155</v>
      </c>
    </row>
    <row r="673" spans="1:3">
      <c r="A673">
        <v>666</v>
      </c>
      <c r="B673">
        <f t="shared" si="10"/>
        <v>1000</v>
      </c>
      <c r="C673">
        <f t="shared" si="10"/>
        <v>10.506745036854834</v>
      </c>
    </row>
    <row r="674" spans="1:3">
      <c r="A674">
        <v>667</v>
      </c>
      <c r="B674">
        <f t="shared" si="10"/>
        <v>1000</v>
      </c>
      <c r="C674">
        <f t="shared" si="10"/>
        <v>10.507534637937427</v>
      </c>
    </row>
    <row r="675" spans="1:3">
      <c r="A675">
        <v>668</v>
      </c>
      <c r="B675">
        <f t="shared" si="10"/>
        <v>1000</v>
      </c>
      <c r="C675">
        <f t="shared" si="10"/>
        <v>10.508324328033309</v>
      </c>
    </row>
    <row r="676" spans="1:3">
      <c r="A676">
        <v>669</v>
      </c>
      <c r="B676">
        <f t="shared" si="10"/>
        <v>1000</v>
      </c>
      <c r="C676">
        <f t="shared" si="10"/>
        <v>10.50911410715586</v>
      </c>
    </row>
    <row r="677" spans="1:3">
      <c r="A677">
        <v>670</v>
      </c>
      <c r="B677">
        <f t="shared" si="10"/>
        <v>1000</v>
      </c>
      <c r="C677">
        <f t="shared" si="10"/>
        <v>10.509903975318464</v>
      </c>
    </row>
    <row r="678" spans="1:3">
      <c r="A678">
        <v>671</v>
      </c>
      <c r="B678">
        <f t="shared" si="10"/>
        <v>1000</v>
      </c>
      <c r="C678">
        <f t="shared" si="10"/>
        <v>10.510693932534508</v>
      </c>
    </row>
    <row r="679" spans="1:3">
      <c r="A679">
        <v>672</v>
      </c>
      <c r="B679">
        <f t="shared" si="10"/>
        <v>1000</v>
      </c>
      <c r="C679">
        <f t="shared" si="10"/>
        <v>10.511483978817378</v>
      </c>
    </row>
    <row r="680" spans="1:3">
      <c r="A680">
        <v>673</v>
      </c>
      <c r="B680">
        <f t="shared" si="10"/>
        <v>1000</v>
      </c>
      <c r="C680">
        <f t="shared" si="10"/>
        <v>10.51227411418046</v>
      </c>
    </row>
    <row r="681" spans="1:3">
      <c r="A681">
        <v>674</v>
      </c>
      <c r="B681">
        <f t="shared" si="10"/>
        <v>1000</v>
      </c>
      <c r="C681">
        <f t="shared" si="10"/>
        <v>10.513064338637152</v>
      </c>
    </row>
    <row r="682" spans="1:3">
      <c r="A682">
        <v>675</v>
      </c>
      <c r="B682">
        <f t="shared" si="10"/>
        <v>1000</v>
      </c>
      <c r="C682">
        <f t="shared" si="10"/>
        <v>10.51385465220085</v>
      </c>
    </row>
    <row r="683" spans="1:3">
      <c r="A683">
        <v>676</v>
      </c>
      <c r="B683">
        <f t="shared" si="10"/>
        <v>1000</v>
      </c>
      <c r="C683">
        <f t="shared" si="10"/>
        <v>10.514645054884946</v>
      </c>
    </row>
    <row r="684" spans="1:3">
      <c r="A684">
        <v>677</v>
      </c>
      <c r="B684">
        <f t="shared" si="10"/>
        <v>1000</v>
      </c>
      <c r="C684">
        <f t="shared" si="10"/>
        <v>10.515435546702845</v>
      </c>
    </row>
    <row r="685" spans="1:3">
      <c r="A685">
        <v>678</v>
      </c>
      <c r="B685">
        <f t="shared" si="10"/>
        <v>1000</v>
      </c>
      <c r="C685">
        <f t="shared" si="10"/>
        <v>10.516226127667945</v>
      </c>
    </row>
    <row r="686" spans="1:3">
      <c r="A686">
        <v>679</v>
      </c>
      <c r="B686">
        <f t="shared" si="10"/>
        <v>1000</v>
      </c>
      <c r="C686">
        <f t="shared" si="10"/>
        <v>10.517016797793659</v>
      </c>
    </row>
    <row r="687" spans="1:3">
      <c r="A687">
        <v>680</v>
      </c>
      <c r="B687">
        <f t="shared" si="10"/>
        <v>1000</v>
      </c>
      <c r="C687">
        <f t="shared" si="10"/>
        <v>10.517807557093386</v>
      </c>
    </row>
    <row r="688" spans="1:3">
      <c r="A688">
        <v>681</v>
      </c>
      <c r="B688">
        <f t="shared" si="10"/>
        <v>1000</v>
      </c>
      <c r="C688">
        <f t="shared" si="10"/>
        <v>10.518598405580541</v>
      </c>
    </row>
    <row r="689" spans="1:3">
      <c r="A689">
        <v>682</v>
      </c>
      <c r="B689">
        <f t="shared" si="10"/>
        <v>1000</v>
      </c>
      <c r="C689">
        <f t="shared" si="10"/>
        <v>10.519389343268537</v>
      </c>
    </row>
    <row r="690" spans="1:3">
      <c r="A690">
        <v>683</v>
      </c>
      <c r="B690">
        <f t="shared" si="10"/>
        <v>1000</v>
      </c>
      <c r="C690">
        <f t="shared" si="10"/>
        <v>10.520180370170785</v>
      </c>
    </row>
    <row r="691" spans="1:3">
      <c r="A691">
        <v>684</v>
      </c>
      <c r="B691">
        <f t="shared" si="10"/>
        <v>1000</v>
      </c>
      <c r="C691">
        <f t="shared" si="10"/>
        <v>10.520971486300708</v>
      </c>
    </row>
    <row r="692" spans="1:3">
      <c r="A692">
        <v>685</v>
      </c>
      <c r="B692">
        <f t="shared" si="10"/>
        <v>1000</v>
      </c>
      <c r="C692">
        <f t="shared" si="10"/>
        <v>10.521762691671723</v>
      </c>
    </row>
    <row r="693" spans="1:3">
      <c r="A693">
        <v>686</v>
      </c>
      <c r="B693">
        <f t="shared" si="10"/>
        <v>1000</v>
      </c>
      <c r="C693">
        <f t="shared" si="10"/>
        <v>10.522553986297254</v>
      </c>
    </row>
    <row r="694" spans="1:3">
      <c r="A694">
        <v>687</v>
      </c>
      <c r="B694">
        <f t="shared" si="10"/>
        <v>1000</v>
      </c>
      <c r="C694">
        <f t="shared" si="10"/>
        <v>10.523345370190729</v>
      </c>
    </row>
    <row r="695" spans="1:3">
      <c r="A695">
        <v>688</v>
      </c>
      <c r="B695">
        <f t="shared" si="10"/>
        <v>1000</v>
      </c>
      <c r="C695">
        <f t="shared" si="10"/>
        <v>10.52413684336557</v>
      </c>
    </row>
    <row r="696" spans="1:3">
      <c r="A696">
        <v>689</v>
      </c>
      <c r="B696">
        <f t="shared" si="10"/>
        <v>1000</v>
      </c>
      <c r="C696">
        <f t="shared" si="10"/>
        <v>10.524928405835212</v>
      </c>
    </row>
    <row r="697" spans="1:3">
      <c r="A697">
        <v>690</v>
      </c>
      <c r="B697">
        <f t="shared" si="10"/>
        <v>1000</v>
      </c>
      <c r="C697">
        <f t="shared" si="10"/>
        <v>10.525720057613087</v>
      </c>
    </row>
    <row r="698" spans="1:3">
      <c r="A698">
        <v>691</v>
      </c>
      <c r="B698">
        <f t="shared" si="10"/>
        <v>1000</v>
      </c>
      <c r="C698">
        <f t="shared" si="10"/>
        <v>10.52651179871263</v>
      </c>
    </row>
    <row r="699" spans="1:3">
      <c r="A699">
        <v>692</v>
      </c>
      <c r="B699">
        <f t="shared" si="10"/>
        <v>1000</v>
      </c>
      <c r="C699">
        <f t="shared" si="10"/>
        <v>10.527303629147278</v>
      </c>
    </row>
    <row r="700" spans="1:3">
      <c r="A700">
        <v>693</v>
      </c>
      <c r="B700">
        <f t="shared" si="10"/>
        <v>1000</v>
      </c>
      <c r="C700">
        <f t="shared" si="10"/>
        <v>10.528095548930473</v>
      </c>
    </row>
    <row r="701" spans="1:3">
      <c r="A701">
        <v>694</v>
      </c>
      <c r="B701">
        <f t="shared" si="10"/>
        <v>1000</v>
      </c>
      <c r="C701">
        <f t="shared" si="10"/>
        <v>10.528887558075661</v>
      </c>
    </row>
    <row r="702" spans="1:3">
      <c r="A702">
        <v>695</v>
      </c>
      <c r="B702">
        <f t="shared" si="10"/>
        <v>1000</v>
      </c>
      <c r="C702">
        <f t="shared" si="10"/>
        <v>10.529679656596279</v>
      </c>
    </row>
    <row r="703" spans="1:3">
      <c r="A703">
        <v>696</v>
      </c>
      <c r="B703">
        <f t="shared" si="10"/>
        <v>1000</v>
      </c>
      <c r="C703">
        <f t="shared" si="10"/>
        <v>10.530471844505783</v>
      </c>
    </row>
    <row r="704" spans="1:3">
      <c r="A704">
        <v>697</v>
      </c>
      <c r="B704">
        <f t="shared" si="10"/>
        <v>1000</v>
      </c>
      <c r="C704">
        <f t="shared" si="10"/>
        <v>10.531264121817619</v>
      </c>
    </row>
    <row r="705" spans="1:3">
      <c r="A705">
        <v>698</v>
      </c>
      <c r="B705">
        <f t="shared" si="10"/>
        <v>1000</v>
      </c>
      <c r="C705">
        <f t="shared" si="10"/>
        <v>10.532056488545248</v>
      </c>
    </row>
    <row r="706" spans="1:3">
      <c r="A706">
        <v>699</v>
      </c>
      <c r="B706">
        <f t="shared" si="10"/>
        <v>1000</v>
      </c>
      <c r="C706">
        <f t="shared" si="10"/>
        <v>10.532848944702113</v>
      </c>
    </row>
    <row r="707" spans="1:3">
      <c r="A707">
        <v>700</v>
      </c>
      <c r="B707">
        <f t="shared" si="10"/>
        <v>1000</v>
      </c>
      <c r="C707">
        <f t="shared" si="10"/>
        <v>10.533641490301681</v>
      </c>
    </row>
    <row r="708" spans="1:3">
      <c r="A708">
        <v>701</v>
      </c>
      <c r="B708">
        <f t="shared" si="10"/>
        <v>1000</v>
      </c>
      <c r="C708">
        <f t="shared" si="10"/>
        <v>10.534434125357413</v>
      </c>
    </row>
    <row r="709" spans="1:3">
      <c r="A709">
        <v>702</v>
      </c>
      <c r="B709">
        <f t="shared" si="10"/>
        <v>1000</v>
      </c>
      <c r="C709">
        <f t="shared" si="10"/>
        <v>10.53522684988277</v>
      </c>
    </row>
    <row r="710" spans="1:3">
      <c r="A710">
        <v>703</v>
      </c>
      <c r="B710">
        <f t="shared" si="10"/>
        <v>1000</v>
      </c>
      <c r="C710">
        <f t="shared" si="10"/>
        <v>10.536019663891217</v>
      </c>
    </row>
    <row r="711" spans="1:3">
      <c r="A711">
        <v>704</v>
      </c>
      <c r="B711">
        <f t="shared" si="10"/>
        <v>1000</v>
      </c>
      <c r="C711">
        <f t="shared" si="10"/>
        <v>10.536812567396222</v>
      </c>
    </row>
    <row r="712" spans="1:3">
      <c r="A712">
        <v>705</v>
      </c>
      <c r="B712">
        <f t="shared" ref="B712:C775" si="11">IF($A712&lt;B$5,B$2/POWER(1-(1-SQRT(B$2/B$3))*$A712/B$5,2),B$3)</f>
        <v>1000</v>
      </c>
      <c r="C712">
        <f t="shared" si="11"/>
        <v>10.537605560411258</v>
      </c>
    </row>
    <row r="713" spans="1:3">
      <c r="A713">
        <v>706</v>
      </c>
      <c r="B713">
        <f t="shared" si="11"/>
        <v>1000</v>
      </c>
      <c r="C713">
        <f t="shared" si="11"/>
        <v>10.538398642949799</v>
      </c>
    </row>
    <row r="714" spans="1:3">
      <c r="A714">
        <v>707</v>
      </c>
      <c r="B714">
        <f t="shared" si="11"/>
        <v>1000</v>
      </c>
      <c r="C714">
        <f t="shared" si="11"/>
        <v>10.539191815025319</v>
      </c>
    </row>
    <row r="715" spans="1:3">
      <c r="A715">
        <v>708</v>
      </c>
      <c r="B715">
        <f t="shared" si="11"/>
        <v>1000</v>
      </c>
      <c r="C715">
        <f t="shared" si="11"/>
        <v>10.539985076651295</v>
      </c>
    </row>
    <row r="716" spans="1:3">
      <c r="A716">
        <v>709</v>
      </c>
      <c r="B716">
        <f t="shared" si="11"/>
        <v>1000</v>
      </c>
      <c r="C716">
        <f t="shared" si="11"/>
        <v>10.540778427841214</v>
      </c>
    </row>
    <row r="717" spans="1:3">
      <c r="A717">
        <v>710</v>
      </c>
      <c r="B717">
        <f t="shared" si="11"/>
        <v>1000</v>
      </c>
      <c r="C717">
        <f t="shared" si="11"/>
        <v>10.541571868608555</v>
      </c>
    </row>
    <row r="718" spans="1:3">
      <c r="A718">
        <v>711</v>
      </c>
      <c r="B718">
        <f t="shared" si="11"/>
        <v>1000</v>
      </c>
      <c r="C718">
        <f t="shared" si="11"/>
        <v>10.542365398966801</v>
      </c>
    </row>
    <row r="719" spans="1:3">
      <c r="A719">
        <v>712</v>
      </c>
      <c r="B719">
        <f t="shared" si="11"/>
        <v>1000</v>
      </c>
      <c r="C719">
        <f t="shared" si="11"/>
        <v>10.543159018929448</v>
      </c>
    </row>
    <row r="720" spans="1:3">
      <c r="A720">
        <v>713</v>
      </c>
      <c r="B720">
        <f t="shared" si="11"/>
        <v>1000</v>
      </c>
      <c r="C720">
        <f t="shared" si="11"/>
        <v>10.543952728509984</v>
      </c>
    </row>
    <row r="721" spans="1:3">
      <c r="A721">
        <v>714</v>
      </c>
      <c r="B721">
        <f t="shared" si="11"/>
        <v>1000</v>
      </c>
      <c r="C721">
        <f t="shared" si="11"/>
        <v>10.544746527721902</v>
      </c>
    </row>
    <row r="722" spans="1:3">
      <c r="A722">
        <v>715</v>
      </c>
      <c r="B722">
        <f t="shared" si="11"/>
        <v>1000</v>
      </c>
      <c r="C722">
        <f t="shared" si="11"/>
        <v>10.545540416578696</v>
      </c>
    </row>
    <row r="723" spans="1:3">
      <c r="A723">
        <v>716</v>
      </c>
      <c r="B723">
        <f t="shared" si="11"/>
        <v>1000</v>
      </c>
      <c r="C723">
        <f t="shared" si="11"/>
        <v>10.546334395093869</v>
      </c>
    </row>
    <row r="724" spans="1:3">
      <c r="A724">
        <v>717</v>
      </c>
      <c r="B724">
        <f t="shared" si="11"/>
        <v>1000</v>
      </c>
      <c r="C724">
        <f t="shared" si="11"/>
        <v>10.547128463280922</v>
      </c>
    </row>
    <row r="725" spans="1:3">
      <c r="A725">
        <v>718</v>
      </c>
      <c r="B725">
        <f t="shared" si="11"/>
        <v>1000</v>
      </c>
      <c r="C725">
        <f t="shared" si="11"/>
        <v>10.547922621153358</v>
      </c>
    </row>
    <row r="726" spans="1:3">
      <c r="A726">
        <v>719</v>
      </c>
      <c r="B726">
        <f t="shared" si="11"/>
        <v>1000</v>
      </c>
      <c r="C726">
        <f t="shared" si="11"/>
        <v>10.54871686872468</v>
      </c>
    </row>
    <row r="727" spans="1:3">
      <c r="A727">
        <v>720</v>
      </c>
      <c r="B727">
        <f t="shared" si="11"/>
        <v>1000</v>
      </c>
      <c r="C727">
        <f t="shared" si="11"/>
        <v>10.549511206008402</v>
      </c>
    </row>
    <row r="728" spans="1:3">
      <c r="A728">
        <v>721</v>
      </c>
      <c r="B728">
        <f t="shared" si="11"/>
        <v>1000</v>
      </c>
      <c r="C728">
        <f t="shared" si="11"/>
        <v>10.550305633018036</v>
      </c>
    </row>
    <row r="729" spans="1:3">
      <c r="A729">
        <v>722</v>
      </c>
      <c r="B729">
        <f t="shared" si="11"/>
        <v>1000</v>
      </c>
      <c r="C729">
        <f t="shared" si="11"/>
        <v>10.551100149767091</v>
      </c>
    </row>
    <row r="730" spans="1:3">
      <c r="A730">
        <v>723</v>
      </c>
      <c r="B730">
        <f t="shared" si="11"/>
        <v>1000</v>
      </c>
      <c r="C730">
        <f t="shared" si="11"/>
        <v>10.551894756269085</v>
      </c>
    </row>
    <row r="731" spans="1:3">
      <c r="A731">
        <v>724</v>
      </c>
      <c r="B731">
        <f t="shared" si="11"/>
        <v>1000</v>
      </c>
      <c r="C731">
        <f t="shared" si="11"/>
        <v>10.552689452537541</v>
      </c>
    </row>
    <row r="732" spans="1:3">
      <c r="A732">
        <v>725</v>
      </c>
      <c r="B732">
        <f t="shared" si="11"/>
        <v>1000</v>
      </c>
      <c r="C732">
        <f t="shared" si="11"/>
        <v>10.553484238585979</v>
      </c>
    </row>
    <row r="733" spans="1:3">
      <c r="A733">
        <v>726</v>
      </c>
      <c r="B733">
        <f t="shared" si="11"/>
        <v>1000</v>
      </c>
      <c r="C733">
        <f t="shared" si="11"/>
        <v>10.554279114427921</v>
      </c>
    </row>
    <row r="734" spans="1:3">
      <c r="A734">
        <v>727</v>
      </c>
      <c r="B734">
        <f t="shared" si="11"/>
        <v>1000</v>
      </c>
      <c r="C734">
        <f t="shared" si="11"/>
        <v>10.555074080076894</v>
      </c>
    </row>
    <row r="735" spans="1:3">
      <c r="A735">
        <v>728</v>
      </c>
      <c r="B735">
        <f t="shared" si="11"/>
        <v>1000</v>
      </c>
      <c r="C735">
        <f t="shared" si="11"/>
        <v>10.555869135546429</v>
      </c>
    </row>
    <row r="736" spans="1:3">
      <c r="A736">
        <v>729</v>
      </c>
      <c r="B736">
        <f t="shared" si="11"/>
        <v>1000</v>
      </c>
      <c r="C736">
        <f t="shared" si="11"/>
        <v>10.556664280850061</v>
      </c>
    </row>
    <row r="737" spans="1:3">
      <c r="A737">
        <v>730</v>
      </c>
      <c r="B737">
        <f t="shared" si="11"/>
        <v>1000</v>
      </c>
      <c r="C737">
        <f t="shared" si="11"/>
        <v>10.557459516001316</v>
      </c>
    </row>
    <row r="738" spans="1:3">
      <c r="A738">
        <v>731</v>
      </c>
      <c r="B738">
        <f t="shared" si="11"/>
        <v>1000</v>
      </c>
      <c r="C738">
        <f t="shared" si="11"/>
        <v>10.558254841013737</v>
      </c>
    </row>
    <row r="739" spans="1:3">
      <c r="A739">
        <v>732</v>
      </c>
      <c r="B739">
        <f t="shared" si="11"/>
        <v>1000</v>
      </c>
      <c r="C739">
        <f t="shared" si="11"/>
        <v>10.559050255900862</v>
      </c>
    </row>
    <row r="740" spans="1:3">
      <c r="A740">
        <v>733</v>
      </c>
      <c r="B740">
        <f t="shared" si="11"/>
        <v>1000</v>
      </c>
      <c r="C740">
        <f t="shared" si="11"/>
        <v>10.559845760676238</v>
      </c>
    </row>
    <row r="741" spans="1:3">
      <c r="A741">
        <v>734</v>
      </c>
      <c r="B741">
        <f t="shared" si="11"/>
        <v>1000</v>
      </c>
      <c r="C741">
        <f t="shared" si="11"/>
        <v>10.5606413553534</v>
      </c>
    </row>
    <row r="742" spans="1:3">
      <c r="A742">
        <v>735</v>
      </c>
      <c r="B742">
        <f t="shared" si="11"/>
        <v>1000</v>
      </c>
      <c r="C742">
        <f t="shared" si="11"/>
        <v>10.561437039945901</v>
      </c>
    </row>
    <row r="743" spans="1:3">
      <c r="A743">
        <v>736</v>
      </c>
      <c r="B743">
        <f t="shared" si="11"/>
        <v>1000</v>
      </c>
      <c r="C743">
        <f t="shared" si="11"/>
        <v>10.562232814467293</v>
      </c>
    </row>
    <row r="744" spans="1:3">
      <c r="A744">
        <v>737</v>
      </c>
      <c r="B744">
        <f t="shared" si="11"/>
        <v>1000</v>
      </c>
      <c r="C744">
        <f t="shared" si="11"/>
        <v>10.563028678931122</v>
      </c>
    </row>
    <row r="745" spans="1:3">
      <c r="A745">
        <v>738</v>
      </c>
      <c r="B745">
        <f t="shared" si="11"/>
        <v>1000</v>
      </c>
      <c r="C745">
        <f t="shared" si="11"/>
        <v>10.563824633350947</v>
      </c>
    </row>
    <row r="746" spans="1:3">
      <c r="A746">
        <v>739</v>
      </c>
      <c r="B746">
        <f t="shared" si="11"/>
        <v>1000</v>
      </c>
      <c r="C746">
        <f t="shared" si="11"/>
        <v>10.564620677740324</v>
      </c>
    </row>
    <row r="747" spans="1:3">
      <c r="A747">
        <v>740</v>
      </c>
      <c r="B747">
        <f t="shared" si="11"/>
        <v>1000</v>
      </c>
      <c r="C747">
        <f t="shared" si="11"/>
        <v>10.565416812112817</v>
      </c>
    </row>
    <row r="748" spans="1:3">
      <c r="A748">
        <v>741</v>
      </c>
      <c r="B748">
        <f t="shared" si="11"/>
        <v>1000</v>
      </c>
      <c r="C748">
        <f t="shared" si="11"/>
        <v>10.566213036481981</v>
      </c>
    </row>
    <row r="749" spans="1:3">
      <c r="A749">
        <v>742</v>
      </c>
      <c r="B749">
        <f t="shared" si="11"/>
        <v>1000</v>
      </c>
      <c r="C749">
        <f t="shared" si="11"/>
        <v>10.567009350861385</v>
      </c>
    </row>
    <row r="750" spans="1:3">
      <c r="A750">
        <v>743</v>
      </c>
      <c r="B750">
        <f t="shared" si="11"/>
        <v>1000</v>
      </c>
      <c r="C750">
        <f t="shared" si="11"/>
        <v>10.567805755264597</v>
      </c>
    </row>
    <row r="751" spans="1:3">
      <c r="A751">
        <v>744</v>
      </c>
      <c r="B751">
        <f t="shared" si="11"/>
        <v>1000</v>
      </c>
      <c r="C751">
        <f t="shared" si="11"/>
        <v>10.56860224970519</v>
      </c>
    </row>
    <row r="752" spans="1:3">
      <c r="A752">
        <v>745</v>
      </c>
      <c r="B752">
        <f t="shared" si="11"/>
        <v>1000</v>
      </c>
      <c r="C752">
        <f t="shared" si="11"/>
        <v>10.569398834196729</v>
      </c>
    </row>
    <row r="753" spans="1:3">
      <c r="A753">
        <v>746</v>
      </c>
      <c r="B753">
        <f t="shared" si="11"/>
        <v>1000</v>
      </c>
      <c r="C753">
        <f t="shared" si="11"/>
        <v>10.570195508752796</v>
      </c>
    </row>
    <row r="754" spans="1:3">
      <c r="A754">
        <v>747</v>
      </c>
      <c r="B754">
        <f t="shared" si="11"/>
        <v>1000</v>
      </c>
      <c r="C754">
        <f t="shared" si="11"/>
        <v>10.570992273386967</v>
      </c>
    </row>
    <row r="755" spans="1:3">
      <c r="A755">
        <v>748</v>
      </c>
      <c r="B755">
        <f t="shared" si="11"/>
        <v>1000</v>
      </c>
      <c r="C755">
        <f t="shared" si="11"/>
        <v>10.571789128112822</v>
      </c>
    </row>
    <row r="756" spans="1:3">
      <c r="A756">
        <v>749</v>
      </c>
      <c r="B756">
        <f t="shared" si="11"/>
        <v>1000</v>
      </c>
      <c r="C756">
        <f t="shared" si="11"/>
        <v>10.572586072943945</v>
      </c>
    </row>
    <row r="757" spans="1:3">
      <c r="A757">
        <v>750</v>
      </c>
      <c r="B757">
        <f t="shared" si="11"/>
        <v>1000</v>
      </c>
      <c r="C757">
        <f t="shared" si="11"/>
        <v>10.573383107893918</v>
      </c>
    </row>
    <row r="758" spans="1:3">
      <c r="A758">
        <v>751</v>
      </c>
      <c r="B758">
        <f t="shared" si="11"/>
        <v>1000</v>
      </c>
      <c r="C758">
        <f t="shared" si="11"/>
        <v>10.574180232976332</v>
      </c>
    </row>
    <row r="759" spans="1:3">
      <c r="A759">
        <v>752</v>
      </c>
      <c r="B759">
        <f t="shared" si="11"/>
        <v>1000</v>
      </c>
      <c r="C759">
        <f t="shared" si="11"/>
        <v>10.57497744820478</v>
      </c>
    </row>
    <row r="760" spans="1:3">
      <c r="A760">
        <v>753</v>
      </c>
      <c r="B760">
        <f t="shared" si="11"/>
        <v>1000</v>
      </c>
      <c r="C760">
        <f t="shared" si="11"/>
        <v>10.575774753592849</v>
      </c>
    </row>
    <row r="761" spans="1:3">
      <c r="A761">
        <v>754</v>
      </c>
      <c r="B761">
        <f t="shared" si="11"/>
        <v>1000</v>
      </c>
      <c r="C761">
        <f t="shared" si="11"/>
        <v>10.57657214915414</v>
      </c>
    </row>
    <row r="762" spans="1:3">
      <c r="A762">
        <v>755</v>
      </c>
      <c r="B762">
        <f t="shared" si="11"/>
        <v>1000</v>
      </c>
      <c r="C762">
        <f t="shared" si="11"/>
        <v>10.577369634902249</v>
      </c>
    </row>
    <row r="763" spans="1:3">
      <c r="A763">
        <v>756</v>
      </c>
      <c r="B763">
        <f t="shared" si="11"/>
        <v>1000</v>
      </c>
      <c r="C763">
        <f t="shared" si="11"/>
        <v>10.578167210850779</v>
      </c>
    </row>
    <row r="764" spans="1:3">
      <c r="A764">
        <v>757</v>
      </c>
      <c r="B764">
        <f t="shared" si="11"/>
        <v>1000</v>
      </c>
      <c r="C764">
        <f t="shared" si="11"/>
        <v>10.57896487701333</v>
      </c>
    </row>
    <row r="765" spans="1:3">
      <c r="A765">
        <v>758</v>
      </c>
      <c r="B765">
        <f t="shared" si="11"/>
        <v>1000</v>
      </c>
      <c r="C765">
        <f t="shared" si="11"/>
        <v>10.579762633403512</v>
      </c>
    </row>
    <row r="766" spans="1:3">
      <c r="A766">
        <v>759</v>
      </c>
      <c r="B766">
        <f t="shared" si="11"/>
        <v>1000</v>
      </c>
      <c r="C766">
        <f t="shared" si="11"/>
        <v>10.580560480034929</v>
      </c>
    </row>
    <row r="767" spans="1:3">
      <c r="A767">
        <v>760</v>
      </c>
      <c r="B767">
        <f t="shared" si="11"/>
        <v>1000</v>
      </c>
      <c r="C767">
        <f t="shared" si="11"/>
        <v>10.581358416921198</v>
      </c>
    </row>
    <row r="768" spans="1:3">
      <c r="A768">
        <v>761</v>
      </c>
      <c r="B768">
        <f t="shared" si="11"/>
        <v>1000</v>
      </c>
      <c r="C768">
        <f t="shared" si="11"/>
        <v>10.582156444075926</v>
      </c>
    </row>
    <row r="769" spans="1:3">
      <c r="A769">
        <v>762</v>
      </c>
      <c r="B769">
        <f t="shared" si="11"/>
        <v>1000</v>
      </c>
      <c r="C769">
        <f t="shared" si="11"/>
        <v>10.582954561512734</v>
      </c>
    </row>
    <row r="770" spans="1:3">
      <c r="A770">
        <v>763</v>
      </c>
      <c r="B770">
        <f t="shared" si="11"/>
        <v>1000</v>
      </c>
      <c r="C770">
        <f t="shared" si="11"/>
        <v>10.58375276924524</v>
      </c>
    </row>
    <row r="771" spans="1:3">
      <c r="A771">
        <v>764</v>
      </c>
      <c r="B771">
        <f t="shared" si="11"/>
        <v>1000</v>
      </c>
      <c r="C771">
        <f t="shared" si="11"/>
        <v>10.584551067287064</v>
      </c>
    </row>
    <row r="772" spans="1:3">
      <c r="A772">
        <v>765</v>
      </c>
      <c r="B772">
        <f t="shared" si="11"/>
        <v>1000</v>
      </c>
      <c r="C772">
        <f t="shared" si="11"/>
        <v>10.585349455651832</v>
      </c>
    </row>
    <row r="773" spans="1:3">
      <c r="A773">
        <v>766</v>
      </c>
      <c r="B773">
        <f t="shared" si="11"/>
        <v>1000</v>
      </c>
      <c r="C773">
        <f t="shared" si="11"/>
        <v>10.586147934353168</v>
      </c>
    </row>
    <row r="774" spans="1:3">
      <c r="A774">
        <v>767</v>
      </c>
      <c r="B774">
        <f t="shared" si="11"/>
        <v>1000</v>
      </c>
      <c r="C774">
        <f t="shared" si="11"/>
        <v>10.586946503404706</v>
      </c>
    </row>
    <row r="775" spans="1:3">
      <c r="A775">
        <v>768</v>
      </c>
      <c r="B775">
        <f t="shared" si="11"/>
        <v>1000</v>
      </c>
      <c r="C775">
        <f t="shared" si="11"/>
        <v>10.58774516282007</v>
      </c>
    </row>
    <row r="776" spans="1:3">
      <c r="A776">
        <v>769</v>
      </c>
      <c r="B776">
        <f t="shared" ref="B776:C839" si="12">IF($A776&lt;B$5,B$2/POWER(1-(1-SQRT(B$2/B$3))*$A776/B$5,2),B$3)</f>
        <v>1000</v>
      </c>
      <c r="C776">
        <f t="shared" si="12"/>
        <v>10.5885439126129</v>
      </c>
    </row>
    <row r="777" spans="1:3">
      <c r="A777">
        <v>770</v>
      </c>
      <c r="B777">
        <f t="shared" si="12"/>
        <v>1000</v>
      </c>
      <c r="C777">
        <f t="shared" si="12"/>
        <v>10.589342752796831</v>
      </c>
    </row>
    <row r="778" spans="1:3">
      <c r="A778">
        <v>771</v>
      </c>
      <c r="B778">
        <f t="shared" si="12"/>
        <v>1000</v>
      </c>
      <c r="C778">
        <f t="shared" si="12"/>
        <v>10.590141683385507</v>
      </c>
    </row>
    <row r="779" spans="1:3">
      <c r="A779">
        <v>772</v>
      </c>
      <c r="B779">
        <f t="shared" si="12"/>
        <v>1000</v>
      </c>
      <c r="C779">
        <f t="shared" si="12"/>
        <v>10.590940704392562</v>
      </c>
    </row>
    <row r="780" spans="1:3">
      <c r="A780">
        <v>773</v>
      </c>
      <c r="B780">
        <f t="shared" si="12"/>
        <v>1000</v>
      </c>
      <c r="C780">
        <f t="shared" si="12"/>
        <v>10.591739815831644</v>
      </c>
    </row>
    <row r="781" spans="1:3">
      <c r="A781">
        <v>774</v>
      </c>
      <c r="B781">
        <f t="shared" si="12"/>
        <v>1000</v>
      </c>
      <c r="C781">
        <f t="shared" si="12"/>
        <v>10.592539017716401</v>
      </c>
    </row>
    <row r="782" spans="1:3">
      <c r="A782">
        <v>775</v>
      </c>
      <c r="B782">
        <f t="shared" si="12"/>
        <v>1000</v>
      </c>
      <c r="C782">
        <f t="shared" si="12"/>
        <v>10.593338310060485</v>
      </c>
    </row>
    <row r="783" spans="1:3">
      <c r="A783">
        <v>776</v>
      </c>
      <c r="B783">
        <f t="shared" si="12"/>
        <v>1000</v>
      </c>
      <c r="C783">
        <f t="shared" si="12"/>
        <v>10.594137692877544</v>
      </c>
    </row>
    <row r="784" spans="1:3">
      <c r="A784">
        <v>777</v>
      </c>
      <c r="B784">
        <f t="shared" si="12"/>
        <v>1000</v>
      </c>
      <c r="C784">
        <f t="shared" si="12"/>
        <v>10.594937166181232</v>
      </c>
    </row>
    <row r="785" spans="1:3">
      <c r="A785">
        <v>778</v>
      </c>
      <c r="B785">
        <f t="shared" si="12"/>
        <v>1000</v>
      </c>
      <c r="C785">
        <f t="shared" si="12"/>
        <v>10.595736729985211</v>
      </c>
    </row>
    <row r="786" spans="1:3">
      <c r="A786">
        <v>779</v>
      </c>
      <c r="B786">
        <f t="shared" si="12"/>
        <v>1000</v>
      </c>
      <c r="C786">
        <f t="shared" si="12"/>
        <v>10.596536384303139</v>
      </c>
    </row>
    <row r="787" spans="1:3">
      <c r="A787">
        <v>780</v>
      </c>
      <c r="B787">
        <f t="shared" si="12"/>
        <v>1000</v>
      </c>
      <c r="C787">
        <f t="shared" si="12"/>
        <v>10.597336129148678</v>
      </c>
    </row>
    <row r="788" spans="1:3">
      <c r="A788">
        <v>781</v>
      </c>
      <c r="B788">
        <f t="shared" si="12"/>
        <v>1000</v>
      </c>
      <c r="C788">
        <f t="shared" si="12"/>
        <v>10.598135964535492</v>
      </c>
    </row>
    <row r="789" spans="1:3">
      <c r="A789">
        <v>782</v>
      </c>
      <c r="B789">
        <f t="shared" si="12"/>
        <v>1000</v>
      </c>
      <c r="C789">
        <f t="shared" si="12"/>
        <v>10.598935890477255</v>
      </c>
    </row>
    <row r="790" spans="1:3">
      <c r="A790">
        <v>783</v>
      </c>
      <c r="B790">
        <f t="shared" si="12"/>
        <v>1000</v>
      </c>
      <c r="C790">
        <f t="shared" si="12"/>
        <v>10.599735906987629</v>
      </c>
    </row>
    <row r="791" spans="1:3">
      <c r="A791">
        <v>784</v>
      </c>
      <c r="B791">
        <f t="shared" si="12"/>
        <v>1000</v>
      </c>
      <c r="C791">
        <f t="shared" si="12"/>
        <v>10.600536014080291</v>
      </c>
    </row>
    <row r="792" spans="1:3">
      <c r="A792">
        <v>785</v>
      </c>
      <c r="B792">
        <f t="shared" si="12"/>
        <v>1000</v>
      </c>
      <c r="C792">
        <f t="shared" si="12"/>
        <v>10.601336211768915</v>
      </c>
    </row>
    <row r="793" spans="1:3">
      <c r="A793">
        <v>786</v>
      </c>
      <c r="B793">
        <f t="shared" si="12"/>
        <v>1000</v>
      </c>
      <c r="C793">
        <f t="shared" si="12"/>
        <v>10.602136500067184</v>
      </c>
    </row>
    <row r="794" spans="1:3">
      <c r="A794">
        <v>787</v>
      </c>
      <c r="B794">
        <f t="shared" si="12"/>
        <v>1000</v>
      </c>
      <c r="C794">
        <f t="shared" si="12"/>
        <v>10.602936878988769</v>
      </c>
    </row>
    <row r="795" spans="1:3">
      <c r="A795">
        <v>788</v>
      </c>
      <c r="B795">
        <f t="shared" si="12"/>
        <v>1000</v>
      </c>
      <c r="C795">
        <f t="shared" si="12"/>
        <v>10.603737348547364</v>
      </c>
    </row>
    <row r="796" spans="1:3">
      <c r="A796">
        <v>789</v>
      </c>
      <c r="B796">
        <f t="shared" si="12"/>
        <v>1000</v>
      </c>
      <c r="C796">
        <f t="shared" si="12"/>
        <v>10.604537908756647</v>
      </c>
    </row>
    <row r="797" spans="1:3">
      <c r="A797">
        <v>790</v>
      </c>
      <c r="B797">
        <f t="shared" si="12"/>
        <v>1000</v>
      </c>
      <c r="C797">
        <f t="shared" si="12"/>
        <v>10.605338559630312</v>
      </c>
    </row>
    <row r="798" spans="1:3">
      <c r="A798">
        <v>791</v>
      </c>
      <c r="B798">
        <f t="shared" si="12"/>
        <v>1000</v>
      </c>
      <c r="C798">
        <f t="shared" si="12"/>
        <v>10.606139301182044</v>
      </c>
    </row>
    <row r="799" spans="1:3">
      <c r="A799">
        <v>792</v>
      </c>
      <c r="B799">
        <f t="shared" si="12"/>
        <v>1000</v>
      </c>
      <c r="C799">
        <f t="shared" si="12"/>
        <v>10.606940133425541</v>
      </c>
    </row>
    <row r="800" spans="1:3">
      <c r="A800">
        <v>793</v>
      </c>
      <c r="B800">
        <f t="shared" si="12"/>
        <v>1000</v>
      </c>
      <c r="C800">
        <f t="shared" si="12"/>
        <v>10.607741056374497</v>
      </c>
    </row>
    <row r="801" spans="1:3">
      <c r="A801">
        <v>794</v>
      </c>
      <c r="B801">
        <f t="shared" si="12"/>
        <v>1000</v>
      </c>
      <c r="C801">
        <f t="shared" si="12"/>
        <v>10.608542070042615</v>
      </c>
    </row>
    <row r="802" spans="1:3">
      <c r="A802">
        <v>795</v>
      </c>
      <c r="B802">
        <f t="shared" si="12"/>
        <v>1000</v>
      </c>
      <c r="C802">
        <f t="shared" si="12"/>
        <v>10.609343174443589</v>
      </c>
    </row>
    <row r="803" spans="1:3">
      <c r="A803">
        <v>796</v>
      </c>
      <c r="B803">
        <f t="shared" si="12"/>
        <v>1000</v>
      </c>
      <c r="C803">
        <f t="shared" si="12"/>
        <v>10.610144369591129</v>
      </c>
    </row>
    <row r="804" spans="1:3">
      <c r="A804">
        <v>797</v>
      </c>
      <c r="B804">
        <f t="shared" si="12"/>
        <v>1000</v>
      </c>
      <c r="C804">
        <f t="shared" si="12"/>
        <v>10.610945655498938</v>
      </c>
    </row>
    <row r="805" spans="1:3">
      <c r="A805">
        <v>798</v>
      </c>
      <c r="B805">
        <f t="shared" si="12"/>
        <v>1000</v>
      </c>
      <c r="C805">
        <f t="shared" si="12"/>
        <v>10.611747032180729</v>
      </c>
    </row>
    <row r="806" spans="1:3">
      <c r="A806">
        <v>799</v>
      </c>
      <c r="B806">
        <f t="shared" si="12"/>
        <v>1000</v>
      </c>
      <c r="C806">
        <f t="shared" si="12"/>
        <v>10.61254849965021</v>
      </c>
    </row>
    <row r="807" spans="1:3">
      <c r="A807">
        <v>800</v>
      </c>
      <c r="B807">
        <f t="shared" si="12"/>
        <v>1000</v>
      </c>
      <c r="C807">
        <f t="shared" si="12"/>
        <v>10.613350057921094</v>
      </c>
    </row>
    <row r="808" spans="1:3">
      <c r="A808">
        <v>801</v>
      </c>
      <c r="B808">
        <f t="shared" si="12"/>
        <v>1000</v>
      </c>
      <c r="C808">
        <f t="shared" si="12"/>
        <v>10.614151707007101</v>
      </c>
    </row>
    <row r="809" spans="1:3">
      <c r="A809">
        <v>802</v>
      </c>
      <c r="B809">
        <f t="shared" si="12"/>
        <v>1000</v>
      </c>
      <c r="C809">
        <f t="shared" si="12"/>
        <v>10.614953446921954</v>
      </c>
    </row>
    <row r="810" spans="1:3">
      <c r="A810">
        <v>803</v>
      </c>
      <c r="B810">
        <f t="shared" si="12"/>
        <v>1000</v>
      </c>
      <c r="C810">
        <f t="shared" si="12"/>
        <v>10.615755277679366</v>
      </c>
    </row>
    <row r="811" spans="1:3">
      <c r="A811">
        <v>804</v>
      </c>
      <c r="B811">
        <f t="shared" si="12"/>
        <v>1000</v>
      </c>
      <c r="C811">
        <f t="shared" si="12"/>
        <v>10.616557199293068</v>
      </c>
    </row>
    <row r="812" spans="1:3">
      <c r="A812">
        <v>805</v>
      </c>
      <c r="B812">
        <f t="shared" si="12"/>
        <v>1000</v>
      </c>
      <c r="C812">
        <f t="shared" si="12"/>
        <v>10.617359211776783</v>
      </c>
    </row>
    <row r="813" spans="1:3">
      <c r="A813">
        <v>806</v>
      </c>
      <c r="B813">
        <f t="shared" si="12"/>
        <v>1000</v>
      </c>
      <c r="C813">
        <f t="shared" si="12"/>
        <v>10.618161315144247</v>
      </c>
    </row>
    <row r="814" spans="1:3">
      <c r="A814">
        <v>807</v>
      </c>
      <c r="B814">
        <f t="shared" si="12"/>
        <v>1000</v>
      </c>
      <c r="C814">
        <f t="shared" si="12"/>
        <v>10.618963509409188</v>
      </c>
    </row>
    <row r="815" spans="1:3">
      <c r="A815">
        <v>808</v>
      </c>
      <c r="B815">
        <f t="shared" si="12"/>
        <v>1000</v>
      </c>
      <c r="C815">
        <f t="shared" si="12"/>
        <v>10.619765794585341</v>
      </c>
    </row>
    <row r="816" spans="1:3">
      <c r="A816">
        <v>809</v>
      </c>
      <c r="B816">
        <f t="shared" si="12"/>
        <v>1000</v>
      </c>
      <c r="C816">
        <f t="shared" si="12"/>
        <v>10.620568170686447</v>
      </c>
    </row>
    <row r="817" spans="1:3">
      <c r="A817">
        <v>810</v>
      </c>
      <c r="B817">
        <f t="shared" si="12"/>
        <v>1000</v>
      </c>
      <c r="C817">
        <f t="shared" si="12"/>
        <v>10.621370637726239</v>
      </c>
    </row>
    <row r="818" spans="1:3">
      <c r="A818">
        <v>811</v>
      </c>
      <c r="B818">
        <f t="shared" si="12"/>
        <v>1000</v>
      </c>
      <c r="C818">
        <f t="shared" si="12"/>
        <v>10.622173195718466</v>
      </c>
    </row>
    <row r="819" spans="1:3">
      <c r="A819">
        <v>812</v>
      </c>
      <c r="B819">
        <f t="shared" si="12"/>
        <v>1000</v>
      </c>
      <c r="C819">
        <f t="shared" si="12"/>
        <v>10.622975844676869</v>
      </c>
    </row>
    <row r="820" spans="1:3">
      <c r="A820">
        <v>813</v>
      </c>
      <c r="B820">
        <f t="shared" si="12"/>
        <v>1000</v>
      </c>
      <c r="C820">
        <f t="shared" si="12"/>
        <v>10.623778584615204</v>
      </c>
    </row>
    <row r="821" spans="1:3">
      <c r="A821">
        <v>814</v>
      </c>
      <c r="B821">
        <f t="shared" si="12"/>
        <v>1000</v>
      </c>
      <c r="C821">
        <f t="shared" si="12"/>
        <v>10.624581415547215</v>
      </c>
    </row>
    <row r="822" spans="1:3">
      <c r="A822">
        <v>815</v>
      </c>
      <c r="B822">
        <f t="shared" si="12"/>
        <v>1000</v>
      </c>
      <c r="C822">
        <f t="shared" si="12"/>
        <v>10.625384337486654</v>
      </c>
    </row>
    <row r="823" spans="1:3">
      <c r="A823">
        <v>816</v>
      </c>
      <c r="B823">
        <f t="shared" si="12"/>
        <v>1000</v>
      </c>
      <c r="C823">
        <f t="shared" si="12"/>
        <v>10.626187350447278</v>
      </c>
    </row>
    <row r="824" spans="1:3">
      <c r="A824">
        <v>817</v>
      </c>
      <c r="B824">
        <f t="shared" si="12"/>
        <v>1000</v>
      </c>
      <c r="C824">
        <f t="shared" si="12"/>
        <v>10.626990454442851</v>
      </c>
    </row>
    <row r="825" spans="1:3">
      <c r="A825">
        <v>818</v>
      </c>
      <c r="B825">
        <f t="shared" si="12"/>
        <v>1000</v>
      </c>
      <c r="C825">
        <f t="shared" si="12"/>
        <v>10.627793649487128</v>
      </c>
    </row>
    <row r="826" spans="1:3">
      <c r="A826">
        <v>819</v>
      </c>
      <c r="B826">
        <f t="shared" si="12"/>
        <v>1000</v>
      </c>
      <c r="C826">
        <f t="shared" si="12"/>
        <v>10.628596935593871</v>
      </c>
    </row>
    <row r="827" spans="1:3">
      <c r="A827">
        <v>820</v>
      </c>
      <c r="B827">
        <f t="shared" si="12"/>
        <v>1000</v>
      </c>
      <c r="C827">
        <f t="shared" si="12"/>
        <v>10.629400312776852</v>
      </c>
    </row>
    <row r="828" spans="1:3">
      <c r="A828">
        <v>821</v>
      </c>
      <c r="B828">
        <f t="shared" si="12"/>
        <v>1000</v>
      </c>
      <c r="C828">
        <f t="shared" si="12"/>
        <v>10.630203781049836</v>
      </c>
    </row>
    <row r="829" spans="1:3">
      <c r="A829">
        <v>822</v>
      </c>
      <c r="B829">
        <f t="shared" si="12"/>
        <v>1000</v>
      </c>
      <c r="C829">
        <f t="shared" si="12"/>
        <v>10.631007340426596</v>
      </c>
    </row>
    <row r="830" spans="1:3">
      <c r="A830">
        <v>823</v>
      </c>
      <c r="B830">
        <f t="shared" si="12"/>
        <v>1000</v>
      </c>
      <c r="C830">
        <f t="shared" si="12"/>
        <v>10.631810990920904</v>
      </c>
    </row>
    <row r="831" spans="1:3">
      <c r="A831">
        <v>824</v>
      </c>
      <c r="B831">
        <f t="shared" si="12"/>
        <v>1000</v>
      </c>
      <c r="C831">
        <f t="shared" si="12"/>
        <v>10.632614732546539</v>
      </c>
    </row>
    <row r="832" spans="1:3">
      <c r="A832">
        <v>825</v>
      </c>
      <c r="B832">
        <f t="shared" si="12"/>
        <v>1000</v>
      </c>
      <c r="C832">
        <f t="shared" si="12"/>
        <v>10.63341856531728</v>
      </c>
    </row>
    <row r="833" spans="1:3">
      <c r="A833">
        <v>826</v>
      </c>
      <c r="B833">
        <f t="shared" si="12"/>
        <v>1000</v>
      </c>
      <c r="C833">
        <f t="shared" si="12"/>
        <v>10.634222489246905</v>
      </c>
    </row>
    <row r="834" spans="1:3">
      <c r="A834">
        <v>827</v>
      </c>
      <c r="B834">
        <f t="shared" si="12"/>
        <v>1000</v>
      </c>
      <c r="C834">
        <f t="shared" si="12"/>
        <v>10.635026504349204</v>
      </c>
    </row>
    <row r="835" spans="1:3">
      <c r="A835">
        <v>828</v>
      </c>
      <c r="B835">
        <f t="shared" si="12"/>
        <v>1000</v>
      </c>
      <c r="C835">
        <f t="shared" si="12"/>
        <v>10.63583061063796</v>
      </c>
    </row>
    <row r="836" spans="1:3">
      <c r="A836">
        <v>829</v>
      </c>
      <c r="B836">
        <f t="shared" si="12"/>
        <v>1000</v>
      </c>
      <c r="C836">
        <f t="shared" si="12"/>
        <v>10.636634808126965</v>
      </c>
    </row>
    <row r="837" spans="1:3">
      <c r="A837">
        <v>830</v>
      </c>
      <c r="B837">
        <f t="shared" si="12"/>
        <v>1000</v>
      </c>
      <c r="C837">
        <f t="shared" si="12"/>
        <v>10.637439096830008</v>
      </c>
    </row>
    <row r="838" spans="1:3">
      <c r="A838">
        <v>831</v>
      </c>
      <c r="B838">
        <f t="shared" si="12"/>
        <v>1000</v>
      </c>
      <c r="C838">
        <f t="shared" si="12"/>
        <v>10.638243476760886</v>
      </c>
    </row>
    <row r="839" spans="1:3">
      <c r="A839">
        <v>832</v>
      </c>
      <c r="B839">
        <f t="shared" si="12"/>
        <v>1000</v>
      </c>
      <c r="C839">
        <f t="shared" si="12"/>
        <v>10.639047947933399</v>
      </c>
    </row>
    <row r="840" spans="1:3">
      <c r="A840">
        <v>833</v>
      </c>
      <c r="B840">
        <f t="shared" ref="B840:C903" si="13">IF($A840&lt;B$5,B$2/POWER(1-(1-SQRT(B$2/B$3))*$A840/B$5,2),B$3)</f>
        <v>1000</v>
      </c>
      <c r="C840">
        <f t="shared" si="13"/>
        <v>10.639852510361342</v>
      </c>
    </row>
    <row r="841" spans="1:3">
      <c r="A841">
        <v>834</v>
      </c>
      <c r="B841">
        <f t="shared" si="13"/>
        <v>1000</v>
      </c>
      <c r="C841">
        <f t="shared" si="13"/>
        <v>10.640657164058521</v>
      </c>
    </row>
    <row r="842" spans="1:3">
      <c r="A842">
        <v>835</v>
      </c>
      <c r="B842">
        <f t="shared" si="13"/>
        <v>1000</v>
      </c>
      <c r="C842">
        <f t="shared" si="13"/>
        <v>10.641461909038737</v>
      </c>
    </row>
    <row r="843" spans="1:3">
      <c r="A843">
        <v>836</v>
      </c>
      <c r="B843">
        <f t="shared" si="13"/>
        <v>1000</v>
      </c>
      <c r="C843">
        <f t="shared" si="13"/>
        <v>10.642266745315805</v>
      </c>
    </row>
    <row r="844" spans="1:3">
      <c r="A844">
        <v>837</v>
      </c>
      <c r="B844">
        <f t="shared" si="13"/>
        <v>1000</v>
      </c>
      <c r="C844">
        <f t="shared" si="13"/>
        <v>10.643071672903529</v>
      </c>
    </row>
    <row r="845" spans="1:3">
      <c r="A845">
        <v>838</v>
      </c>
      <c r="B845">
        <f t="shared" si="13"/>
        <v>1000</v>
      </c>
      <c r="C845">
        <f t="shared" si="13"/>
        <v>10.643876691815725</v>
      </c>
    </row>
    <row r="846" spans="1:3">
      <c r="A846">
        <v>839</v>
      </c>
      <c r="B846">
        <f t="shared" si="13"/>
        <v>1000</v>
      </c>
      <c r="C846">
        <f t="shared" si="13"/>
        <v>10.644681802066209</v>
      </c>
    </row>
    <row r="847" spans="1:3">
      <c r="A847">
        <v>840</v>
      </c>
      <c r="B847">
        <f t="shared" si="13"/>
        <v>1000</v>
      </c>
      <c r="C847">
        <f t="shared" si="13"/>
        <v>10.6454870036688</v>
      </c>
    </row>
    <row r="848" spans="1:3">
      <c r="A848">
        <v>841</v>
      </c>
      <c r="B848">
        <f t="shared" si="13"/>
        <v>1000</v>
      </c>
      <c r="C848">
        <f t="shared" si="13"/>
        <v>10.646292296637316</v>
      </c>
    </row>
    <row r="849" spans="1:3">
      <c r="A849">
        <v>842</v>
      </c>
      <c r="B849">
        <f t="shared" si="13"/>
        <v>1000</v>
      </c>
      <c r="C849">
        <f t="shared" si="13"/>
        <v>10.64709768098558</v>
      </c>
    </row>
    <row r="850" spans="1:3">
      <c r="A850">
        <v>843</v>
      </c>
      <c r="B850">
        <f t="shared" si="13"/>
        <v>1000</v>
      </c>
      <c r="C850">
        <f t="shared" si="13"/>
        <v>10.647903156727422</v>
      </c>
    </row>
    <row r="851" spans="1:3">
      <c r="A851">
        <v>844</v>
      </c>
      <c r="B851">
        <f t="shared" si="13"/>
        <v>1000</v>
      </c>
      <c r="C851">
        <f t="shared" si="13"/>
        <v>10.64870872387667</v>
      </c>
    </row>
    <row r="852" spans="1:3">
      <c r="A852">
        <v>845</v>
      </c>
      <c r="B852">
        <f t="shared" si="13"/>
        <v>1000</v>
      </c>
      <c r="C852">
        <f t="shared" si="13"/>
        <v>10.649514382447153</v>
      </c>
    </row>
    <row r="853" spans="1:3">
      <c r="A853">
        <v>846</v>
      </c>
      <c r="B853">
        <f t="shared" si="13"/>
        <v>1000</v>
      </c>
      <c r="C853">
        <f t="shared" si="13"/>
        <v>10.650320132452705</v>
      </c>
    </row>
    <row r="854" spans="1:3">
      <c r="A854">
        <v>847</v>
      </c>
      <c r="B854">
        <f t="shared" si="13"/>
        <v>1000</v>
      </c>
      <c r="C854">
        <f t="shared" si="13"/>
        <v>10.651125973907165</v>
      </c>
    </row>
    <row r="855" spans="1:3">
      <c r="A855">
        <v>848</v>
      </c>
      <c r="B855">
        <f t="shared" si="13"/>
        <v>1000</v>
      </c>
      <c r="C855">
        <f t="shared" si="13"/>
        <v>10.651931906824375</v>
      </c>
    </row>
    <row r="856" spans="1:3">
      <c r="A856">
        <v>849</v>
      </c>
      <c r="B856">
        <f t="shared" si="13"/>
        <v>1000</v>
      </c>
      <c r="C856">
        <f t="shared" si="13"/>
        <v>10.652737931218169</v>
      </c>
    </row>
    <row r="857" spans="1:3">
      <c r="A857">
        <v>850</v>
      </c>
      <c r="B857">
        <f t="shared" si="13"/>
        <v>1000</v>
      </c>
      <c r="C857">
        <f t="shared" si="13"/>
        <v>10.653544047102395</v>
      </c>
    </row>
    <row r="858" spans="1:3">
      <c r="A858">
        <v>851</v>
      </c>
      <c r="B858">
        <f t="shared" si="13"/>
        <v>1000</v>
      </c>
      <c r="C858">
        <f t="shared" si="13"/>
        <v>10.654350254490902</v>
      </c>
    </row>
    <row r="859" spans="1:3">
      <c r="A859">
        <v>852</v>
      </c>
      <c r="B859">
        <f t="shared" si="13"/>
        <v>1000</v>
      </c>
      <c r="C859">
        <f t="shared" si="13"/>
        <v>10.655156553397539</v>
      </c>
    </row>
    <row r="860" spans="1:3">
      <c r="A860">
        <v>853</v>
      </c>
      <c r="B860">
        <f t="shared" si="13"/>
        <v>1000</v>
      </c>
      <c r="C860">
        <f t="shared" si="13"/>
        <v>10.655962943836155</v>
      </c>
    </row>
    <row r="861" spans="1:3">
      <c r="A861">
        <v>854</v>
      </c>
      <c r="B861">
        <f t="shared" si="13"/>
        <v>1000</v>
      </c>
      <c r="C861">
        <f t="shared" si="13"/>
        <v>10.65676942582061</v>
      </c>
    </row>
    <row r="862" spans="1:3">
      <c r="A862">
        <v>855</v>
      </c>
      <c r="B862">
        <f t="shared" si="13"/>
        <v>1000</v>
      </c>
      <c r="C862">
        <f t="shared" si="13"/>
        <v>10.657575999364759</v>
      </c>
    </row>
    <row r="863" spans="1:3">
      <c r="A863">
        <v>856</v>
      </c>
      <c r="B863">
        <f t="shared" si="13"/>
        <v>1000</v>
      </c>
      <c r="C863">
        <f t="shared" si="13"/>
        <v>10.658382664482462</v>
      </c>
    </row>
    <row r="864" spans="1:3">
      <c r="A864">
        <v>857</v>
      </c>
      <c r="B864">
        <f t="shared" si="13"/>
        <v>1000</v>
      </c>
      <c r="C864">
        <f t="shared" si="13"/>
        <v>10.65918942118758</v>
      </c>
    </row>
    <row r="865" spans="1:3">
      <c r="A865">
        <v>858</v>
      </c>
      <c r="B865">
        <f t="shared" si="13"/>
        <v>1000</v>
      </c>
      <c r="C865">
        <f t="shared" si="13"/>
        <v>10.65999626949398</v>
      </c>
    </row>
    <row r="866" spans="1:3">
      <c r="A866">
        <v>859</v>
      </c>
      <c r="B866">
        <f t="shared" si="13"/>
        <v>1000</v>
      </c>
      <c r="C866">
        <f t="shared" si="13"/>
        <v>10.660803209415535</v>
      </c>
    </row>
    <row r="867" spans="1:3">
      <c r="A867">
        <v>860</v>
      </c>
      <c r="B867">
        <f t="shared" si="13"/>
        <v>1000</v>
      </c>
      <c r="C867">
        <f t="shared" si="13"/>
        <v>10.661610240966109</v>
      </c>
    </row>
    <row r="868" spans="1:3">
      <c r="A868">
        <v>861</v>
      </c>
      <c r="B868">
        <f t="shared" si="13"/>
        <v>1000</v>
      </c>
      <c r="C868">
        <f t="shared" si="13"/>
        <v>10.662417364159577</v>
      </c>
    </row>
    <row r="869" spans="1:3">
      <c r="A869">
        <v>862</v>
      </c>
      <c r="B869">
        <f t="shared" si="13"/>
        <v>1000</v>
      </c>
      <c r="C869">
        <f t="shared" si="13"/>
        <v>10.663224579009814</v>
      </c>
    </row>
    <row r="870" spans="1:3">
      <c r="A870">
        <v>863</v>
      </c>
      <c r="B870">
        <f t="shared" si="13"/>
        <v>1000</v>
      </c>
      <c r="C870">
        <f t="shared" si="13"/>
        <v>10.664031885530704</v>
      </c>
    </row>
    <row r="871" spans="1:3">
      <c r="A871">
        <v>864</v>
      </c>
      <c r="B871">
        <f t="shared" si="13"/>
        <v>1000</v>
      </c>
      <c r="C871">
        <f t="shared" si="13"/>
        <v>10.664839283736121</v>
      </c>
    </row>
    <row r="872" spans="1:3">
      <c r="A872">
        <v>865</v>
      </c>
      <c r="B872">
        <f t="shared" si="13"/>
        <v>1000</v>
      </c>
      <c r="C872">
        <f t="shared" si="13"/>
        <v>10.665646773639955</v>
      </c>
    </row>
    <row r="873" spans="1:3">
      <c r="A873">
        <v>866</v>
      </c>
      <c r="B873">
        <f t="shared" si="13"/>
        <v>1000</v>
      </c>
      <c r="C873">
        <f t="shared" si="13"/>
        <v>10.666454355256088</v>
      </c>
    </row>
    <row r="874" spans="1:3">
      <c r="A874">
        <v>867</v>
      </c>
      <c r="B874">
        <f t="shared" si="13"/>
        <v>1000</v>
      </c>
      <c r="C874">
        <f t="shared" si="13"/>
        <v>10.667262028598412</v>
      </c>
    </row>
    <row r="875" spans="1:3">
      <c r="A875">
        <v>868</v>
      </c>
      <c r="B875">
        <f t="shared" si="13"/>
        <v>1000</v>
      </c>
      <c r="C875">
        <f t="shared" si="13"/>
        <v>10.668069793680813</v>
      </c>
    </row>
    <row r="876" spans="1:3">
      <c r="A876">
        <v>869</v>
      </c>
      <c r="B876">
        <f t="shared" si="13"/>
        <v>1000</v>
      </c>
      <c r="C876">
        <f t="shared" si="13"/>
        <v>10.668877650517192</v>
      </c>
    </row>
    <row r="877" spans="1:3">
      <c r="A877">
        <v>870</v>
      </c>
      <c r="B877">
        <f t="shared" si="13"/>
        <v>1000</v>
      </c>
      <c r="C877">
        <f t="shared" si="13"/>
        <v>10.669685599121445</v>
      </c>
    </row>
    <row r="878" spans="1:3">
      <c r="A878">
        <v>871</v>
      </c>
      <c r="B878">
        <f t="shared" si="13"/>
        <v>1000</v>
      </c>
      <c r="C878">
        <f t="shared" si="13"/>
        <v>10.67049363950747</v>
      </c>
    </row>
    <row r="879" spans="1:3">
      <c r="A879">
        <v>872</v>
      </c>
      <c r="B879">
        <f t="shared" si="13"/>
        <v>1000</v>
      </c>
      <c r="C879">
        <f t="shared" si="13"/>
        <v>10.671301771689169</v>
      </c>
    </row>
    <row r="880" spans="1:3">
      <c r="A880">
        <v>873</v>
      </c>
      <c r="B880">
        <f t="shared" si="13"/>
        <v>1000</v>
      </c>
      <c r="C880">
        <f t="shared" si="13"/>
        <v>10.672109995680445</v>
      </c>
    </row>
    <row r="881" spans="1:3">
      <c r="A881">
        <v>874</v>
      </c>
      <c r="B881">
        <f t="shared" si="13"/>
        <v>1000</v>
      </c>
      <c r="C881">
        <f t="shared" si="13"/>
        <v>10.672918311495209</v>
      </c>
    </row>
    <row r="882" spans="1:3">
      <c r="A882">
        <v>875</v>
      </c>
      <c r="B882">
        <f t="shared" si="13"/>
        <v>1000</v>
      </c>
      <c r="C882">
        <f t="shared" si="13"/>
        <v>10.673726719147373</v>
      </c>
    </row>
    <row r="883" spans="1:3">
      <c r="A883">
        <v>876</v>
      </c>
      <c r="B883">
        <f t="shared" si="13"/>
        <v>1000</v>
      </c>
      <c r="C883">
        <f t="shared" si="13"/>
        <v>10.674535218650844</v>
      </c>
    </row>
    <row r="884" spans="1:3">
      <c r="A884">
        <v>877</v>
      </c>
      <c r="B884">
        <f t="shared" si="13"/>
        <v>1000</v>
      </c>
      <c r="C884">
        <f t="shared" si="13"/>
        <v>10.675343810019539</v>
      </c>
    </row>
    <row r="885" spans="1:3">
      <c r="A885">
        <v>878</v>
      </c>
      <c r="B885">
        <f t="shared" si="13"/>
        <v>1000</v>
      </c>
      <c r="C885">
        <f t="shared" si="13"/>
        <v>10.676152493267377</v>
      </c>
    </row>
    <row r="886" spans="1:3">
      <c r="A886">
        <v>879</v>
      </c>
      <c r="B886">
        <f t="shared" si="13"/>
        <v>1000</v>
      </c>
      <c r="C886">
        <f t="shared" si="13"/>
        <v>10.676961268408283</v>
      </c>
    </row>
    <row r="887" spans="1:3">
      <c r="A887">
        <v>880</v>
      </c>
      <c r="B887">
        <f t="shared" si="13"/>
        <v>1000</v>
      </c>
      <c r="C887">
        <f t="shared" si="13"/>
        <v>10.677770135456173</v>
      </c>
    </row>
    <row r="888" spans="1:3">
      <c r="A888">
        <v>881</v>
      </c>
      <c r="B888">
        <f t="shared" si="13"/>
        <v>1000</v>
      </c>
      <c r="C888">
        <f t="shared" si="13"/>
        <v>10.678579094424974</v>
      </c>
    </row>
    <row r="889" spans="1:3">
      <c r="A889">
        <v>882</v>
      </c>
      <c r="B889">
        <f t="shared" si="13"/>
        <v>1000</v>
      </c>
      <c r="C889">
        <f t="shared" si="13"/>
        <v>10.679388145328621</v>
      </c>
    </row>
    <row r="890" spans="1:3">
      <c r="A890">
        <v>883</v>
      </c>
      <c r="B890">
        <f t="shared" si="13"/>
        <v>1000</v>
      </c>
      <c r="C890">
        <f t="shared" si="13"/>
        <v>10.680197288181038</v>
      </c>
    </row>
    <row r="891" spans="1:3">
      <c r="A891">
        <v>884</v>
      </c>
      <c r="B891">
        <f t="shared" si="13"/>
        <v>1000</v>
      </c>
      <c r="C891">
        <f t="shared" si="13"/>
        <v>10.68100652299616</v>
      </c>
    </row>
    <row r="892" spans="1:3">
      <c r="A892">
        <v>885</v>
      </c>
      <c r="B892">
        <f t="shared" si="13"/>
        <v>1000</v>
      </c>
      <c r="C892">
        <f t="shared" si="13"/>
        <v>10.681815849787927</v>
      </c>
    </row>
    <row r="893" spans="1:3">
      <c r="A893">
        <v>886</v>
      </c>
      <c r="B893">
        <f t="shared" si="13"/>
        <v>1000</v>
      </c>
      <c r="C893">
        <f t="shared" si="13"/>
        <v>10.682625268570279</v>
      </c>
    </row>
    <row r="894" spans="1:3">
      <c r="A894">
        <v>887</v>
      </c>
      <c r="B894">
        <f t="shared" si="13"/>
        <v>1000</v>
      </c>
      <c r="C894">
        <f t="shared" si="13"/>
        <v>10.683434779357151</v>
      </c>
    </row>
    <row r="895" spans="1:3">
      <c r="A895">
        <v>888</v>
      </c>
      <c r="B895">
        <f t="shared" si="13"/>
        <v>1000</v>
      </c>
      <c r="C895">
        <f t="shared" si="13"/>
        <v>10.684244382162493</v>
      </c>
    </row>
    <row r="896" spans="1:3">
      <c r="A896">
        <v>889</v>
      </c>
      <c r="B896">
        <f t="shared" si="13"/>
        <v>1000</v>
      </c>
      <c r="C896">
        <f t="shared" si="13"/>
        <v>10.685054077000249</v>
      </c>
    </row>
    <row r="897" spans="1:3">
      <c r="A897">
        <v>890</v>
      </c>
      <c r="B897">
        <f t="shared" si="13"/>
        <v>1000</v>
      </c>
      <c r="C897">
        <f t="shared" si="13"/>
        <v>10.685863863884373</v>
      </c>
    </row>
    <row r="898" spans="1:3">
      <c r="A898">
        <v>891</v>
      </c>
      <c r="B898">
        <f t="shared" si="13"/>
        <v>1000</v>
      </c>
      <c r="C898">
        <f t="shared" si="13"/>
        <v>10.686673742828813</v>
      </c>
    </row>
    <row r="899" spans="1:3">
      <c r="A899">
        <v>892</v>
      </c>
      <c r="B899">
        <f t="shared" si="13"/>
        <v>1000</v>
      </c>
      <c r="C899">
        <f t="shared" si="13"/>
        <v>10.687483713847525</v>
      </c>
    </row>
    <row r="900" spans="1:3">
      <c r="A900">
        <v>893</v>
      </c>
      <c r="B900">
        <f t="shared" si="13"/>
        <v>1000</v>
      </c>
      <c r="C900">
        <f t="shared" si="13"/>
        <v>10.688293776954467</v>
      </c>
    </row>
    <row r="901" spans="1:3">
      <c r="A901">
        <v>894</v>
      </c>
      <c r="B901">
        <f t="shared" si="13"/>
        <v>1000</v>
      </c>
      <c r="C901">
        <f t="shared" si="13"/>
        <v>10.689103932163601</v>
      </c>
    </row>
    <row r="902" spans="1:3">
      <c r="A902">
        <v>895</v>
      </c>
      <c r="B902">
        <f t="shared" si="13"/>
        <v>1000</v>
      </c>
      <c r="C902">
        <f t="shared" si="13"/>
        <v>10.689914179488886</v>
      </c>
    </row>
    <row r="903" spans="1:3">
      <c r="A903">
        <v>896</v>
      </c>
      <c r="B903">
        <f t="shared" si="13"/>
        <v>1000</v>
      </c>
      <c r="C903">
        <f t="shared" si="13"/>
        <v>10.690724518944291</v>
      </c>
    </row>
    <row r="904" spans="1:3">
      <c r="A904">
        <v>897</v>
      </c>
      <c r="B904">
        <f t="shared" ref="B904:C967" si="14">IF($A904&lt;B$5,B$2/POWER(1-(1-SQRT(B$2/B$3))*$A904/B$5,2),B$3)</f>
        <v>1000</v>
      </c>
      <c r="C904">
        <f t="shared" si="14"/>
        <v>10.691534950543783</v>
      </c>
    </row>
    <row r="905" spans="1:3">
      <c r="A905">
        <v>898</v>
      </c>
      <c r="B905">
        <f t="shared" si="14"/>
        <v>1000</v>
      </c>
      <c r="C905">
        <f t="shared" si="14"/>
        <v>10.692345474301336</v>
      </c>
    </row>
    <row r="906" spans="1:3">
      <c r="A906">
        <v>899</v>
      </c>
      <c r="B906">
        <f t="shared" si="14"/>
        <v>1000</v>
      </c>
      <c r="C906">
        <f t="shared" si="14"/>
        <v>10.693156090230916</v>
      </c>
    </row>
    <row r="907" spans="1:3">
      <c r="A907">
        <v>900</v>
      </c>
      <c r="B907">
        <f t="shared" si="14"/>
        <v>1000</v>
      </c>
      <c r="C907">
        <f t="shared" si="14"/>
        <v>10.693966798346505</v>
      </c>
    </row>
    <row r="908" spans="1:3">
      <c r="A908">
        <v>901</v>
      </c>
      <c r="B908">
        <f t="shared" si="14"/>
        <v>1000</v>
      </c>
      <c r="C908">
        <f t="shared" si="14"/>
        <v>10.69477759866208</v>
      </c>
    </row>
    <row r="909" spans="1:3">
      <c r="A909">
        <v>902</v>
      </c>
      <c r="B909">
        <f t="shared" si="14"/>
        <v>1000</v>
      </c>
      <c r="C909">
        <f t="shared" si="14"/>
        <v>10.695588491191627</v>
      </c>
    </row>
    <row r="910" spans="1:3">
      <c r="A910">
        <v>903</v>
      </c>
      <c r="B910">
        <f t="shared" si="14"/>
        <v>1000</v>
      </c>
      <c r="C910">
        <f t="shared" si="14"/>
        <v>10.696399475949121</v>
      </c>
    </row>
    <row r="911" spans="1:3">
      <c r="A911">
        <v>904</v>
      </c>
      <c r="B911">
        <f t="shared" si="14"/>
        <v>1000</v>
      </c>
      <c r="C911">
        <f t="shared" si="14"/>
        <v>10.697210552948555</v>
      </c>
    </row>
    <row r="912" spans="1:3">
      <c r="A912">
        <v>905</v>
      </c>
      <c r="B912">
        <f t="shared" si="14"/>
        <v>1000</v>
      </c>
      <c r="C912">
        <f t="shared" si="14"/>
        <v>10.698021722203917</v>
      </c>
    </row>
    <row r="913" spans="1:3">
      <c r="A913">
        <v>906</v>
      </c>
      <c r="B913">
        <f t="shared" si="14"/>
        <v>1000</v>
      </c>
      <c r="C913">
        <f t="shared" si="14"/>
        <v>10.698832983729201</v>
      </c>
    </row>
    <row r="914" spans="1:3">
      <c r="A914">
        <v>907</v>
      </c>
      <c r="B914">
        <f t="shared" si="14"/>
        <v>1000</v>
      </c>
      <c r="C914">
        <f t="shared" si="14"/>
        <v>10.6996443375384</v>
      </c>
    </row>
    <row r="915" spans="1:3">
      <c r="A915">
        <v>908</v>
      </c>
      <c r="B915">
        <f t="shared" si="14"/>
        <v>1000</v>
      </c>
      <c r="C915">
        <f t="shared" si="14"/>
        <v>10.700455783645507</v>
      </c>
    </row>
    <row r="916" spans="1:3">
      <c r="A916">
        <v>909</v>
      </c>
      <c r="B916">
        <f t="shared" si="14"/>
        <v>1000</v>
      </c>
      <c r="C916">
        <f t="shared" si="14"/>
        <v>10.701267322064533</v>
      </c>
    </row>
    <row r="917" spans="1:3">
      <c r="A917">
        <v>910</v>
      </c>
      <c r="B917">
        <f t="shared" si="14"/>
        <v>1000</v>
      </c>
      <c r="C917">
        <f t="shared" si="14"/>
        <v>10.702078952809469</v>
      </c>
    </row>
    <row r="918" spans="1:3">
      <c r="A918">
        <v>911</v>
      </c>
      <c r="B918">
        <f t="shared" si="14"/>
        <v>1000</v>
      </c>
      <c r="C918">
        <f t="shared" si="14"/>
        <v>10.702890675894327</v>
      </c>
    </row>
    <row r="919" spans="1:3">
      <c r="A919">
        <v>912</v>
      </c>
      <c r="B919">
        <f t="shared" si="14"/>
        <v>1000</v>
      </c>
      <c r="C919">
        <f t="shared" si="14"/>
        <v>10.703702491333113</v>
      </c>
    </row>
    <row r="920" spans="1:3">
      <c r="A920">
        <v>913</v>
      </c>
      <c r="B920">
        <f t="shared" si="14"/>
        <v>1000</v>
      </c>
      <c r="C920">
        <f t="shared" si="14"/>
        <v>10.704514399139839</v>
      </c>
    </row>
    <row r="921" spans="1:3">
      <c r="A921">
        <v>914</v>
      </c>
      <c r="B921">
        <f t="shared" si="14"/>
        <v>1000</v>
      </c>
      <c r="C921">
        <f t="shared" si="14"/>
        <v>10.705326399328516</v>
      </c>
    </row>
    <row r="922" spans="1:3">
      <c r="A922">
        <v>915</v>
      </c>
      <c r="B922">
        <f t="shared" si="14"/>
        <v>1000</v>
      </c>
      <c r="C922">
        <f t="shared" si="14"/>
        <v>10.70613849191316</v>
      </c>
    </row>
    <row r="923" spans="1:3">
      <c r="A923">
        <v>916</v>
      </c>
      <c r="B923">
        <f t="shared" si="14"/>
        <v>1000</v>
      </c>
      <c r="C923">
        <f t="shared" si="14"/>
        <v>10.706950676907793</v>
      </c>
    </row>
    <row r="924" spans="1:3">
      <c r="A924">
        <v>917</v>
      </c>
      <c r="B924">
        <f t="shared" si="14"/>
        <v>1000</v>
      </c>
      <c r="C924">
        <f t="shared" si="14"/>
        <v>10.707762954326434</v>
      </c>
    </row>
    <row r="925" spans="1:3">
      <c r="A925">
        <v>918</v>
      </c>
      <c r="B925">
        <f t="shared" si="14"/>
        <v>1000</v>
      </c>
      <c r="C925">
        <f t="shared" si="14"/>
        <v>10.708575324183107</v>
      </c>
    </row>
    <row r="926" spans="1:3">
      <c r="A926">
        <v>919</v>
      </c>
      <c r="B926">
        <f t="shared" si="14"/>
        <v>1000</v>
      </c>
      <c r="C926">
        <f t="shared" si="14"/>
        <v>10.709387786491837</v>
      </c>
    </row>
    <row r="927" spans="1:3">
      <c r="A927">
        <v>920</v>
      </c>
      <c r="B927">
        <f t="shared" si="14"/>
        <v>1000</v>
      </c>
      <c r="C927">
        <f t="shared" si="14"/>
        <v>10.710200341266656</v>
      </c>
    </row>
    <row r="928" spans="1:3">
      <c r="A928">
        <v>921</v>
      </c>
      <c r="B928">
        <f t="shared" si="14"/>
        <v>1000</v>
      </c>
      <c r="C928">
        <f t="shared" si="14"/>
        <v>10.711012988521597</v>
      </c>
    </row>
    <row r="929" spans="1:3">
      <c r="A929">
        <v>922</v>
      </c>
      <c r="B929">
        <f t="shared" si="14"/>
        <v>1000</v>
      </c>
      <c r="C929">
        <f t="shared" si="14"/>
        <v>10.711825728270689</v>
      </c>
    </row>
    <row r="930" spans="1:3">
      <c r="A930">
        <v>923</v>
      </c>
      <c r="B930">
        <f t="shared" si="14"/>
        <v>1000</v>
      </c>
      <c r="C930">
        <f t="shared" si="14"/>
        <v>10.712638560527974</v>
      </c>
    </row>
    <row r="931" spans="1:3">
      <c r="A931">
        <v>924</v>
      </c>
      <c r="B931">
        <f t="shared" si="14"/>
        <v>1000</v>
      </c>
      <c r="C931">
        <f t="shared" si="14"/>
        <v>10.713451485307489</v>
      </c>
    </row>
    <row r="932" spans="1:3">
      <c r="A932">
        <v>925</v>
      </c>
      <c r="B932">
        <f t="shared" si="14"/>
        <v>1000</v>
      </c>
      <c r="C932">
        <f t="shared" si="14"/>
        <v>10.714264502623282</v>
      </c>
    </row>
    <row r="933" spans="1:3">
      <c r="A933">
        <v>926</v>
      </c>
      <c r="B933">
        <f t="shared" si="14"/>
        <v>1000</v>
      </c>
      <c r="C933">
        <f t="shared" si="14"/>
        <v>10.715077612489392</v>
      </c>
    </row>
    <row r="934" spans="1:3">
      <c r="A934">
        <v>927</v>
      </c>
      <c r="B934">
        <f t="shared" si="14"/>
        <v>1000</v>
      </c>
      <c r="C934">
        <f t="shared" si="14"/>
        <v>10.715890814919867</v>
      </c>
    </row>
    <row r="935" spans="1:3">
      <c r="A935">
        <v>928</v>
      </c>
      <c r="B935">
        <f t="shared" si="14"/>
        <v>1000</v>
      </c>
      <c r="C935">
        <f t="shared" si="14"/>
        <v>10.716704109928765</v>
      </c>
    </row>
    <row r="936" spans="1:3">
      <c r="A936">
        <v>929</v>
      </c>
      <c r="B936">
        <f t="shared" si="14"/>
        <v>1000</v>
      </c>
      <c r="C936">
        <f t="shared" si="14"/>
        <v>10.71751749753013</v>
      </c>
    </row>
    <row r="937" spans="1:3">
      <c r="A937">
        <v>930</v>
      </c>
      <c r="B937">
        <f t="shared" si="14"/>
        <v>1000</v>
      </c>
      <c r="C937">
        <f t="shared" si="14"/>
        <v>10.718330977738022</v>
      </c>
    </row>
    <row r="938" spans="1:3">
      <c r="A938">
        <v>931</v>
      </c>
      <c r="B938">
        <f t="shared" si="14"/>
        <v>1000</v>
      </c>
      <c r="C938">
        <f t="shared" si="14"/>
        <v>10.719144550566501</v>
      </c>
    </row>
    <row r="939" spans="1:3">
      <c r="A939">
        <v>932</v>
      </c>
      <c r="B939">
        <f t="shared" si="14"/>
        <v>1000</v>
      </c>
      <c r="C939">
        <f t="shared" si="14"/>
        <v>10.719958216029628</v>
      </c>
    </row>
    <row r="940" spans="1:3">
      <c r="A940">
        <v>933</v>
      </c>
      <c r="B940">
        <f t="shared" si="14"/>
        <v>1000</v>
      </c>
      <c r="C940">
        <f t="shared" si="14"/>
        <v>10.720771974141462</v>
      </c>
    </row>
    <row r="941" spans="1:3">
      <c r="A941">
        <v>934</v>
      </c>
      <c r="B941">
        <f t="shared" si="14"/>
        <v>1000</v>
      </c>
      <c r="C941">
        <f t="shared" si="14"/>
        <v>10.721585824916074</v>
      </c>
    </row>
    <row r="942" spans="1:3">
      <c r="A942">
        <v>935</v>
      </c>
      <c r="B942">
        <f t="shared" si="14"/>
        <v>1000</v>
      </c>
      <c r="C942">
        <f t="shared" si="14"/>
        <v>10.722399768367533</v>
      </c>
    </row>
    <row r="943" spans="1:3">
      <c r="A943">
        <v>936</v>
      </c>
      <c r="B943">
        <f t="shared" si="14"/>
        <v>1000</v>
      </c>
      <c r="C943">
        <f t="shared" si="14"/>
        <v>10.723213804509912</v>
      </c>
    </row>
    <row r="944" spans="1:3">
      <c r="A944">
        <v>937</v>
      </c>
      <c r="B944">
        <f t="shared" si="14"/>
        <v>1000</v>
      </c>
      <c r="C944">
        <f t="shared" si="14"/>
        <v>10.724027933357281</v>
      </c>
    </row>
    <row r="945" spans="1:3">
      <c r="A945">
        <v>938</v>
      </c>
      <c r="B945">
        <f t="shared" si="14"/>
        <v>1000</v>
      </c>
      <c r="C945">
        <f t="shared" si="14"/>
        <v>10.724842154923721</v>
      </c>
    </row>
    <row r="946" spans="1:3">
      <c r="A946">
        <v>939</v>
      </c>
      <c r="B946">
        <f t="shared" si="14"/>
        <v>1000</v>
      </c>
      <c r="C946">
        <f t="shared" si="14"/>
        <v>10.725656469223312</v>
      </c>
    </row>
    <row r="947" spans="1:3">
      <c r="A947">
        <v>940</v>
      </c>
      <c r="B947">
        <f t="shared" si="14"/>
        <v>1000</v>
      </c>
      <c r="C947">
        <f t="shared" si="14"/>
        <v>10.726470876270136</v>
      </c>
    </row>
    <row r="948" spans="1:3">
      <c r="A948">
        <v>941</v>
      </c>
      <c r="B948">
        <f t="shared" si="14"/>
        <v>1000</v>
      </c>
      <c r="C948">
        <f t="shared" si="14"/>
        <v>10.727285376078276</v>
      </c>
    </row>
    <row r="949" spans="1:3">
      <c r="A949">
        <v>942</v>
      </c>
      <c r="B949">
        <f t="shared" si="14"/>
        <v>1000</v>
      </c>
      <c r="C949">
        <f t="shared" si="14"/>
        <v>10.728099968661823</v>
      </c>
    </row>
    <row r="950" spans="1:3">
      <c r="A950">
        <v>943</v>
      </c>
      <c r="B950">
        <f t="shared" si="14"/>
        <v>1000</v>
      </c>
      <c r="C950">
        <f t="shared" si="14"/>
        <v>10.728914654034865</v>
      </c>
    </row>
    <row r="951" spans="1:3">
      <c r="A951">
        <v>944</v>
      </c>
      <c r="B951">
        <f t="shared" si="14"/>
        <v>1000</v>
      </c>
      <c r="C951">
        <f t="shared" si="14"/>
        <v>10.729729432211501</v>
      </c>
    </row>
    <row r="952" spans="1:3">
      <c r="A952">
        <v>945</v>
      </c>
      <c r="B952">
        <f t="shared" si="14"/>
        <v>1000</v>
      </c>
      <c r="C952">
        <f t="shared" si="14"/>
        <v>10.730544303205818</v>
      </c>
    </row>
    <row r="953" spans="1:3">
      <c r="A953">
        <v>946</v>
      </c>
      <c r="B953">
        <f t="shared" si="14"/>
        <v>1000</v>
      </c>
      <c r="C953">
        <f t="shared" si="14"/>
        <v>10.731359267031921</v>
      </c>
    </row>
    <row r="954" spans="1:3">
      <c r="A954">
        <v>947</v>
      </c>
      <c r="B954">
        <f t="shared" si="14"/>
        <v>1000</v>
      </c>
      <c r="C954">
        <f t="shared" si="14"/>
        <v>10.732174323703909</v>
      </c>
    </row>
    <row r="955" spans="1:3">
      <c r="A955">
        <v>948</v>
      </c>
      <c r="B955">
        <f t="shared" si="14"/>
        <v>1000</v>
      </c>
      <c r="C955">
        <f t="shared" si="14"/>
        <v>10.732989473235889</v>
      </c>
    </row>
    <row r="956" spans="1:3">
      <c r="A956">
        <v>949</v>
      </c>
      <c r="B956">
        <f t="shared" si="14"/>
        <v>1000</v>
      </c>
      <c r="C956">
        <f t="shared" si="14"/>
        <v>10.733804715641963</v>
      </c>
    </row>
    <row r="957" spans="1:3">
      <c r="A957">
        <v>950</v>
      </c>
      <c r="B957">
        <f t="shared" si="14"/>
        <v>1000</v>
      </c>
      <c r="C957">
        <f t="shared" si="14"/>
        <v>10.734620050936243</v>
      </c>
    </row>
    <row r="958" spans="1:3">
      <c r="A958">
        <v>951</v>
      </c>
      <c r="B958">
        <f t="shared" si="14"/>
        <v>1000</v>
      </c>
      <c r="C958">
        <f t="shared" si="14"/>
        <v>10.735435479132841</v>
      </c>
    </row>
    <row r="959" spans="1:3">
      <c r="A959">
        <v>952</v>
      </c>
      <c r="B959">
        <f t="shared" si="14"/>
        <v>1000</v>
      </c>
      <c r="C959">
        <f t="shared" si="14"/>
        <v>10.736251000245874</v>
      </c>
    </row>
    <row r="960" spans="1:3">
      <c r="A960">
        <v>953</v>
      </c>
      <c r="B960">
        <f t="shared" si="14"/>
        <v>1000</v>
      </c>
      <c r="C960">
        <f t="shared" si="14"/>
        <v>10.737066614289454</v>
      </c>
    </row>
    <row r="961" spans="1:3">
      <c r="A961">
        <v>954</v>
      </c>
      <c r="B961">
        <f t="shared" si="14"/>
        <v>1000</v>
      </c>
      <c r="C961">
        <f t="shared" si="14"/>
        <v>10.737882321277704</v>
      </c>
    </row>
    <row r="962" spans="1:3">
      <c r="A962">
        <v>955</v>
      </c>
      <c r="B962">
        <f t="shared" si="14"/>
        <v>1000</v>
      </c>
      <c r="C962">
        <f t="shared" si="14"/>
        <v>10.738698121224749</v>
      </c>
    </row>
    <row r="963" spans="1:3">
      <c r="A963">
        <v>956</v>
      </c>
      <c r="B963">
        <f t="shared" si="14"/>
        <v>1000</v>
      </c>
      <c r="C963">
        <f t="shared" si="14"/>
        <v>10.73951401414471</v>
      </c>
    </row>
    <row r="964" spans="1:3">
      <c r="A964">
        <v>957</v>
      </c>
      <c r="B964">
        <f t="shared" si="14"/>
        <v>1000</v>
      </c>
      <c r="C964">
        <f t="shared" si="14"/>
        <v>10.740330000051717</v>
      </c>
    </row>
    <row r="965" spans="1:3">
      <c r="A965">
        <v>958</v>
      </c>
      <c r="B965">
        <f t="shared" si="14"/>
        <v>1000</v>
      </c>
      <c r="C965">
        <f t="shared" si="14"/>
        <v>10.7411460789599</v>
      </c>
    </row>
    <row r="966" spans="1:3">
      <c r="A966">
        <v>959</v>
      </c>
      <c r="B966">
        <f t="shared" si="14"/>
        <v>1000</v>
      </c>
      <c r="C966">
        <f t="shared" si="14"/>
        <v>10.741962250883399</v>
      </c>
    </row>
    <row r="967" spans="1:3">
      <c r="A967">
        <v>960</v>
      </c>
      <c r="B967">
        <f t="shared" si="14"/>
        <v>1000</v>
      </c>
      <c r="C967">
        <f t="shared" si="14"/>
        <v>10.74277851583634</v>
      </c>
    </row>
    <row r="968" spans="1:3">
      <c r="A968">
        <v>961</v>
      </c>
      <c r="B968">
        <f t="shared" ref="B968:C1031" si="15">IF($A968&lt;B$5,B$2/POWER(1-(1-SQRT(B$2/B$3))*$A968/B$5,2),B$3)</f>
        <v>1000</v>
      </c>
      <c r="C968">
        <f t="shared" si="15"/>
        <v>10.743594873832865</v>
      </c>
    </row>
    <row r="969" spans="1:3">
      <c r="A969">
        <v>962</v>
      </c>
      <c r="B969">
        <f t="shared" si="15"/>
        <v>1000</v>
      </c>
      <c r="C969">
        <f t="shared" si="15"/>
        <v>10.744411324887121</v>
      </c>
    </row>
    <row r="970" spans="1:3">
      <c r="A970">
        <v>963</v>
      </c>
      <c r="B970">
        <f t="shared" si="15"/>
        <v>1000</v>
      </c>
      <c r="C970">
        <f t="shared" si="15"/>
        <v>10.745227869013247</v>
      </c>
    </row>
    <row r="971" spans="1:3">
      <c r="A971">
        <v>964</v>
      </c>
      <c r="B971">
        <f t="shared" si="15"/>
        <v>1000</v>
      </c>
      <c r="C971">
        <f t="shared" si="15"/>
        <v>10.746044506225392</v>
      </c>
    </row>
    <row r="972" spans="1:3">
      <c r="A972">
        <v>965</v>
      </c>
      <c r="B972">
        <f t="shared" si="15"/>
        <v>1000</v>
      </c>
      <c r="C972">
        <f t="shared" si="15"/>
        <v>10.746861236537704</v>
      </c>
    </row>
    <row r="973" spans="1:3">
      <c r="A973">
        <v>966</v>
      </c>
      <c r="B973">
        <f t="shared" si="15"/>
        <v>1000</v>
      </c>
      <c r="C973">
        <f t="shared" si="15"/>
        <v>10.747678059964334</v>
      </c>
    </row>
    <row r="974" spans="1:3">
      <c r="A974">
        <v>967</v>
      </c>
      <c r="B974">
        <f t="shared" si="15"/>
        <v>1000</v>
      </c>
      <c r="C974">
        <f t="shared" si="15"/>
        <v>10.748494976519444</v>
      </c>
    </row>
    <row r="975" spans="1:3">
      <c r="A975">
        <v>968</v>
      </c>
      <c r="B975">
        <f t="shared" si="15"/>
        <v>1000</v>
      </c>
      <c r="C975">
        <f t="shared" si="15"/>
        <v>10.749311986217185</v>
      </c>
    </row>
    <row r="976" spans="1:3">
      <c r="A976">
        <v>969</v>
      </c>
      <c r="B976">
        <f t="shared" si="15"/>
        <v>1000</v>
      </c>
      <c r="C976">
        <f t="shared" si="15"/>
        <v>10.750129089071718</v>
      </c>
    </row>
    <row r="977" spans="1:3">
      <c r="A977">
        <v>970</v>
      </c>
      <c r="B977">
        <f t="shared" si="15"/>
        <v>1000</v>
      </c>
      <c r="C977">
        <f t="shared" si="15"/>
        <v>10.750946285097207</v>
      </c>
    </row>
    <row r="978" spans="1:3">
      <c r="A978">
        <v>971</v>
      </c>
      <c r="B978">
        <f t="shared" si="15"/>
        <v>1000</v>
      </c>
      <c r="C978">
        <f t="shared" si="15"/>
        <v>10.751763574307821</v>
      </c>
    </row>
    <row r="979" spans="1:3">
      <c r="A979">
        <v>972</v>
      </c>
      <c r="B979">
        <f t="shared" si="15"/>
        <v>1000</v>
      </c>
      <c r="C979">
        <f t="shared" si="15"/>
        <v>10.752580956717724</v>
      </c>
    </row>
    <row r="980" spans="1:3">
      <c r="A980">
        <v>973</v>
      </c>
      <c r="B980">
        <f t="shared" si="15"/>
        <v>1000</v>
      </c>
      <c r="C980">
        <f t="shared" si="15"/>
        <v>10.753398432341086</v>
      </c>
    </row>
    <row r="981" spans="1:3">
      <c r="A981">
        <v>974</v>
      </c>
      <c r="B981">
        <f t="shared" si="15"/>
        <v>1000</v>
      </c>
      <c r="C981">
        <f t="shared" si="15"/>
        <v>10.754216001192086</v>
      </c>
    </row>
    <row r="982" spans="1:3">
      <c r="A982">
        <v>975</v>
      </c>
      <c r="B982">
        <f t="shared" si="15"/>
        <v>1000</v>
      </c>
      <c r="C982">
        <f t="shared" si="15"/>
        <v>10.7550336632849</v>
      </c>
    </row>
    <row r="983" spans="1:3">
      <c r="A983">
        <v>976</v>
      </c>
      <c r="B983">
        <f t="shared" si="15"/>
        <v>1000</v>
      </c>
      <c r="C983">
        <f t="shared" si="15"/>
        <v>10.755851418633702</v>
      </c>
    </row>
    <row r="984" spans="1:3">
      <c r="A984">
        <v>977</v>
      </c>
      <c r="B984">
        <f t="shared" si="15"/>
        <v>1000</v>
      </c>
      <c r="C984">
        <f t="shared" si="15"/>
        <v>10.756669267252677</v>
      </c>
    </row>
    <row r="985" spans="1:3">
      <c r="A985">
        <v>978</v>
      </c>
      <c r="B985">
        <f t="shared" si="15"/>
        <v>1000</v>
      </c>
      <c r="C985">
        <f t="shared" si="15"/>
        <v>10.757487209156011</v>
      </c>
    </row>
    <row r="986" spans="1:3">
      <c r="A986">
        <v>979</v>
      </c>
      <c r="B986">
        <f t="shared" si="15"/>
        <v>1000</v>
      </c>
      <c r="C986">
        <f t="shared" si="15"/>
        <v>10.758305244357892</v>
      </c>
    </row>
    <row r="987" spans="1:3">
      <c r="A987">
        <v>980</v>
      </c>
      <c r="B987">
        <f t="shared" si="15"/>
        <v>1000</v>
      </c>
      <c r="C987">
        <f t="shared" si="15"/>
        <v>10.759123372872503</v>
      </c>
    </row>
    <row r="988" spans="1:3">
      <c r="A988">
        <v>981</v>
      </c>
      <c r="B988">
        <f t="shared" si="15"/>
        <v>1000</v>
      </c>
      <c r="C988">
        <f t="shared" si="15"/>
        <v>10.759941594714046</v>
      </c>
    </row>
    <row r="989" spans="1:3">
      <c r="A989">
        <v>982</v>
      </c>
      <c r="B989">
        <f t="shared" si="15"/>
        <v>1000</v>
      </c>
      <c r="C989">
        <f t="shared" si="15"/>
        <v>10.760759909896711</v>
      </c>
    </row>
    <row r="990" spans="1:3">
      <c r="A990">
        <v>983</v>
      </c>
      <c r="B990">
        <f t="shared" si="15"/>
        <v>1000</v>
      </c>
      <c r="C990">
        <f t="shared" si="15"/>
        <v>10.761578318434697</v>
      </c>
    </row>
    <row r="991" spans="1:3">
      <c r="A991">
        <v>984</v>
      </c>
      <c r="B991">
        <f t="shared" si="15"/>
        <v>1000</v>
      </c>
      <c r="C991">
        <f t="shared" si="15"/>
        <v>10.762396820342206</v>
      </c>
    </row>
    <row r="992" spans="1:3">
      <c r="A992">
        <v>985</v>
      </c>
      <c r="B992">
        <f t="shared" si="15"/>
        <v>1000</v>
      </c>
      <c r="C992">
        <f t="shared" si="15"/>
        <v>10.763215415633438</v>
      </c>
    </row>
    <row r="993" spans="1:3">
      <c r="A993">
        <v>986</v>
      </c>
      <c r="B993">
        <f t="shared" si="15"/>
        <v>1000</v>
      </c>
      <c r="C993">
        <f t="shared" si="15"/>
        <v>10.764034104322604</v>
      </c>
    </row>
    <row r="994" spans="1:3">
      <c r="A994">
        <v>987</v>
      </c>
      <c r="B994">
        <f t="shared" si="15"/>
        <v>1000</v>
      </c>
      <c r="C994">
        <f t="shared" si="15"/>
        <v>10.76485288642391</v>
      </c>
    </row>
    <row r="995" spans="1:3">
      <c r="A995">
        <v>988</v>
      </c>
      <c r="B995">
        <f t="shared" si="15"/>
        <v>1000</v>
      </c>
      <c r="C995">
        <f t="shared" si="15"/>
        <v>10.765671761951568</v>
      </c>
    </row>
    <row r="996" spans="1:3">
      <c r="A996">
        <v>989</v>
      </c>
      <c r="B996">
        <f t="shared" si="15"/>
        <v>1000</v>
      </c>
      <c r="C996">
        <f t="shared" si="15"/>
        <v>10.766490730919791</v>
      </c>
    </row>
    <row r="997" spans="1:3">
      <c r="A997">
        <v>990</v>
      </c>
      <c r="B997">
        <f t="shared" si="15"/>
        <v>1000</v>
      </c>
      <c r="C997">
        <f t="shared" si="15"/>
        <v>10.767309793342802</v>
      </c>
    </row>
    <row r="998" spans="1:3">
      <c r="A998">
        <v>991</v>
      </c>
      <c r="B998">
        <f t="shared" si="15"/>
        <v>1000</v>
      </c>
      <c r="C998">
        <f t="shared" si="15"/>
        <v>10.768128949234814</v>
      </c>
    </row>
    <row r="999" spans="1:3">
      <c r="A999">
        <v>992</v>
      </c>
      <c r="B999">
        <f t="shared" si="15"/>
        <v>1000</v>
      </c>
      <c r="C999">
        <f t="shared" si="15"/>
        <v>10.768948198610049</v>
      </c>
    </row>
    <row r="1000" spans="1:3">
      <c r="A1000">
        <v>993</v>
      </c>
      <c r="B1000">
        <f t="shared" si="15"/>
        <v>1000</v>
      </c>
      <c r="C1000">
        <f t="shared" si="15"/>
        <v>10.769767541482738</v>
      </c>
    </row>
    <row r="1001" spans="1:3">
      <c r="A1001">
        <v>994</v>
      </c>
      <c r="B1001">
        <f t="shared" si="15"/>
        <v>1000</v>
      </c>
      <c r="C1001">
        <f t="shared" si="15"/>
        <v>10.770586977867106</v>
      </c>
    </row>
    <row r="1002" spans="1:3">
      <c r="A1002">
        <v>995</v>
      </c>
      <c r="B1002">
        <f t="shared" si="15"/>
        <v>1000</v>
      </c>
      <c r="C1002">
        <f t="shared" si="15"/>
        <v>10.771406507777382</v>
      </c>
    </row>
    <row r="1003" spans="1:3">
      <c r="A1003">
        <v>996</v>
      </c>
      <c r="B1003">
        <f t="shared" si="15"/>
        <v>1000</v>
      </c>
      <c r="C1003">
        <f t="shared" si="15"/>
        <v>10.7722261312278</v>
      </c>
    </row>
    <row r="1004" spans="1:3">
      <c r="A1004">
        <v>997</v>
      </c>
      <c r="B1004">
        <f t="shared" si="15"/>
        <v>1000</v>
      </c>
      <c r="C1004">
        <f t="shared" si="15"/>
        <v>10.773045848232597</v>
      </c>
    </row>
    <row r="1005" spans="1:3">
      <c r="A1005">
        <v>998</v>
      </c>
      <c r="B1005">
        <f t="shared" si="15"/>
        <v>1000</v>
      </c>
      <c r="C1005">
        <f t="shared" si="15"/>
        <v>10.773865658806011</v>
      </c>
    </row>
    <row r="1006" spans="1:3">
      <c r="A1006">
        <v>999</v>
      </c>
      <c r="B1006">
        <f t="shared" si="15"/>
        <v>1000</v>
      </c>
      <c r="C1006">
        <f t="shared" si="15"/>
        <v>10.774685562962285</v>
      </c>
    </row>
    <row r="1007" spans="1:3">
      <c r="A1007">
        <v>1000</v>
      </c>
      <c r="B1007">
        <f t="shared" si="15"/>
        <v>1000</v>
      </c>
      <c r="C1007">
        <f t="shared" si="15"/>
        <v>10.775505560715658</v>
      </c>
    </row>
    <row r="1008" spans="1:3">
      <c r="A1008">
        <v>1001</v>
      </c>
      <c r="B1008">
        <f t="shared" si="15"/>
        <v>1000</v>
      </c>
      <c r="C1008">
        <f t="shared" si="15"/>
        <v>10.776325652080384</v>
      </c>
    </row>
    <row r="1009" spans="1:3">
      <c r="A1009">
        <v>1002</v>
      </c>
      <c r="B1009">
        <f t="shared" si="15"/>
        <v>1000</v>
      </c>
      <c r="C1009">
        <f t="shared" si="15"/>
        <v>10.777145837070707</v>
      </c>
    </row>
    <row r="1010" spans="1:3">
      <c r="A1010">
        <v>1003</v>
      </c>
      <c r="B1010">
        <f t="shared" si="15"/>
        <v>1000</v>
      </c>
      <c r="C1010">
        <f t="shared" si="15"/>
        <v>10.777966115700879</v>
      </c>
    </row>
    <row r="1011" spans="1:3">
      <c r="A1011">
        <v>1004</v>
      </c>
      <c r="B1011">
        <f t="shared" si="15"/>
        <v>1000</v>
      </c>
      <c r="C1011">
        <f t="shared" si="15"/>
        <v>10.77878648798516</v>
      </c>
    </row>
    <row r="1012" spans="1:3">
      <c r="A1012">
        <v>1005</v>
      </c>
      <c r="B1012">
        <f t="shared" si="15"/>
        <v>1000</v>
      </c>
      <c r="C1012">
        <f t="shared" si="15"/>
        <v>10.779606953937803</v>
      </c>
    </row>
    <row r="1013" spans="1:3">
      <c r="A1013">
        <v>1006</v>
      </c>
      <c r="B1013">
        <f t="shared" si="15"/>
        <v>1000</v>
      </c>
      <c r="C1013">
        <f t="shared" si="15"/>
        <v>10.780427513573072</v>
      </c>
    </row>
    <row r="1014" spans="1:3">
      <c r="A1014">
        <v>1007</v>
      </c>
      <c r="B1014">
        <f t="shared" si="15"/>
        <v>1000</v>
      </c>
      <c r="C1014">
        <f t="shared" si="15"/>
        <v>10.781248166905225</v>
      </c>
    </row>
    <row r="1015" spans="1:3">
      <c r="A1015">
        <v>1008</v>
      </c>
      <c r="B1015">
        <f t="shared" si="15"/>
        <v>1000</v>
      </c>
      <c r="C1015">
        <f t="shared" si="15"/>
        <v>10.782068913948532</v>
      </c>
    </row>
    <row r="1016" spans="1:3">
      <c r="A1016">
        <v>1009</v>
      </c>
      <c r="B1016">
        <f t="shared" si="15"/>
        <v>1000</v>
      </c>
      <c r="C1016">
        <f t="shared" si="15"/>
        <v>10.782889754717262</v>
      </c>
    </row>
    <row r="1017" spans="1:3">
      <c r="A1017">
        <v>1010</v>
      </c>
      <c r="B1017">
        <f t="shared" si="15"/>
        <v>1000</v>
      </c>
      <c r="C1017">
        <f t="shared" si="15"/>
        <v>10.783710689225682</v>
      </c>
    </row>
    <row r="1018" spans="1:3">
      <c r="A1018">
        <v>1011</v>
      </c>
      <c r="B1018">
        <f t="shared" si="15"/>
        <v>1000</v>
      </c>
      <c r="C1018">
        <f t="shared" si="15"/>
        <v>10.784531717488068</v>
      </c>
    </row>
    <row r="1019" spans="1:3">
      <c r="A1019">
        <v>1012</v>
      </c>
      <c r="B1019">
        <f t="shared" si="15"/>
        <v>1000</v>
      </c>
      <c r="C1019">
        <f t="shared" si="15"/>
        <v>10.785352839518698</v>
      </c>
    </row>
    <row r="1020" spans="1:3">
      <c r="A1020">
        <v>1013</v>
      </c>
      <c r="B1020">
        <f t="shared" si="15"/>
        <v>1000</v>
      </c>
      <c r="C1020">
        <f t="shared" si="15"/>
        <v>10.786174055331852</v>
      </c>
    </row>
    <row r="1021" spans="1:3">
      <c r="A1021">
        <v>1014</v>
      </c>
      <c r="B1021">
        <f t="shared" si="15"/>
        <v>1000</v>
      </c>
      <c r="C1021">
        <f t="shared" si="15"/>
        <v>10.786995364941809</v>
      </c>
    </row>
    <row r="1022" spans="1:3">
      <c r="A1022">
        <v>1015</v>
      </c>
      <c r="B1022">
        <f t="shared" si="15"/>
        <v>1000</v>
      </c>
      <c r="C1022">
        <f t="shared" si="15"/>
        <v>10.787816768362855</v>
      </c>
    </row>
    <row r="1023" spans="1:3">
      <c r="A1023">
        <v>1016</v>
      </c>
      <c r="B1023">
        <f t="shared" si="15"/>
        <v>1000</v>
      </c>
      <c r="C1023">
        <f t="shared" si="15"/>
        <v>10.788638265609277</v>
      </c>
    </row>
    <row r="1024" spans="1:3">
      <c r="A1024">
        <v>1017</v>
      </c>
      <c r="B1024">
        <f t="shared" si="15"/>
        <v>1000</v>
      </c>
      <c r="C1024">
        <f t="shared" si="15"/>
        <v>10.789459856695368</v>
      </c>
    </row>
    <row r="1025" spans="1:3">
      <c r="A1025">
        <v>1018</v>
      </c>
      <c r="B1025">
        <f t="shared" si="15"/>
        <v>1000</v>
      </c>
      <c r="C1025">
        <f t="shared" si="15"/>
        <v>10.790281541635418</v>
      </c>
    </row>
    <row r="1026" spans="1:3">
      <c r="A1026">
        <v>1019</v>
      </c>
      <c r="B1026">
        <f t="shared" si="15"/>
        <v>1000</v>
      </c>
      <c r="C1026">
        <f t="shared" si="15"/>
        <v>10.791103320443723</v>
      </c>
    </row>
    <row r="1027" spans="1:3">
      <c r="A1027">
        <v>1020</v>
      </c>
      <c r="B1027">
        <f t="shared" si="15"/>
        <v>1000</v>
      </c>
      <c r="C1027">
        <f t="shared" si="15"/>
        <v>10.791925193134583</v>
      </c>
    </row>
    <row r="1028" spans="1:3">
      <c r="A1028">
        <v>1021</v>
      </c>
      <c r="B1028">
        <f t="shared" si="15"/>
        <v>1000</v>
      </c>
      <c r="C1028">
        <f t="shared" si="15"/>
        <v>10.792747159722298</v>
      </c>
    </row>
    <row r="1029" spans="1:3">
      <c r="A1029">
        <v>1022</v>
      </c>
      <c r="B1029">
        <f t="shared" si="15"/>
        <v>1000</v>
      </c>
      <c r="C1029">
        <f t="shared" si="15"/>
        <v>10.793569220221171</v>
      </c>
    </row>
    <row r="1030" spans="1:3">
      <c r="A1030">
        <v>1023</v>
      </c>
      <c r="B1030">
        <f t="shared" si="15"/>
        <v>1000</v>
      </c>
      <c r="C1030">
        <f t="shared" si="15"/>
        <v>10.79439137464551</v>
      </c>
    </row>
    <row r="1031" spans="1:3">
      <c r="A1031">
        <v>1024</v>
      </c>
      <c r="B1031">
        <f t="shared" si="15"/>
        <v>1000</v>
      </c>
      <c r="C1031">
        <f t="shared" si="15"/>
        <v>10.795213623009625</v>
      </c>
    </row>
    <row r="1032" spans="1:3">
      <c r="A1032">
        <v>1025</v>
      </c>
      <c r="B1032">
        <f t="shared" ref="B1032:C1095" si="16">IF($A1032&lt;B$5,B$2/POWER(1-(1-SQRT(B$2/B$3))*$A1032/B$5,2),B$3)</f>
        <v>1000</v>
      </c>
      <c r="C1032">
        <f t="shared" si="16"/>
        <v>10.796035965327828</v>
      </c>
    </row>
    <row r="1033" spans="1:3">
      <c r="A1033">
        <v>1026</v>
      </c>
      <c r="B1033">
        <f t="shared" si="16"/>
        <v>1000</v>
      </c>
      <c r="C1033">
        <f t="shared" si="16"/>
        <v>10.796858401614429</v>
      </c>
    </row>
    <row r="1034" spans="1:3">
      <c r="A1034">
        <v>1027</v>
      </c>
      <c r="B1034">
        <f t="shared" si="16"/>
        <v>1000</v>
      </c>
      <c r="C1034">
        <f t="shared" si="16"/>
        <v>10.79768093188375</v>
      </c>
    </row>
    <row r="1035" spans="1:3">
      <c r="A1035">
        <v>1028</v>
      </c>
      <c r="B1035">
        <f t="shared" si="16"/>
        <v>1000</v>
      </c>
      <c r="C1035">
        <f t="shared" si="16"/>
        <v>10.798503556150115</v>
      </c>
    </row>
    <row r="1036" spans="1:3">
      <c r="A1036">
        <v>1029</v>
      </c>
      <c r="B1036">
        <f t="shared" si="16"/>
        <v>1000</v>
      </c>
      <c r="C1036">
        <f t="shared" si="16"/>
        <v>10.799326274427838</v>
      </c>
    </row>
    <row r="1037" spans="1:3">
      <c r="A1037">
        <v>1030</v>
      </c>
      <c r="B1037">
        <f t="shared" si="16"/>
        <v>1000</v>
      </c>
      <c r="C1037">
        <f t="shared" si="16"/>
        <v>10.800149086731247</v>
      </c>
    </row>
    <row r="1038" spans="1:3">
      <c r="A1038">
        <v>1031</v>
      </c>
      <c r="B1038">
        <f t="shared" si="16"/>
        <v>1000</v>
      </c>
      <c r="C1038">
        <f t="shared" si="16"/>
        <v>10.800971993074675</v>
      </c>
    </row>
    <row r="1039" spans="1:3">
      <c r="A1039">
        <v>1032</v>
      </c>
      <c r="B1039">
        <f t="shared" si="16"/>
        <v>1000</v>
      </c>
      <c r="C1039">
        <f t="shared" si="16"/>
        <v>10.80179499347245</v>
      </c>
    </row>
    <row r="1040" spans="1:3">
      <c r="A1040">
        <v>1033</v>
      </c>
      <c r="B1040">
        <f t="shared" si="16"/>
        <v>1000</v>
      </c>
      <c r="C1040">
        <f t="shared" si="16"/>
        <v>10.802618087938907</v>
      </c>
    </row>
    <row r="1041" spans="1:3">
      <c r="A1041">
        <v>1034</v>
      </c>
      <c r="B1041">
        <f t="shared" si="16"/>
        <v>1000</v>
      </c>
      <c r="C1041">
        <f t="shared" si="16"/>
        <v>10.80344127648838</v>
      </c>
    </row>
    <row r="1042" spans="1:3">
      <c r="A1042">
        <v>1035</v>
      </c>
      <c r="B1042">
        <f t="shared" si="16"/>
        <v>1000</v>
      </c>
      <c r="C1042">
        <f t="shared" si="16"/>
        <v>10.804264559135211</v>
      </c>
    </row>
    <row r="1043" spans="1:3">
      <c r="A1043">
        <v>1036</v>
      </c>
      <c r="B1043">
        <f t="shared" si="16"/>
        <v>1000</v>
      </c>
      <c r="C1043">
        <f t="shared" si="16"/>
        <v>10.805087935893742</v>
      </c>
    </row>
    <row r="1044" spans="1:3">
      <c r="A1044">
        <v>1037</v>
      </c>
      <c r="B1044">
        <f t="shared" si="16"/>
        <v>1000</v>
      </c>
      <c r="C1044">
        <f t="shared" si="16"/>
        <v>10.805911406778316</v>
      </c>
    </row>
    <row r="1045" spans="1:3">
      <c r="A1045">
        <v>1038</v>
      </c>
      <c r="B1045">
        <f t="shared" si="16"/>
        <v>1000</v>
      </c>
      <c r="C1045">
        <f t="shared" si="16"/>
        <v>10.80673497180328</v>
      </c>
    </row>
    <row r="1046" spans="1:3">
      <c r="A1046">
        <v>1039</v>
      </c>
      <c r="B1046">
        <f t="shared" si="16"/>
        <v>1000</v>
      </c>
      <c r="C1046">
        <f t="shared" si="16"/>
        <v>10.807558630982987</v>
      </c>
    </row>
    <row r="1047" spans="1:3">
      <c r="A1047">
        <v>1040</v>
      </c>
      <c r="B1047">
        <f t="shared" si="16"/>
        <v>1000</v>
      </c>
      <c r="C1047">
        <f t="shared" si="16"/>
        <v>10.808382384331791</v>
      </c>
    </row>
    <row r="1048" spans="1:3">
      <c r="A1048">
        <v>1041</v>
      </c>
      <c r="B1048">
        <f t="shared" si="16"/>
        <v>1000</v>
      </c>
      <c r="C1048">
        <f t="shared" si="16"/>
        <v>10.809206231864042</v>
      </c>
    </row>
    <row r="1049" spans="1:3">
      <c r="A1049">
        <v>1042</v>
      </c>
      <c r="B1049">
        <f t="shared" si="16"/>
        <v>1000</v>
      </c>
      <c r="C1049">
        <f t="shared" si="16"/>
        <v>10.810030173594102</v>
      </c>
    </row>
    <row r="1050" spans="1:3">
      <c r="A1050">
        <v>1043</v>
      </c>
      <c r="B1050">
        <f t="shared" si="16"/>
        <v>1000</v>
      </c>
      <c r="C1050">
        <f t="shared" si="16"/>
        <v>10.810854209536332</v>
      </c>
    </row>
    <row r="1051" spans="1:3">
      <c r="A1051">
        <v>1044</v>
      </c>
      <c r="B1051">
        <f t="shared" si="16"/>
        <v>1000</v>
      </c>
      <c r="C1051">
        <f t="shared" si="16"/>
        <v>10.811678339705098</v>
      </c>
    </row>
    <row r="1052" spans="1:3">
      <c r="A1052">
        <v>1045</v>
      </c>
      <c r="B1052">
        <f t="shared" si="16"/>
        <v>1000</v>
      </c>
      <c r="C1052">
        <f t="shared" si="16"/>
        <v>10.812502564114764</v>
      </c>
    </row>
    <row r="1053" spans="1:3">
      <c r="A1053">
        <v>1046</v>
      </c>
      <c r="B1053">
        <f t="shared" si="16"/>
        <v>1000</v>
      </c>
      <c r="C1053">
        <f t="shared" si="16"/>
        <v>10.813326882779698</v>
      </c>
    </row>
    <row r="1054" spans="1:3">
      <c r="A1054">
        <v>1047</v>
      </c>
      <c r="B1054">
        <f t="shared" si="16"/>
        <v>1000</v>
      </c>
      <c r="C1054">
        <f t="shared" si="16"/>
        <v>10.814151295714277</v>
      </c>
    </row>
    <row r="1055" spans="1:3">
      <c r="A1055">
        <v>1048</v>
      </c>
      <c r="B1055">
        <f t="shared" si="16"/>
        <v>1000</v>
      </c>
      <c r="C1055">
        <f t="shared" si="16"/>
        <v>10.814975802932869</v>
      </c>
    </row>
    <row r="1056" spans="1:3">
      <c r="A1056">
        <v>1049</v>
      </c>
      <c r="B1056">
        <f t="shared" si="16"/>
        <v>1000</v>
      </c>
      <c r="C1056">
        <f t="shared" si="16"/>
        <v>10.815800404449858</v>
      </c>
    </row>
    <row r="1057" spans="1:3">
      <c r="A1057">
        <v>1050</v>
      </c>
      <c r="B1057">
        <f t="shared" si="16"/>
        <v>1000</v>
      </c>
      <c r="C1057">
        <f t="shared" si="16"/>
        <v>10.816625100279619</v>
      </c>
    </row>
    <row r="1058" spans="1:3">
      <c r="A1058">
        <v>1051</v>
      </c>
      <c r="B1058">
        <f t="shared" si="16"/>
        <v>1000</v>
      </c>
      <c r="C1058">
        <f t="shared" si="16"/>
        <v>10.81744989043654</v>
      </c>
    </row>
    <row r="1059" spans="1:3">
      <c r="A1059">
        <v>1052</v>
      </c>
      <c r="B1059">
        <f t="shared" si="16"/>
        <v>1000</v>
      </c>
      <c r="C1059">
        <f t="shared" si="16"/>
        <v>10.818274774935007</v>
      </c>
    </row>
    <row r="1060" spans="1:3">
      <c r="A1060">
        <v>1053</v>
      </c>
      <c r="B1060">
        <f t="shared" si="16"/>
        <v>1000</v>
      </c>
      <c r="C1060">
        <f t="shared" si="16"/>
        <v>10.819099753789404</v>
      </c>
    </row>
    <row r="1061" spans="1:3">
      <c r="A1061">
        <v>1054</v>
      </c>
      <c r="B1061">
        <f t="shared" si="16"/>
        <v>1000</v>
      </c>
      <c r="C1061">
        <f t="shared" si="16"/>
        <v>10.819924827014125</v>
      </c>
    </row>
    <row r="1062" spans="1:3">
      <c r="A1062">
        <v>1055</v>
      </c>
      <c r="B1062">
        <f t="shared" si="16"/>
        <v>1000</v>
      </c>
      <c r="C1062">
        <f t="shared" si="16"/>
        <v>10.820749994623565</v>
      </c>
    </row>
    <row r="1063" spans="1:3">
      <c r="A1063">
        <v>1056</v>
      </c>
      <c r="B1063">
        <f t="shared" si="16"/>
        <v>1000</v>
      </c>
      <c r="C1063">
        <f t="shared" si="16"/>
        <v>10.821575256632118</v>
      </c>
    </row>
    <row r="1064" spans="1:3">
      <c r="A1064">
        <v>1057</v>
      </c>
      <c r="B1064">
        <f t="shared" si="16"/>
        <v>1000</v>
      </c>
      <c r="C1064">
        <f t="shared" si="16"/>
        <v>10.822400613054183</v>
      </c>
    </row>
    <row r="1065" spans="1:3">
      <c r="A1065">
        <v>1058</v>
      </c>
      <c r="B1065">
        <f t="shared" si="16"/>
        <v>1000</v>
      </c>
      <c r="C1065">
        <f t="shared" si="16"/>
        <v>10.823226063904167</v>
      </c>
    </row>
    <row r="1066" spans="1:3">
      <c r="A1066">
        <v>1059</v>
      </c>
      <c r="B1066">
        <f t="shared" si="16"/>
        <v>1000</v>
      </c>
      <c r="C1066">
        <f t="shared" si="16"/>
        <v>10.824051609196474</v>
      </c>
    </row>
    <row r="1067" spans="1:3">
      <c r="A1067">
        <v>1060</v>
      </c>
      <c r="B1067">
        <f t="shared" si="16"/>
        <v>1000</v>
      </c>
      <c r="C1067">
        <f t="shared" si="16"/>
        <v>10.824877248945509</v>
      </c>
    </row>
    <row r="1068" spans="1:3">
      <c r="A1068">
        <v>1061</v>
      </c>
      <c r="B1068">
        <f t="shared" si="16"/>
        <v>1000</v>
      </c>
      <c r="C1068">
        <f t="shared" si="16"/>
        <v>10.82570298316568</v>
      </c>
    </row>
    <row r="1069" spans="1:3">
      <c r="A1069">
        <v>1062</v>
      </c>
      <c r="B1069">
        <f t="shared" si="16"/>
        <v>1000</v>
      </c>
      <c r="C1069">
        <f t="shared" si="16"/>
        <v>10.826528811871407</v>
      </c>
    </row>
    <row r="1070" spans="1:3">
      <c r="A1070">
        <v>1063</v>
      </c>
      <c r="B1070">
        <f t="shared" si="16"/>
        <v>1000</v>
      </c>
      <c r="C1070">
        <f t="shared" si="16"/>
        <v>10.827354735077105</v>
      </c>
    </row>
    <row r="1071" spans="1:3">
      <c r="A1071">
        <v>1064</v>
      </c>
      <c r="B1071">
        <f t="shared" si="16"/>
        <v>1000</v>
      </c>
      <c r="C1071">
        <f t="shared" si="16"/>
        <v>10.82818075279719</v>
      </c>
    </row>
    <row r="1072" spans="1:3">
      <c r="A1072">
        <v>1065</v>
      </c>
      <c r="B1072">
        <f t="shared" si="16"/>
        <v>1000</v>
      </c>
      <c r="C1072">
        <f t="shared" si="16"/>
        <v>10.829006865046082</v>
      </c>
    </row>
    <row r="1073" spans="1:3">
      <c r="A1073">
        <v>1066</v>
      </c>
      <c r="B1073">
        <f t="shared" si="16"/>
        <v>1000</v>
      </c>
      <c r="C1073">
        <f t="shared" si="16"/>
        <v>10.829833071838207</v>
      </c>
    </row>
    <row r="1074" spans="1:3">
      <c r="A1074">
        <v>1067</v>
      </c>
      <c r="B1074">
        <f t="shared" si="16"/>
        <v>1000</v>
      </c>
      <c r="C1074">
        <f t="shared" si="16"/>
        <v>10.830659373187997</v>
      </c>
    </row>
    <row r="1075" spans="1:3">
      <c r="A1075">
        <v>1068</v>
      </c>
      <c r="B1075">
        <f t="shared" si="16"/>
        <v>1000</v>
      </c>
      <c r="C1075">
        <f t="shared" si="16"/>
        <v>10.831485769109875</v>
      </c>
    </row>
    <row r="1076" spans="1:3">
      <c r="A1076">
        <v>1069</v>
      </c>
      <c r="B1076">
        <f t="shared" si="16"/>
        <v>1000</v>
      </c>
      <c r="C1076">
        <f t="shared" si="16"/>
        <v>10.832312259618275</v>
      </c>
    </row>
    <row r="1077" spans="1:3">
      <c r="A1077">
        <v>1070</v>
      </c>
      <c r="B1077">
        <f t="shared" si="16"/>
        <v>1000</v>
      </c>
      <c r="C1077">
        <f t="shared" si="16"/>
        <v>10.833138844727634</v>
      </c>
    </row>
    <row r="1078" spans="1:3">
      <c r="A1078">
        <v>1071</v>
      </c>
      <c r="B1078">
        <f t="shared" si="16"/>
        <v>1000</v>
      </c>
      <c r="C1078">
        <f t="shared" si="16"/>
        <v>10.833965524452392</v>
      </c>
    </row>
    <row r="1079" spans="1:3">
      <c r="A1079">
        <v>1072</v>
      </c>
      <c r="B1079">
        <f t="shared" si="16"/>
        <v>1000</v>
      </c>
      <c r="C1079">
        <f t="shared" si="16"/>
        <v>10.834792298806985</v>
      </c>
    </row>
    <row r="1080" spans="1:3">
      <c r="A1080">
        <v>1073</v>
      </c>
      <c r="B1080">
        <f t="shared" si="16"/>
        <v>1000</v>
      </c>
      <c r="C1080">
        <f t="shared" si="16"/>
        <v>10.835619167805858</v>
      </c>
    </row>
    <row r="1081" spans="1:3">
      <c r="A1081">
        <v>1074</v>
      </c>
      <c r="B1081">
        <f t="shared" si="16"/>
        <v>1000</v>
      </c>
      <c r="C1081">
        <f t="shared" si="16"/>
        <v>10.836446131463461</v>
      </c>
    </row>
    <row r="1082" spans="1:3">
      <c r="A1082">
        <v>1075</v>
      </c>
      <c r="B1082">
        <f t="shared" si="16"/>
        <v>1000</v>
      </c>
      <c r="C1082">
        <f t="shared" si="16"/>
        <v>10.837273189794237</v>
      </c>
    </row>
    <row r="1083" spans="1:3">
      <c r="A1083">
        <v>1076</v>
      </c>
      <c r="B1083">
        <f t="shared" si="16"/>
        <v>1000</v>
      </c>
      <c r="C1083">
        <f t="shared" si="16"/>
        <v>10.838100342812641</v>
      </c>
    </row>
    <row r="1084" spans="1:3">
      <c r="A1084">
        <v>1077</v>
      </c>
      <c r="B1084">
        <f t="shared" si="16"/>
        <v>1000</v>
      </c>
      <c r="C1084">
        <f t="shared" si="16"/>
        <v>10.838927590533128</v>
      </c>
    </row>
    <row r="1085" spans="1:3">
      <c r="A1085">
        <v>1078</v>
      </c>
      <c r="B1085">
        <f t="shared" si="16"/>
        <v>1000</v>
      </c>
      <c r="C1085">
        <f t="shared" si="16"/>
        <v>10.839754932970159</v>
      </c>
    </row>
    <row r="1086" spans="1:3">
      <c r="A1086">
        <v>1079</v>
      </c>
      <c r="B1086">
        <f t="shared" si="16"/>
        <v>1000</v>
      </c>
      <c r="C1086">
        <f t="shared" si="16"/>
        <v>10.840582370138186</v>
      </c>
    </row>
    <row r="1087" spans="1:3">
      <c r="A1087">
        <v>1080</v>
      </c>
      <c r="B1087">
        <f t="shared" si="16"/>
        <v>1000</v>
      </c>
      <c r="C1087">
        <f t="shared" si="16"/>
        <v>10.841409902051675</v>
      </c>
    </row>
    <row r="1088" spans="1:3">
      <c r="A1088">
        <v>1081</v>
      </c>
      <c r="B1088">
        <f t="shared" si="16"/>
        <v>1000</v>
      </c>
      <c r="C1088">
        <f t="shared" si="16"/>
        <v>10.842237528725093</v>
      </c>
    </row>
    <row r="1089" spans="1:3">
      <c r="A1089">
        <v>1082</v>
      </c>
      <c r="B1089">
        <f t="shared" si="16"/>
        <v>1000</v>
      </c>
      <c r="C1089">
        <f t="shared" si="16"/>
        <v>10.843065250172911</v>
      </c>
    </row>
    <row r="1090" spans="1:3">
      <c r="A1090">
        <v>1083</v>
      </c>
      <c r="B1090">
        <f t="shared" si="16"/>
        <v>1000</v>
      </c>
      <c r="C1090">
        <f t="shared" si="16"/>
        <v>10.843893066409594</v>
      </c>
    </row>
    <row r="1091" spans="1:3">
      <c r="A1091">
        <v>1084</v>
      </c>
      <c r="B1091">
        <f t="shared" si="16"/>
        <v>1000</v>
      </c>
      <c r="C1091">
        <f t="shared" si="16"/>
        <v>10.844720977449619</v>
      </c>
    </row>
    <row r="1092" spans="1:3">
      <c r="A1092">
        <v>1085</v>
      </c>
      <c r="B1092">
        <f t="shared" si="16"/>
        <v>1000</v>
      </c>
      <c r="C1092">
        <f t="shared" si="16"/>
        <v>10.845548983307461</v>
      </c>
    </row>
    <row r="1093" spans="1:3">
      <c r="A1093">
        <v>1086</v>
      </c>
      <c r="B1093">
        <f t="shared" si="16"/>
        <v>1000</v>
      </c>
      <c r="C1093">
        <f t="shared" si="16"/>
        <v>10.846377083997606</v>
      </c>
    </row>
    <row r="1094" spans="1:3">
      <c r="A1094">
        <v>1087</v>
      </c>
      <c r="B1094">
        <f t="shared" si="16"/>
        <v>1000</v>
      </c>
      <c r="C1094">
        <f t="shared" si="16"/>
        <v>10.847205279534528</v>
      </c>
    </row>
    <row r="1095" spans="1:3">
      <c r="A1095">
        <v>1088</v>
      </c>
      <c r="B1095">
        <f t="shared" si="16"/>
        <v>1000</v>
      </c>
      <c r="C1095">
        <f t="shared" si="16"/>
        <v>10.848033569932715</v>
      </c>
    </row>
    <row r="1096" spans="1:3">
      <c r="A1096">
        <v>1089</v>
      </c>
      <c r="B1096">
        <f t="shared" ref="B1096:C1159" si="17">IF($A1096&lt;B$5,B$2/POWER(1-(1-SQRT(B$2/B$3))*$A1096/B$5,2),B$3)</f>
        <v>1000</v>
      </c>
      <c r="C1096">
        <f t="shared" si="17"/>
        <v>10.848861955206655</v>
      </c>
    </row>
    <row r="1097" spans="1:3">
      <c r="A1097">
        <v>1090</v>
      </c>
      <c r="B1097">
        <f t="shared" si="17"/>
        <v>1000</v>
      </c>
      <c r="C1097">
        <f t="shared" si="17"/>
        <v>10.849690435370842</v>
      </c>
    </row>
    <row r="1098" spans="1:3">
      <c r="A1098">
        <v>1091</v>
      </c>
      <c r="B1098">
        <f t="shared" si="17"/>
        <v>1000</v>
      </c>
      <c r="C1098">
        <f t="shared" si="17"/>
        <v>10.850519010439761</v>
      </c>
    </row>
    <row r="1099" spans="1:3">
      <c r="A1099">
        <v>1092</v>
      </c>
      <c r="B1099">
        <f t="shared" si="17"/>
        <v>1000</v>
      </c>
      <c r="C1099">
        <f t="shared" si="17"/>
        <v>10.851347680427914</v>
      </c>
    </row>
    <row r="1100" spans="1:3">
      <c r="A1100">
        <v>1093</v>
      </c>
      <c r="B1100">
        <f t="shared" si="17"/>
        <v>1000</v>
      </c>
      <c r="C1100">
        <f t="shared" si="17"/>
        <v>10.852176445349798</v>
      </c>
    </row>
    <row r="1101" spans="1:3">
      <c r="A1101">
        <v>1094</v>
      </c>
      <c r="B1101">
        <f t="shared" si="17"/>
        <v>1000</v>
      </c>
      <c r="C1101">
        <f t="shared" si="17"/>
        <v>10.853005305219916</v>
      </c>
    </row>
    <row r="1102" spans="1:3">
      <c r="A1102">
        <v>1095</v>
      </c>
      <c r="B1102">
        <f t="shared" si="17"/>
        <v>1000</v>
      </c>
      <c r="C1102">
        <f t="shared" si="17"/>
        <v>10.853834260052773</v>
      </c>
    </row>
    <row r="1103" spans="1:3">
      <c r="A1103">
        <v>1096</v>
      </c>
      <c r="B1103">
        <f t="shared" si="17"/>
        <v>1000</v>
      </c>
      <c r="C1103">
        <f t="shared" si="17"/>
        <v>10.854663309862872</v>
      </c>
    </row>
    <row r="1104" spans="1:3">
      <c r="A1104">
        <v>1097</v>
      </c>
      <c r="B1104">
        <f t="shared" si="17"/>
        <v>1000</v>
      </c>
      <c r="C1104">
        <f t="shared" si="17"/>
        <v>10.855492454664724</v>
      </c>
    </row>
    <row r="1105" spans="1:3">
      <c r="A1105">
        <v>1098</v>
      </c>
      <c r="B1105">
        <f t="shared" si="17"/>
        <v>1000</v>
      </c>
      <c r="C1105">
        <f t="shared" si="17"/>
        <v>10.856321694472847</v>
      </c>
    </row>
    <row r="1106" spans="1:3">
      <c r="A1106">
        <v>1099</v>
      </c>
      <c r="B1106">
        <f t="shared" si="17"/>
        <v>1000</v>
      </c>
      <c r="C1106">
        <f t="shared" si="17"/>
        <v>10.85715102930175</v>
      </c>
    </row>
    <row r="1107" spans="1:3">
      <c r="A1107">
        <v>1100</v>
      </c>
      <c r="B1107">
        <f t="shared" si="17"/>
        <v>1000</v>
      </c>
      <c r="C1107">
        <f t="shared" si="17"/>
        <v>10.857980459165953</v>
      </c>
    </row>
    <row r="1108" spans="1:3">
      <c r="A1108">
        <v>1101</v>
      </c>
      <c r="B1108">
        <f t="shared" si="17"/>
        <v>1000</v>
      </c>
      <c r="C1108">
        <f t="shared" si="17"/>
        <v>10.858809984079981</v>
      </c>
    </row>
    <row r="1109" spans="1:3">
      <c r="A1109">
        <v>1102</v>
      </c>
      <c r="B1109">
        <f t="shared" si="17"/>
        <v>1000</v>
      </c>
      <c r="C1109">
        <f t="shared" si="17"/>
        <v>10.859639604058351</v>
      </c>
    </row>
    <row r="1110" spans="1:3">
      <c r="A1110">
        <v>1103</v>
      </c>
      <c r="B1110">
        <f t="shared" si="17"/>
        <v>1000</v>
      </c>
      <c r="C1110">
        <f t="shared" si="17"/>
        <v>10.860469319115593</v>
      </c>
    </row>
    <row r="1111" spans="1:3">
      <c r="A1111">
        <v>1104</v>
      </c>
      <c r="B1111">
        <f t="shared" si="17"/>
        <v>1000</v>
      </c>
      <c r="C1111">
        <f t="shared" si="17"/>
        <v>10.861299129266236</v>
      </c>
    </row>
    <row r="1112" spans="1:3">
      <c r="A1112">
        <v>1105</v>
      </c>
      <c r="B1112">
        <f t="shared" si="17"/>
        <v>1000</v>
      </c>
      <c r="C1112">
        <f t="shared" si="17"/>
        <v>10.862129034524814</v>
      </c>
    </row>
    <row r="1113" spans="1:3">
      <c r="A1113">
        <v>1106</v>
      </c>
      <c r="B1113">
        <f t="shared" si="17"/>
        <v>1000</v>
      </c>
      <c r="C1113">
        <f t="shared" si="17"/>
        <v>10.86295903490586</v>
      </c>
    </row>
    <row r="1114" spans="1:3">
      <c r="A1114">
        <v>1107</v>
      </c>
      <c r="B1114">
        <f t="shared" si="17"/>
        <v>1000</v>
      </c>
      <c r="C1114">
        <f t="shared" si="17"/>
        <v>10.863789130423909</v>
      </c>
    </row>
    <row r="1115" spans="1:3">
      <c r="A1115">
        <v>1108</v>
      </c>
      <c r="B1115">
        <f t="shared" si="17"/>
        <v>1000</v>
      </c>
      <c r="C1115">
        <f t="shared" si="17"/>
        <v>10.864619321093505</v>
      </c>
    </row>
    <row r="1116" spans="1:3">
      <c r="A1116">
        <v>1109</v>
      </c>
      <c r="B1116">
        <f t="shared" si="17"/>
        <v>1000</v>
      </c>
      <c r="C1116">
        <f t="shared" si="17"/>
        <v>10.865449606929193</v>
      </c>
    </row>
    <row r="1117" spans="1:3">
      <c r="A1117">
        <v>1110</v>
      </c>
      <c r="B1117">
        <f t="shared" si="17"/>
        <v>1000</v>
      </c>
      <c r="C1117">
        <f t="shared" si="17"/>
        <v>10.866279987945513</v>
      </c>
    </row>
    <row r="1118" spans="1:3">
      <c r="A1118">
        <v>1111</v>
      </c>
      <c r="B1118">
        <f t="shared" si="17"/>
        <v>1000</v>
      </c>
      <c r="C1118">
        <f t="shared" si="17"/>
        <v>10.867110464157015</v>
      </c>
    </row>
    <row r="1119" spans="1:3">
      <c r="A1119">
        <v>1112</v>
      </c>
      <c r="B1119">
        <f t="shared" si="17"/>
        <v>1000</v>
      </c>
      <c r="C1119">
        <f t="shared" si="17"/>
        <v>10.867941035578255</v>
      </c>
    </row>
    <row r="1120" spans="1:3">
      <c r="A1120">
        <v>1113</v>
      </c>
      <c r="B1120">
        <f t="shared" si="17"/>
        <v>1000</v>
      </c>
      <c r="C1120">
        <f t="shared" si="17"/>
        <v>10.868771702223786</v>
      </c>
    </row>
    <row r="1121" spans="1:3">
      <c r="A1121">
        <v>1114</v>
      </c>
      <c r="B1121">
        <f t="shared" si="17"/>
        <v>1000</v>
      </c>
      <c r="C1121">
        <f t="shared" si="17"/>
        <v>10.869602464108162</v>
      </c>
    </row>
    <row r="1122" spans="1:3">
      <c r="A1122">
        <v>1115</v>
      </c>
      <c r="B1122">
        <f t="shared" si="17"/>
        <v>1000</v>
      </c>
      <c r="C1122">
        <f t="shared" si="17"/>
        <v>10.870433321245944</v>
      </c>
    </row>
    <row r="1123" spans="1:3">
      <c r="A1123">
        <v>1116</v>
      </c>
      <c r="B1123">
        <f t="shared" si="17"/>
        <v>1000</v>
      </c>
      <c r="C1123">
        <f t="shared" si="17"/>
        <v>10.871264273651693</v>
      </c>
    </row>
    <row r="1124" spans="1:3">
      <c r="A1124">
        <v>1117</v>
      </c>
      <c r="B1124">
        <f t="shared" si="17"/>
        <v>1000</v>
      </c>
      <c r="C1124">
        <f t="shared" si="17"/>
        <v>10.872095321339982</v>
      </c>
    </row>
    <row r="1125" spans="1:3">
      <c r="A1125">
        <v>1118</v>
      </c>
      <c r="B1125">
        <f t="shared" si="17"/>
        <v>1000</v>
      </c>
      <c r="C1125">
        <f t="shared" si="17"/>
        <v>10.872926464325371</v>
      </c>
    </row>
    <row r="1126" spans="1:3">
      <c r="A1126">
        <v>1119</v>
      </c>
      <c r="B1126">
        <f t="shared" si="17"/>
        <v>1000</v>
      </c>
      <c r="C1126">
        <f t="shared" si="17"/>
        <v>10.873757702622431</v>
      </c>
    </row>
    <row r="1127" spans="1:3">
      <c r="A1127">
        <v>1120</v>
      </c>
      <c r="B1127">
        <f t="shared" si="17"/>
        <v>1000</v>
      </c>
      <c r="C1127">
        <f t="shared" si="17"/>
        <v>10.874589036245741</v>
      </c>
    </row>
    <row r="1128" spans="1:3">
      <c r="A1128">
        <v>1121</v>
      </c>
      <c r="B1128">
        <f t="shared" si="17"/>
        <v>1000</v>
      </c>
      <c r="C1128">
        <f t="shared" si="17"/>
        <v>10.875420465209878</v>
      </c>
    </row>
    <row r="1129" spans="1:3">
      <c r="A1129">
        <v>1122</v>
      </c>
      <c r="B1129">
        <f t="shared" si="17"/>
        <v>1000</v>
      </c>
      <c r="C1129">
        <f t="shared" si="17"/>
        <v>10.876251989529415</v>
      </c>
    </row>
    <row r="1130" spans="1:3">
      <c r="A1130">
        <v>1123</v>
      </c>
      <c r="B1130">
        <f t="shared" si="17"/>
        <v>1000</v>
      </c>
      <c r="C1130">
        <f t="shared" si="17"/>
        <v>10.877083609218936</v>
      </c>
    </row>
    <row r="1131" spans="1:3">
      <c r="A1131">
        <v>1124</v>
      </c>
      <c r="B1131">
        <f t="shared" si="17"/>
        <v>1000</v>
      </c>
      <c r="C1131">
        <f t="shared" si="17"/>
        <v>10.87791532429303</v>
      </c>
    </row>
    <row r="1132" spans="1:3">
      <c r="A1132">
        <v>1125</v>
      </c>
      <c r="B1132">
        <f t="shared" si="17"/>
        <v>1000</v>
      </c>
      <c r="C1132">
        <f t="shared" si="17"/>
        <v>10.878747134766282</v>
      </c>
    </row>
    <row r="1133" spans="1:3">
      <c r="A1133">
        <v>1126</v>
      </c>
      <c r="B1133">
        <f t="shared" si="17"/>
        <v>1000</v>
      </c>
      <c r="C1133">
        <f t="shared" si="17"/>
        <v>10.879579040653281</v>
      </c>
    </row>
    <row r="1134" spans="1:3">
      <c r="A1134">
        <v>1127</v>
      </c>
      <c r="B1134">
        <f t="shared" si="17"/>
        <v>1000</v>
      </c>
      <c r="C1134">
        <f t="shared" si="17"/>
        <v>10.880411041968623</v>
      </c>
    </row>
    <row r="1135" spans="1:3">
      <c r="A1135">
        <v>1128</v>
      </c>
      <c r="B1135">
        <f t="shared" si="17"/>
        <v>1000</v>
      </c>
      <c r="C1135">
        <f t="shared" si="17"/>
        <v>10.881243138726905</v>
      </c>
    </row>
    <row r="1136" spans="1:3">
      <c r="A1136">
        <v>1129</v>
      </c>
      <c r="B1136">
        <f t="shared" si="17"/>
        <v>1000</v>
      </c>
      <c r="C1136">
        <f t="shared" si="17"/>
        <v>10.882075330942721</v>
      </c>
    </row>
    <row r="1137" spans="1:3">
      <c r="A1137">
        <v>1130</v>
      </c>
      <c r="B1137">
        <f t="shared" si="17"/>
        <v>1000</v>
      </c>
      <c r="C1137">
        <f t="shared" si="17"/>
        <v>10.882907618630677</v>
      </c>
    </row>
    <row r="1138" spans="1:3">
      <c r="A1138">
        <v>1131</v>
      </c>
      <c r="B1138">
        <f t="shared" si="17"/>
        <v>1000</v>
      </c>
      <c r="C1138">
        <f t="shared" si="17"/>
        <v>10.883740001805373</v>
      </c>
    </row>
    <row r="1139" spans="1:3">
      <c r="A1139">
        <v>1132</v>
      </c>
      <c r="B1139">
        <f t="shared" si="17"/>
        <v>1000</v>
      </c>
      <c r="C1139">
        <f t="shared" si="17"/>
        <v>10.884572480481424</v>
      </c>
    </row>
    <row r="1140" spans="1:3">
      <c r="A1140">
        <v>1133</v>
      </c>
      <c r="B1140">
        <f t="shared" si="17"/>
        <v>1000</v>
      </c>
      <c r="C1140">
        <f t="shared" si="17"/>
        <v>10.885405054673431</v>
      </c>
    </row>
    <row r="1141" spans="1:3">
      <c r="A1141">
        <v>1134</v>
      </c>
      <c r="B1141">
        <f t="shared" si="17"/>
        <v>1000</v>
      </c>
      <c r="C1141">
        <f t="shared" si="17"/>
        <v>10.886237724396011</v>
      </c>
    </row>
    <row r="1142" spans="1:3">
      <c r="A1142">
        <v>1135</v>
      </c>
      <c r="B1142">
        <f t="shared" si="17"/>
        <v>1000</v>
      </c>
      <c r="C1142">
        <f t="shared" si="17"/>
        <v>10.887070489663781</v>
      </c>
    </row>
    <row r="1143" spans="1:3">
      <c r="A1143">
        <v>1136</v>
      </c>
      <c r="B1143">
        <f t="shared" si="17"/>
        <v>1000</v>
      </c>
      <c r="C1143">
        <f t="shared" si="17"/>
        <v>10.88790335049136</v>
      </c>
    </row>
    <row r="1144" spans="1:3">
      <c r="A1144">
        <v>1137</v>
      </c>
      <c r="B1144">
        <f t="shared" si="17"/>
        <v>1000</v>
      </c>
      <c r="C1144">
        <f t="shared" si="17"/>
        <v>10.888736306893364</v>
      </c>
    </row>
    <row r="1145" spans="1:3">
      <c r="A1145">
        <v>1138</v>
      </c>
      <c r="B1145">
        <f t="shared" si="17"/>
        <v>1000</v>
      </c>
      <c r="C1145">
        <f t="shared" si="17"/>
        <v>10.889569358884422</v>
      </c>
    </row>
    <row r="1146" spans="1:3">
      <c r="A1146">
        <v>1139</v>
      </c>
      <c r="B1146">
        <f t="shared" si="17"/>
        <v>1000</v>
      </c>
      <c r="C1146">
        <f t="shared" si="17"/>
        <v>10.890402506479157</v>
      </c>
    </row>
    <row r="1147" spans="1:3">
      <c r="A1147">
        <v>1140</v>
      </c>
      <c r="B1147">
        <f t="shared" si="17"/>
        <v>1000</v>
      </c>
      <c r="C1147">
        <f t="shared" si="17"/>
        <v>10.891235749692205</v>
      </c>
    </row>
    <row r="1148" spans="1:3">
      <c r="A1148">
        <v>1141</v>
      </c>
      <c r="B1148">
        <f t="shared" si="17"/>
        <v>1000</v>
      </c>
      <c r="C1148">
        <f t="shared" si="17"/>
        <v>10.892069088538189</v>
      </c>
    </row>
    <row r="1149" spans="1:3">
      <c r="A1149">
        <v>1142</v>
      </c>
      <c r="B1149">
        <f t="shared" si="17"/>
        <v>1000</v>
      </c>
      <c r="C1149">
        <f t="shared" si="17"/>
        <v>10.892902523031752</v>
      </c>
    </row>
    <row r="1150" spans="1:3">
      <c r="A1150">
        <v>1143</v>
      </c>
      <c r="B1150">
        <f t="shared" si="17"/>
        <v>1000</v>
      </c>
      <c r="C1150">
        <f t="shared" si="17"/>
        <v>10.893736053187528</v>
      </c>
    </row>
    <row r="1151" spans="1:3">
      <c r="A1151">
        <v>1144</v>
      </c>
      <c r="B1151">
        <f t="shared" si="17"/>
        <v>1000</v>
      </c>
      <c r="C1151">
        <f t="shared" si="17"/>
        <v>10.894569679020162</v>
      </c>
    </row>
    <row r="1152" spans="1:3">
      <c r="A1152">
        <v>1145</v>
      </c>
      <c r="B1152">
        <f t="shared" si="17"/>
        <v>1000</v>
      </c>
      <c r="C1152">
        <f t="shared" si="17"/>
        <v>10.895403400544291</v>
      </c>
    </row>
    <row r="1153" spans="1:3">
      <c r="A1153">
        <v>1146</v>
      </c>
      <c r="B1153">
        <f t="shared" si="17"/>
        <v>1000</v>
      </c>
      <c r="C1153">
        <f t="shared" si="17"/>
        <v>10.896237217774566</v>
      </c>
    </row>
    <row r="1154" spans="1:3">
      <c r="A1154">
        <v>1147</v>
      </c>
      <c r="B1154">
        <f t="shared" si="17"/>
        <v>1000</v>
      </c>
      <c r="C1154">
        <f t="shared" si="17"/>
        <v>10.897071130725633</v>
      </c>
    </row>
    <row r="1155" spans="1:3">
      <c r="A1155">
        <v>1148</v>
      </c>
      <c r="B1155">
        <f t="shared" si="17"/>
        <v>1000</v>
      </c>
      <c r="C1155">
        <f t="shared" si="17"/>
        <v>10.897905139412151</v>
      </c>
    </row>
    <row r="1156" spans="1:3">
      <c r="A1156">
        <v>1149</v>
      </c>
      <c r="B1156">
        <f t="shared" si="17"/>
        <v>1000</v>
      </c>
      <c r="C1156">
        <f t="shared" si="17"/>
        <v>10.898739243848768</v>
      </c>
    </row>
    <row r="1157" spans="1:3">
      <c r="A1157">
        <v>1150</v>
      </c>
      <c r="B1157">
        <f t="shared" si="17"/>
        <v>1000</v>
      </c>
      <c r="C1157">
        <f t="shared" si="17"/>
        <v>10.899573444050143</v>
      </c>
    </row>
    <row r="1158" spans="1:3">
      <c r="A1158">
        <v>1151</v>
      </c>
      <c r="B1158">
        <f t="shared" si="17"/>
        <v>1000</v>
      </c>
      <c r="C1158">
        <f t="shared" si="17"/>
        <v>10.900407740030939</v>
      </c>
    </row>
    <row r="1159" spans="1:3">
      <c r="A1159">
        <v>1152</v>
      </c>
      <c r="B1159">
        <f t="shared" si="17"/>
        <v>1000</v>
      </c>
      <c r="C1159">
        <f t="shared" si="17"/>
        <v>10.901242131805816</v>
      </c>
    </row>
    <row r="1160" spans="1:3">
      <c r="A1160">
        <v>1153</v>
      </c>
      <c r="B1160">
        <f t="shared" ref="B1160:C1223" si="18">IF($A1160&lt;B$5,B$2/POWER(1-(1-SQRT(B$2/B$3))*$A1160/B$5,2),B$3)</f>
        <v>1000</v>
      </c>
      <c r="C1160">
        <f t="shared" si="18"/>
        <v>10.90207661938944</v>
      </c>
    </row>
    <row r="1161" spans="1:3">
      <c r="A1161">
        <v>1154</v>
      </c>
      <c r="B1161">
        <f t="shared" si="18"/>
        <v>1000</v>
      </c>
      <c r="C1161">
        <f t="shared" si="18"/>
        <v>10.902911202796481</v>
      </c>
    </row>
    <row r="1162" spans="1:3">
      <c r="A1162">
        <v>1155</v>
      </c>
      <c r="B1162">
        <f t="shared" si="18"/>
        <v>1000</v>
      </c>
      <c r="C1162">
        <f t="shared" si="18"/>
        <v>10.903745882041616</v>
      </c>
    </row>
    <row r="1163" spans="1:3">
      <c r="A1163">
        <v>1156</v>
      </c>
      <c r="B1163">
        <f t="shared" si="18"/>
        <v>1000</v>
      </c>
      <c r="C1163">
        <f t="shared" si="18"/>
        <v>10.904580657139508</v>
      </c>
    </row>
    <row r="1164" spans="1:3">
      <c r="A1164">
        <v>1157</v>
      </c>
      <c r="B1164">
        <f t="shared" si="18"/>
        <v>1000</v>
      </c>
      <c r="C1164">
        <f t="shared" si="18"/>
        <v>10.905415528104843</v>
      </c>
    </row>
    <row r="1165" spans="1:3">
      <c r="A1165">
        <v>1158</v>
      </c>
      <c r="B1165">
        <f t="shared" si="18"/>
        <v>1000</v>
      </c>
      <c r="C1165">
        <f t="shared" si="18"/>
        <v>10.906250494952298</v>
      </c>
    </row>
    <row r="1166" spans="1:3">
      <c r="A1166">
        <v>1159</v>
      </c>
      <c r="B1166">
        <f t="shared" si="18"/>
        <v>1000</v>
      </c>
      <c r="C1166">
        <f t="shared" si="18"/>
        <v>10.90708555769656</v>
      </c>
    </row>
    <row r="1167" spans="1:3">
      <c r="A1167">
        <v>1160</v>
      </c>
      <c r="B1167">
        <f t="shared" si="18"/>
        <v>1000</v>
      </c>
      <c r="C1167">
        <f t="shared" si="18"/>
        <v>10.907920716352306</v>
      </c>
    </row>
    <row r="1168" spans="1:3">
      <c r="A1168">
        <v>1161</v>
      </c>
      <c r="B1168">
        <f t="shared" si="18"/>
        <v>1000</v>
      </c>
      <c r="C1168">
        <f t="shared" si="18"/>
        <v>10.908755970934232</v>
      </c>
    </row>
    <row r="1169" spans="1:3">
      <c r="A1169">
        <v>1162</v>
      </c>
      <c r="B1169">
        <f t="shared" si="18"/>
        <v>1000</v>
      </c>
      <c r="C1169">
        <f t="shared" si="18"/>
        <v>10.909591321457027</v>
      </c>
    </row>
    <row r="1170" spans="1:3">
      <c r="A1170">
        <v>1163</v>
      </c>
      <c r="B1170">
        <f t="shared" si="18"/>
        <v>1000</v>
      </c>
      <c r="C1170">
        <f t="shared" si="18"/>
        <v>10.910426767935386</v>
      </c>
    </row>
    <row r="1171" spans="1:3">
      <c r="A1171">
        <v>1164</v>
      </c>
      <c r="B1171">
        <f t="shared" si="18"/>
        <v>1000</v>
      </c>
      <c r="C1171">
        <f t="shared" si="18"/>
        <v>10.911262310384004</v>
      </c>
    </row>
    <row r="1172" spans="1:3">
      <c r="A1172">
        <v>1165</v>
      </c>
      <c r="B1172">
        <f t="shared" si="18"/>
        <v>1000</v>
      </c>
      <c r="C1172">
        <f t="shared" si="18"/>
        <v>10.91209794881758</v>
      </c>
    </row>
    <row r="1173" spans="1:3">
      <c r="A1173">
        <v>1166</v>
      </c>
      <c r="B1173">
        <f t="shared" si="18"/>
        <v>1000</v>
      </c>
      <c r="C1173">
        <f t="shared" si="18"/>
        <v>10.91293368325082</v>
      </c>
    </row>
    <row r="1174" spans="1:3">
      <c r="A1174">
        <v>1167</v>
      </c>
      <c r="B1174">
        <f t="shared" si="18"/>
        <v>1000</v>
      </c>
      <c r="C1174">
        <f t="shared" si="18"/>
        <v>10.91376951369843</v>
      </c>
    </row>
    <row r="1175" spans="1:3">
      <c r="A1175">
        <v>1168</v>
      </c>
      <c r="B1175">
        <f t="shared" si="18"/>
        <v>1000</v>
      </c>
      <c r="C1175">
        <f t="shared" si="18"/>
        <v>10.914605440175114</v>
      </c>
    </row>
    <row r="1176" spans="1:3">
      <c r="A1176">
        <v>1169</v>
      </c>
      <c r="B1176">
        <f t="shared" si="18"/>
        <v>1000</v>
      </c>
      <c r="C1176">
        <f t="shared" si="18"/>
        <v>10.915441462695583</v>
      </c>
    </row>
    <row r="1177" spans="1:3">
      <c r="A1177">
        <v>1170</v>
      </c>
      <c r="B1177">
        <f t="shared" si="18"/>
        <v>1000</v>
      </c>
      <c r="C1177">
        <f t="shared" si="18"/>
        <v>10.916277581274555</v>
      </c>
    </row>
    <row r="1178" spans="1:3">
      <c r="A1178">
        <v>1171</v>
      </c>
      <c r="B1178">
        <f t="shared" si="18"/>
        <v>1000</v>
      </c>
      <c r="C1178">
        <f t="shared" si="18"/>
        <v>10.917113795926745</v>
      </c>
    </row>
    <row r="1179" spans="1:3">
      <c r="A1179">
        <v>1172</v>
      </c>
      <c r="B1179">
        <f t="shared" si="18"/>
        <v>1000</v>
      </c>
      <c r="C1179">
        <f t="shared" si="18"/>
        <v>10.917950106666872</v>
      </c>
    </row>
    <row r="1180" spans="1:3">
      <c r="A1180">
        <v>1173</v>
      </c>
      <c r="B1180">
        <f t="shared" si="18"/>
        <v>1000</v>
      </c>
      <c r="C1180">
        <f t="shared" si="18"/>
        <v>10.918786513509655</v>
      </c>
    </row>
    <row r="1181" spans="1:3">
      <c r="A1181">
        <v>1174</v>
      </c>
      <c r="B1181">
        <f t="shared" si="18"/>
        <v>1000</v>
      </c>
      <c r="C1181">
        <f t="shared" si="18"/>
        <v>10.919623016469826</v>
      </c>
    </row>
    <row r="1182" spans="1:3">
      <c r="A1182">
        <v>1175</v>
      </c>
      <c r="B1182">
        <f t="shared" si="18"/>
        <v>1000</v>
      </c>
      <c r="C1182">
        <f t="shared" si="18"/>
        <v>10.920459615562109</v>
      </c>
    </row>
    <row r="1183" spans="1:3">
      <c r="A1183">
        <v>1176</v>
      </c>
      <c r="B1183">
        <f t="shared" si="18"/>
        <v>1000</v>
      </c>
      <c r="C1183">
        <f t="shared" si="18"/>
        <v>10.921296310801234</v>
      </c>
    </row>
    <row r="1184" spans="1:3">
      <c r="A1184">
        <v>1177</v>
      </c>
      <c r="B1184">
        <f t="shared" si="18"/>
        <v>1000</v>
      </c>
      <c r="C1184">
        <f t="shared" si="18"/>
        <v>10.922133102201935</v>
      </c>
    </row>
    <row r="1185" spans="1:3">
      <c r="A1185">
        <v>1178</v>
      </c>
      <c r="B1185">
        <f t="shared" si="18"/>
        <v>1000</v>
      </c>
      <c r="C1185">
        <f t="shared" si="18"/>
        <v>10.922969989778951</v>
      </c>
    </row>
    <row r="1186" spans="1:3">
      <c r="A1186">
        <v>1179</v>
      </c>
      <c r="B1186">
        <f t="shared" si="18"/>
        <v>1000</v>
      </c>
      <c r="C1186">
        <f t="shared" si="18"/>
        <v>10.923806973547016</v>
      </c>
    </row>
    <row r="1187" spans="1:3">
      <c r="A1187">
        <v>1180</v>
      </c>
      <c r="B1187">
        <f t="shared" si="18"/>
        <v>1000</v>
      </c>
      <c r="C1187">
        <f t="shared" si="18"/>
        <v>10.924644053520877</v>
      </c>
    </row>
    <row r="1188" spans="1:3">
      <c r="A1188">
        <v>1181</v>
      </c>
      <c r="B1188">
        <f t="shared" si="18"/>
        <v>1000</v>
      </c>
      <c r="C1188">
        <f t="shared" si="18"/>
        <v>10.925481229715276</v>
      </c>
    </row>
    <row r="1189" spans="1:3">
      <c r="A1189">
        <v>1182</v>
      </c>
      <c r="B1189">
        <f t="shared" si="18"/>
        <v>1000</v>
      </c>
      <c r="C1189">
        <f t="shared" si="18"/>
        <v>10.926318502144964</v>
      </c>
    </row>
    <row r="1190" spans="1:3">
      <c r="A1190">
        <v>1183</v>
      </c>
      <c r="B1190">
        <f t="shared" si="18"/>
        <v>1000</v>
      </c>
      <c r="C1190">
        <f t="shared" si="18"/>
        <v>10.927155870824688</v>
      </c>
    </row>
    <row r="1191" spans="1:3">
      <c r="A1191">
        <v>1184</v>
      </c>
      <c r="B1191">
        <f t="shared" si="18"/>
        <v>1000</v>
      </c>
      <c r="C1191">
        <f t="shared" si="18"/>
        <v>10.927993335769202</v>
      </c>
    </row>
    <row r="1192" spans="1:3">
      <c r="A1192">
        <v>1185</v>
      </c>
      <c r="B1192">
        <f t="shared" si="18"/>
        <v>1000</v>
      </c>
      <c r="C1192">
        <f t="shared" si="18"/>
        <v>10.928830896993263</v>
      </c>
    </row>
    <row r="1193" spans="1:3">
      <c r="A1193">
        <v>1186</v>
      </c>
      <c r="B1193">
        <f t="shared" si="18"/>
        <v>1000</v>
      </c>
      <c r="C1193">
        <f t="shared" si="18"/>
        <v>10.929668554511633</v>
      </c>
    </row>
    <row r="1194" spans="1:3">
      <c r="A1194">
        <v>1187</v>
      </c>
      <c r="B1194">
        <f t="shared" si="18"/>
        <v>1000</v>
      </c>
      <c r="C1194">
        <f t="shared" si="18"/>
        <v>10.930506308339067</v>
      </c>
    </row>
    <row r="1195" spans="1:3">
      <c r="A1195">
        <v>1188</v>
      </c>
      <c r="B1195">
        <f t="shared" si="18"/>
        <v>1000</v>
      </c>
      <c r="C1195">
        <f t="shared" si="18"/>
        <v>10.931344158490333</v>
      </c>
    </row>
    <row r="1196" spans="1:3">
      <c r="A1196">
        <v>1189</v>
      </c>
      <c r="B1196">
        <f t="shared" si="18"/>
        <v>1000</v>
      </c>
      <c r="C1196">
        <f t="shared" si="18"/>
        <v>10.9321821049802</v>
      </c>
    </row>
    <row r="1197" spans="1:3">
      <c r="A1197">
        <v>1190</v>
      </c>
      <c r="B1197">
        <f t="shared" si="18"/>
        <v>1000</v>
      </c>
      <c r="C1197">
        <f t="shared" si="18"/>
        <v>10.933020147823438</v>
      </c>
    </row>
    <row r="1198" spans="1:3">
      <c r="A1198">
        <v>1191</v>
      </c>
      <c r="B1198">
        <f t="shared" si="18"/>
        <v>1000</v>
      </c>
      <c r="C1198">
        <f t="shared" si="18"/>
        <v>10.933858287034818</v>
      </c>
    </row>
    <row r="1199" spans="1:3">
      <c r="A1199">
        <v>1192</v>
      </c>
      <c r="B1199">
        <f t="shared" si="18"/>
        <v>1000</v>
      </c>
      <c r="C1199">
        <f t="shared" si="18"/>
        <v>10.934696522629118</v>
      </c>
    </row>
    <row r="1200" spans="1:3">
      <c r="A1200">
        <v>1193</v>
      </c>
      <c r="B1200">
        <f t="shared" si="18"/>
        <v>1000</v>
      </c>
      <c r="C1200">
        <f t="shared" si="18"/>
        <v>10.935534854621114</v>
      </c>
    </row>
    <row r="1201" spans="1:3">
      <c r="A1201">
        <v>1194</v>
      </c>
      <c r="B1201">
        <f t="shared" si="18"/>
        <v>1000</v>
      </c>
      <c r="C1201">
        <f t="shared" si="18"/>
        <v>10.936373283025594</v>
      </c>
    </row>
    <row r="1202" spans="1:3">
      <c r="A1202">
        <v>1195</v>
      </c>
      <c r="B1202">
        <f t="shared" si="18"/>
        <v>1000</v>
      </c>
      <c r="C1202">
        <f t="shared" si="18"/>
        <v>10.937211807857333</v>
      </c>
    </row>
    <row r="1203" spans="1:3">
      <c r="A1203">
        <v>1196</v>
      </c>
      <c r="B1203">
        <f t="shared" si="18"/>
        <v>1000</v>
      </c>
      <c r="C1203">
        <f t="shared" si="18"/>
        <v>10.938050429131126</v>
      </c>
    </row>
    <row r="1204" spans="1:3">
      <c r="A1204">
        <v>1197</v>
      </c>
      <c r="B1204">
        <f t="shared" si="18"/>
        <v>1000</v>
      </c>
      <c r="C1204">
        <f t="shared" si="18"/>
        <v>10.93888914686176</v>
      </c>
    </row>
    <row r="1205" spans="1:3">
      <c r="A1205">
        <v>1198</v>
      </c>
      <c r="B1205">
        <f t="shared" si="18"/>
        <v>1000</v>
      </c>
      <c r="C1205">
        <f t="shared" si="18"/>
        <v>10.93972796106403</v>
      </c>
    </row>
    <row r="1206" spans="1:3">
      <c r="A1206">
        <v>1199</v>
      </c>
      <c r="B1206">
        <f t="shared" si="18"/>
        <v>1000</v>
      </c>
      <c r="C1206">
        <f t="shared" si="18"/>
        <v>10.940566871752727</v>
      </c>
    </row>
    <row r="1207" spans="1:3">
      <c r="A1207">
        <v>1200</v>
      </c>
      <c r="B1207">
        <f t="shared" si="18"/>
        <v>1000</v>
      </c>
      <c r="C1207">
        <f t="shared" si="18"/>
        <v>10.941405878942657</v>
      </c>
    </row>
    <row r="1208" spans="1:3">
      <c r="A1208">
        <v>1201</v>
      </c>
      <c r="B1208">
        <f t="shared" si="18"/>
        <v>1000</v>
      </c>
      <c r="C1208">
        <f t="shared" si="18"/>
        <v>10.942244982648615</v>
      </c>
    </row>
    <row r="1209" spans="1:3">
      <c r="A1209">
        <v>1202</v>
      </c>
      <c r="B1209">
        <f t="shared" si="18"/>
        <v>1000</v>
      </c>
      <c r="C1209">
        <f t="shared" si="18"/>
        <v>10.943084182885409</v>
      </c>
    </row>
    <row r="1210" spans="1:3">
      <c r="A1210">
        <v>1203</v>
      </c>
      <c r="B1210">
        <f t="shared" si="18"/>
        <v>1000</v>
      </c>
      <c r="C1210">
        <f t="shared" si="18"/>
        <v>10.943923479667845</v>
      </c>
    </row>
    <row r="1211" spans="1:3">
      <c r="A1211">
        <v>1204</v>
      </c>
      <c r="B1211">
        <f t="shared" si="18"/>
        <v>1000</v>
      </c>
      <c r="C1211">
        <f t="shared" si="18"/>
        <v>10.944762873010731</v>
      </c>
    </row>
    <row r="1212" spans="1:3">
      <c r="A1212">
        <v>1205</v>
      </c>
      <c r="B1212">
        <f t="shared" si="18"/>
        <v>1000</v>
      </c>
      <c r="C1212">
        <f t="shared" si="18"/>
        <v>10.945602362928886</v>
      </c>
    </row>
    <row r="1213" spans="1:3">
      <c r="A1213">
        <v>1206</v>
      </c>
      <c r="B1213">
        <f t="shared" si="18"/>
        <v>1000</v>
      </c>
      <c r="C1213">
        <f t="shared" si="18"/>
        <v>10.946441949437117</v>
      </c>
    </row>
    <row r="1214" spans="1:3">
      <c r="A1214">
        <v>1207</v>
      </c>
      <c r="B1214">
        <f t="shared" si="18"/>
        <v>1000</v>
      </c>
      <c r="C1214">
        <f t="shared" si="18"/>
        <v>10.947281632550249</v>
      </c>
    </row>
    <row r="1215" spans="1:3">
      <c r="A1215">
        <v>1208</v>
      </c>
      <c r="B1215">
        <f t="shared" si="18"/>
        <v>1000</v>
      </c>
      <c r="C1215">
        <f t="shared" si="18"/>
        <v>10.948121412283101</v>
      </c>
    </row>
    <row r="1216" spans="1:3">
      <c r="A1216">
        <v>1209</v>
      </c>
      <c r="B1216">
        <f t="shared" si="18"/>
        <v>1000</v>
      </c>
      <c r="C1216">
        <f t="shared" si="18"/>
        <v>10.9489612886505</v>
      </c>
    </row>
    <row r="1217" spans="1:3">
      <c r="A1217">
        <v>1210</v>
      </c>
      <c r="B1217">
        <f t="shared" si="18"/>
        <v>1000</v>
      </c>
      <c r="C1217">
        <f t="shared" si="18"/>
        <v>10.949801261667266</v>
      </c>
    </row>
    <row r="1218" spans="1:3">
      <c r="A1218">
        <v>1211</v>
      </c>
      <c r="B1218">
        <f t="shared" si="18"/>
        <v>1000</v>
      </c>
      <c r="C1218">
        <f t="shared" si="18"/>
        <v>10.950641331348237</v>
      </c>
    </row>
    <row r="1219" spans="1:3">
      <c r="A1219">
        <v>1212</v>
      </c>
      <c r="B1219">
        <f t="shared" si="18"/>
        <v>1000</v>
      </c>
      <c r="C1219">
        <f t="shared" si="18"/>
        <v>10.95148149770824</v>
      </c>
    </row>
    <row r="1220" spans="1:3">
      <c r="A1220">
        <v>1213</v>
      </c>
      <c r="B1220">
        <f t="shared" si="18"/>
        <v>1000</v>
      </c>
      <c r="C1220">
        <f t="shared" si="18"/>
        <v>10.952321760762116</v>
      </c>
    </row>
    <row r="1221" spans="1:3">
      <c r="A1221">
        <v>1214</v>
      </c>
      <c r="B1221">
        <f t="shared" si="18"/>
        <v>1000</v>
      </c>
      <c r="C1221">
        <f t="shared" si="18"/>
        <v>10.953162120524699</v>
      </c>
    </row>
    <row r="1222" spans="1:3">
      <c r="A1222">
        <v>1215</v>
      </c>
      <c r="B1222">
        <f t="shared" si="18"/>
        <v>1000</v>
      </c>
      <c r="C1222">
        <f t="shared" si="18"/>
        <v>10.954002577010829</v>
      </c>
    </row>
    <row r="1223" spans="1:3">
      <c r="A1223">
        <v>1216</v>
      </c>
      <c r="B1223">
        <f t="shared" si="18"/>
        <v>1000</v>
      </c>
      <c r="C1223">
        <f t="shared" si="18"/>
        <v>10.954843130235355</v>
      </c>
    </row>
    <row r="1224" spans="1:3">
      <c r="A1224">
        <v>1217</v>
      </c>
      <c r="B1224">
        <f t="shared" ref="B1224:C1287" si="19">IF($A1224&lt;B$5,B$2/POWER(1-(1-SQRT(B$2/B$3))*$A1224/B$5,2),B$3)</f>
        <v>1000</v>
      </c>
      <c r="C1224">
        <f t="shared" si="19"/>
        <v>10.955683780213123</v>
      </c>
    </row>
    <row r="1225" spans="1:3">
      <c r="A1225">
        <v>1218</v>
      </c>
      <c r="B1225">
        <f t="shared" si="19"/>
        <v>1000</v>
      </c>
      <c r="C1225">
        <f t="shared" si="19"/>
        <v>10.956524526958979</v>
      </c>
    </row>
    <row r="1226" spans="1:3">
      <c r="A1226">
        <v>1219</v>
      </c>
      <c r="B1226">
        <f t="shared" si="19"/>
        <v>1000</v>
      </c>
      <c r="C1226">
        <f t="shared" si="19"/>
        <v>10.95736537048778</v>
      </c>
    </row>
    <row r="1227" spans="1:3">
      <c r="A1227">
        <v>1220</v>
      </c>
      <c r="B1227">
        <f t="shared" si="19"/>
        <v>1000</v>
      </c>
      <c r="C1227">
        <f t="shared" si="19"/>
        <v>10.958206310814379</v>
      </c>
    </row>
    <row r="1228" spans="1:3">
      <c r="A1228">
        <v>1221</v>
      </c>
      <c r="B1228">
        <f t="shared" si="19"/>
        <v>1000</v>
      </c>
      <c r="C1228">
        <f t="shared" si="19"/>
        <v>10.959047347953636</v>
      </c>
    </row>
    <row r="1229" spans="1:3">
      <c r="A1229">
        <v>1222</v>
      </c>
      <c r="B1229">
        <f t="shared" si="19"/>
        <v>1000</v>
      </c>
      <c r="C1229">
        <f t="shared" si="19"/>
        <v>10.959888481920409</v>
      </c>
    </row>
    <row r="1230" spans="1:3">
      <c r="A1230">
        <v>1223</v>
      </c>
      <c r="B1230">
        <f t="shared" si="19"/>
        <v>1000</v>
      </c>
      <c r="C1230">
        <f t="shared" si="19"/>
        <v>10.960729712729567</v>
      </c>
    </row>
    <row r="1231" spans="1:3">
      <c r="A1231">
        <v>1224</v>
      </c>
      <c r="B1231">
        <f t="shared" si="19"/>
        <v>1000</v>
      </c>
      <c r="C1231">
        <f t="shared" si="19"/>
        <v>10.961571040395974</v>
      </c>
    </row>
    <row r="1232" spans="1:3">
      <c r="A1232">
        <v>1225</v>
      </c>
      <c r="B1232">
        <f t="shared" si="19"/>
        <v>1000</v>
      </c>
      <c r="C1232">
        <f t="shared" si="19"/>
        <v>10.962412464934499</v>
      </c>
    </row>
    <row r="1233" spans="1:3">
      <c r="A1233">
        <v>1226</v>
      </c>
      <c r="B1233">
        <f t="shared" si="19"/>
        <v>1000</v>
      </c>
      <c r="C1233">
        <f t="shared" si="19"/>
        <v>10.963253986360014</v>
      </c>
    </row>
    <row r="1234" spans="1:3">
      <c r="A1234">
        <v>1227</v>
      </c>
      <c r="B1234">
        <f t="shared" si="19"/>
        <v>1000</v>
      </c>
      <c r="C1234">
        <f t="shared" si="19"/>
        <v>10.964095604687397</v>
      </c>
    </row>
    <row r="1235" spans="1:3">
      <c r="A1235">
        <v>1228</v>
      </c>
      <c r="B1235">
        <f t="shared" si="19"/>
        <v>1000</v>
      </c>
      <c r="C1235">
        <f t="shared" si="19"/>
        <v>10.964937319931529</v>
      </c>
    </row>
    <row r="1236" spans="1:3">
      <c r="A1236">
        <v>1229</v>
      </c>
      <c r="B1236">
        <f t="shared" si="19"/>
        <v>1000</v>
      </c>
      <c r="C1236">
        <f t="shared" si="19"/>
        <v>10.965779132107285</v>
      </c>
    </row>
    <row r="1237" spans="1:3">
      <c r="A1237">
        <v>1230</v>
      </c>
      <c r="B1237">
        <f t="shared" si="19"/>
        <v>1000</v>
      </c>
      <c r="C1237">
        <f t="shared" si="19"/>
        <v>10.966621041229551</v>
      </c>
    </row>
    <row r="1238" spans="1:3">
      <c r="A1238">
        <v>1231</v>
      </c>
      <c r="B1238">
        <f t="shared" si="19"/>
        <v>1000</v>
      </c>
      <c r="C1238">
        <f t="shared" si="19"/>
        <v>10.967463047313215</v>
      </c>
    </row>
    <row r="1239" spans="1:3">
      <c r="A1239">
        <v>1232</v>
      </c>
      <c r="B1239">
        <f t="shared" si="19"/>
        <v>1000</v>
      </c>
      <c r="C1239">
        <f t="shared" si="19"/>
        <v>10.968305150373169</v>
      </c>
    </row>
    <row r="1240" spans="1:3">
      <c r="A1240">
        <v>1233</v>
      </c>
      <c r="B1240">
        <f t="shared" si="19"/>
        <v>1000</v>
      </c>
      <c r="C1240">
        <f t="shared" si="19"/>
        <v>10.969147350424302</v>
      </c>
    </row>
    <row r="1241" spans="1:3">
      <c r="A1241">
        <v>1234</v>
      </c>
      <c r="B1241">
        <f t="shared" si="19"/>
        <v>1000</v>
      </c>
      <c r="C1241">
        <f t="shared" si="19"/>
        <v>10.969989647481508</v>
      </c>
    </row>
    <row r="1242" spans="1:3">
      <c r="A1242">
        <v>1235</v>
      </c>
      <c r="B1242">
        <f t="shared" si="19"/>
        <v>1000</v>
      </c>
      <c r="C1242">
        <f t="shared" si="19"/>
        <v>10.970832041559689</v>
      </c>
    </row>
    <row r="1243" spans="1:3">
      <c r="A1243">
        <v>1236</v>
      </c>
      <c r="B1243">
        <f t="shared" si="19"/>
        <v>1000</v>
      </c>
      <c r="C1243">
        <f t="shared" si="19"/>
        <v>10.971674532673747</v>
      </c>
    </row>
    <row r="1244" spans="1:3">
      <c r="A1244">
        <v>1237</v>
      </c>
      <c r="B1244">
        <f t="shared" si="19"/>
        <v>1000</v>
      </c>
      <c r="C1244">
        <f t="shared" si="19"/>
        <v>10.972517120838583</v>
      </c>
    </row>
    <row r="1245" spans="1:3">
      <c r="A1245">
        <v>1238</v>
      </c>
      <c r="B1245">
        <f t="shared" si="19"/>
        <v>1000</v>
      </c>
      <c r="C1245">
        <f t="shared" si="19"/>
        <v>10.973359806069105</v>
      </c>
    </row>
    <row r="1246" spans="1:3">
      <c r="A1246">
        <v>1239</v>
      </c>
      <c r="B1246">
        <f t="shared" si="19"/>
        <v>1000</v>
      </c>
      <c r="C1246">
        <f t="shared" si="19"/>
        <v>10.974202588380223</v>
      </c>
    </row>
    <row r="1247" spans="1:3">
      <c r="A1247">
        <v>1240</v>
      </c>
      <c r="B1247">
        <f t="shared" si="19"/>
        <v>1000</v>
      </c>
      <c r="C1247">
        <f t="shared" si="19"/>
        <v>10.975045467786853</v>
      </c>
    </row>
    <row r="1248" spans="1:3">
      <c r="A1248">
        <v>1241</v>
      </c>
      <c r="B1248">
        <f t="shared" si="19"/>
        <v>1000</v>
      </c>
      <c r="C1248">
        <f t="shared" si="19"/>
        <v>10.975888444303902</v>
      </c>
    </row>
    <row r="1249" spans="1:3">
      <c r="A1249">
        <v>1242</v>
      </c>
      <c r="B1249">
        <f t="shared" si="19"/>
        <v>1000</v>
      </c>
      <c r="C1249">
        <f t="shared" si="19"/>
        <v>10.976731517946293</v>
      </c>
    </row>
    <row r="1250" spans="1:3">
      <c r="A1250">
        <v>1243</v>
      </c>
      <c r="B1250">
        <f t="shared" si="19"/>
        <v>1000</v>
      </c>
      <c r="C1250">
        <f t="shared" si="19"/>
        <v>10.97757468872895</v>
      </c>
    </row>
    <row r="1251" spans="1:3">
      <c r="A1251">
        <v>1244</v>
      </c>
      <c r="B1251">
        <f t="shared" si="19"/>
        <v>1000</v>
      </c>
      <c r="C1251">
        <f t="shared" si="19"/>
        <v>10.978417956666796</v>
      </c>
    </row>
    <row r="1252" spans="1:3">
      <c r="A1252">
        <v>1245</v>
      </c>
      <c r="B1252">
        <f t="shared" si="19"/>
        <v>1000</v>
      </c>
      <c r="C1252">
        <f t="shared" si="19"/>
        <v>10.979261321774755</v>
      </c>
    </row>
    <row r="1253" spans="1:3">
      <c r="A1253">
        <v>1246</v>
      </c>
      <c r="B1253">
        <f t="shared" si="19"/>
        <v>1000</v>
      </c>
      <c r="C1253">
        <f t="shared" si="19"/>
        <v>10.980104784067759</v>
      </c>
    </row>
    <row r="1254" spans="1:3">
      <c r="A1254">
        <v>1247</v>
      </c>
      <c r="B1254">
        <f t="shared" si="19"/>
        <v>1000</v>
      </c>
      <c r="C1254">
        <f t="shared" si="19"/>
        <v>10.980948343560742</v>
      </c>
    </row>
    <row r="1255" spans="1:3">
      <c r="A1255">
        <v>1248</v>
      </c>
      <c r="B1255">
        <f t="shared" si="19"/>
        <v>1000</v>
      </c>
      <c r="C1255">
        <f t="shared" si="19"/>
        <v>10.981792000268635</v>
      </c>
    </row>
    <row r="1256" spans="1:3">
      <c r="A1256">
        <v>1249</v>
      </c>
      <c r="B1256">
        <f t="shared" si="19"/>
        <v>1000</v>
      </c>
      <c r="C1256">
        <f t="shared" si="19"/>
        <v>10.982635754206381</v>
      </c>
    </row>
    <row r="1257" spans="1:3">
      <c r="A1257">
        <v>1250</v>
      </c>
      <c r="B1257">
        <f t="shared" si="19"/>
        <v>1000</v>
      </c>
      <c r="C1257">
        <f t="shared" si="19"/>
        <v>10.983479605388919</v>
      </c>
    </row>
    <row r="1258" spans="1:3">
      <c r="A1258">
        <v>1251</v>
      </c>
      <c r="B1258">
        <f t="shared" si="19"/>
        <v>1000</v>
      </c>
      <c r="C1258">
        <f t="shared" si="19"/>
        <v>10.984323553831196</v>
      </c>
    </row>
    <row r="1259" spans="1:3">
      <c r="A1259">
        <v>1252</v>
      </c>
      <c r="B1259">
        <f t="shared" si="19"/>
        <v>1000</v>
      </c>
      <c r="C1259">
        <f t="shared" si="19"/>
        <v>10.985167599548154</v>
      </c>
    </row>
    <row r="1260" spans="1:3">
      <c r="A1260">
        <v>1253</v>
      </c>
      <c r="B1260">
        <f t="shared" si="19"/>
        <v>1000</v>
      </c>
      <c r="C1260">
        <f t="shared" si="19"/>
        <v>10.986011742554746</v>
      </c>
    </row>
    <row r="1261" spans="1:3">
      <c r="A1261">
        <v>1254</v>
      </c>
      <c r="B1261">
        <f t="shared" si="19"/>
        <v>1000</v>
      </c>
      <c r="C1261">
        <f t="shared" si="19"/>
        <v>10.986855982865926</v>
      </c>
    </row>
    <row r="1262" spans="1:3">
      <c r="A1262">
        <v>1255</v>
      </c>
      <c r="B1262">
        <f t="shared" si="19"/>
        <v>1000</v>
      </c>
      <c r="C1262">
        <f t="shared" si="19"/>
        <v>10.98770032049665</v>
      </c>
    </row>
    <row r="1263" spans="1:3">
      <c r="A1263">
        <v>1256</v>
      </c>
      <c r="B1263">
        <f t="shared" si="19"/>
        <v>1000</v>
      </c>
      <c r="C1263">
        <f t="shared" si="19"/>
        <v>10.988544755461874</v>
      </c>
    </row>
    <row r="1264" spans="1:3">
      <c r="A1264">
        <v>1257</v>
      </c>
      <c r="B1264">
        <f t="shared" si="19"/>
        <v>1000</v>
      </c>
      <c r="C1264">
        <f t="shared" si="19"/>
        <v>10.989389287776557</v>
      </c>
    </row>
    <row r="1265" spans="1:3">
      <c r="A1265">
        <v>1258</v>
      </c>
      <c r="B1265">
        <f t="shared" si="19"/>
        <v>1000</v>
      </c>
      <c r="C1265">
        <f t="shared" si="19"/>
        <v>10.990233917455669</v>
      </c>
    </row>
    <row r="1266" spans="1:3">
      <c r="A1266">
        <v>1259</v>
      </c>
      <c r="B1266">
        <f t="shared" si="19"/>
        <v>1000</v>
      </c>
      <c r="C1266">
        <f t="shared" si="19"/>
        <v>10.991078644514175</v>
      </c>
    </row>
    <row r="1267" spans="1:3">
      <c r="A1267">
        <v>1260</v>
      </c>
      <c r="B1267">
        <f t="shared" si="19"/>
        <v>1000</v>
      </c>
      <c r="C1267">
        <f t="shared" si="19"/>
        <v>10.991923468967046</v>
      </c>
    </row>
    <row r="1268" spans="1:3">
      <c r="A1268">
        <v>1261</v>
      </c>
      <c r="B1268">
        <f t="shared" si="19"/>
        <v>1000</v>
      </c>
      <c r="C1268">
        <f t="shared" si="19"/>
        <v>10.992768390829252</v>
      </c>
    </row>
    <row r="1269" spans="1:3">
      <c r="A1269">
        <v>1262</v>
      </c>
      <c r="B1269">
        <f t="shared" si="19"/>
        <v>1000</v>
      </c>
      <c r="C1269">
        <f t="shared" si="19"/>
        <v>10.993613410115769</v>
      </c>
    </row>
    <row r="1270" spans="1:3">
      <c r="A1270">
        <v>1263</v>
      </c>
      <c r="B1270">
        <f t="shared" si="19"/>
        <v>1000</v>
      </c>
      <c r="C1270">
        <f t="shared" si="19"/>
        <v>10.994458526841582</v>
      </c>
    </row>
    <row r="1271" spans="1:3">
      <c r="A1271">
        <v>1264</v>
      </c>
      <c r="B1271">
        <f t="shared" si="19"/>
        <v>1000</v>
      </c>
      <c r="C1271">
        <f t="shared" si="19"/>
        <v>10.995303741021663</v>
      </c>
    </row>
    <row r="1272" spans="1:3">
      <c r="A1272">
        <v>1265</v>
      </c>
      <c r="B1272">
        <f t="shared" si="19"/>
        <v>1000</v>
      </c>
      <c r="C1272">
        <f t="shared" si="19"/>
        <v>10.996149052671004</v>
      </c>
    </row>
    <row r="1273" spans="1:3">
      <c r="A1273">
        <v>1266</v>
      </c>
      <c r="B1273">
        <f t="shared" si="19"/>
        <v>1000</v>
      </c>
      <c r="C1273">
        <f t="shared" si="19"/>
        <v>10.99699446180459</v>
      </c>
    </row>
    <row r="1274" spans="1:3">
      <c r="A1274">
        <v>1267</v>
      </c>
      <c r="B1274">
        <f t="shared" si="19"/>
        <v>1000</v>
      </c>
      <c r="C1274">
        <f t="shared" si="19"/>
        <v>10.997839968437408</v>
      </c>
    </row>
    <row r="1275" spans="1:3">
      <c r="A1275">
        <v>1268</v>
      </c>
      <c r="B1275">
        <f t="shared" si="19"/>
        <v>1000</v>
      </c>
      <c r="C1275">
        <f t="shared" si="19"/>
        <v>10.998685572584455</v>
      </c>
    </row>
    <row r="1276" spans="1:3">
      <c r="A1276">
        <v>1269</v>
      </c>
      <c r="B1276">
        <f t="shared" si="19"/>
        <v>1000</v>
      </c>
      <c r="C1276">
        <f t="shared" si="19"/>
        <v>10.999531274260725</v>
      </c>
    </row>
    <row r="1277" spans="1:3">
      <c r="A1277">
        <v>1270</v>
      </c>
      <c r="B1277">
        <f t="shared" si="19"/>
        <v>1000</v>
      </c>
      <c r="C1277">
        <f t="shared" si="19"/>
        <v>11.000377073481218</v>
      </c>
    </row>
    <row r="1278" spans="1:3">
      <c r="A1278">
        <v>1271</v>
      </c>
      <c r="B1278">
        <f t="shared" si="19"/>
        <v>1000</v>
      </c>
      <c r="C1278">
        <f t="shared" si="19"/>
        <v>11.001222970260939</v>
      </c>
    </row>
    <row r="1279" spans="1:3">
      <c r="A1279">
        <v>1272</v>
      </c>
      <c r="B1279">
        <f t="shared" si="19"/>
        <v>1000</v>
      </c>
      <c r="C1279">
        <f t="shared" si="19"/>
        <v>11.002068964614885</v>
      </c>
    </row>
    <row r="1280" spans="1:3">
      <c r="A1280">
        <v>1273</v>
      </c>
      <c r="B1280">
        <f t="shared" si="19"/>
        <v>1000</v>
      </c>
      <c r="C1280">
        <f t="shared" si="19"/>
        <v>11.002915056558068</v>
      </c>
    </row>
    <row r="1281" spans="1:3">
      <c r="A1281">
        <v>1274</v>
      </c>
      <c r="B1281">
        <f t="shared" si="19"/>
        <v>1000</v>
      </c>
      <c r="C1281">
        <f t="shared" si="19"/>
        <v>11.003761246105501</v>
      </c>
    </row>
    <row r="1282" spans="1:3">
      <c r="A1282">
        <v>1275</v>
      </c>
      <c r="B1282">
        <f t="shared" si="19"/>
        <v>1000</v>
      </c>
      <c r="C1282">
        <f t="shared" si="19"/>
        <v>11.004607533272191</v>
      </c>
    </row>
    <row r="1283" spans="1:3">
      <c r="A1283">
        <v>1276</v>
      </c>
      <c r="B1283">
        <f t="shared" si="19"/>
        <v>1000</v>
      </c>
      <c r="C1283">
        <f t="shared" si="19"/>
        <v>11.005453918073156</v>
      </c>
    </row>
    <row r="1284" spans="1:3">
      <c r="A1284">
        <v>1277</v>
      </c>
      <c r="B1284">
        <f t="shared" si="19"/>
        <v>1000</v>
      </c>
      <c r="C1284">
        <f t="shared" si="19"/>
        <v>11.006300400523418</v>
      </c>
    </row>
    <row r="1285" spans="1:3">
      <c r="A1285">
        <v>1278</v>
      </c>
      <c r="B1285">
        <f t="shared" si="19"/>
        <v>1000</v>
      </c>
      <c r="C1285">
        <f t="shared" si="19"/>
        <v>11.007146980638002</v>
      </c>
    </row>
    <row r="1286" spans="1:3">
      <c r="A1286">
        <v>1279</v>
      </c>
      <c r="B1286">
        <f t="shared" si="19"/>
        <v>1000</v>
      </c>
      <c r="C1286">
        <f t="shared" si="19"/>
        <v>11.007993658431921</v>
      </c>
    </row>
    <row r="1287" spans="1:3">
      <c r="A1287">
        <v>1280</v>
      </c>
      <c r="B1287">
        <f t="shared" si="19"/>
        <v>1000</v>
      </c>
      <c r="C1287">
        <f t="shared" si="19"/>
        <v>11.008840433920213</v>
      </c>
    </row>
    <row r="1288" spans="1:3">
      <c r="A1288">
        <v>1281</v>
      </c>
      <c r="B1288">
        <f t="shared" ref="B1288:C1351" si="20">IF($A1288&lt;B$5,B$2/POWER(1-(1-SQRT(B$2/B$3))*$A1288/B$5,2),B$3)</f>
        <v>1000</v>
      </c>
      <c r="C1288">
        <f t="shared" si="20"/>
        <v>11.009687307117904</v>
      </c>
    </row>
    <row r="1289" spans="1:3">
      <c r="A1289">
        <v>1282</v>
      </c>
      <c r="B1289">
        <f t="shared" si="20"/>
        <v>1000</v>
      </c>
      <c r="C1289">
        <f t="shared" si="20"/>
        <v>11.010534278040032</v>
      </c>
    </row>
    <row r="1290" spans="1:3">
      <c r="A1290">
        <v>1283</v>
      </c>
      <c r="B1290">
        <f t="shared" si="20"/>
        <v>1000</v>
      </c>
      <c r="C1290">
        <f t="shared" si="20"/>
        <v>11.011381346701627</v>
      </c>
    </row>
    <row r="1291" spans="1:3">
      <c r="A1291">
        <v>1284</v>
      </c>
      <c r="B1291">
        <f t="shared" si="20"/>
        <v>1000</v>
      </c>
      <c r="C1291">
        <f t="shared" si="20"/>
        <v>11.012228513117732</v>
      </c>
    </row>
    <row r="1292" spans="1:3">
      <c r="A1292">
        <v>1285</v>
      </c>
      <c r="B1292">
        <f t="shared" si="20"/>
        <v>1000</v>
      </c>
      <c r="C1292">
        <f t="shared" si="20"/>
        <v>11.01307577730339</v>
      </c>
    </row>
    <row r="1293" spans="1:3">
      <c r="A1293">
        <v>1286</v>
      </c>
      <c r="B1293">
        <f t="shared" si="20"/>
        <v>1000</v>
      </c>
      <c r="C1293">
        <f t="shared" si="20"/>
        <v>11.013923139273645</v>
      </c>
    </row>
    <row r="1294" spans="1:3">
      <c r="A1294">
        <v>1287</v>
      </c>
      <c r="B1294">
        <f t="shared" si="20"/>
        <v>1000</v>
      </c>
      <c r="C1294">
        <f t="shared" si="20"/>
        <v>11.014770599043544</v>
      </c>
    </row>
    <row r="1295" spans="1:3">
      <c r="A1295">
        <v>1288</v>
      </c>
      <c r="B1295">
        <f t="shared" si="20"/>
        <v>1000</v>
      </c>
      <c r="C1295">
        <f t="shared" si="20"/>
        <v>11.015618156628138</v>
      </c>
    </row>
    <row r="1296" spans="1:3">
      <c r="A1296">
        <v>1289</v>
      </c>
      <c r="B1296">
        <f t="shared" si="20"/>
        <v>1000</v>
      </c>
      <c r="C1296">
        <f t="shared" si="20"/>
        <v>11.016465812042481</v>
      </c>
    </row>
    <row r="1297" spans="1:3">
      <c r="A1297">
        <v>1290</v>
      </c>
      <c r="B1297">
        <f t="shared" si="20"/>
        <v>1000</v>
      </c>
      <c r="C1297">
        <f t="shared" si="20"/>
        <v>11.017313565301633</v>
      </c>
    </row>
    <row r="1298" spans="1:3">
      <c r="A1298">
        <v>1291</v>
      </c>
      <c r="B1298">
        <f t="shared" si="20"/>
        <v>1000</v>
      </c>
      <c r="C1298">
        <f t="shared" si="20"/>
        <v>11.018161416420648</v>
      </c>
    </row>
    <row r="1299" spans="1:3">
      <c r="A1299">
        <v>1292</v>
      </c>
      <c r="B1299">
        <f t="shared" si="20"/>
        <v>1000</v>
      </c>
      <c r="C1299">
        <f t="shared" si="20"/>
        <v>11.019009365414592</v>
      </c>
    </row>
    <row r="1300" spans="1:3">
      <c r="A1300">
        <v>1293</v>
      </c>
      <c r="B1300">
        <f t="shared" si="20"/>
        <v>1000</v>
      </c>
      <c r="C1300">
        <f t="shared" si="20"/>
        <v>11.01985741229853</v>
      </c>
    </row>
    <row r="1301" spans="1:3">
      <c r="A1301">
        <v>1294</v>
      </c>
      <c r="B1301">
        <f t="shared" si="20"/>
        <v>1000</v>
      </c>
      <c r="C1301">
        <f t="shared" si="20"/>
        <v>11.020705557087528</v>
      </c>
    </row>
    <row r="1302" spans="1:3">
      <c r="A1302">
        <v>1295</v>
      </c>
      <c r="B1302">
        <f t="shared" si="20"/>
        <v>1000</v>
      </c>
      <c r="C1302">
        <f t="shared" si="20"/>
        <v>11.021553799796658</v>
      </c>
    </row>
    <row r="1303" spans="1:3">
      <c r="A1303">
        <v>1296</v>
      </c>
      <c r="B1303">
        <f t="shared" si="20"/>
        <v>1000</v>
      </c>
      <c r="C1303">
        <f t="shared" si="20"/>
        <v>11.022402140440995</v>
      </c>
    </row>
    <row r="1304" spans="1:3">
      <c r="A1304">
        <v>1297</v>
      </c>
      <c r="B1304">
        <f t="shared" si="20"/>
        <v>1000</v>
      </c>
      <c r="C1304">
        <f t="shared" si="20"/>
        <v>11.023250579035615</v>
      </c>
    </row>
    <row r="1305" spans="1:3">
      <c r="A1305">
        <v>1298</v>
      </c>
      <c r="B1305">
        <f t="shared" si="20"/>
        <v>1000</v>
      </c>
      <c r="C1305">
        <f t="shared" si="20"/>
        <v>11.024099115595602</v>
      </c>
    </row>
    <row r="1306" spans="1:3">
      <c r="A1306">
        <v>1299</v>
      </c>
      <c r="B1306">
        <f t="shared" si="20"/>
        <v>1000</v>
      </c>
      <c r="C1306">
        <f t="shared" si="20"/>
        <v>11.024947750136032</v>
      </c>
    </row>
    <row r="1307" spans="1:3">
      <c r="A1307">
        <v>1300</v>
      </c>
      <c r="B1307">
        <f t="shared" si="20"/>
        <v>1000</v>
      </c>
      <c r="C1307">
        <f t="shared" si="20"/>
        <v>11.025796482671995</v>
      </c>
    </row>
    <row r="1308" spans="1:3">
      <c r="A1308">
        <v>1301</v>
      </c>
      <c r="B1308">
        <f t="shared" si="20"/>
        <v>1000</v>
      </c>
      <c r="C1308">
        <f t="shared" si="20"/>
        <v>11.026645313218578</v>
      </c>
    </row>
    <row r="1309" spans="1:3">
      <c r="A1309">
        <v>1302</v>
      </c>
      <c r="B1309">
        <f t="shared" si="20"/>
        <v>1000</v>
      </c>
      <c r="C1309">
        <f t="shared" si="20"/>
        <v>11.027494241790874</v>
      </c>
    </row>
    <row r="1310" spans="1:3">
      <c r="A1310">
        <v>1303</v>
      </c>
      <c r="B1310">
        <f t="shared" si="20"/>
        <v>1000</v>
      </c>
      <c r="C1310">
        <f t="shared" si="20"/>
        <v>11.028343268403974</v>
      </c>
    </row>
    <row r="1311" spans="1:3">
      <c r="A1311">
        <v>1304</v>
      </c>
      <c r="B1311">
        <f t="shared" si="20"/>
        <v>1000</v>
      </c>
      <c r="C1311">
        <f t="shared" si="20"/>
        <v>11.029192393072979</v>
      </c>
    </row>
    <row r="1312" spans="1:3">
      <c r="A1312">
        <v>1305</v>
      </c>
      <c r="B1312">
        <f t="shared" si="20"/>
        <v>1000</v>
      </c>
      <c r="C1312">
        <f t="shared" si="20"/>
        <v>11.030041615812989</v>
      </c>
    </row>
    <row r="1313" spans="1:3">
      <c r="A1313">
        <v>1306</v>
      </c>
      <c r="B1313">
        <f t="shared" si="20"/>
        <v>1000</v>
      </c>
      <c r="C1313">
        <f t="shared" si="20"/>
        <v>11.030890936639103</v>
      </c>
    </row>
    <row r="1314" spans="1:3">
      <c r="A1314">
        <v>1307</v>
      </c>
      <c r="B1314">
        <f t="shared" si="20"/>
        <v>1000</v>
      </c>
      <c r="C1314">
        <f t="shared" si="20"/>
        <v>11.031740355566431</v>
      </c>
    </row>
    <row r="1315" spans="1:3">
      <c r="A1315">
        <v>1308</v>
      </c>
      <c r="B1315">
        <f t="shared" si="20"/>
        <v>1000</v>
      </c>
      <c r="C1315">
        <f t="shared" si="20"/>
        <v>11.032589872610078</v>
      </c>
    </row>
    <row r="1316" spans="1:3">
      <c r="A1316">
        <v>1309</v>
      </c>
      <c r="B1316">
        <f t="shared" si="20"/>
        <v>1000</v>
      </c>
      <c r="C1316">
        <f t="shared" si="20"/>
        <v>11.033439487785163</v>
      </c>
    </row>
    <row r="1317" spans="1:3">
      <c r="A1317">
        <v>1310</v>
      </c>
      <c r="B1317">
        <f t="shared" si="20"/>
        <v>1000</v>
      </c>
      <c r="C1317">
        <f t="shared" si="20"/>
        <v>11.034289201106793</v>
      </c>
    </row>
    <row r="1318" spans="1:3">
      <c r="A1318">
        <v>1311</v>
      </c>
      <c r="B1318">
        <f t="shared" si="20"/>
        <v>1000</v>
      </c>
      <c r="C1318">
        <f t="shared" si="20"/>
        <v>11.035139012590088</v>
      </c>
    </row>
    <row r="1319" spans="1:3">
      <c r="A1319">
        <v>1312</v>
      </c>
      <c r="B1319">
        <f t="shared" si="20"/>
        <v>1000</v>
      </c>
      <c r="C1319">
        <f t="shared" si="20"/>
        <v>11.035988922250169</v>
      </c>
    </row>
    <row r="1320" spans="1:3">
      <c r="A1320">
        <v>1313</v>
      </c>
      <c r="B1320">
        <f t="shared" si="20"/>
        <v>1000</v>
      </c>
      <c r="C1320">
        <f t="shared" si="20"/>
        <v>11.036838930102164</v>
      </c>
    </row>
    <row r="1321" spans="1:3">
      <c r="A1321">
        <v>1314</v>
      </c>
      <c r="B1321">
        <f t="shared" si="20"/>
        <v>1000</v>
      </c>
      <c r="C1321">
        <f t="shared" si="20"/>
        <v>11.03768903616119</v>
      </c>
    </row>
    <row r="1322" spans="1:3">
      <c r="A1322">
        <v>1315</v>
      </c>
      <c r="B1322">
        <f t="shared" si="20"/>
        <v>1000</v>
      </c>
      <c r="C1322">
        <f t="shared" si="20"/>
        <v>11.038539240442383</v>
      </c>
    </row>
    <row r="1323" spans="1:3">
      <c r="A1323">
        <v>1316</v>
      </c>
      <c r="B1323">
        <f t="shared" si="20"/>
        <v>1000</v>
      </c>
      <c r="C1323">
        <f t="shared" si="20"/>
        <v>11.039389542960874</v>
      </c>
    </row>
    <row r="1324" spans="1:3">
      <c r="A1324">
        <v>1317</v>
      </c>
      <c r="B1324">
        <f t="shared" si="20"/>
        <v>1000</v>
      </c>
      <c r="C1324">
        <f t="shared" si="20"/>
        <v>11.040239943731798</v>
      </c>
    </row>
    <row r="1325" spans="1:3">
      <c r="A1325">
        <v>1318</v>
      </c>
      <c r="B1325">
        <f t="shared" si="20"/>
        <v>1000</v>
      </c>
      <c r="C1325">
        <f t="shared" si="20"/>
        <v>11.04109044277029</v>
      </c>
    </row>
    <row r="1326" spans="1:3">
      <c r="A1326">
        <v>1319</v>
      </c>
      <c r="B1326">
        <f t="shared" si="20"/>
        <v>1000</v>
      </c>
      <c r="C1326">
        <f t="shared" si="20"/>
        <v>11.041941040091496</v>
      </c>
    </row>
    <row r="1327" spans="1:3">
      <c r="A1327">
        <v>1320</v>
      </c>
      <c r="B1327">
        <f t="shared" si="20"/>
        <v>1000</v>
      </c>
      <c r="C1327">
        <f t="shared" si="20"/>
        <v>11.042791735710557</v>
      </c>
    </row>
    <row r="1328" spans="1:3">
      <c r="A1328">
        <v>1321</v>
      </c>
      <c r="B1328">
        <f t="shared" si="20"/>
        <v>1000</v>
      </c>
      <c r="C1328">
        <f t="shared" si="20"/>
        <v>11.043642529642618</v>
      </c>
    </row>
    <row r="1329" spans="1:3">
      <c r="A1329">
        <v>1322</v>
      </c>
      <c r="B1329">
        <f t="shared" si="20"/>
        <v>1000</v>
      </c>
      <c r="C1329">
        <f t="shared" si="20"/>
        <v>11.044493421902832</v>
      </c>
    </row>
    <row r="1330" spans="1:3">
      <c r="A1330">
        <v>1323</v>
      </c>
      <c r="B1330">
        <f t="shared" si="20"/>
        <v>1000</v>
      </c>
      <c r="C1330">
        <f t="shared" si="20"/>
        <v>11.045344412506349</v>
      </c>
    </row>
    <row r="1331" spans="1:3">
      <c r="A1331">
        <v>1324</v>
      </c>
      <c r="B1331">
        <f t="shared" si="20"/>
        <v>1000</v>
      </c>
      <c r="C1331">
        <f t="shared" si="20"/>
        <v>11.046195501468329</v>
      </c>
    </row>
    <row r="1332" spans="1:3">
      <c r="A1332">
        <v>1325</v>
      </c>
      <c r="B1332">
        <f t="shared" si="20"/>
        <v>1000</v>
      </c>
      <c r="C1332">
        <f t="shared" si="20"/>
        <v>11.047046688803922</v>
      </c>
    </row>
    <row r="1333" spans="1:3">
      <c r="A1333">
        <v>1326</v>
      </c>
      <c r="B1333">
        <f t="shared" si="20"/>
        <v>1000</v>
      </c>
      <c r="C1333">
        <f t="shared" si="20"/>
        <v>11.047897974528299</v>
      </c>
    </row>
    <row r="1334" spans="1:3">
      <c r="A1334">
        <v>1327</v>
      </c>
      <c r="B1334">
        <f t="shared" si="20"/>
        <v>1000</v>
      </c>
      <c r="C1334">
        <f t="shared" si="20"/>
        <v>11.048749358656618</v>
      </c>
    </row>
    <row r="1335" spans="1:3">
      <c r="A1335">
        <v>1328</v>
      </c>
      <c r="B1335">
        <f t="shared" si="20"/>
        <v>1000</v>
      </c>
      <c r="C1335">
        <f t="shared" si="20"/>
        <v>11.049600841204049</v>
      </c>
    </row>
    <row r="1336" spans="1:3">
      <c r="A1336">
        <v>1329</v>
      </c>
      <c r="B1336">
        <f t="shared" si="20"/>
        <v>1000</v>
      </c>
      <c r="C1336">
        <f t="shared" si="20"/>
        <v>11.05045242218576</v>
      </c>
    </row>
    <row r="1337" spans="1:3">
      <c r="A1337">
        <v>1330</v>
      </c>
      <c r="B1337">
        <f t="shared" si="20"/>
        <v>1000</v>
      </c>
      <c r="C1337">
        <f t="shared" si="20"/>
        <v>11.051304101616925</v>
      </c>
    </row>
    <row r="1338" spans="1:3">
      <c r="A1338">
        <v>1331</v>
      </c>
      <c r="B1338">
        <f t="shared" si="20"/>
        <v>1000</v>
      </c>
      <c r="C1338">
        <f t="shared" si="20"/>
        <v>11.052155879512719</v>
      </c>
    </row>
    <row r="1339" spans="1:3">
      <c r="A1339">
        <v>1332</v>
      </c>
      <c r="B1339">
        <f t="shared" si="20"/>
        <v>1000</v>
      </c>
      <c r="C1339">
        <f t="shared" si="20"/>
        <v>11.053007755888327</v>
      </c>
    </row>
    <row r="1340" spans="1:3">
      <c r="A1340">
        <v>1333</v>
      </c>
      <c r="B1340">
        <f t="shared" si="20"/>
        <v>1000</v>
      </c>
      <c r="C1340">
        <f t="shared" si="20"/>
        <v>11.053859730758921</v>
      </c>
    </row>
    <row r="1341" spans="1:3">
      <c r="A1341">
        <v>1334</v>
      </c>
      <c r="B1341">
        <f t="shared" si="20"/>
        <v>1000</v>
      </c>
      <c r="C1341">
        <f t="shared" si="20"/>
        <v>11.054711804139691</v>
      </c>
    </row>
    <row r="1342" spans="1:3">
      <c r="A1342">
        <v>1335</v>
      </c>
      <c r="B1342">
        <f t="shared" si="20"/>
        <v>1000</v>
      </c>
      <c r="C1342">
        <f t="shared" si="20"/>
        <v>11.055563976045825</v>
      </c>
    </row>
    <row r="1343" spans="1:3">
      <c r="A1343">
        <v>1336</v>
      </c>
      <c r="B1343">
        <f t="shared" si="20"/>
        <v>1000</v>
      </c>
      <c r="C1343">
        <f t="shared" si="20"/>
        <v>11.056416246492516</v>
      </c>
    </row>
    <row r="1344" spans="1:3">
      <c r="A1344">
        <v>1337</v>
      </c>
      <c r="B1344">
        <f t="shared" si="20"/>
        <v>1000</v>
      </c>
      <c r="C1344">
        <f t="shared" si="20"/>
        <v>11.05726861549495</v>
      </c>
    </row>
    <row r="1345" spans="1:3">
      <c r="A1345">
        <v>1338</v>
      </c>
      <c r="B1345">
        <f t="shared" si="20"/>
        <v>1000</v>
      </c>
      <c r="C1345">
        <f t="shared" si="20"/>
        <v>11.058121083068327</v>
      </c>
    </row>
    <row r="1346" spans="1:3">
      <c r="A1346">
        <v>1339</v>
      </c>
      <c r="B1346">
        <f t="shared" si="20"/>
        <v>1000</v>
      </c>
      <c r="C1346">
        <f t="shared" si="20"/>
        <v>11.058973649227852</v>
      </c>
    </row>
    <row r="1347" spans="1:3">
      <c r="A1347">
        <v>1340</v>
      </c>
      <c r="B1347">
        <f t="shared" si="20"/>
        <v>1000</v>
      </c>
      <c r="C1347">
        <f t="shared" si="20"/>
        <v>11.059826313988719</v>
      </c>
    </row>
    <row r="1348" spans="1:3">
      <c r="A1348">
        <v>1341</v>
      </c>
      <c r="B1348">
        <f t="shared" si="20"/>
        <v>1000</v>
      </c>
      <c r="C1348">
        <f t="shared" si="20"/>
        <v>11.060679077366137</v>
      </c>
    </row>
    <row r="1349" spans="1:3">
      <c r="A1349">
        <v>1342</v>
      </c>
      <c r="B1349">
        <f t="shared" si="20"/>
        <v>1000</v>
      </c>
      <c r="C1349">
        <f t="shared" si="20"/>
        <v>11.061531939375312</v>
      </c>
    </row>
    <row r="1350" spans="1:3">
      <c r="A1350">
        <v>1343</v>
      </c>
      <c r="B1350">
        <f t="shared" si="20"/>
        <v>1000</v>
      </c>
      <c r="C1350">
        <f t="shared" si="20"/>
        <v>11.062384900031459</v>
      </c>
    </row>
    <row r="1351" spans="1:3">
      <c r="A1351">
        <v>1344</v>
      </c>
      <c r="B1351">
        <f t="shared" si="20"/>
        <v>1000</v>
      </c>
      <c r="C1351">
        <f t="shared" si="20"/>
        <v>11.063237959349792</v>
      </c>
    </row>
    <row r="1352" spans="1:3">
      <c r="A1352">
        <v>1345</v>
      </c>
      <c r="B1352">
        <f t="shared" ref="B1352:C1415" si="21">IF($A1352&lt;B$5,B$2/POWER(1-(1-SQRT(B$2/B$3))*$A1352/B$5,2),B$3)</f>
        <v>1000</v>
      </c>
      <c r="C1352">
        <f t="shared" si="21"/>
        <v>11.064091117345523</v>
      </c>
    </row>
    <row r="1353" spans="1:3">
      <c r="A1353">
        <v>1346</v>
      </c>
      <c r="B1353">
        <f t="shared" si="21"/>
        <v>1000</v>
      </c>
      <c r="C1353">
        <f t="shared" si="21"/>
        <v>11.064944374033873</v>
      </c>
    </row>
    <row r="1354" spans="1:3">
      <c r="A1354">
        <v>1347</v>
      </c>
      <c r="B1354">
        <f t="shared" si="21"/>
        <v>1000</v>
      </c>
      <c r="C1354">
        <f t="shared" si="21"/>
        <v>11.065797729430072</v>
      </c>
    </row>
    <row r="1355" spans="1:3">
      <c r="A1355">
        <v>1348</v>
      </c>
      <c r="B1355">
        <f t="shared" si="21"/>
        <v>1000</v>
      </c>
      <c r="C1355">
        <f t="shared" si="21"/>
        <v>11.066651183549336</v>
      </c>
    </row>
    <row r="1356" spans="1:3">
      <c r="A1356">
        <v>1349</v>
      </c>
      <c r="B1356">
        <f t="shared" si="21"/>
        <v>1000</v>
      </c>
      <c r="C1356">
        <f t="shared" si="21"/>
        <v>11.067504736406899</v>
      </c>
    </row>
    <row r="1357" spans="1:3">
      <c r="A1357">
        <v>1350</v>
      </c>
      <c r="B1357">
        <f t="shared" si="21"/>
        <v>1000</v>
      </c>
      <c r="C1357">
        <f t="shared" si="21"/>
        <v>11.068358388017993</v>
      </c>
    </row>
    <row r="1358" spans="1:3">
      <c r="A1358">
        <v>1351</v>
      </c>
      <c r="B1358">
        <f t="shared" si="21"/>
        <v>1000</v>
      </c>
      <c r="C1358">
        <f t="shared" si="21"/>
        <v>11.069212138397852</v>
      </c>
    </row>
    <row r="1359" spans="1:3">
      <c r="A1359">
        <v>1352</v>
      </c>
      <c r="B1359">
        <f t="shared" si="21"/>
        <v>1000</v>
      </c>
      <c r="C1359">
        <f t="shared" si="21"/>
        <v>11.07006598756171</v>
      </c>
    </row>
    <row r="1360" spans="1:3">
      <c r="A1360">
        <v>1353</v>
      </c>
      <c r="B1360">
        <f t="shared" si="21"/>
        <v>1000</v>
      </c>
      <c r="C1360">
        <f t="shared" si="21"/>
        <v>11.070919935524811</v>
      </c>
    </row>
    <row r="1361" spans="1:3">
      <c r="A1361">
        <v>1354</v>
      </c>
      <c r="B1361">
        <f t="shared" si="21"/>
        <v>1000</v>
      </c>
      <c r="C1361">
        <f t="shared" si="21"/>
        <v>11.071773982302398</v>
      </c>
    </row>
    <row r="1362" spans="1:3">
      <c r="A1362">
        <v>1355</v>
      </c>
      <c r="B1362">
        <f t="shared" si="21"/>
        <v>1000</v>
      </c>
      <c r="C1362">
        <f t="shared" si="21"/>
        <v>11.072628127909718</v>
      </c>
    </row>
    <row r="1363" spans="1:3">
      <c r="A1363">
        <v>1356</v>
      </c>
      <c r="B1363">
        <f t="shared" si="21"/>
        <v>1000</v>
      </c>
      <c r="C1363">
        <f t="shared" si="21"/>
        <v>11.073482372362019</v>
      </c>
    </row>
    <row r="1364" spans="1:3">
      <c r="A1364">
        <v>1357</v>
      </c>
      <c r="B1364">
        <f t="shared" si="21"/>
        <v>1000</v>
      </c>
      <c r="C1364">
        <f t="shared" si="21"/>
        <v>11.074336715674551</v>
      </c>
    </row>
    <row r="1365" spans="1:3">
      <c r="A1365">
        <v>1358</v>
      </c>
      <c r="B1365">
        <f t="shared" si="21"/>
        <v>1000</v>
      </c>
      <c r="C1365">
        <f t="shared" si="21"/>
        <v>11.075191157862573</v>
      </c>
    </row>
    <row r="1366" spans="1:3">
      <c r="A1366">
        <v>1359</v>
      </c>
      <c r="B1366">
        <f t="shared" si="21"/>
        <v>1000</v>
      </c>
      <c r="C1366">
        <f t="shared" si="21"/>
        <v>11.076045698941344</v>
      </c>
    </row>
    <row r="1367" spans="1:3">
      <c r="A1367">
        <v>1360</v>
      </c>
      <c r="B1367">
        <f t="shared" si="21"/>
        <v>1000</v>
      </c>
      <c r="C1367">
        <f t="shared" si="21"/>
        <v>11.076900338926121</v>
      </c>
    </row>
    <row r="1368" spans="1:3">
      <c r="A1368">
        <v>1361</v>
      </c>
      <c r="B1368">
        <f t="shared" si="21"/>
        <v>1000</v>
      </c>
      <c r="C1368">
        <f t="shared" si="21"/>
        <v>11.077755077832169</v>
      </c>
    </row>
    <row r="1369" spans="1:3">
      <c r="A1369">
        <v>1362</v>
      </c>
      <c r="B1369">
        <f t="shared" si="21"/>
        <v>1000</v>
      </c>
      <c r="C1369">
        <f t="shared" si="21"/>
        <v>11.078609915674756</v>
      </c>
    </row>
    <row r="1370" spans="1:3">
      <c r="A1370">
        <v>1363</v>
      </c>
      <c r="B1370">
        <f t="shared" si="21"/>
        <v>1000</v>
      </c>
      <c r="C1370">
        <f t="shared" si="21"/>
        <v>11.079464852469153</v>
      </c>
    </row>
    <row r="1371" spans="1:3">
      <c r="A1371">
        <v>1364</v>
      </c>
      <c r="B1371">
        <f t="shared" si="21"/>
        <v>1000</v>
      </c>
      <c r="C1371">
        <f t="shared" si="21"/>
        <v>11.080319888230632</v>
      </c>
    </row>
    <row r="1372" spans="1:3">
      <c r="A1372">
        <v>1365</v>
      </c>
      <c r="B1372">
        <f t="shared" si="21"/>
        <v>1000</v>
      </c>
      <c r="C1372">
        <f t="shared" si="21"/>
        <v>11.081175022974465</v>
      </c>
    </row>
    <row r="1373" spans="1:3">
      <c r="A1373">
        <v>1366</v>
      </c>
      <c r="B1373">
        <f t="shared" si="21"/>
        <v>1000</v>
      </c>
      <c r="C1373">
        <f t="shared" si="21"/>
        <v>11.082030256715935</v>
      </c>
    </row>
    <row r="1374" spans="1:3">
      <c r="A1374">
        <v>1367</v>
      </c>
      <c r="B1374">
        <f t="shared" si="21"/>
        <v>1000</v>
      </c>
      <c r="C1374">
        <f t="shared" si="21"/>
        <v>11.082885589470322</v>
      </c>
    </row>
    <row r="1375" spans="1:3">
      <c r="A1375">
        <v>1368</v>
      </c>
      <c r="B1375">
        <f t="shared" si="21"/>
        <v>1000</v>
      </c>
      <c r="C1375">
        <f t="shared" si="21"/>
        <v>11.083741021252912</v>
      </c>
    </row>
    <row r="1376" spans="1:3">
      <c r="A1376">
        <v>1369</v>
      </c>
      <c r="B1376">
        <f t="shared" si="21"/>
        <v>1000</v>
      </c>
      <c r="C1376">
        <f t="shared" si="21"/>
        <v>11.08459655207899</v>
      </c>
    </row>
    <row r="1377" spans="1:3">
      <c r="A1377">
        <v>1370</v>
      </c>
      <c r="B1377">
        <f t="shared" si="21"/>
        <v>1000</v>
      </c>
      <c r="C1377">
        <f t="shared" si="21"/>
        <v>11.08545218196385</v>
      </c>
    </row>
    <row r="1378" spans="1:3">
      <c r="A1378">
        <v>1371</v>
      </c>
      <c r="B1378">
        <f t="shared" si="21"/>
        <v>1000</v>
      </c>
      <c r="C1378">
        <f t="shared" si="21"/>
        <v>11.086307910922784</v>
      </c>
    </row>
    <row r="1379" spans="1:3">
      <c r="A1379">
        <v>1372</v>
      </c>
      <c r="B1379">
        <f t="shared" si="21"/>
        <v>1000</v>
      </c>
      <c r="C1379">
        <f t="shared" si="21"/>
        <v>11.087163738971089</v>
      </c>
    </row>
    <row r="1380" spans="1:3">
      <c r="A1380">
        <v>1373</v>
      </c>
      <c r="B1380">
        <f t="shared" si="21"/>
        <v>1000</v>
      </c>
      <c r="C1380">
        <f t="shared" si="21"/>
        <v>11.08801966612406</v>
      </c>
    </row>
    <row r="1381" spans="1:3">
      <c r="A1381">
        <v>1374</v>
      </c>
      <c r="B1381">
        <f t="shared" si="21"/>
        <v>1000</v>
      </c>
      <c r="C1381">
        <f t="shared" si="21"/>
        <v>11.088875692397005</v>
      </c>
    </row>
    <row r="1382" spans="1:3">
      <c r="A1382">
        <v>1375</v>
      </c>
      <c r="B1382">
        <f t="shared" si="21"/>
        <v>1000</v>
      </c>
      <c r="C1382">
        <f t="shared" si="21"/>
        <v>11.089731817805227</v>
      </c>
    </row>
    <row r="1383" spans="1:3">
      <c r="A1383">
        <v>1376</v>
      </c>
      <c r="B1383">
        <f t="shared" si="21"/>
        <v>1000</v>
      </c>
      <c r="C1383">
        <f t="shared" si="21"/>
        <v>11.090588042364033</v>
      </c>
    </row>
    <row r="1384" spans="1:3">
      <c r="A1384">
        <v>1377</v>
      </c>
      <c r="B1384">
        <f t="shared" si="21"/>
        <v>1000</v>
      </c>
      <c r="C1384">
        <f t="shared" si="21"/>
        <v>11.091444366088735</v>
      </c>
    </row>
    <row r="1385" spans="1:3">
      <c r="A1385">
        <v>1378</v>
      </c>
      <c r="B1385">
        <f t="shared" si="21"/>
        <v>1000</v>
      </c>
      <c r="C1385">
        <f t="shared" si="21"/>
        <v>11.092300788994651</v>
      </c>
    </row>
    <row r="1386" spans="1:3">
      <c r="A1386">
        <v>1379</v>
      </c>
      <c r="B1386">
        <f t="shared" si="21"/>
        <v>1000</v>
      </c>
      <c r="C1386">
        <f t="shared" si="21"/>
        <v>11.093157311097091</v>
      </c>
    </row>
    <row r="1387" spans="1:3">
      <c r="A1387">
        <v>1380</v>
      </c>
      <c r="B1387">
        <f t="shared" si="21"/>
        <v>1000</v>
      </c>
      <c r="C1387">
        <f t="shared" si="21"/>
        <v>11.09401393241138</v>
      </c>
    </row>
    <row r="1388" spans="1:3">
      <c r="A1388">
        <v>1381</v>
      </c>
      <c r="B1388">
        <f t="shared" si="21"/>
        <v>1000</v>
      </c>
      <c r="C1388">
        <f t="shared" si="21"/>
        <v>11.094870652952839</v>
      </c>
    </row>
    <row r="1389" spans="1:3">
      <c r="A1389">
        <v>1382</v>
      </c>
      <c r="B1389">
        <f t="shared" si="21"/>
        <v>1000</v>
      </c>
      <c r="C1389">
        <f t="shared" si="21"/>
        <v>11.095727472736797</v>
      </c>
    </row>
    <row r="1390" spans="1:3">
      <c r="A1390">
        <v>1383</v>
      </c>
      <c r="B1390">
        <f t="shared" si="21"/>
        <v>1000</v>
      </c>
      <c r="C1390">
        <f t="shared" si="21"/>
        <v>11.096584391778578</v>
      </c>
    </row>
    <row r="1391" spans="1:3">
      <c r="A1391">
        <v>1384</v>
      </c>
      <c r="B1391">
        <f t="shared" si="21"/>
        <v>1000</v>
      </c>
      <c r="C1391">
        <f t="shared" si="21"/>
        <v>11.097441410093516</v>
      </c>
    </row>
    <row r="1392" spans="1:3">
      <c r="A1392">
        <v>1385</v>
      </c>
      <c r="B1392">
        <f t="shared" si="21"/>
        <v>1000</v>
      </c>
      <c r="C1392">
        <f t="shared" si="21"/>
        <v>11.098298527696949</v>
      </c>
    </row>
    <row r="1393" spans="1:3">
      <c r="A1393">
        <v>1386</v>
      </c>
      <c r="B1393">
        <f t="shared" si="21"/>
        <v>1000</v>
      </c>
      <c r="C1393">
        <f t="shared" si="21"/>
        <v>11.099155744604213</v>
      </c>
    </row>
    <row r="1394" spans="1:3">
      <c r="A1394">
        <v>1387</v>
      </c>
      <c r="B1394">
        <f t="shared" si="21"/>
        <v>1000</v>
      </c>
      <c r="C1394">
        <f t="shared" si="21"/>
        <v>11.100013060830642</v>
      </c>
    </row>
    <row r="1395" spans="1:3">
      <c r="A1395">
        <v>1388</v>
      </c>
      <c r="B1395">
        <f t="shared" si="21"/>
        <v>1000</v>
      </c>
      <c r="C1395">
        <f t="shared" si="21"/>
        <v>11.100870476391592</v>
      </c>
    </row>
    <row r="1396" spans="1:3">
      <c r="A1396">
        <v>1389</v>
      </c>
      <c r="B1396">
        <f t="shared" si="21"/>
        <v>1000</v>
      </c>
      <c r="C1396">
        <f t="shared" si="21"/>
        <v>11.101727991302399</v>
      </c>
    </row>
    <row r="1397" spans="1:3">
      <c r="A1397">
        <v>1390</v>
      </c>
      <c r="B1397">
        <f t="shared" si="21"/>
        <v>1000</v>
      </c>
      <c r="C1397">
        <f t="shared" si="21"/>
        <v>11.102585605578421</v>
      </c>
    </row>
    <row r="1398" spans="1:3">
      <c r="A1398">
        <v>1391</v>
      </c>
      <c r="B1398">
        <f t="shared" si="21"/>
        <v>1000</v>
      </c>
      <c r="C1398">
        <f t="shared" si="21"/>
        <v>11.103443319235001</v>
      </c>
    </row>
    <row r="1399" spans="1:3">
      <c r="A1399">
        <v>1392</v>
      </c>
      <c r="B1399">
        <f t="shared" si="21"/>
        <v>1000</v>
      </c>
      <c r="C1399">
        <f t="shared" si="21"/>
        <v>11.104301132287505</v>
      </c>
    </row>
    <row r="1400" spans="1:3">
      <c r="A1400">
        <v>1393</v>
      </c>
      <c r="B1400">
        <f t="shared" si="21"/>
        <v>1000</v>
      </c>
      <c r="C1400">
        <f t="shared" si="21"/>
        <v>11.105159044751286</v>
      </c>
    </row>
    <row r="1401" spans="1:3">
      <c r="A1401">
        <v>1394</v>
      </c>
      <c r="B1401">
        <f t="shared" si="21"/>
        <v>1000</v>
      </c>
      <c r="C1401">
        <f t="shared" si="21"/>
        <v>11.106017056641706</v>
      </c>
    </row>
    <row r="1402" spans="1:3">
      <c r="A1402">
        <v>1395</v>
      </c>
      <c r="B1402">
        <f t="shared" si="21"/>
        <v>1000</v>
      </c>
      <c r="C1402">
        <f t="shared" si="21"/>
        <v>11.106875167974128</v>
      </c>
    </row>
    <row r="1403" spans="1:3">
      <c r="A1403">
        <v>1396</v>
      </c>
      <c r="B1403">
        <f t="shared" si="21"/>
        <v>1000</v>
      </c>
      <c r="C1403">
        <f t="shared" si="21"/>
        <v>11.107733378763921</v>
      </c>
    </row>
    <row r="1404" spans="1:3">
      <c r="A1404">
        <v>1397</v>
      </c>
      <c r="B1404">
        <f t="shared" si="21"/>
        <v>1000</v>
      </c>
      <c r="C1404">
        <f t="shared" si="21"/>
        <v>11.108591689026456</v>
      </c>
    </row>
    <row r="1405" spans="1:3">
      <c r="A1405">
        <v>1398</v>
      </c>
      <c r="B1405">
        <f t="shared" si="21"/>
        <v>1000</v>
      </c>
      <c r="C1405">
        <f t="shared" si="21"/>
        <v>11.10945009877711</v>
      </c>
    </row>
    <row r="1406" spans="1:3">
      <c r="A1406">
        <v>1399</v>
      </c>
      <c r="B1406">
        <f t="shared" si="21"/>
        <v>1000</v>
      </c>
      <c r="C1406">
        <f t="shared" si="21"/>
        <v>11.11030860803125</v>
      </c>
    </row>
    <row r="1407" spans="1:3">
      <c r="A1407">
        <v>1400</v>
      </c>
      <c r="B1407">
        <f t="shared" si="21"/>
        <v>1000</v>
      </c>
      <c r="C1407">
        <f t="shared" si="21"/>
        <v>11.111167216804263</v>
      </c>
    </row>
    <row r="1408" spans="1:3">
      <c r="A1408">
        <v>1401</v>
      </c>
      <c r="B1408">
        <f t="shared" si="21"/>
        <v>1000</v>
      </c>
      <c r="C1408">
        <f t="shared" si="21"/>
        <v>11.11202592511153</v>
      </c>
    </row>
    <row r="1409" spans="1:3">
      <c r="A1409">
        <v>1402</v>
      </c>
      <c r="B1409">
        <f t="shared" si="21"/>
        <v>1000</v>
      </c>
      <c r="C1409">
        <f t="shared" si="21"/>
        <v>11.112884732968434</v>
      </c>
    </row>
    <row r="1410" spans="1:3">
      <c r="A1410">
        <v>1403</v>
      </c>
      <c r="B1410">
        <f t="shared" si="21"/>
        <v>1000</v>
      </c>
      <c r="C1410">
        <f t="shared" si="21"/>
        <v>11.113743640390364</v>
      </c>
    </row>
    <row r="1411" spans="1:3">
      <c r="A1411">
        <v>1404</v>
      </c>
      <c r="B1411">
        <f t="shared" si="21"/>
        <v>1000</v>
      </c>
      <c r="C1411">
        <f t="shared" si="21"/>
        <v>11.114602647392713</v>
      </c>
    </row>
    <row r="1412" spans="1:3">
      <c r="A1412">
        <v>1405</v>
      </c>
      <c r="B1412">
        <f t="shared" si="21"/>
        <v>1000</v>
      </c>
      <c r="C1412">
        <f t="shared" si="21"/>
        <v>11.115461753990875</v>
      </c>
    </row>
    <row r="1413" spans="1:3">
      <c r="A1413">
        <v>1406</v>
      </c>
      <c r="B1413">
        <f t="shared" si="21"/>
        <v>1000</v>
      </c>
      <c r="C1413">
        <f t="shared" si="21"/>
        <v>11.116320960200243</v>
      </c>
    </row>
    <row r="1414" spans="1:3">
      <c r="A1414">
        <v>1407</v>
      </c>
      <c r="B1414">
        <f t="shared" si="21"/>
        <v>1000</v>
      </c>
      <c r="C1414">
        <f t="shared" si="21"/>
        <v>11.117180266036222</v>
      </c>
    </row>
    <row r="1415" spans="1:3">
      <c r="A1415">
        <v>1408</v>
      </c>
      <c r="B1415">
        <f t="shared" si="21"/>
        <v>1000</v>
      </c>
      <c r="C1415">
        <f t="shared" si="21"/>
        <v>11.118039671514213</v>
      </c>
    </row>
    <row r="1416" spans="1:3">
      <c r="A1416">
        <v>1409</v>
      </c>
      <c r="B1416">
        <f t="shared" ref="B1416:C1479" si="22">IF($A1416&lt;B$5,B$2/POWER(1-(1-SQRT(B$2/B$3))*$A1416/B$5,2),B$3)</f>
        <v>1000</v>
      </c>
      <c r="C1416">
        <f t="shared" si="22"/>
        <v>11.118899176649624</v>
      </c>
    </row>
    <row r="1417" spans="1:3">
      <c r="A1417">
        <v>1410</v>
      </c>
      <c r="B1417">
        <f t="shared" si="22"/>
        <v>1000</v>
      </c>
      <c r="C1417">
        <f t="shared" si="22"/>
        <v>11.119758781457861</v>
      </c>
    </row>
    <row r="1418" spans="1:3">
      <c r="A1418">
        <v>1411</v>
      </c>
      <c r="B1418">
        <f t="shared" si="22"/>
        <v>1000</v>
      </c>
      <c r="C1418">
        <f t="shared" si="22"/>
        <v>11.120618485954338</v>
      </c>
    </row>
    <row r="1419" spans="1:3">
      <c r="A1419">
        <v>1412</v>
      </c>
      <c r="B1419">
        <f t="shared" si="22"/>
        <v>1000</v>
      </c>
      <c r="C1419">
        <f t="shared" si="22"/>
        <v>11.121478290154469</v>
      </c>
    </row>
    <row r="1420" spans="1:3">
      <c r="A1420">
        <v>1413</v>
      </c>
      <c r="B1420">
        <f t="shared" si="22"/>
        <v>1000</v>
      </c>
      <c r="C1420">
        <f t="shared" si="22"/>
        <v>11.122338194073675</v>
      </c>
    </row>
    <row r="1421" spans="1:3">
      <c r="A1421">
        <v>1414</v>
      </c>
      <c r="B1421">
        <f t="shared" si="22"/>
        <v>1000</v>
      </c>
      <c r="C1421">
        <f t="shared" si="22"/>
        <v>11.123198197727373</v>
      </c>
    </row>
    <row r="1422" spans="1:3">
      <c r="A1422">
        <v>1415</v>
      </c>
      <c r="B1422">
        <f t="shared" si="22"/>
        <v>1000</v>
      </c>
      <c r="C1422">
        <f t="shared" si="22"/>
        <v>11.124058301130987</v>
      </c>
    </row>
    <row r="1423" spans="1:3">
      <c r="A1423">
        <v>1416</v>
      </c>
      <c r="B1423">
        <f t="shared" si="22"/>
        <v>1000</v>
      </c>
      <c r="C1423">
        <f t="shared" si="22"/>
        <v>11.124918504299947</v>
      </c>
    </row>
    <row r="1424" spans="1:3">
      <c r="A1424">
        <v>1417</v>
      </c>
      <c r="B1424">
        <f t="shared" si="22"/>
        <v>1000</v>
      </c>
      <c r="C1424">
        <f t="shared" si="22"/>
        <v>11.125778807249684</v>
      </c>
    </row>
    <row r="1425" spans="1:3">
      <c r="A1425">
        <v>1418</v>
      </c>
      <c r="B1425">
        <f t="shared" si="22"/>
        <v>1000</v>
      </c>
      <c r="C1425">
        <f t="shared" si="22"/>
        <v>11.126639209995627</v>
      </c>
    </row>
    <row r="1426" spans="1:3">
      <c r="A1426">
        <v>1419</v>
      </c>
      <c r="B1426">
        <f t="shared" si="22"/>
        <v>1000</v>
      </c>
      <c r="C1426">
        <f t="shared" si="22"/>
        <v>11.127499712553211</v>
      </c>
    </row>
    <row r="1427" spans="1:3">
      <c r="A1427">
        <v>1420</v>
      </c>
      <c r="B1427">
        <f t="shared" si="22"/>
        <v>1000</v>
      </c>
      <c r="C1427">
        <f t="shared" si="22"/>
        <v>11.128360314937881</v>
      </c>
    </row>
    <row r="1428" spans="1:3">
      <c r="A1428">
        <v>1421</v>
      </c>
      <c r="B1428">
        <f t="shared" si="22"/>
        <v>1000</v>
      </c>
      <c r="C1428">
        <f t="shared" si="22"/>
        <v>11.129221017165072</v>
      </c>
    </row>
    <row r="1429" spans="1:3">
      <c r="A1429">
        <v>1422</v>
      </c>
      <c r="B1429">
        <f t="shared" si="22"/>
        <v>1000</v>
      </c>
      <c r="C1429">
        <f t="shared" si="22"/>
        <v>11.130081819250233</v>
      </c>
    </row>
    <row r="1430" spans="1:3">
      <c r="A1430">
        <v>1423</v>
      </c>
      <c r="B1430">
        <f t="shared" si="22"/>
        <v>1000</v>
      </c>
      <c r="C1430">
        <f t="shared" si="22"/>
        <v>11.130942721208811</v>
      </c>
    </row>
    <row r="1431" spans="1:3">
      <c r="A1431">
        <v>1424</v>
      </c>
      <c r="B1431">
        <f t="shared" si="22"/>
        <v>1000</v>
      </c>
      <c r="C1431">
        <f t="shared" si="22"/>
        <v>11.131803723056258</v>
      </c>
    </row>
    <row r="1432" spans="1:3">
      <c r="A1432">
        <v>1425</v>
      </c>
      <c r="B1432">
        <f t="shared" si="22"/>
        <v>1000</v>
      </c>
      <c r="C1432">
        <f t="shared" si="22"/>
        <v>11.132664824808026</v>
      </c>
    </row>
    <row r="1433" spans="1:3">
      <c r="A1433">
        <v>1426</v>
      </c>
      <c r="B1433">
        <f t="shared" si="22"/>
        <v>1000</v>
      </c>
      <c r="C1433">
        <f t="shared" si="22"/>
        <v>11.13352602647957</v>
      </c>
    </row>
    <row r="1434" spans="1:3">
      <c r="A1434">
        <v>1427</v>
      </c>
      <c r="B1434">
        <f t="shared" si="22"/>
        <v>1000</v>
      </c>
      <c r="C1434">
        <f t="shared" si="22"/>
        <v>11.134387328086353</v>
      </c>
    </row>
    <row r="1435" spans="1:3">
      <c r="A1435">
        <v>1428</v>
      </c>
      <c r="B1435">
        <f t="shared" si="22"/>
        <v>1000</v>
      </c>
      <c r="C1435">
        <f t="shared" si="22"/>
        <v>11.135248729643841</v>
      </c>
    </row>
    <row r="1436" spans="1:3">
      <c r="A1436">
        <v>1429</v>
      </c>
      <c r="B1436">
        <f t="shared" si="22"/>
        <v>1000</v>
      </c>
      <c r="C1436">
        <f t="shared" si="22"/>
        <v>11.136110231167493</v>
      </c>
    </row>
    <row r="1437" spans="1:3">
      <c r="A1437">
        <v>1430</v>
      </c>
      <c r="B1437">
        <f t="shared" si="22"/>
        <v>1000</v>
      </c>
      <c r="C1437">
        <f t="shared" si="22"/>
        <v>11.136971832672778</v>
      </c>
    </row>
    <row r="1438" spans="1:3">
      <c r="A1438">
        <v>1431</v>
      </c>
      <c r="B1438">
        <f t="shared" si="22"/>
        <v>1000</v>
      </c>
      <c r="C1438">
        <f t="shared" si="22"/>
        <v>11.137833534175172</v>
      </c>
    </row>
    <row r="1439" spans="1:3">
      <c r="A1439">
        <v>1432</v>
      </c>
      <c r="B1439">
        <f t="shared" si="22"/>
        <v>1000</v>
      </c>
      <c r="C1439">
        <f t="shared" si="22"/>
        <v>11.13869533569015</v>
      </c>
    </row>
    <row r="1440" spans="1:3">
      <c r="A1440">
        <v>1433</v>
      </c>
      <c r="B1440">
        <f t="shared" si="22"/>
        <v>1000</v>
      </c>
      <c r="C1440">
        <f t="shared" si="22"/>
        <v>11.139557237233186</v>
      </c>
    </row>
    <row r="1441" spans="1:3">
      <c r="A1441">
        <v>1434</v>
      </c>
      <c r="B1441">
        <f t="shared" si="22"/>
        <v>1000</v>
      </c>
      <c r="C1441">
        <f t="shared" si="22"/>
        <v>11.140419238819764</v>
      </c>
    </row>
    <row r="1442" spans="1:3">
      <c r="A1442">
        <v>1435</v>
      </c>
      <c r="B1442">
        <f t="shared" si="22"/>
        <v>1000</v>
      </c>
      <c r="C1442">
        <f t="shared" si="22"/>
        <v>11.141281340465362</v>
      </c>
    </row>
    <row r="1443" spans="1:3">
      <c r="A1443">
        <v>1436</v>
      </c>
      <c r="B1443">
        <f t="shared" si="22"/>
        <v>1000</v>
      </c>
      <c r="C1443">
        <f t="shared" si="22"/>
        <v>11.142143542185476</v>
      </c>
    </row>
    <row r="1444" spans="1:3">
      <c r="A1444">
        <v>1437</v>
      </c>
      <c r="B1444">
        <f t="shared" si="22"/>
        <v>1000</v>
      </c>
      <c r="C1444">
        <f t="shared" si="22"/>
        <v>11.143005843995589</v>
      </c>
    </row>
    <row r="1445" spans="1:3">
      <c r="A1445">
        <v>1438</v>
      </c>
      <c r="B1445">
        <f t="shared" si="22"/>
        <v>1000</v>
      </c>
      <c r="C1445">
        <f t="shared" si="22"/>
        <v>11.143868245911197</v>
      </c>
    </row>
    <row r="1446" spans="1:3">
      <c r="A1446">
        <v>1439</v>
      </c>
      <c r="B1446">
        <f t="shared" si="22"/>
        <v>1000</v>
      </c>
      <c r="C1446">
        <f t="shared" si="22"/>
        <v>11.144730747947792</v>
      </c>
    </row>
    <row r="1447" spans="1:3">
      <c r="A1447">
        <v>1440</v>
      </c>
      <c r="B1447">
        <f t="shared" si="22"/>
        <v>1000</v>
      </c>
      <c r="C1447">
        <f t="shared" si="22"/>
        <v>11.145593350120876</v>
      </c>
    </row>
    <row r="1448" spans="1:3">
      <c r="A1448">
        <v>1441</v>
      </c>
      <c r="B1448">
        <f t="shared" si="22"/>
        <v>1000</v>
      </c>
      <c r="C1448">
        <f t="shared" si="22"/>
        <v>11.146456052445949</v>
      </c>
    </row>
    <row r="1449" spans="1:3">
      <c r="A1449">
        <v>1442</v>
      </c>
      <c r="B1449">
        <f t="shared" si="22"/>
        <v>1000</v>
      </c>
      <c r="C1449">
        <f t="shared" si="22"/>
        <v>11.147318854938517</v>
      </c>
    </row>
    <row r="1450" spans="1:3">
      <c r="A1450">
        <v>1443</v>
      </c>
      <c r="B1450">
        <f t="shared" si="22"/>
        <v>1000</v>
      </c>
      <c r="C1450">
        <f t="shared" si="22"/>
        <v>11.148181757614086</v>
      </c>
    </row>
    <row r="1451" spans="1:3">
      <c r="A1451">
        <v>1444</v>
      </c>
      <c r="B1451">
        <f t="shared" si="22"/>
        <v>1000</v>
      </c>
      <c r="C1451">
        <f t="shared" si="22"/>
        <v>11.14904476048817</v>
      </c>
    </row>
    <row r="1452" spans="1:3">
      <c r="A1452">
        <v>1445</v>
      </c>
      <c r="B1452">
        <f t="shared" si="22"/>
        <v>1000</v>
      </c>
      <c r="C1452">
        <f t="shared" si="22"/>
        <v>11.14990786357628</v>
      </c>
    </row>
    <row r="1453" spans="1:3">
      <c r="A1453">
        <v>1446</v>
      </c>
      <c r="B1453">
        <f t="shared" si="22"/>
        <v>1000</v>
      </c>
      <c r="C1453">
        <f t="shared" si="22"/>
        <v>11.150771066893931</v>
      </c>
    </row>
    <row r="1454" spans="1:3">
      <c r="A1454">
        <v>1447</v>
      </c>
      <c r="B1454">
        <f t="shared" si="22"/>
        <v>1000</v>
      </c>
      <c r="C1454">
        <f t="shared" si="22"/>
        <v>11.151634370456648</v>
      </c>
    </row>
    <row r="1455" spans="1:3">
      <c r="A1455">
        <v>1448</v>
      </c>
      <c r="B1455">
        <f t="shared" si="22"/>
        <v>1000</v>
      </c>
      <c r="C1455">
        <f t="shared" si="22"/>
        <v>11.152497774279949</v>
      </c>
    </row>
    <row r="1456" spans="1:3">
      <c r="A1456">
        <v>1449</v>
      </c>
      <c r="B1456">
        <f t="shared" si="22"/>
        <v>1000</v>
      </c>
      <c r="C1456">
        <f t="shared" si="22"/>
        <v>11.153361278379363</v>
      </c>
    </row>
    <row r="1457" spans="1:3">
      <c r="A1457">
        <v>1450</v>
      </c>
      <c r="B1457">
        <f t="shared" si="22"/>
        <v>1000</v>
      </c>
      <c r="C1457">
        <f t="shared" si="22"/>
        <v>11.154224882770414</v>
      </c>
    </row>
    <row r="1458" spans="1:3">
      <c r="A1458">
        <v>1451</v>
      </c>
      <c r="B1458">
        <f t="shared" si="22"/>
        <v>1000</v>
      </c>
      <c r="C1458">
        <f t="shared" si="22"/>
        <v>11.155088587468644</v>
      </c>
    </row>
    <row r="1459" spans="1:3">
      <c r="A1459">
        <v>1452</v>
      </c>
      <c r="B1459">
        <f t="shared" si="22"/>
        <v>1000</v>
      </c>
      <c r="C1459">
        <f t="shared" si="22"/>
        <v>11.155952392489576</v>
      </c>
    </row>
    <row r="1460" spans="1:3">
      <c r="A1460">
        <v>1453</v>
      </c>
      <c r="B1460">
        <f t="shared" si="22"/>
        <v>1000</v>
      </c>
      <c r="C1460">
        <f t="shared" si="22"/>
        <v>11.156816297848753</v>
      </c>
    </row>
    <row r="1461" spans="1:3">
      <c r="A1461">
        <v>1454</v>
      </c>
      <c r="B1461">
        <f t="shared" si="22"/>
        <v>1000</v>
      </c>
      <c r="C1461">
        <f t="shared" si="22"/>
        <v>11.157680303561714</v>
      </c>
    </row>
    <row r="1462" spans="1:3">
      <c r="A1462">
        <v>1455</v>
      </c>
      <c r="B1462">
        <f t="shared" si="22"/>
        <v>1000</v>
      </c>
      <c r="C1462">
        <f t="shared" si="22"/>
        <v>11.158544409644007</v>
      </c>
    </row>
    <row r="1463" spans="1:3">
      <c r="A1463">
        <v>1456</v>
      </c>
      <c r="B1463">
        <f t="shared" si="22"/>
        <v>1000</v>
      </c>
      <c r="C1463">
        <f t="shared" si="22"/>
        <v>11.159408616111174</v>
      </c>
    </row>
    <row r="1464" spans="1:3">
      <c r="A1464">
        <v>1457</v>
      </c>
      <c r="B1464">
        <f t="shared" si="22"/>
        <v>1000</v>
      </c>
      <c r="C1464">
        <f t="shared" si="22"/>
        <v>11.160272922978768</v>
      </c>
    </row>
    <row r="1465" spans="1:3">
      <c r="A1465">
        <v>1458</v>
      </c>
      <c r="B1465">
        <f t="shared" si="22"/>
        <v>1000</v>
      </c>
      <c r="C1465">
        <f t="shared" si="22"/>
        <v>11.161137330262338</v>
      </c>
    </row>
    <row r="1466" spans="1:3">
      <c r="A1466">
        <v>1459</v>
      </c>
      <c r="B1466">
        <f t="shared" si="22"/>
        <v>1000</v>
      </c>
      <c r="C1466">
        <f t="shared" si="22"/>
        <v>11.162001837977447</v>
      </c>
    </row>
    <row r="1467" spans="1:3">
      <c r="A1467">
        <v>1460</v>
      </c>
      <c r="B1467">
        <f t="shared" si="22"/>
        <v>1000</v>
      </c>
      <c r="C1467">
        <f t="shared" si="22"/>
        <v>11.162866446139647</v>
      </c>
    </row>
    <row r="1468" spans="1:3">
      <c r="A1468">
        <v>1461</v>
      </c>
      <c r="B1468">
        <f t="shared" si="22"/>
        <v>1000</v>
      </c>
      <c r="C1468">
        <f t="shared" si="22"/>
        <v>11.163731154764502</v>
      </c>
    </row>
    <row r="1469" spans="1:3">
      <c r="A1469">
        <v>1462</v>
      </c>
      <c r="B1469">
        <f t="shared" si="22"/>
        <v>1000</v>
      </c>
      <c r="C1469">
        <f t="shared" si="22"/>
        <v>11.164595963867576</v>
      </c>
    </row>
    <row r="1470" spans="1:3">
      <c r="A1470">
        <v>1463</v>
      </c>
      <c r="B1470">
        <f t="shared" si="22"/>
        <v>1000</v>
      </c>
      <c r="C1470">
        <f t="shared" si="22"/>
        <v>11.165460873464442</v>
      </c>
    </row>
    <row r="1471" spans="1:3">
      <c r="A1471">
        <v>1464</v>
      </c>
      <c r="B1471">
        <f t="shared" si="22"/>
        <v>1000</v>
      </c>
      <c r="C1471">
        <f t="shared" si="22"/>
        <v>11.166325883570662</v>
      </c>
    </row>
    <row r="1472" spans="1:3">
      <c r="A1472">
        <v>1465</v>
      </c>
      <c r="B1472">
        <f t="shared" si="22"/>
        <v>1000</v>
      </c>
      <c r="C1472">
        <f t="shared" si="22"/>
        <v>11.167190994201816</v>
      </c>
    </row>
    <row r="1473" spans="1:3">
      <c r="A1473">
        <v>1466</v>
      </c>
      <c r="B1473">
        <f t="shared" si="22"/>
        <v>1000</v>
      </c>
      <c r="C1473">
        <f t="shared" si="22"/>
        <v>11.168056205373482</v>
      </c>
    </row>
    <row r="1474" spans="1:3">
      <c r="A1474">
        <v>1467</v>
      </c>
      <c r="B1474">
        <f t="shared" si="22"/>
        <v>1000</v>
      </c>
      <c r="C1474">
        <f t="shared" si="22"/>
        <v>11.168921517101236</v>
      </c>
    </row>
    <row r="1475" spans="1:3">
      <c r="A1475">
        <v>1468</v>
      </c>
      <c r="B1475">
        <f t="shared" si="22"/>
        <v>1000</v>
      </c>
      <c r="C1475">
        <f t="shared" si="22"/>
        <v>11.169786929400662</v>
      </c>
    </row>
    <row r="1476" spans="1:3">
      <c r="A1476">
        <v>1469</v>
      </c>
      <c r="B1476">
        <f t="shared" si="22"/>
        <v>1000</v>
      </c>
      <c r="C1476">
        <f t="shared" si="22"/>
        <v>11.170652442287347</v>
      </c>
    </row>
    <row r="1477" spans="1:3">
      <c r="A1477">
        <v>1470</v>
      </c>
      <c r="B1477">
        <f t="shared" si="22"/>
        <v>1000</v>
      </c>
      <c r="C1477">
        <f t="shared" si="22"/>
        <v>11.171518055776879</v>
      </c>
    </row>
    <row r="1478" spans="1:3">
      <c r="A1478">
        <v>1471</v>
      </c>
      <c r="B1478">
        <f t="shared" si="22"/>
        <v>1000</v>
      </c>
      <c r="C1478">
        <f t="shared" si="22"/>
        <v>11.172383769884853</v>
      </c>
    </row>
    <row r="1479" spans="1:3">
      <c r="A1479">
        <v>1472</v>
      </c>
      <c r="B1479">
        <f t="shared" si="22"/>
        <v>1000</v>
      </c>
      <c r="C1479">
        <f t="shared" si="22"/>
        <v>11.173249584626857</v>
      </c>
    </row>
    <row r="1480" spans="1:3">
      <c r="A1480">
        <v>1473</v>
      </c>
      <c r="B1480">
        <f t="shared" ref="B1480:C1543" si="23">IF($A1480&lt;B$5,B$2/POWER(1-(1-SQRT(B$2/B$3))*$A1480/B$5,2),B$3)</f>
        <v>1000</v>
      </c>
      <c r="C1480">
        <f t="shared" si="23"/>
        <v>11.174115500018498</v>
      </c>
    </row>
    <row r="1481" spans="1:3">
      <c r="A1481">
        <v>1474</v>
      </c>
      <c r="B1481">
        <f t="shared" si="23"/>
        <v>1000</v>
      </c>
      <c r="C1481">
        <f t="shared" si="23"/>
        <v>11.174981516075373</v>
      </c>
    </row>
    <row r="1482" spans="1:3">
      <c r="A1482">
        <v>1475</v>
      </c>
      <c r="B1482">
        <f t="shared" si="23"/>
        <v>1000</v>
      </c>
      <c r="C1482">
        <f t="shared" si="23"/>
        <v>11.175847632813083</v>
      </c>
    </row>
    <row r="1483" spans="1:3">
      <c r="A1483">
        <v>1476</v>
      </c>
      <c r="B1483">
        <f t="shared" si="23"/>
        <v>1000</v>
      </c>
      <c r="C1483">
        <f t="shared" si="23"/>
        <v>11.176713850247239</v>
      </c>
    </row>
    <row r="1484" spans="1:3">
      <c r="A1484">
        <v>1477</v>
      </c>
      <c r="B1484">
        <f t="shared" si="23"/>
        <v>1000</v>
      </c>
      <c r="C1484">
        <f t="shared" si="23"/>
        <v>11.177580168393449</v>
      </c>
    </row>
    <row r="1485" spans="1:3">
      <c r="A1485">
        <v>1478</v>
      </c>
      <c r="B1485">
        <f t="shared" si="23"/>
        <v>1000</v>
      </c>
      <c r="C1485">
        <f t="shared" si="23"/>
        <v>11.178446587267331</v>
      </c>
    </row>
    <row r="1486" spans="1:3">
      <c r="A1486">
        <v>1479</v>
      </c>
      <c r="B1486">
        <f t="shared" si="23"/>
        <v>1000</v>
      </c>
      <c r="C1486">
        <f t="shared" si="23"/>
        <v>11.179313106884495</v>
      </c>
    </row>
    <row r="1487" spans="1:3">
      <c r="A1487">
        <v>1480</v>
      </c>
      <c r="B1487">
        <f t="shared" si="23"/>
        <v>1000</v>
      </c>
      <c r="C1487">
        <f t="shared" si="23"/>
        <v>11.180179727260564</v>
      </c>
    </row>
    <row r="1488" spans="1:3">
      <c r="A1488">
        <v>1481</v>
      </c>
      <c r="B1488">
        <f t="shared" si="23"/>
        <v>1000</v>
      </c>
      <c r="C1488">
        <f t="shared" si="23"/>
        <v>11.181046448411157</v>
      </c>
    </row>
    <row r="1489" spans="1:3">
      <c r="A1489">
        <v>1482</v>
      </c>
      <c r="B1489">
        <f t="shared" si="23"/>
        <v>1000</v>
      </c>
      <c r="C1489">
        <f t="shared" si="23"/>
        <v>11.181913270351906</v>
      </c>
    </row>
    <row r="1490" spans="1:3">
      <c r="A1490">
        <v>1483</v>
      </c>
      <c r="B1490">
        <f t="shared" si="23"/>
        <v>1000</v>
      </c>
      <c r="C1490">
        <f t="shared" si="23"/>
        <v>11.182780193098431</v>
      </c>
    </row>
    <row r="1491" spans="1:3">
      <c r="A1491">
        <v>1484</v>
      </c>
      <c r="B1491">
        <f t="shared" si="23"/>
        <v>1000</v>
      </c>
      <c r="C1491">
        <f t="shared" si="23"/>
        <v>11.183647216666367</v>
      </c>
    </row>
    <row r="1492" spans="1:3">
      <c r="A1492">
        <v>1485</v>
      </c>
      <c r="B1492">
        <f t="shared" si="23"/>
        <v>1000</v>
      </c>
      <c r="C1492">
        <f t="shared" si="23"/>
        <v>11.184514341071349</v>
      </c>
    </row>
    <row r="1493" spans="1:3">
      <c r="A1493">
        <v>1486</v>
      </c>
      <c r="B1493">
        <f t="shared" si="23"/>
        <v>1000</v>
      </c>
      <c r="C1493">
        <f t="shared" si="23"/>
        <v>11.185381566329015</v>
      </c>
    </row>
    <row r="1494" spans="1:3">
      <c r="A1494">
        <v>1487</v>
      </c>
      <c r="B1494">
        <f t="shared" si="23"/>
        <v>1000</v>
      </c>
      <c r="C1494">
        <f t="shared" si="23"/>
        <v>11.186248892455003</v>
      </c>
    </row>
    <row r="1495" spans="1:3">
      <c r="A1495">
        <v>1488</v>
      </c>
      <c r="B1495">
        <f t="shared" si="23"/>
        <v>1000</v>
      </c>
      <c r="C1495">
        <f t="shared" si="23"/>
        <v>11.187116319464959</v>
      </c>
    </row>
    <row r="1496" spans="1:3">
      <c r="A1496">
        <v>1489</v>
      </c>
      <c r="B1496">
        <f t="shared" si="23"/>
        <v>1000</v>
      </c>
      <c r="C1496">
        <f t="shared" si="23"/>
        <v>11.187983847374527</v>
      </c>
    </row>
    <row r="1497" spans="1:3">
      <c r="A1497">
        <v>1490</v>
      </c>
      <c r="B1497">
        <f t="shared" si="23"/>
        <v>1000</v>
      </c>
      <c r="C1497">
        <f t="shared" si="23"/>
        <v>11.18885147619936</v>
      </c>
    </row>
    <row r="1498" spans="1:3">
      <c r="A1498">
        <v>1491</v>
      </c>
      <c r="B1498">
        <f t="shared" si="23"/>
        <v>1000</v>
      </c>
      <c r="C1498">
        <f t="shared" si="23"/>
        <v>11.189719205955107</v>
      </c>
    </row>
    <row r="1499" spans="1:3">
      <c r="A1499">
        <v>1492</v>
      </c>
      <c r="B1499">
        <f t="shared" si="23"/>
        <v>1000</v>
      </c>
      <c r="C1499">
        <f t="shared" si="23"/>
        <v>11.190587036657424</v>
      </c>
    </row>
    <row r="1500" spans="1:3">
      <c r="A1500">
        <v>1493</v>
      </c>
      <c r="B1500">
        <f t="shared" si="23"/>
        <v>1000</v>
      </c>
      <c r="C1500">
        <f t="shared" si="23"/>
        <v>11.191454968321974</v>
      </c>
    </row>
    <row r="1501" spans="1:3">
      <c r="A1501">
        <v>1494</v>
      </c>
      <c r="B1501">
        <f t="shared" si="23"/>
        <v>1000</v>
      </c>
      <c r="C1501">
        <f t="shared" si="23"/>
        <v>11.192323000964413</v>
      </c>
    </row>
    <row r="1502" spans="1:3">
      <c r="A1502">
        <v>1495</v>
      </c>
      <c r="B1502">
        <f t="shared" si="23"/>
        <v>1000</v>
      </c>
      <c r="C1502">
        <f t="shared" si="23"/>
        <v>11.193191134600408</v>
      </c>
    </row>
    <row r="1503" spans="1:3">
      <c r="A1503">
        <v>1496</v>
      </c>
      <c r="B1503">
        <f t="shared" si="23"/>
        <v>1000</v>
      </c>
      <c r="C1503">
        <f t="shared" si="23"/>
        <v>11.194059369245625</v>
      </c>
    </row>
    <row r="1504" spans="1:3">
      <c r="A1504">
        <v>1497</v>
      </c>
      <c r="B1504">
        <f t="shared" si="23"/>
        <v>1000</v>
      </c>
      <c r="C1504">
        <f t="shared" si="23"/>
        <v>11.194927704915742</v>
      </c>
    </row>
    <row r="1505" spans="1:3">
      <c r="A1505">
        <v>1498</v>
      </c>
      <c r="B1505">
        <f t="shared" si="23"/>
        <v>1000</v>
      </c>
      <c r="C1505">
        <f t="shared" si="23"/>
        <v>11.195796141626422</v>
      </c>
    </row>
    <row r="1506" spans="1:3">
      <c r="A1506">
        <v>1499</v>
      </c>
      <c r="B1506">
        <f t="shared" si="23"/>
        <v>1000</v>
      </c>
      <c r="C1506">
        <f t="shared" si="23"/>
        <v>11.196664679393351</v>
      </c>
    </row>
    <row r="1507" spans="1:3">
      <c r="A1507">
        <v>1500</v>
      </c>
      <c r="B1507">
        <f t="shared" si="23"/>
        <v>1000</v>
      </c>
      <c r="C1507">
        <f t="shared" si="23"/>
        <v>11.197533318232201</v>
      </c>
    </row>
    <row r="1508" spans="1:3">
      <c r="A1508">
        <v>1501</v>
      </c>
      <c r="B1508">
        <f t="shared" si="23"/>
        <v>1000</v>
      </c>
      <c r="C1508">
        <f t="shared" si="23"/>
        <v>11.198402058158665</v>
      </c>
    </row>
    <row r="1509" spans="1:3">
      <c r="A1509">
        <v>1502</v>
      </c>
      <c r="B1509">
        <f t="shared" si="23"/>
        <v>1000</v>
      </c>
      <c r="C1509">
        <f t="shared" si="23"/>
        <v>11.199270899188422</v>
      </c>
    </row>
    <row r="1510" spans="1:3">
      <c r="A1510">
        <v>1503</v>
      </c>
      <c r="B1510">
        <f t="shared" si="23"/>
        <v>1000</v>
      </c>
      <c r="C1510">
        <f t="shared" si="23"/>
        <v>11.20013984133716</v>
      </c>
    </row>
    <row r="1511" spans="1:3">
      <c r="A1511">
        <v>1504</v>
      </c>
      <c r="B1511">
        <f t="shared" si="23"/>
        <v>1000</v>
      </c>
      <c r="C1511">
        <f t="shared" si="23"/>
        <v>11.201008884620572</v>
      </c>
    </row>
    <row r="1512" spans="1:3">
      <c r="A1512">
        <v>1505</v>
      </c>
      <c r="B1512">
        <f t="shared" si="23"/>
        <v>1000</v>
      </c>
      <c r="C1512">
        <f t="shared" si="23"/>
        <v>11.201878029054358</v>
      </c>
    </row>
    <row r="1513" spans="1:3">
      <c r="A1513">
        <v>1506</v>
      </c>
      <c r="B1513">
        <f t="shared" si="23"/>
        <v>1000</v>
      </c>
      <c r="C1513">
        <f t="shared" si="23"/>
        <v>11.202747274654211</v>
      </c>
    </row>
    <row r="1514" spans="1:3">
      <c r="A1514">
        <v>1507</v>
      </c>
      <c r="B1514">
        <f t="shared" si="23"/>
        <v>1000</v>
      </c>
      <c r="C1514">
        <f t="shared" si="23"/>
        <v>11.203616621435833</v>
      </c>
    </row>
    <row r="1515" spans="1:3">
      <c r="A1515">
        <v>1508</v>
      </c>
      <c r="B1515">
        <f t="shared" si="23"/>
        <v>1000</v>
      </c>
      <c r="C1515">
        <f t="shared" si="23"/>
        <v>11.20448606941493</v>
      </c>
    </row>
    <row r="1516" spans="1:3">
      <c r="A1516">
        <v>1509</v>
      </c>
      <c r="B1516">
        <f t="shared" si="23"/>
        <v>1000</v>
      </c>
      <c r="C1516">
        <f t="shared" si="23"/>
        <v>11.205355618607211</v>
      </c>
    </row>
    <row r="1517" spans="1:3">
      <c r="A1517">
        <v>1510</v>
      </c>
      <c r="B1517">
        <f t="shared" si="23"/>
        <v>1000</v>
      </c>
      <c r="C1517">
        <f t="shared" si="23"/>
        <v>11.206225269028382</v>
      </c>
    </row>
    <row r="1518" spans="1:3">
      <c r="A1518">
        <v>1511</v>
      </c>
      <c r="B1518">
        <f t="shared" si="23"/>
        <v>1000</v>
      </c>
      <c r="C1518">
        <f t="shared" si="23"/>
        <v>11.207095020694155</v>
      </c>
    </row>
    <row r="1519" spans="1:3">
      <c r="A1519">
        <v>1512</v>
      </c>
      <c r="B1519">
        <f t="shared" si="23"/>
        <v>1000</v>
      </c>
      <c r="C1519">
        <f t="shared" si="23"/>
        <v>11.207964873620254</v>
      </c>
    </row>
    <row r="1520" spans="1:3">
      <c r="A1520">
        <v>1513</v>
      </c>
      <c r="B1520">
        <f t="shared" si="23"/>
        <v>1000</v>
      </c>
      <c r="C1520">
        <f t="shared" si="23"/>
        <v>11.208834827822393</v>
      </c>
    </row>
    <row r="1521" spans="1:3">
      <c r="A1521">
        <v>1514</v>
      </c>
      <c r="B1521">
        <f t="shared" si="23"/>
        <v>1000</v>
      </c>
      <c r="C1521">
        <f t="shared" si="23"/>
        <v>11.209704883316295</v>
      </c>
    </row>
    <row r="1522" spans="1:3">
      <c r="A1522">
        <v>1515</v>
      </c>
      <c r="B1522">
        <f t="shared" si="23"/>
        <v>1000</v>
      </c>
      <c r="C1522">
        <f t="shared" si="23"/>
        <v>11.210575040117687</v>
      </c>
    </row>
    <row r="1523" spans="1:3">
      <c r="A1523">
        <v>1516</v>
      </c>
      <c r="B1523">
        <f t="shared" si="23"/>
        <v>1000</v>
      </c>
      <c r="C1523">
        <f t="shared" si="23"/>
        <v>11.211445298242296</v>
      </c>
    </row>
    <row r="1524" spans="1:3">
      <c r="A1524">
        <v>1517</v>
      </c>
      <c r="B1524">
        <f t="shared" si="23"/>
        <v>1000</v>
      </c>
      <c r="C1524">
        <f t="shared" si="23"/>
        <v>11.212315657705858</v>
      </c>
    </row>
    <row r="1525" spans="1:3">
      <c r="A1525">
        <v>1518</v>
      </c>
      <c r="B1525">
        <f t="shared" si="23"/>
        <v>1000</v>
      </c>
      <c r="C1525">
        <f t="shared" si="23"/>
        <v>11.213186118524101</v>
      </c>
    </row>
    <row r="1526" spans="1:3">
      <c r="A1526">
        <v>1519</v>
      </c>
      <c r="B1526">
        <f t="shared" si="23"/>
        <v>1000</v>
      </c>
      <c r="C1526">
        <f t="shared" si="23"/>
        <v>11.214056680712767</v>
      </c>
    </row>
    <row r="1527" spans="1:3">
      <c r="A1527">
        <v>1520</v>
      </c>
      <c r="B1527">
        <f t="shared" si="23"/>
        <v>1000</v>
      </c>
      <c r="C1527">
        <f t="shared" si="23"/>
        <v>11.214927344287599</v>
      </c>
    </row>
    <row r="1528" spans="1:3">
      <c r="A1528">
        <v>1521</v>
      </c>
      <c r="B1528">
        <f t="shared" si="23"/>
        <v>1000</v>
      </c>
      <c r="C1528">
        <f t="shared" si="23"/>
        <v>11.215798109264334</v>
      </c>
    </row>
    <row r="1529" spans="1:3">
      <c r="A1529">
        <v>1522</v>
      </c>
      <c r="B1529">
        <f t="shared" si="23"/>
        <v>1000</v>
      </c>
      <c r="C1529">
        <f t="shared" si="23"/>
        <v>11.216668975658726</v>
      </c>
    </row>
    <row r="1530" spans="1:3">
      <c r="A1530">
        <v>1523</v>
      </c>
      <c r="B1530">
        <f t="shared" si="23"/>
        <v>1000</v>
      </c>
      <c r="C1530">
        <f t="shared" si="23"/>
        <v>11.21753994348652</v>
      </c>
    </row>
    <row r="1531" spans="1:3">
      <c r="A1531">
        <v>1524</v>
      </c>
      <c r="B1531">
        <f t="shared" si="23"/>
        <v>1000</v>
      </c>
      <c r="C1531">
        <f t="shared" si="23"/>
        <v>11.218411012763474</v>
      </c>
    </row>
    <row r="1532" spans="1:3">
      <c r="A1532">
        <v>1525</v>
      </c>
      <c r="B1532">
        <f t="shared" si="23"/>
        <v>1000</v>
      </c>
      <c r="C1532">
        <f t="shared" si="23"/>
        <v>11.219282183505339</v>
      </c>
    </row>
    <row r="1533" spans="1:3">
      <c r="A1533">
        <v>1526</v>
      </c>
      <c r="B1533">
        <f t="shared" si="23"/>
        <v>1000</v>
      </c>
      <c r="C1533">
        <f t="shared" si="23"/>
        <v>11.220153455727877</v>
      </c>
    </row>
    <row r="1534" spans="1:3">
      <c r="A1534">
        <v>1527</v>
      </c>
      <c r="B1534">
        <f t="shared" si="23"/>
        <v>1000</v>
      </c>
      <c r="C1534">
        <f t="shared" si="23"/>
        <v>11.221024829446849</v>
      </c>
    </row>
    <row r="1535" spans="1:3">
      <c r="A1535">
        <v>1528</v>
      </c>
      <c r="B1535">
        <f t="shared" si="23"/>
        <v>1000</v>
      </c>
      <c r="C1535">
        <f t="shared" si="23"/>
        <v>11.221896304678024</v>
      </c>
    </row>
    <row r="1536" spans="1:3">
      <c r="A1536">
        <v>1529</v>
      </c>
      <c r="B1536">
        <f t="shared" si="23"/>
        <v>1000</v>
      </c>
      <c r="C1536">
        <f t="shared" si="23"/>
        <v>11.222767881437166</v>
      </c>
    </row>
    <row r="1537" spans="1:3">
      <c r="A1537">
        <v>1530</v>
      </c>
      <c r="B1537">
        <f t="shared" si="23"/>
        <v>1000</v>
      </c>
      <c r="C1537">
        <f t="shared" si="23"/>
        <v>11.223639559740048</v>
      </c>
    </row>
    <row r="1538" spans="1:3">
      <c r="A1538">
        <v>1531</v>
      </c>
      <c r="B1538">
        <f t="shared" si="23"/>
        <v>1000</v>
      </c>
      <c r="C1538">
        <f t="shared" si="23"/>
        <v>11.224511339602444</v>
      </c>
    </row>
    <row r="1539" spans="1:3">
      <c r="A1539">
        <v>1532</v>
      </c>
      <c r="B1539">
        <f t="shared" si="23"/>
        <v>1000</v>
      </c>
      <c r="C1539">
        <f t="shared" si="23"/>
        <v>11.225383221040136</v>
      </c>
    </row>
    <row r="1540" spans="1:3">
      <c r="A1540">
        <v>1533</v>
      </c>
      <c r="B1540">
        <f t="shared" si="23"/>
        <v>1000</v>
      </c>
      <c r="C1540">
        <f t="shared" si="23"/>
        <v>11.226255204068897</v>
      </c>
    </row>
    <row r="1541" spans="1:3">
      <c r="A1541">
        <v>1534</v>
      </c>
      <c r="B1541">
        <f t="shared" si="23"/>
        <v>1000</v>
      </c>
      <c r="C1541">
        <f t="shared" si="23"/>
        <v>11.227127288704514</v>
      </c>
    </row>
    <row r="1542" spans="1:3">
      <c r="A1542">
        <v>1535</v>
      </c>
      <c r="B1542">
        <f t="shared" si="23"/>
        <v>1000</v>
      </c>
      <c r="C1542">
        <f t="shared" si="23"/>
        <v>11.227999474962777</v>
      </c>
    </row>
    <row r="1543" spans="1:3">
      <c r="A1543">
        <v>1536</v>
      </c>
      <c r="B1543">
        <f t="shared" si="23"/>
        <v>1000</v>
      </c>
      <c r="C1543">
        <f t="shared" si="23"/>
        <v>11.228871762859473</v>
      </c>
    </row>
    <row r="1544" spans="1:3">
      <c r="A1544">
        <v>1537</v>
      </c>
      <c r="B1544">
        <f t="shared" ref="B1544:C1607" si="24">IF($A1544&lt;B$5,B$2/POWER(1-(1-SQRT(B$2/B$3))*$A1544/B$5,2),B$3)</f>
        <v>1000</v>
      </c>
      <c r="C1544">
        <f t="shared" si="24"/>
        <v>11.229744152410396</v>
      </c>
    </row>
    <row r="1545" spans="1:3">
      <c r="A1545">
        <v>1538</v>
      </c>
      <c r="B1545">
        <f t="shared" si="24"/>
        <v>1000</v>
      </c>
      <c r="C1545">
        <f t="shared" si="24"/>
        <v>11.230616643631338</v>
      </c>
    </row>
    <row r="1546" spans="1:3">
      <c r="A1546">
        <v>1539</v>
      </c>
      <c r="B1546">
        <f t="shared" si="24"/>
        <v>1000</v>
      </c>
      <c r="C1546">
        <f t="shared" si="24"/>
        <v>11.231489236538104</v>
      </c>
    </row>
    <row r="1547" spans="1:3">
      <c r="A1547">
        <v>1540</v>
      </c>
      <c r="B1547">
        <f t="shared" si="24"/>
        <v>1000</v>
      </c>
      <c r="C1547">
        <f t="shared" si="24"/>
        <v>11.232361931146492</v>
      </c>
    </row>
    <row r="1548" spans="1:3">
      <c r="A1548">
        <v>1541</v>
      </c>
      <c r="B1548">
        <f t="shared" si="24"/>
        <v>1000</v>
      </c>
      <c r="C1548">
        <f t="shared" si="24"/>
        <v>11.233234727472309</v>
      </c>
    </row>
    <row r="1549" spans="1:3">
      <c r="A1549">
        <v>1542</v>
      </c>
      <c r="B1549">
        <f t="shared" si="24"/>
        <v>1000</v>
      </c>
      <c r="C1549">
        <f t="shared" si="24"/>
        <v>11.23410762553136</v>
      </c>
    </row>
    <row r="1550" spans="1:3">
      <c r="A1550">
        <v>1543</v>
      </c>
      <c r="B1550">
        <f t="shared" si="24"/>
        <v>1000</v>
      </c>
      <c r="C1550">
        <f t="shared" si="24"/>
        <v>11.234980625339464</v>
      </c>
    </row>
    <row r="1551" spans="1:3">
      <c r="A1551">
        <v>1544</v>
      </c>
      <c r="B1551">
        <f t="shared" si="24"/>
        <v>1000</v>
      </c>
      <c r="C1551">
        <f t="shared" si="24"/>
        <v>11.235853726912428</v>
      </c>
    </row>
    <row r="1552" spans="1:3">
      <c r="A1552">
        <v>1545</v>
      </c>
      <c r="B1552">
        <f t="shared" si="24"/>
        <v>1000</v>
      </c>
      <c r="C1552">
        <f t="shared" si="24"/>
        <v>11.236726930266071</v>
      </c>
    </row>
    <row r="1553" spans="1:3">
      <c r="A1553">
        <v>1546</v>
      </c>
      <c r="B1553">
        <f t="shared" si="24"/>
        <v>1000</v>
      </c>
      <c r="C1553">
        <f t="shared" si="24"/>
        <v>11.237600235416215</v>
      </c>
    </row>
    <row r="1554" spans="1:3">
      <c r="A1554">
        <v>1547</v>
      </c>
      <c r="B1554">
        <f t="shared" si="24"/>
        <v>1000</v>
      </c>
      <c r="C1554">
        <f t="shared" si="24"/>
        <v>11.238473642378684</v>
      </c>
    </row>
    <row r="1555" spans="1:3">
      <c r="A1555">
        <v>1548</v>
      </c>
      <c r="B1555">
        <f t="shared" si="24"/>
        <v>1000</v>
      </c>
      <c r="C1555">
        <f t="shared" si="24"/>
        <v>11.239347151169303</v>
      </c>
    </row>
    <row r="1556" spans="1:3">
      <c r="A1556">
        <v>1549</v>
      </c>
      <c r="B1556">
        <f t="shared" si="24"/>
        <v>1000</v>
      </c>
      <c r="C1556">
        <f t="shared" si="24"/>
        <v>11.240220761803903</v>
      </c>
    </row>
    <row r="1557" spans="1:3">
      <c r="A1557">
        <v>1550</v>
      </c>
      <c r="B1557">
        <f t="shared" si="24"/>
        <v>1000</v>
      </c>
      <c r="C1557">
        <f t="shared" si="24"/>
        <v>11.241094474298315</v>
      </c>
    </row>
    <row r="1558" spans="1:3">
      <c r="A1558">
        <v>1551</v>
      </c>
      <c r="B1558">
        <f t="shared" si="24"/>
        <v>1000</v>
      </c>
      <c r="C1558">
        <f t="shared" si="24"/>
        <v>11.24196828866838</v>
      </c>
    </row>
    <row r="1559" spans="1:3">
      <c r="A1559">
        <v>1552</v>
      </c>
      <c r="B1559">
        <f t="shared" si="24"/>
        <v>1000</v>
      </c>
      <c r="C1559">
        <f t="shared" si="24"/>
        <v>11.24284220492993</v>
      </c>
    </row>
    <row r="1560" spans="1:3">
      <c r="A1560">
        <v>1553</v>
      </c>
      <c r="B1560">
        <f t="shared" si="24"/>
        <v>1000</v>
      </c>
      <c r="C1560">
        <f t="shared" si="24"/>
        <v>11.243716223098811</v>
      </c>
    </row>
    <row r="1561" spans="1:3">
      <c r="A1561">
        <v>1554</v>
      </c>
      <c r="B1561">
        <f t="shared" si="24"/>
        <v>1000</v>
      </c>
      <c r="C1561">
        <f t="shared" si="24"/>
        <v>11.244590343190868</v>
      </c>
    </row>
    <row r="1562" spans="1:3">
      <c r="A1562">
        <v>1555</v>
      </c>
      <c r="B1562">
        <f t="shared" si="24"/>
        <v>1000</v>
      </c>
      <c r="C1562">
        <f t="shared" si="24"/>
        <v>11.245464565221951</v>
      </c>
    </row>
    <row r="1563" spans="1:3">
      <c r="A1563">
        <v>1556</v>
      </c>
      <c r="B1563">
        <f t="shared" si="24"/>
        <v>1000</v>
      </c>
      <c r="C1563">
        <f t="shared" si="24"/>
        <v>11.246338889207907</v>
      </c>
    </row>
    <row r="1564" spans="1:3">
      <c r="A1564">
        <v>1557</v>
      </c>
      <c r="B1564">
        <f t="shared" si="24"/>
        <v>1000</v>
      </c>
      <c r="C1564">
        <f t="shared" si="24"/>
        <v>11.247213315164592</v>
      </c>
    </row>
    <row r="1565" spans="1:3">
      <c r="A1565">
        <v>1558</v>
      </c>
      <c r="B1565">
        <f t="shared" si="24"/>
        <v>1000</v>
      </c>
      <c r="C1565">
        <f t="shared" si="24"/>
        <v>11.248087843107864</v>
      </c>
    </row>
    <row r="1566" spans="1:3">
      <c r="A1566">
        <v>1559</v>
      </c>
      <c r="B1566">
        <f t="shared" si="24"/>
        <v>1000</v>
      </c>
      <c r="C1566">
        <f t="shared" si="24"/>
        <v>11.248962473053588</v>
      </c>
    </row>
    <row r="1567" spans="1:3">
      <c r="A1567">
        <v>1560</v>
      </c>
      <c r="B1567">
        <f t="shared" si="24"/>
        <v>1000</v>
      </c>
      <c r="C1567">
        <f t="shared" si="24"/>
        <v>11.249837205017618</v>
      </c>
    </row>
    <row r="1568" spans="1:3">
      <c r="A1568">
        <v>1561</v>
      </c>
      <c r="B1568">
        <f t="shared" si="24"/>
        <v>1000</v>
      </c>
      <c r="C1568">
        <f t="shared" si="24"/>
        <v>11.250712039015827</v>
      </c>
    </row>
    <row r="1569" spans="1:3">
      <c r="A1569">
        <v>1562</v>
      </c>
      <c r="B1569">
        <f t="shared" si="24"/>
        <v>1000</v>
      </c>
      <c r="C1569">
        <f t="shared" si="24"/>
        <v>11.251586975064084</v>
      </c>
    </row>
    <row r="1570" spans="1:3">
      <c r="A1570">
        <v>1563</v>
      </c>
      <c r="B1570">
        <f t="shared" si="24"/>
        <v>1000</v>
      </c>
      <c r="C1570">
        <f t="shared" si="24"/>
        <v>11.252462013178265</v>
      </c>
    </row>
    <row r="1571" spans="1:3">
      <c r="A1571">
        <v>1564</v>
      </c>
      <c r="B1571">
        <f t="shared" si="24"/>
        <v>1000</v>
      </c>
      <c r="C1571">
        <f t="shared" si="24"/>
        <v>11.25333715337424</v>
      </c>
    </row>
    <row r="1572" spans="1:3">
      <c r="A1572">
        <v>1565</v>
      </c>
      <c r="B1572">
        <f t="shared" si="24"/>
        <v>1000</v>
      </c>
      <c r="C1572">
        <f t="shared" si="24"/>
        <v>11.25421239566789</v>
      </c>
    </row>
    <row r="1573" spans="1:3">
      <c r="A1573">
        <v>1566</v>
      </c>
      <c r="B1573">
        <f t="shared" si="24"/>
        <v>1000</v>
      </c>
      <c r="C1573">
        <f t="shared" si="24"/>
        <v>11.255087740075099</v>
      </c>
    </row>
    <row r="1574" spans="1:3">
      <c r="A1574">
        <v>1567</v>
      </c>
      <c r="B1574">
        <f t="shared" si="24"/>
        <v>1000</v>
      </c>
      <c r="C1574">
        <f t="shared" si="24"/>
        <v>11.255963186611751</v>
      </c>
    </row>
    <row r="1575" spans="1:3">
      <c r="A1575">
        <v>1568</v>
      </c>
      <c r="B1575">
        <f t="shared" si="24"/>
        <v>1000</v>
      </c>
      <c r="C1575">
        <f t="shared" si="24"/>
        <v>11.256838735293735</v>
      </c>
    </row>
    <row r="1576" spans="1:3">
      <c r="A1576">
        <v>1569</v>
      </c>
      <c r="B1576">
        <f t="shared" si="24"/>
        <v>1000</v>
      </c>
      <c r="C1576">
        <f t="shared" si="24"/>
        <v>11.257714386136941</v>
      </c>
    </row>
    <row r="1577" spans="1:3">
      <c r="A1577">
        <v>1570</v>
      </c>
      <c r="B1577">
        <f t="shared" si="24"/>
        <v>1000</v>
      </c>
      <c r="C1577">
        <f t="shared" si="24"/>
        <v>11.258590139157267</v>
      </c>
    </row>
    <row r="1578" spans="1:3">
      <c r="A1578">
        <v>1571</v>
      </c>
      <c r="B1578">
        <f t="shared" si="24"/>
        <v>1000</v>
      </c>
      <c r="C1578">
        <f t="shared" si="24"/>
        <v>11.259465994370606</v>
      </c>
    </row>
    <row r="1579" spans="1:3">
      <c r="A1579">
        <v>1572</v>
      </c>
      <c r="B1579">
        <f t="shared" si="24"/>
        <v>1000</v>
      </c>
      <c r="C1579">
        <f t="shared" si="24"/>
        <v>11.260341951792862</v>
      </c>
    </row>
    <row r="1580" spans="1:3">
      <c r="A1580">
        <v>1573</v>
      </c>
      <c r="B1580">
        <f t="shared" si="24"/>
        <v>1000</v>
      </c>
      <c r="C1580">
        <f t="shared" si="24"/>
        <v>11.261218011439937</v>
      </c>
    </row>
    <row r="1581" spans="1:3">
      <c r="A1581">
        <v>1574</v>
      </c>
      <c r="B1581">
        <f t="shared" si="24"/>
        <v>1000</v>
      </c>
      <c r="C1581">
        <f t="shared" si="24"/>
        <v>11.262094173327739</v>
      </c>
    </row>
    <row r="1582" spans="1:3">
      <c r="A1582">
        <v>1575</v>
      </c>
      <c r="B1582">
        <f t="shared" si="24"/>
        <v>1000</v>
      </c>
      <c r="C1582">
        <f t="shared" si="24"/>
        <v>11.262970437472175</v>
      </c>
    </row>
    <row r="1583" spans="1:3">
      <c r="A1583">
        <v>1576</v>
      </c>
      <c r="B1583">
        <f t="shared" si="24"/>
        <v>1000</v>
      </c>
      <c r="C1583">
        <f t="shared" si="24"/>
        <v>11.263846803889162</v>
      </c>
    </row>
    <row r="1584" spans="1:3">
      <c r="A1584">
        <v>1577</v>
      </c>
      <c r="B1584">
        <f t="shared" si="24"/>
        <v>1000</v>
      </c>
      <c r="C1584">
        <f t="shared" si="24"/>
        <v>11.264723272594615</v>
      </c>
    </row>
    <row r="1585" spans="1:3">
      <c r="A1585">
        <v>1578</v>
      </c>
      <c r="B1585">
        <f t="shared" si="24"/>
        <v>1000</v>
      </c>
      <c r="C1585">
        <f t="shared" si="24"/>
        <v>11.265599843604456</v>
      </c>
    </row>
    <row r="1586" spans="1:3">
      <c r="A1586">
        <v>1579</v>
      </c>
      <c r="B1586">
        <f t="shared" si="24"/>
        <v>1000</v>
      </c>
      <c r="C1586">
        <f t="shared" si="24"/>
        <v>11.266476516934601</v>
      </c>
    </row>
    <row r="1587" spans="1:3">
      <c r="A1587">
        <v>1580</v>
      </c>
      <c r="B1587">
        <f t="shared" si="24"/>
        <v>1000</v>
      </c>
      <c r="C1587">
        <f t="shared" si="24"/>
        <v>11.267353292600978</v>
      </c>
    </row>
    <row r="1588" spans="1:3">
      <c r="A1588">
        <v>1581</v>
      </c>
      <c r="B1588">
        <f t="shared" si="24"/>
        <v>1000</v>
      </c>
      <c r="C1588">
        <f t="shared" si="24"/>
        <v>11.268230170619518</v>
      </c>
    </row>
    <row r="1589" spans="1:3">
      <c r="A1589">
        <v>1582</v>
      </c>
      <c r="B1589">
        <f t="shared" si="24"/>
        <v>1000</v>
      </c>
      <c r="C1589">
        <f t="shared" si="24"/>
        <v>11.269107151006153</v>
      </c>
    </row>
    <row r="1590" spans="1:3">
      <c r="A1590">
        <v>1583</v>
      </c>
      <c r="B1590">
        <f t="shared" si="24"/>
        <v>1000</v>
      </c>
      <c r="C1590">
        <f t="shared" si="24"/>
        <v>11.269984233776814</v>
      </c>
    </row>
    <row r="1591" spans="1:3">
      <c r="A1591">
        <v>1584</v>
      </c>
      <c r="B1591">
        <f t="shared" si="24"/>
        <v>1000</v>
      </c>
      <c r="C1591">
        <f t="shared" si="24"/>
        <v>11.27086141894744</v>
      </c>
    </row>
    <row r="1592" spans="1:3">
      <c r="A1592">
        <v>1585</v>
      </c>
      <c r="B1592">
        <f t="shared" si="24"/>
        <v>1000</v>
      </c>
      <c r="C1592">
        <f t="shared" si="24"/>
        <v>11.271738706533974</v>
      </c>
    </row>
    <row r="1593" spans="1:3">
      <c r="A1593">
        <v>1586</v>
      </c>
      <c r="B1593">
        <f t="shared" si="24"/>
        <v>1000</v>
      </c>
      <c r="C1593">
        <f t="shared" si="24"/>
        <v>11.27261609655236</v>
      </c>
    </row>
    <row r="1594" spans="1:3">
      <c r="A1594">
        <v>1587</v>
      </c>
      <c r="B1594">
        <f t="shared" si="24"/>
        <v>1000</v>
      </c>
      <c r="C1594">
        <f t="shared" si="24"/>
        <v>11.273493589018541</v>
      </c>
    </row>
    <row r="1595" spans="1:3">
      <c r="A1595">
        <v>1588</v>
      </c>
      <c r="B1595">
        <f t="shared" si="24"/>
        <v>1000</v>
      </c>
      <c r="C1595">
        <f t="shared" si="24"/>
        <v>11.274371183948471</v>
      </c>
    </row>
    <row r="1596" spans="1:3">
      <c r="A1596">
        <v>1589</v>
      </c>
      <c r="B1596">
        <f t="shared" si="24"/>
        <v>1000</v>
      </c>
      <c r="C1596">
        <f t="shared" si="24"/>
        <v>11.275248881358106</v>
      </c>
    </row>
    <row r="1597" spans="1:3">
      <c r="A1597">
        <v>1590</v>
      </c>
      <c r="B1597">
        <f t="shared" si="24"/>
        <v>1000</v>
      </c>
      <c r="C1597">
        <f t="shared" si="24"/>
        <v>11.276126681263396</v>
      </c>
    </row>
    <row r="1598" spans="1:3">
      <c r="A1598">
        <v>1591</v>
      </c>
      <c r="B1598">
        <f t="shared" si="24"/>
        <v>1000</v>
      </c>
      <c r="C1598">
        <f t="shared" si="24"/>
        <v>11.277004583680304</v>
      </c>
    </row>
    <row r="1599" spans="1:3">
      <c r="A1599">
        <v>1592</v>
      </c>
      <c r="B1599">
        <f t="shared" si="24"/>
        <v>1000</v>
      </c>
      <c r="C1599">
        <f t="shared" si="24"/>
        <v>11.27788258862479</v>
      </c>
    </row>
    <row r="1600" spans="1:3">
      <c r="A1600">
        <v>1593</v>
      </c>
      <c r="B1600">
        <f t="shared" si="24"/>
        <v>1000</v>
      </c>
      <c r="C1600">
        <f t="shared" si="24"/>
        <v>11.278760696112826</v>
      </c>
    </row>
    <row r="1601" spans="1:3">
      <c r="A1601">
        <v>1594</v>
      </c>
      <c r="B1601">
        <f t="shared" si="24"/>
        <v>1000</v>
      </c>
      <c r="C1601">
        <f t="shared" si="24"/>
        <v>11.279638906160375</v>
      </c>
    </row>
    <row r="1602" spans="1:3">
      <c r="A1602">
        <v>1595</v>
      </c>
      <c r="B1602">
        <f t="shared" si="24"/>
        <v>1000</v>
      </c>
      <c r="C1602">
        <f t="shared" si="24"/>
        <v>11.280517218783412</v>
      </c>
    </row>
    <row r="1603" spans="1:3">
      <c r="A1603">
        <v>1596</v>
      </c>
      <c r="B1603">
        <f t="shared" si="24"/>
        <v>1000</v>
      </c>
      <c r="C1603">
        <f t="shared" si="24"/>
        <v>11.281395633997912</v>
      </c>
    </row>
    <row r="1604" spans="1:3">
      <c r="A1604">
        <v>1597</v>
      </c>
      <c r="B1604">
        <f t="shared" si="24"/>
        <v>1000</v>
      </c>
      <c r="C1604">
        <f t="shared" si="24"/>
        <v>11.282274151819852</v>
      </c>
    </row>
    <row r="1605" spans="1:3">
      <c r="A1605">
        <v>1598</v>
      </c>
      <c r="B1605">
        <f t="shared" si="24"/>
        <v>1000</v>
      </c>
      <c r="C1605">
        <f t="shared" si="24"/>
        <v>11.283152772265213</v>
      </c>
    </row>
    <row r="1606" spans="1:3">
      <c r="A1606">
        <v>1599</v>
      </c>
      <c r="B1606">
        <f t="shared" si="24"/>
        <v>1000</v>
      </c>
      <c r="C1606">
        <f t="shared" si="24"/>
        <v>11.28403149534998</v>
      </c>
    </row>
    <row r="1607" spans="1:3">
      <c r="A1607">
        <v>1600</v>
      </c>
      <c r="B1607">
        <f t="shared" si="24"/>
        <v>1000</v>
      </c>
      <c r="C1607">
        <f t="shared" si="24"/>
        <v>11.284910321090141</v>
      </c>
    </row>
    <row r="1608" spans="1:3">
      <c r="A1608">
        <v>1601</v>
      </c>
      <c r="B1608">
        <f t="shared" ref="B1608:C1671" si="25">IF($A1608&lt;B$5,B$2/POWER(1-(1-SQRT(B$2/B$3))*$A1608/B$5,2),B$3)</f>
        <v>1000</v>
      </c>
      <c r="C1608">
        <f t="shared" si="25"/>
        <v>11.28578924950169</v>
      </c>
    </row>
    <row r="1609" spans="1:3">
      <c r="A1609">
        <v>1602</v>
      </c>
      <c r="B1609">
        <f t="shared" si="25"/>
        <v>1000</v>
      </c>
      <c r="C1609">
        <f t="shared" si="25"/>
        <v>11.286668280600614</v>
      </c>
    </row>
    <row r="1610" spans="1:3">
      <c r="A1610">
        <v>1603</v>
      </c>
      <c r="B1610">
        <f t="shared" si="25"/>
        <v>1000</v>
      </c>
      <c r="C1610">
        <f t="shared" si="25"/>
        <v>11.287547414402916</v>
      </c>
    </row>
    <row r="1611" spans="1:3">
      <c r="A1611">
        <v>1604</v>
      </c>
      <c r="B1611">
        <f t="shared" si="25"/>
        <v>1000</v>
      </c>
      <c r="C1611">
        <f t="shared" si="25"/>
        <v>11.288426650924588</v>
      </c>
    </row>
    <row r="1612" spans="1:3">
      <c r="A1612">
        <v>1605</v>
      </c>
      <c r="B1612">
        <f t="shared" si="25"/>
        <v>1000</v>
      </c>
      <c r="C1612">
        <f t="shared" si="25"/>
        <v>11.289305990181644</v>
      </c>
    </row>
    <row r="1613" spans="1:3">
      <c r="A1613">
        <v>1606</v>
      </c>
      <c r="B1613">
        <f t="shared" si="25"/>
        <v>1000</v>
      </c>
      <c r="C1613">
        <f t="shared" si="25"/>
        <v>11.290185432190082</v>
      </c>
    </row>
    <row r="1614" spans="1:3">
      <c r="A1614">
        <v>1607</v>
      </c>
      <c r="B1614">
        <f t="shared" si="25"/>
        <v>1000</v>
      </c>
      <c r="C1614">
        <f t="shared" si="25"/>
        <v>11.291064976965915</v>
      </c>
    </row>
    <row r="1615" spans="1:3">
      <c r="A1615">
        <v>1608</v>
      </c>
      <c r="B1615">
        <f t="shared" si="25"/>
        <v>1000</v>
      </c>
      <c r="C1615">
        <f t="shared" si="25"/>
        <v>11.291944624525152</v>
      </c>
    </row>
    <row r="1616" spans="1:3">
      <c r="A1616">
        <v>1609</v>
      </c>
      <c r="B1616">
        <f t="shared" si="25"/>
        <v>1000</v>
      </c>
      <c r="C1616">
        <f t="shared" si="25"/>
        <v>11.292824374883818</v>
      </c>
    </row>
    <row r="1617" spans="1:3">
      <c r="A1617">
        <v>1610</v>
      </c>
      <c r="B1617">
        <f t="shared" si="25"/>
        <v>1000</v>
      </c>
      <c r="C1617">
        <f t="shared" si="25"/>
        <v>11.293704228057919</v>
      </c>
    </row>
    <row r="1618" spans="1:3">
      <c r="A1618">
        <v>1611</v>
      </c>
      <c r="B1618">
        <f t="shared" si="25"/>
        <v>1000</v>
      </c>
      <c r="C1618">
        <f t="shared" si="25"/>
        <v>11.294584184063485</v>
      </c>
    </row>
    <row r="1619" spans="1:3">
      <c r="A1619">
        <v>1612</v>
      </c>
      <c r="B1619">
        <f t="shared" si="25"/>
        <v>1000</v>
      </c>
      <c r="C1619">
        <f t="shared" si="25"/>
        <v>11.295464242916538</v>
      </c>
    </row>
    <row r="1620" spans="1:3">
      <c r="A1620">
        <v>1613</v>
      </c>
      <c r="B1620">
        <f t="shared" si="25"/>
        <v>1000</v>
      </c>
      <c r="C1620">
        <f t="shared" si="25"/>
        <v>11.296344404633107</v>
      </c>
    </row>
    <row r="1621" spans="1:3">
      <c r="A1621">
        <v>1614</v>
      </c>
      <c r="B1621">
        <f t="shared" si="25"/>
        <v>1000</v>
      </c>
      <c r="C1621">
        <f t="shared" si="25"/>
        <v>11.297224669229223</v>
      </c>
    </row>
    <row r="1622" spans="1:3">
      <c r="A1622">
        <v>1615</v>
      </c>
      <c r="B1622">
        <f t="shared" si="25"/>
        <v>1000</v>
      </c>
      <c r="C1622">
        <f t="shared" si="25"/>
        <v>11.298105036720921</v>
      </c>
    </row>
    <row r="1623" spans="1:3">
      <c r="A1623">
        <v>1616</v>
      </c>
      <c r="B1623">
        <f t="shared" si="25"/>
        <v>1000</v>
      </c>
      <c r="C1623">
        <f t="shared" si="25"/>
        <v>11.29898550712424</v>
      </c>
    </row>
    <row r="1624" spans="1:3">
      <c r="A1624">
        <v>1617</v>
      </c>
      <c r="B1624">
        <f t="shared" si="25"/>
        <v>1000</v>
      </c>
      <c r="C1624">
        <f t="shared" si="25"/>
        <v>11.299866080455216</v>
      </c>
    </row>
    <row r="1625" spans="1:3">
      <c r="A1625">
        <v>1618</v>
      </c>
      <c r="B1625">
        <f t="shared" si="25"/>
        <v>1000</v>
      </c>
      <c r="C1625">
        <f t="shared" si="25"/>
        <v>11.300746756729893</v>
      </c>
    </row>
    <row r="1626" spans="1:3">
      <c r="A1626">
        <v>1619</v>
      </c>
      <c r="B1626">
        <f t="shared" si="25"/>
        <v>1000</v>
      </c>
      <c r="C1626">
        <f t="shared" si="25"/>
        <v>11.301627535964323</v>
      </c>
    </row>
    <row r="1627" spans="1:3">
      <c r="A1627">
        <v>1620</v>
      </c>
      <c r="B1627">
        <f t="shared" si="25"/>
        <v>1000</v>
      </c>
      <c r="C1627">
        <f t="shared" si="25"/>
        <v>11.302508418174554</v>
      </c>
    </row>
    <row r="1628" spans="1:3">
      <c r="A1628">
        <v>1621</v>
      </c>
      <c r="B1628">
        <f t="shared" si="25"/>
        <v>1000</v>
      </c>
      <c r="C1628">
        <f t="shared" si="25"/>
        <v>11.303389403376638</v>
      </c>
    </row>
    <row r="1629" spans="1:3">
      <c r="A1629">
        <v>1622</v>
      </c>
      <c r="B1629">
        <f t="shared" si="25"/>
        <v>1000</v>
      </c>
      <c r="C1629">
        <f t="shared" si="25"/>
        <v>11.30427049158663</v>
      </c>
    </row>
    <row r="1630" spans="1:3">
      <c r="A1630">
        <v>1623</v>
      </c>
      <c r="B1630">
        <f t="shared" si="25"/>
        <v>1000</v>
      </c>
      <c r="C1630">
        <f t="shared" si="25"/>
        <v>11.30515168282059</v>
      </c>
    </row>
    <row r="1631" spans="1:3">
      <c r="A1631">
        <v>1624</v>
      </c>
      <c r="B1631">
        <f t="shared" si="25"/>
        <v>1000</v>
      </c>
      <c r="C1631">
        <f t="shared" si="25"/>
        <v>11.306032977094585</v>
      </c>
    </row>
    <row r="1632" spans="1:3">
      <c r="A1632">
        <v>1625</v>
      </c>
      <c r="B1632">
        <f t="shared" si="25"/>
        <v>1000</v>
      </c>
      <c r="C1632">
        <f t="shared" si="25"/>
        <v>11.306914374424673</v>
      </c>
    </row>
    <row r="1633" spans="1:3">
      <c r="A1633">
        <v>1626</v>
      </c>
      <c r="B1633">
        <f t="shared" si="25"/>
        <v>1000</v>
      </c>
      <c r="C1633">
        <f t="shared" si="25"/>
        <v>11.307795874826928</v>
      </c>
    </row>
    <row r="1634" spans="1:3">
      <c r="A1634">
        <v>1627</v>
      </c>
      <c r="B1634">
        <f t="shared" si="25"/>
        <v>1000</v>
      </c>
      <c r="C1634">
        <f t="shared" si="25"/>
        <v>11.308677478317421</v>
      </c>
    </row>
    <row r="1635" spans="1:3">
      <c r="A1635">
        <v>1628</v>
      </c>
      <c r="B1635">
        <f t="shared" si="25"/>
        <v>1000</v>
      </c>
      <c r="C1635">
        <f t="shared" si="25"/>
        <v>11.309559184912226</v>
      </c>
    </row>
    <row r="1636" spans="1:3">
      <c r="A1636">
        <v>1629</v>
      </c>
      <c r="B1636">
        <f t="shared" si="25"/>
        <v>1000</v>
      </c>
      <c r="C1636">
        <f t="shared" si="25"/>
        <v>11.310440994627422</v>
      </c>
    </row>
    <row r="1637" spans="1:3">
      <c r="A1637">
        <v>1630</v>
      </c>
      <c r="B1637">
        <f t="shared" si="25"/>
        <v>1000</v>
      </c>
      <c r="C1637">
        <f t="shared" si="25"/>
        <v>11.31132290747909</v>
      </c>
    </row>
    <row r="1638" spans="1:3">
      <c r="A1638">
        <v>1631</v>
      </c>
      <c r="B1638">
        <f t="shared" si="25"/>
        <v>1000</v>
      </c>
      <c r="C1638">
        <f t="shared" si="25"/>
        <v>11.312204923483312</v>
      </c>
    </row>
    <row r="1639" spans="1:3">
      <c r="A1639">
        <v>1632</v>
      </c>
      <c r="B1639">
        <f t="shared" si="25"/>
        <v>1000</v>
      </c>
      <c r="C1639">
        <f t="shared" si="25"/>
        <v>11.313087042656184</v>
      </c>
    </row>
    <row r="1640" spans="1:3">
      <c r="A1640">
        <v>1633</v>
      </c>
      <c r="B1640">
        <f t="shared" si="25"/>
        <v>1000</v>
      </c>
      <c r="C1640">
        <f t="shared" si="25"/>
        <v>11.313969265013787</v>
      </c>
    </row>
    <row r="1641" spans="1:3">
      <c r="A1641">
        <v>1634</v>
      </c>
      <c r="B1641">
        <f t="shared" si="25"/>
        <v>1000</v>
      </c>
      <c r="C1641">
        <f t="shared" si="25"/>
        <v>11.314851590572218</v>
      </c>
    </row>
    <row r="1642" spans="1:3">
      <c r="A1642">
        <v>1635</v>
      </c>
      <c r="B1642">
        <f t="shared" si="25"/>
        <v>1000</v>
      </c>
      <c r="C1642">
        <f t="shared" si="25"/>
        <v>11.315734019347572</v>
      </c>
    </row>
    <row r="1643" spans="1:3">
      <c r="A1643">
        <v>1636</v>
      </c>
      <c r="B1643">
        <f t="shared" si="25"/>
        <v>1000</v>
      </c>
      <c r="C1643">
        <f t="shared" si="25"/>
        <v>11.316616551355956</v>
      </c>
    </row>
    <row r="1644" spans="1:3">
      <c r="A1644">
        <v>1637</v>
      </c>
      <c r="B1644">
        <f t="shared" si="25"/>
        <v>1000</v>
      </c>
      <c r="C1644">
        <f t="shared" si="25"/>
        <v>11.317499186613468</v>
      </c>
    </row>
    <row r="1645" spans="1:3">
      <c r="A1645">
        <v>1638</v>
      </c>
      <c r="B1645">
        <f t="shared" si="25"/>
        <v>1000</v>
      </c>
      <c r="C1645">
        <f t="shared" si="25"/>
        <v>11.318381925136212</v>
      </c>
    </row>
    <row r="1646" spans="1:3">
      <c r="A1646">
        <v>1639</v>
      </c>
      <c r="B1646">
        <f t="shared" si="25"/>
        <v>1000</v>
      </c>
      <c r="C1646">
        <f t="shared" si="25"/>
        <v>11.319264766940305</v>
      </c>
    </row>
    <row r="1647" spans="1:3">
      <c r="A1647">
        <v>1640</v>
      </c>
      <c r="B1647">
        <f t="shared" si="25"/>
        <v>1000</v>
      </c>
      <c r="C1647">
        <f t="shared" si="25"/>
        <v>11.320147712041853</v>
      </c>
    </row>
    <row r="1648" spans="1:3">
      <c r="A1648">
        <v>1641</v>
      </c>
      <c r="B1648">
        <f t="shared" si="25"/>
        <v>1000</v>
      </c>
      <c r="C1648">
        <f t="shared" si="25"/>
        <v>11.321030760456974</v>
      </c>
    </row>
    <row r="1649" spans="1:3">
      <c r="A1649">
        <v>1642</v>
      </c>
      <c r="B1649">
        <f t="shared" si="25"/>
        <v>1000</v>
      </c>
      <c r="C1649">
        <f t="shared" si="25"/>
        <v>11.321913912201786</v>
      </c>
    </row>
    <row r="1650" spans="1:3">
      <c r="A1650">
        <v>1643</v>
      </c>
      <c r="B1650">
        <f t="shared" si="25"/>
        <v>1000</v>
      </c>
      <c r="C1650">
        <f t="shared" si="25"/>
        <v>11.322797167292418</v>
      </c>
    </row>
    <row r="1651" spans="1:3">
      <c r="A1651">
        <v>1644</v>
      </c>
      <c r="B1651">
        <f t="shared" si="25"/>
        <v>1000</v>
      </c>
      <c r="C1651">
        <f t="shared" si="25"/>
        <v>11.323680525744983</v>
      </c>
    </row>
    <row r="1652" spans="1:3">
      <c r="A1652">
        <v>1645</v>
      </c>
      <c r="B1652">
        <f t="shared" si="25"/>
        <v>1000</v>
      </c>
      <c r="C1652">
        <f t="shared" si="25"/>
        <v>11.324563987575617</v>
      </c>
    </row>
    <row r="1653" spans="1:3">
      <c r="A1653">
        <v>1646</v>
      </c>
      <c r="B1653">
        <f t="shared" si="25"/>
        <v>1000</v>
      </c>
      <c r="C1653">
        <f t="shared" si="25"/>
        <v>11.325447552800451</v>
      </c>
    </row>
    <row r="1654" spans="1:3">
      <c r="A1654">
        <v>1647</v>
      </c>
      <c r="B1654">
        <f t="shared" si="25"/>
        <v>1000</v>
      </c>
      <c r="C1654">
        <f t="shared" si="25"/>
        <v>11.326331221435622</v>
      </c>
    </row>
    <row r="1655" spans="1:3">
      <c r="A1655">
        <v>1648</v>
      </c>
      <c r="B1655">
        <f t="shared" si="25"/>
        <v>1000</v>
      </c>
      <c r="C1655">
        <f t="shared" si="25"/>
        <v>11.327214993497259</v>
      </c>
    </row>
    <row r="1656" spans="1:3">
      <c r="A1656">
        <v>1649</v>
      </c>
      <c r="B1656">
        <f t="shared" si="25"/>
        <v>1000</v>
      </c>
      <c r="C1656">
        <f t="shared" si="25"/>
        <v>11.328098869001513</v>
      </c>
    </row>
    <row r="1657" spans="1:3">
      <c r="A1657">
        <v>1650</v>
      </c>
      <c r="B1657">
        <f t="shared" si="25"/>
        <v>1000</v>
      </c>
      <c r="C1657">
        <f t="shared" si="25"/>
        <v>11.328982847964522</v>
      </c>
    </row>
    <row r="1658" spans="1:3">
      <c r="A1658">
        <v>1651</v>
      </c>
      <c r="B1658">
        <f t="shared" si="25"/>
        <v>1000</v>
      </c>
      <c r="C1658">
        <f t="shared" si="25"/>
        <v>11.329866930402439</v>
      </c>
    </row>
    <row r="1659" spans="1:3">
      <c r="A1659">
        <v>1652</v>
      </c>
      <c r="B1659">
        <f t="shared" si="25"/>
        <v>1000</v>
      </c>
      <c r="C1659">
        <f t="shared" si="25"/>
        <v>11.330751116331406</v>
      </c>
    </row>
    <row r="1660" spans="1:3">
      <c r="A1660">
        <v>1653</v>
      </c>
      <c r="B1660">
        <f t="shared" si="25"/>
        <v>1000</v>
      </c>
      <c r="C1660">
        <f t="shared" si="25"/>
        <v>11.331635405767583</v>
      </c>
    </row>
    <row r="1661" spans="1:3">
      <c r="A1661">
        <v>1654</v>
      </c>
      <c r="B1661">
        <f t="shared" si="25"/>
        <v>1000</v>
      </c>
      <c r="C1661">
        <f t="shared" si="25"/>
        <v>11.332519798727123</v>
      </c>
    </row>
    <row r="1662" spans="1:3">
      <c r="A1662">
        <v>1655</v>
      </c>
      <c r="B1662">
        <f t="shared" si="25"/>
        <v>1000</v>
      </c>
      <c r="C1662">
        <f t="shared" si="25"/>
        <v>11.333404295226192</v>
      </c>
    </row>
    <row r="1663" spans="1:3">
      <c r="A1663">
        <v>1656</v>
      </c>
      <c r="B1663">
        <f t="shared" si="25"/>
        <v>1000</v>
      </c>
      <c r="C1663">
        <f t="shared" si="25"/>
        <v>11.334288895280945</v>
      </c>
    </row>
    <row r="1664" spans="1:3">
      <c r="A1664">
        <v>1657</v>
      </c>
      <c r="B1664">
        <f t="shared" si="25"/>
        <v>1000</v>
      </c>
      <c r="C1664">
        <f t="shared" si="25"/>
        <v>11.335173598907554</v>
      </c>
    </row>
    <row r="1665" spans="1:3">
      <c r="A1665">
        <v>1658</v>
      </c>
      <c r="B1665">
        <f t="shared" si="25"/>
        <v>1000</v>
      </c>
      <c r="C1665">
        <f t="shared" si="25"/>
        <v>11.336058406122184</v>
      </c>
    </row>
    <row r="1666" spans="1:3">
      <c r="A1666">
        <v>1659</v>
      </c>
      <c r="B1666">
        <f t="shared" si="25"/>
        <v>1000</v>
      </c>
      <c r="C1666">
        <f t="shared" si="25"/>
        <v>11.336943316941014</v>
      </c>
    </row>
    <row r="1667" spans="1:3">
      <c r="A1667">
        <v>1660</v>
      </c>
      <c r="B1667">
        <f t="shared" si="25"/>
        <v>1000</v>
      </c>
      <c r="C1667">
        <f t="shared" si="25"/>
        <v>11.337828331380212</v>
      </c>
    </row>
    <row r="1668" spans="1:3">
      <c r="A1668">
        <v>1661</v>
      </c>
      <c r="B1668">
        <f t="shared" si="25"/>
        <v>1000</v>
      </c>
      <c r="C1668">
        <f t="shared" si="25"/>
        <v>11.338713449455961</v>
      </c>
    </row>
    <row r="1669" spans="1:3">
      <c r="A1669">
        <v>1662</v>
      </c>
      <c r="B1669">
        <f t="shared" si="25"/>
        <v>1000</v>
      </c>
      <c r="C1669">
        <f t="shared" si="25"/>
        <v>11.339598671184442</v>
      </c>
    </row>
    <row r="1670" spans="1:3">
      <c r="A1670">
        <v>1663</v>
      </c>
      <c r="B1670">
        <f t="shared" si="25"/>
        <v>1000</v>
      </c>
      <c r="C1670">
        <f t="shared" si="25"/>
        <v>11.340483996581844</v>
      </c>
    </row>
    <row r="1671" spans="1:3">
      <c r="A1671">
        <v>1664</v>
      </c>
      <c r="B1671">
        <f t="shared" si="25"/>
        <v>1000</v>
      </c>
      <c r="C1671">
        <f t="shared" si="25"/>
        <v>11.341369425664347</v>
      </c>
    </row>
    <row r="1672" spans="1:3">
      <c r="A1672">
        <v>1665</v>
      </c>
      <c r="B1672">
        <f t="shared" ref="B1672:C1735" si="26">IF($A1672&lt;B$5,B$2/POWER(1-(1-SQRT(B$2/B$3))*$A1672/B$5,2),B$3)</f>
        <v>1000</v>
      </c>
      <c r="C1672">
        <f t="shared" si="26"/>
        <v>11.342254958448148</v>
      </c>
    </row>
    <row r="1673" spans="1:3">
      <c r="A1673">
        <v>1666</v>
      </c>
      <c r="B1673">
        <f t="shared" si="26"/>
        <v>1000</v>
      </c>
      <c r="C1673">
        <f t="shared" si="26"/>
        <v>11.343140594949444</v>
      </c>
    </row>
    <row r="1674" spans="1:3">
      <c r="A1674">
        <v>1667</v>
      </c>
      <c r="B1674">
        <f t="shared" si="26"/>
        <v>1000</v>
      </c>
      <c r="C1674">
        <f t="shared" si="26"/>
        <v>11.344026335184425</v>
      </c>
    </row>
    <row r="1675" spans="1:3">
      <c r="A1675">
        <v>1668</v>
      </c>
      <c r="B1675">
        <f t="shared" si="26"/>
        <v>1000</v>
      </c>
      <c r="C1675">
        <f t="shared" si="26"/>
        <v>11.344912179169297</v>
      </c>
    </row>
    <row r="1676" spans="1:3">
      <c r="A1676">
        <v>1669</v>
      </c>
      <c r="B1676">
        <f t="shared" si="26"/>
        <v>1000</v>
      </c>
      <c r="C1676">
        <f t="shared" si="26"/>
        <v>11.345798126920265</v>
      </c>
    </row>
    <row r="1677" spans="1:3">
      <c r="A1677">
        <v>1670</v>
      </c>
      <c r="B1677">
        <f t="shared" si="26"/>
        <v>1000</v>
      </c>
      <c r="C1677">
        <f t="shared" si="26"/>
        <v>11.346684178453538</v>
      </c>
    </row>
    <row r="1678" spans="1:3">
      <c r="A1678">
        <v>1671</v>
      </c>
      <c r="B1678">
        <f t="shared" si="26"/>
        <v>1000</v>
      </c>
      <c r="C1678">
        <f t="shared" si="26"/>
        <v>11.347570333785317</v>
      </c>
    </row>
    <row r="1679" spans="1:3">
      <c r="A1679">
        <v>1672</v>
      </c>
      <c r="B1679">
        <f t="shared" si="26"/>
        <v>1000</v>
      </c>
      <c r="C1679">
        <f t="shared" si="26"/>
        <v>11.348456592931823</v>
      </c>
    </row>
    <row r="1680" spans="1:3">
      <c r="A1680">
        <v>1673</v>
      </c>
      <c r="B1680">
        <f t="shared" si="26"/>
        <v>1000</v>
      </c>
      <c r="C1680">
        <f t="shared" si="26"/>
        <v>11.349342955909274</v>
      </c>
    </row>
    <row r="1681" spans="1:3">
      <c r="A1681">
        <v>1674</v>
      </c>
      <c r="B1681">
        <f t="shared" si="26"/>
        <v>1000</v>
      </c>
      <c r="C1681">
        <f t="shared" si="26"/>
        <v>11.350229422733888</v>
      </c>
    </row>
    <row r="1682" spans="1:3">
      <c r="A1682">
        <v>1675</v>
      </c>
      <c r="B1682">
        <f t="shared" si="26"/>
        <v>1000</v>
      </c>
      <c r="C1682">
        <f t="shared" si="26"/>
        <v>11.351115993421885</v>
      </c>
    </row>
    <row r="1683" spans="1:3">
      <c r="A1683">
        <v>1676</v>
      </c>
      <c r="B1683">
        <f t="shared" si="26"/>
        <v>1000</v>
      </c>
      <c r="C1683">
        <f t="shared" si="26"/>
        <v>11.352002667989494</v>
      </c>
    </row>
    <row r="1684" spans="1:3">
      <c r="A1684">
        <v>1677</v>
      </c>
      <c r="B1684">
        <f t="shared" si="26"/>
        <v>1000</v>
      </c>
      <c r="C1684">
        <f t="shared" si="26"/>
        <v>11.352889446452943</v>
      </c>
    </row>
    <row r="1685" spans="1:3">
      <c r="A1685">
        <v>1678</v>
      </c>
      <c r="B1685">
        <f t="shared" si="26"/>
        <v>1000</v>
      </c>
      <c r="C1685">
        <f t="shared" si="26"/>
        <v>11.353776328828468</v>
      </c>
    </row>
    <row r="1686" spans="1:3">
      <c r="A1686">
        <v>1679</v>
      </c>
      <c r="B1686">
        <f t="shared" si="26"/>
        <v>1000</v>
      </c>
      <c r="C1686">
        <f t="shared" si="26"/>
        <v>11.354663315132303</v>
      </c>
    </row>
    <row r="1687" spans="1:3">
      <c r="A1687">
        <v>1680</v>
      </c>
      <c r="B1687">
        <f t="shared" si="26"/>
        <v>1000</v>
      </c>
      <c r="C1687">
        <f t="shared" si="26"/>
        <v>11.355550405380683</v>
      </c>
    </row>
    <row r="1688" spans="1:3">
      <c r="A1688">
        <v>1681</v>
      </c>
      <c r="B1688">
        <f t="shared" si="26"/>
        <v>1000</v>
      </c>
      <c r="C1688">
        <f t="shared" si="26"/>
        <v>11.356437599589857</v>
      </c>
    </row>
    <row r="1689" spans="1:3">
      <c r="A1689">
        <v>1682</v>
      </c>
      <c r="B1689">
        <f t="shared" si="26"/>
        <v>1000</v>
      </c>
      <c r="C1689">
        <f t="shared" si="26"/>
        <v>11.357324897776065</v>
      </c>
    </row>
    <row r="1690" spans="1:3">
      <c r="A1690">
        <v>1683</v>
      </c>
      <c r="B1690">
        <f t="shared" si="26"/>
        <v>1000</v>
      </c>
      <c r="C1690">
        <f t="shared" si="26"/>
        <v>11.358212299955559</v>
      </c>
    </row>
    <row r="1691" spans="1:3">
      <c r="A1691">
        <v>1684</v>
      </c>
      <c r="B1691">
        <f t="shared" si="26"/>
        <v>1000</v>
      </c>
      <c r="C1691">
        <f t="shared" si="26"/>
        <v>11.359099806144586</v>
      </c>
    </row>
    <row r="1692" spans="1:3">
      <c r="A1692">
        <v>1685</v>
      </c>
      <c r="B1692">
        <f t="shared" si="26"/>
        <v>1000</v>
      </c>
      <c r="C1692">
        <f t="shared" si="26"/>
        <v>11.359987416359408</v>
      </c>
    </row>
    <row r="1693" spans="1:3">
      <c r="A1693">
        <v>1686</v>
      </c>
      <c r="B1693">
        <f t="shared" si="26"/>
        <v>1000</v>
      </c>
      <c r="C1693">
        <f t="shared" si="26"/>
        <v>11.360875130616273</v>
      </c>
    </row>
    <row r="1694" spans="1:3">
      <c r="A1694">
        <v>1687</v>
      </c>
      <c r="B1694">
        <f t="shared" si="26"/>
        <v>1000</v>
      </c>
      <c r="C1694">
        <f t="shared" si="26"/>
        <v>11.361762948931451</v>
      </c>
    </row>
    <row r="1695" spans="1:3">
      <c r="A1695">
        <v>1688</v>
      </c>
      <c r="B1695">
        <f t="shared" si="26"/>
        <v>1000</v>
      </c>
      <c r="C1695">
        <f t="shared" si="26"/>
        <v>11.362650871321204</v>
      </c>
    </row>
    <row r="1696" spans="1:3">
      <c r="A1696">
        <v>1689</v>
      </c>
      <c r="B1696">
        <f t="shared" si="26"/>
        <v>1000</v>
      </c>
      <c r="C1696">
        <f t="shared" si="26"/>
        <v>11.363538897801797</v>
      </c>
    </row>
    <row r="1697" spans="1:3">
      <c r="A1697">
        <v>1690</v>
      </c>
      <c r="B1697">
        <f t="shared" si="26"/>
        <v>1000</v>
      </c>
      <c r="C1697">
        <f t="shared" si="26"/>
        <v>11.364427028389503</v>
      </c>
    </row>
    <row r="1698" spans="1:3">
      <c r="A1698">
        <v>1691</v>
      </c>
      <c r="B1698">
        <f t="shared" si="26"/>
        <v>1000</v>
      </c>
      <c r="C1698">
        <f t="shared" si="26"/>
        <v>11.365315263100594</v>
      </c>
    </row>
    <row r="1699" spans="1:3">
      <c r="A1699">
        <v>1692</v>
      </c>
      <c r="B1699">
        <f t="shared" si="26"/>
        <v>1000</v>
      </c>
      <c r="C1699">
        <f t="shared" si="26"/>
        <v>11.36620360195135</v>
      </c>
    </row>
    <row r="1700" spans="1:3">
      <c r="A1700">
        <v>1693</v>
      </c>
      <c r="B1700">
        <f t="shared" si="26"/>
        <v>1000</v>
      </c>
      <c r="C1700">
        <f t="shared" si="26"/>
        <v>11.367092044958049</v>
      </c>
    </row>
    <row r="1701" spans="1:3">
      <c r="A1701">
        <v>1694</v>
      </c>
      <c r="B1701">
        <f t="shared" si="26"/>
        <v>1000</v>
      </c>
      <c r="C1701">
        <f t="shared" si="26"/>
        <v>11.367980592136973</v>
      </c>
    </row>
    <row r="1702" spans="1:3">
      <c r="A1702">
        <v>1695</v>
      </c>
      <c r="B1702">
        <f t="shared" si="26"/>
        <v>1000</v>
      </c>
      <c r="C1702">
        <f t="shared" si="26"/>
        <v>11.368869243504411</v>
      </c>
    </row>
    <row r="1703" spans="1:3">
      <c r="A1703">
        <v>1696</v>
      </c>
      <c r="B1703">
        <f t="shared" si="26"/>
        <v>1000</v>
      </c>
      <c r="C1703">
        <f t="shared" si="26"/>
        <v>11.369757999076652</v>
      </c>
    </row>
    <row r="1704" spans="1:3">
      <c r="A1704">
        <v>1697</v>
      </c>
      <c r="B1704">
        <f t="shared" si="26"/>
        <v>1000</v>
      </c>
      <c r="C1704">
        <f t="shared" si="26"/>
        <v>11.370646858869991</v>
      </c>
    </row>
    <row r="1705" spans="1:3">
      <c r="A1705">
        <v>1698</v>
      </c>
      <c r="B1705">
        <f t="shared" si="26"/>
        <v>1000</v>
      </c>
      <c r="C1705">
        <f t="shared" si="26"/>
        <v>11.371535822900722</v>
      </c>
    </row>
    <row r="1706" spans="1:3">
      <c r="A1706">
        <v>1699</v>
      </c>
      <c r="B1706">
        <f t="shared" si="26"/>
        <v>1000</v>
      </c>
      <c r="C1706">
        <f t="shared" si="26"/>
        <v>11.372424891185142</v>
      </c>
    </row>
    <row r="1707" spans="1:3">
      <c r="A1707">
        <v>1700</v>
      </c>
      <c r="B1707">
        <f t="shared" si="26"/>
        <v>1000</v>
      </c>
      <c r="C1707">
        <f t="shared" si="26"/>
        <v>11.373314063739558</v>
      </c>
    </row>
    <row r="1708" spans="1:3">
      <c r="A1708">
        <v>1701</v>
      </c>
      <c r="B1708">
        <f t="shared" si="26"/>
        <v>1000</v>
      </c>
      <c r="C1708">
        <f t="shared" si="26"/>
        <v>11.374203340580275</v>
      </c>
    </row>
    <row r="1709" spans="1:3">
      <c r="A1709">
        <v>1702</v>
      </c>
      <c r="B1709">
        <f t="shared" si="26"/>
        <v>1000</v>
      </c>
      <c r="C1709">
        <f t="shared" si="26"/>
        <v>11.375092721723599</v>
      </c>
    </row>
    <row r="1710" spans="1:3">
      <c r="A1710">
        <v>1703</v>
      </c>
      <c r="B1710">
        <f t="shared" si="26"/>
        <v>1000</v>
      </c>
      <c r="C1710">
        <f t="shared" si="26"/>
        <v>11.375982207185844</v>
      </c>
    </row>
    <row r="1711" spans="1:3">
      <c r="A1711">
        <v>1704</v>
      </c>
      <c r="B1711">
        <f t="shared" si="26"/>
        <v>1000</v>
      </c>
      <c r="C1711">
        <f t="shared" si="26"/>
        <v>11.376871796983323</v>
      </c>
    </row>
    <row r="1712" spans="1:3">
      <c r="A1712">
        <v>1705</v>
      </c>
      <c r="B1712">
        <f t="shared" si="26"/>
        <v>1000</v>
      </c>
      <c r="C1712">
        <f t="shared" si="26"/>
        <v>11.377761491132361</v>
      </c>
    </row>
    <row r="1713" spans="1:3">
      <c r="A1713">
        <v>1706</v>
      </c>
      <c r="B1713">
        <f t="shared" si="26"/>
        <v>1000</v>
      </c>
      <c r="C1713">
        <f t="shared" si="26"/>
        <v>11.378651289649271</v>
      </c>
    </row>
    <row r="1714" spans="1:3">
      <c r="A1714">
        <v>1707</v>
      </c>
      <c r="B1714">
        <f t="shared" si="26"/>
        <v>1000</v>
      </c>
      <c r="C1714">
        <f t="shared" si="26"/>
        <v>11.379541192550384</v>
      </c>
    </row>
    <row r="1715" spans="1:3">
      <c r="A1715">
        <v>1708</v>
      </c>
      <c r="B1715">
        <f t="shared" si="26"/>
        <v>1000</v>
      </c>
      <c r="C1715">
        <f t="shared" si="26"/>
        <v>11.380431199852024</v>
      </c>
    </row>
    <row r="1716" spans="1:3">
      <c r="A1716">
        <v>1709</v>
      </c>
      <c r="B1716">
        <f t="shared" si="26"/>
        <v>1000</v>
      </c>
      <c r="C1716">
        <f t="shared" si="26"/>
        <v>11.381321311570527</v>
      </c>
    </row>
    <row r="1717" spans="1:3">
      <c r="A1717">
        <v>1710</v>
      </c>
      <c r="B1717">
        <f t="shared" si="26"/>
        <v>1000</v>
      </c>
      <c r="C1717">
        <f t="shared" si="26"/>
        <v>11.382211527722223</v>
      </c>
    </row>
    <row r="1718" spans="1:3">
      <c r="A1718">
        <v>1711</v>
      </c>
      <c r="B1718">
        <f t="shared" si="26"/>
        <v>1000</v>
      </c>
      <c r="C1718">
        <f t="shared" si="26"/>
        <v>11.383101848323451</v>
      </c>
    </row>
    <row r="1719" spans="1:3">
      <c r="A1719">
        <v>1712</v>
      </c>
      <c r="B1719">
        <f t="shared" si="26"/>
        <v>1000</v>
      </c>
      <c r="C1719">
        <f t="shared" si="26"/>
        <v>11.383992273390554</v>
      </c>
    </row>
    <row r="1720" spans="1:3">
      <c r="A1720">
        <v>1713</v>
      </c>
      <c r="B1720">
        <f t="shared" si="26"/>
        <v>1000</v>
      </c>
      <c r="C1720">
        <f t="shared" si="26"/>
        <v>11.38488280293987</v>
      </c>
    </row>
    <row r="1721" spans="1:3">
      <c r="A1721">
        <v>1714</v>
      </c>
      <c r="B1721">
        <f t="shared" si="26"/>
        <v>1000</v>
      </c>
      <c r="C1721">
        <f t="shared" si="26"/>
        <v>11.385773436987751</v>
      </c>
    </row>
    <row r="1722" spans="1:3">
      <c r="A1722">
        <v>1715</v>
      </c>
      <c r="B1722">
        <f t="shared" si="26"/>
        <v>1000</v>
      </c>
      <c r="C1722">
        <f t="shared" si="26"/>
        <v>11.386664175550548</v>
      </c>
    </row>
    <row r="1723" spans="1:3">
      <c r="A1723">
        <v>1716</v>
      </c>
      <c r="B1723">
        <f t="shared" si="26"/>
        <v>1000</v>
      </c>
      <c r="C1723">
        <f t="shared" si="26"/>
        <v>11.387555018644616</v>
      </c>
    </row>
    <row r="1724" spans="1:3">
      <c r="A1724">
        <v>1717</v>
      </c>
      <c r="B1724">
        <f t="shared" si="26"/>
        <v>1000</v>
      </c>
      <c r="C1724">
        <f t="shared" si="26"/>
        <v>11.388445966286303</v>
      </c>
    </row>
    <row r="1725" spans="1:3">
      <c r="A1725">
        <v>1718</v>
      </c>
      <c r="B1725">
        <f t="shared" si="26"/>
        <v>1000</v>
      </c>
      <c r="C1725">
        <f t="shared" si="26"/>
        <v>11.389337018491979</v>
      </c>
    </row>
    <row r="1726" spans="1:3">
      <c r="A1726">
        <v>1719</v>
      </c>
      <c r="B1726">
        <f t="shared" si="26"/>
        <v>1000</v>
      </c>
      <c r="C1726">
        <f t="shared" si="26"/>
        <v>11.390228175277999</v>
      </c>
    </row>
    <row r="1727" spans="1:3">
      <c r="A1727">
        <v>1720</v>
      </c>
      <c r="B1727">
        <f t="shared" si="26"/>
        <v>1000</v>
      </c>
      <c r="C1727">
        <f t="shared" si="26"/>
        <v>11.391119436660739</v>
      </c>
    </row>
    <row r="1728" spans="1:3">
      <c r="A1728">
        <v>1721</v>
      </c>
      <c r="B1728">
        <f t="shared" si="26"/>
        <v>1000</v>
      </c>
      <c r="C1728">
        <f t="shared" si="26"/>
        <v>11.392010802656559</v>
      </c>
    </row>
    <row r="1729" spans="1:3">
      <c r="A1729">
        <v>1722</v>
      </c>
      <c r="B1729">
        <f t="shared" si="26"/>
        <v>1000</v>
      </c>
      <c r="C1729">
        <f t="shared" si="26"/>
        <v>11.392902273281836</v>
      </c>
    </row>
    <row r="1730" spans="1:3">
      <c r="A1730">
        <v>1723</v>
      </c>
      <c r="B1730">
        <f t="shared" si="26"/>
        <v>1000</v>
      </c>
      <c r="C1730">
        <f t="shared" si="26"/>
        <v>11.393793848552946</v>
      </c>
    </row>
    <row r="1731" spans="1:3">
      <c r="A1731">
        <v>1724</v>
      </c>
      <c r="B1731">
        <f t="shared" si="26"/>
        <v>1000</v>
      </c>
      <c r="C1731">
        <f t="shared" si="26"/>
        <v>11.394685528486271</v>
      </c>
    </row>
    <row r="1732" spans="1:3">
      <c r="A1732">
        <v>1725</v>
      </c>
      <c r="B1732">
        <f t="shared" si="26"/>
        <v>1000</v>
      </c>
      <c r="C1732">
        <f t="shared" si="26"/>
        <v>11.395577313098187</v>
      </c>
    </row>
    <row r="1733" spans="1:3">
      <c r="A1733">
        <v>1726</v>
      </c>
      <c r="B1733">
        <f t="shared" si="26"/>
        <v>1000</v>
      </c>
      <c r="C1733">
        <f t="shared" si="26"/>
        <v>11.396469202405083</v>
      </c>
    </row>
    <row r="1734" spans="1:3">
      <c r="A1734">
        <v>1727</v>
      </c>
      <c r="B1734">
        <f t="shared" si="26"/>
        <v>1000</v>
      </c>
      <c r="C1734">
        <f t="shared" si="26"/>
        <v>11.397361196423349</v>
      </c>
    </row>
    <row r="1735" spans="1:3">
      <c r="A1735">
        <v>1728</v>
      </c>
      <c r="B1735">
        <f t="shared" si="26"/>
        <v>1000</v>
      </c>
      <c r="C1735">
        <f t="shared" si="26"/>
        <v>11.398253295169379</v>
      </c>
    </row>
    <row r="1736" spans="1:3">
      <c r="A1736">
        <v>1729</v>
      </c>
      <c r="B1736">
        <f t="shared" ref="B1736:C1799" si="27">IF($A1736&lt;B$5,B$2/POWER(1-(1-SQRT(B$2/B$3))*$A1736/B$5,2),B$3)</f>
        <v>1000</v>
      </c>
      <c r="C1736">
        <f t="shared" si="27"/>
        <v>11.399145498659561</v>
      </c>
    </row>
    <row r="1737" spans="1:3">
      <c r="A1737">
        <v>1730</v>
      </c>
      <c r="B1737">
        <f t="shared" si="27"/>
        <v>1000</v>
      </c>
      <c r="C1737">
        <f t="shared" si="27"/>
        <v>11.400037806910298</v>
      </c>
    </row>
    <row r="1738" spans="1:3">
      <c r="A1738">
        <v>1731</v>
      </c>
      <c r="B1738">
        <f t="shared" si="27"/>
        <v>1000</v>
      </c>
      <c r="C1738">
        <f t="shared" si="27"/>
        <v>11.400930219937992</v>
      </c>
    </row>
    <row r="1739" spans="1:3">
      <c r="A1739">
        <v>1732</v>
      </c>
      <c r="B1739">
        <f t="shared" si="27"/>
        <v>1000</v>
      </c>
      <c r="C1739">
        <f t="shared" si="27"/>
        <v>11.401822737759046</v>
      </c>
    </row>
    <row r="1740" spans="1:3">
      <c r="A1740">
        <v>1733</v>
      </c>
      <c r="B1740">
        <f t="shared" si="27"/>
        <v>1000</v>
      </c>
      <c r="C1740">
        <f t="shared" si="27"/>
        <v>11.40271536038987</v>
      </c>
    </row>
    <row r="1741" spans="1:3">
      <c r="A1741">
        <v>1734</v>
      </c>
      <c r="B1741">
        <f t="shared" si="27"/>
        <v>1000</v>
      </c>
      <c r="C1741">
        <f t="shared" si="27"/>
        <v>11.403608087846871</v>
      </c>
    </row>
    <row r="1742" spans="1:3">
      <c r="A1742">
        <v>1735</v>
      </c>
      <c r="B1742">
        <f t="shared" si="27"/>
        <v>1000</v>
      </c>
      <c r="C1742">
        <f t="shared" si="27"/>
        <v>11.404500920146472</v>
      </c>
    </row>
    <row r="1743" spans="1:3">
      <c r="A1743">
        <v>1736</v>
      </c>
      <c r="B1743">
        <f t="shared" si="27"/>
        <v>1000</v>
      </c>
      <c r="C1743">
        <f t="shared" si="27"/>
        <v>11.405393857305084</v>
      </c>
    </row>
    <row r="1744" spans="1:3">
      <c r="A1744">
        <v>1737</v>
      </c>
      <c r="B1744">
        <f t="shared" si="27"/>
        <v>1000</v>
      </c>
      <c r="C1744">
        <f t="shared" si="27"/>
        <v>11.406286899339129</v>
      </c>
    </row>
    <row r="1745" spans="1:3">
      <c r="A1745">
        <v>1738</v>
      </c>
      <c r="B1745">
        <f t="shared" si="27"/>
        <v>1000</v>
      </c>
      <c r="C1745">
        <f t="shared" si="27"/>
        <v>11.407180046265029</v>
      </c>
    </row>
    <row r="1746" spans="1:3">
      <c r="A1746">
        <v>1739</v>
      </c>
      <c r="B1746">
        <f t="shared" si="27"/>
        <v>1000</v>
      </c>
      <c r="C1746">
        <f t="shared" si="27"/>
        <v>11.408073298099218</v>
      </c>
    </row>
    <row r="1747" spans="1:3">
      <c r="A1747">
        <v>1740</v>
      </c>
      <c r="B1747">
        <f t="shared" si="27"/>
        <v>1000</v>
      </c>
      <c r="C1747">
        <f t="shared" si="27"/>
        <v>11.408966654858121</v>
      </c>
    </row>
    <row r="1748" spans="1:3">
      <c r="A1748">
        <v>1741</v>
      </c>
      <c r="B1748">
        <f t="shared" si="27"/>
        <v>1000</v>
      </c>
      <c r="C1748">
        <f t="shared" si="27"/>
        <v>11.409860116558171</v>
      </c>
    </row>
    <row r="1749" spans="1:3">
      <c r="A1749">
        <v>1742</v>
      </c>
      <c r="B1749">
        <f t="shared" si="27"/>
        <v>1000</v>
      </c>
      <c r="C1749">
        <f t="shared" si="27"/>
        <v>11.410753683215809</v>
      </c>
    </row>
    <row r="1750" spans="1:3">
      <c r="A1750">
        <v>1743</v>
      </c>
      <c r="B1750">
        <f t="shared" si="27"/>
        <v>1000</v>
      </c>
      <c r="C1750">
        <f t="shared" si="27"/>
        <v>11.411647354847476</v>
      </c>
    </row>
    <row r="1751" spans="1:3">
      <c r="A1751">
        <v>1744</v>
      </c>
      <c r="B1751">
        <f t="shared" si="27"/>
        <v>1000</v>
      </c>
      <c r="C1751">
        <f t="shared" si="27"/>
        <v>11.412541131469609</v>
      </c>
    </row>
    <row r="1752" spans="1:3">
      <c r="A1752">
        <v>1745</v>
      </c>
      <c r="B1752">
        <f t="shared" si="27"/>
        <v>1000</v>
      </c>
      <c r="C1752">
        <f t="shared" si="27"/>
        <v>11.41343501309866</v>
      </c>
    </row>
    <row r="1753" spans="1:3">
      <c r="A1753">
        <v>1746</v>
      </c>
      <c r="B1753">
        <f t="shared" si="27"/>
        <v>1000</v>
      </c>
      <c r="C1753">
        <f t="shared" si="27"/>
        <v>11.414328999751078</v>
      </c>
    </row>
    <row r="1754" spans="1:3">
      <c r="A1754">
        <v>1747</v>
      </c>
      <c r="B1754">
        <f t="shared" si="27"/>
        <v>1000</v>
      </c>
      <c r="C1754">
        <f t="shared" si="27"/>
        <v>11.415223091443316</v>
      </c>
    </row>
    <row r="1755" spans="1:3">
      <c r="A1755">
        <v>1748</v>
      </c>
      <c r="B1755">
        <f t="shared" si="27"/>
        <v>1000</v>
      </c>
      <c r="C1755">
        <f t="shared" si="27"/>
        <v>11.416117288191829</v>
      </c>
    </row>
    <row r="1756" spans="1:3">
      <c r="A1756">
        <v>1749</v>
      </c>
      <c r="B1756">
        <f t="shared" si="27"/>
        <v>1000</v>
      </c>
      <c r="C1756">
        <f t="shared" si="27"/>
        <v>11.417011590013077</v>
      </c>
    </row>
    <row r="1757" spans="1:3">
      <c r="A1757">
        <v>1750</v>
      </c>
      <c r="B1757">
        <f t="shared" si="27"/>
        <v>1000</v>
      </c>
      <c r="C1757">
        <f t="shared" si="27"/>
        <v>11.417905996923523</v>
      </c>
    </row>
    <row r="1758" spans="1:3">
      <c r="A1758">
        <v>1751</v>
      </c>
      <c r="B1758">
        <f t="shared" si="27"/>
        <v>1000</v>
      </c>
      <c r="C1758">
        <f t="shared" si="27"/>
        <v>11.418800508939636</v>
      </c>
    </row>
    <row r="1759" spans="1:3">
      <c r="A1759">
        <v>1752</v>
      </c>
      <c r="B1759">
        <f t="shared" si="27"/>
        <v>1000</v>
      </c>
      <c r="C1759">
        <f t="shared" si="27"/>
        <v>11.419695126077878</v>
      </c>
    </row>
    <row r="1760" spans="1:3">
      <c r="A1760">
        <v>1753</v>
      </c>
      <c r="B1760">
        <f t="shared" si="27"/>
        <v>1000</v>
      </c>
      <c r="C1760">
        <f t="shared" si="27"/>
        <v>11.420589848354727</v>
      </c>
    </row>
    <row r="1761" spans="1:3">
      <c r="A1761">
        <v>1754</v>
      </c>
      <c r="B1761">
        <f t="shared" si="27"/>
        <v>1000</v>
      </c>
      <c r="C1761">
        <f t="shared" si="27"/>
        <v>11.421484675786658</v>
      </c>
    </row>
    <row r="1762" spans="1:3">
      <c r="A1762">
        <v>1755</v>
      </c>
      <c r="B1762">
        <f t="shared" si="27"/>
        <v>1000</v>
      </c>
      <c r="C1762">
        <f t="shared" si="27"/>
        <v>11.422379608390152</v>
      </c>
    </row>
    <row r="1763" spans="1:3">
      <c r="A1763">
        <v>1756</v>
      </c>
      <c r="B1763">
        <f t="shared" si="27"/>
        <v>1000</v>
      </c>
      <c r="C1763">
        <f t="shared" si="27"/>
        <v>11.423274646181685</v>
      </c>
    </row>
    <row r="1764" spans="1:3">
      <c r="A1764">
        <v>1757</v>
      </c>
      <c r="B1764">
        <f t="shared" si="27"/>
        <v>1000</v>
      </c>
      <c r="C1764">
        <f t="shared" si="27"/>
        <v>11.424169789177746</v>
      </c>
    </row>
    <row r="1765" spans="1:3">
      <c r="A1765">
        <v>1758</v>
      </c>
      <c r="B1765">
        <f t="shared" si="27"/>
        <v>1000</v>
      </c>
      <c r="C1765">
        <f t="shared" si="27"/>
        <v>11.425065037394827</v>
      </c>
    </row>
    <row r="1766" spans="1:3">
      <c r="A1766">
        <v>1759</v>
      </c>
      <c r="B1766">
        <f t="shared" si="27"/>
        <v>1000</v>
      </c>
      <c r="C1766">
        <f t="shared" si="27"/>
        <v>11.425960390849411</v>
      </c>
    </row>
    <row r="1767" spans="1:3">
      <c r="A1767">
        <v>1760</v>
      </c>
      <c r="B1767">
        <f t="shared" si="27"/>
        <v>1000</v>
      </c>
      <c r="C1767">
        <f t="shared" si="27"/>
        <v>11.426855849558002</v>
      </c>
    </row>
    <row r="1768" spans="1:3">
      <c r="A1768">
        <v>1761</v>
      </c>
      <c r="B1768">
        <f t="shared" si="27"/>
        <v>1000</v>
      </c>
      <c r="C1768">
        <f t="shared" si="27"/>
        <v>11.427751413537091</v>
      </c>
    </row>
    <row r="1769" spans="1:3">
      <c r="A1769">
        <v>1762</v>
      </c>
      <c r="B1769">
        <f t="shared" si="27"/>
        <v>1000</v>
      </c>
      <c r="C1769">
        <f t="shared" si="27"/>
        <v>11.428647082803186</v>
      </c>
    </row>
    <row r="1770" spans="1:3">
      <c r="A1770">
        <v>1763</v>
      </c>
      <c r="B1770">
        <f t="shared" si="27"/>
        <v>1000</v>
      </c>
      <c r="C1770">
        <f t="shared" si="27"/>
        <v>11.429542857372789</v>
      </c>
    </row>
    <row r="1771" spans="1:3">
      <c r="A1771">
        <v>1764</v>
      </c>
      <c r="B1771">
        <f t="shared" si="27"/>
        <v>1000</v>
      </c>
      <c r="C1771">
        <f t="shared" si="27"/>
        <v>11.430438737262408</v>
      </c>
    </row>
    <row r="1772" spans="1:3">
      <c r="A1772">
        <v>1765</v>
      </c>
      <c r="B1772">
        <f t="shared" si="27"/>
        <v>1000</v>
      </c>
      <c r="C1772">
        <f t="shared" si="27"/>
        <v>11.431334722488552</v>
      </c>
    </row>
    <row r="1773" spans="1:3">
      <c r="A1773">
        <v>1766</v>
      </c>
      <c r="B1773">
        <f t="shared" si="27"/>
        <v>1000</v>
      </c>
      <c r="C1773">
        <f t="shared" si="27"/>
        <v>11.43223081306774</v>
      </c>
    </row>
    <row r="1774" spans="1:3">
      <c r="A1774">
        <v>1767</v>
      </c>
      <c r="B1774">
        <f t="shared" si="27"/>
        <v>1000</v>
      </c>
      <c r="C1774">
        <f t="shared" si="27"/>
        <v>11.433127009016484</v>
      </c>
    </row>
    <row r="1775" spans="1:3">
      <c r="A1775">
        <v>1768</v>
      </c>
      <c r="B1775">
        <f t="shared" si="27"/>
        <v>1000</v>
      </c>
      <c r="C1775">
        <f t="shared" si="27"/>
        <v>11.434023310351309</v>
      </c>
    </row>
    <row r="1776" spans="1:3">
      <c r="A1776">
        <v>1769</v>
      </c>
      <c r="B1776">
        <f t="shared" si="27"/>
        <v>1000</v>
      </c>
      <c r="C1776">
        <f t="shared" si="27"/>
        <v>11.434919717088738</v>
      </c>
    </row>
    <row r="1777" spans="1:3">
      <c r="A1777">
        <v>1770</v>
      </c>
      <c r="B1777">
        <f t="shared" si="27"/>
        <v>1000</v>
      </c>
      <c r="C1777">
        <f t="shared" si="27"/>
        <v>11.435816229245299</v>
      </c>
    </row>
    <row r="1778" spans="1:3">
      <c r="A1778">
        <v>1771</v>
      </c>
      <c r="B1778">
        <f t="shared" si="27"/>
        <v>1000</v>
      </c>
      <c r="C1778">
        <f t="shared" si="27"/>
        <v>11.436712846837523</v>
      </c>
    </row>
    <row r="1779" spans="1:3">
      <c r="A1779">
        <v>1772</v>
      </c>
      <c r="B1779">
        <f t="shared" si="27"/>
        <v>1000</v>
      </c>
      <c r="C1779">
        <f t="shared" si="27"/>
        <v>11.437609569881941</v>
      </c>
    </row>
    <row r="1780" spans="1:3">
      <c r="A1780">
        <v>1773</v>
      </c>
      <c r="B1780">
        <f t="shared" si="27"/>
        <v>1000</v>
      </c>
      <c r="C1780">
        <f t="shared" si="27"/>
        <v>11.438506398395091</v>
      </c>
    </row>
    <row r="1781" spans="1:3">
      <c r="A1781">
        <v>1774</v>
      </c>
      <c r="B1781">
        <f t="shared" si="27"/>
        <v>1000</v>
      </c>
      <c r="C1781">
        <f t="shared" si="27"/>
        <v>11.439403332393519</v>
      </c>
    </row>
    <row r="1782" spans="1:3">
      <c r="A1782">
        <v>1775</v>
      </c>
      <c r="B1782">
        <f t="shared" si="27"/>
        <v>1000</v>
      </c>
      <c r="C1782">
        <f t="shared" si="27"/>
        <v>11.440300371893763</v>
      </c>
    </row>
    <row r="1783" spans="1:3">
      <c r="A1783">
        <v>1776</v>
      </c>
      <c r="B1783">
        <f t="shared" si="27"/>
        <v>1000</v>
      </c>
      <c r="C1783">
        <f t="shared" si="27"/>
        <v>11.44119751691237</v>
      </c>
    </row>
    <row r="1784" spans="1:3">
      <c r="A1784">
        <v>1777</v>
      </c>
      <c r="B1784">
        <f t="shared" si="27"/>
        <v>1000</v>
      </c>
      <c r="C1784">
        <f t="shared" si="27"/>
        <v>11.442094767465891</v>
      </c>
    </row>
    <row r="1785" spans="1:3">
      <c r="A1785">
        <v>1778</v>
      </c>
      <c r="B1785">
        <f t="shared" si="27"/>
        <v>1000</v>
      </c>
      <c r="C1785">
        <f t="shared" si="27"/>
        <v>11.44299212357088</v>
      </c>
    </row>
    <row r="1786" spans="1:3">
      <c r="A1786">
        <v>1779</v>
      </c>
      <c r="B1786">
        <f t="shared" si="27"/>
        <v>1000</v>
      </c>
      <c r="C1786">
        <f t="shared" si="27"/>
        <v>11.443889585243891</v>
      </c>
    </row>
    <row r="1787" spans="1:3">
      <c r="A1787">
        <v>1780</v>
      </c>
      <c r="B1787">
        <f t="shared" si="27"/>
        <v>1000</v>
      </c>
      <c r="C1787">
        <f t="shared" si="27"/>
        <v>11.444787152501487</v>
      </c>
    </row>
    <row r="1788" spans="1:3">
      <c r="A1788">
        <v>1781</v>
      </c>
      <c r="B1788">
        <f t="shared" si="27"/>
        <v>1000</v>
      </c>
      <c r="C1788">
        <f t="shared" si="27"/>
        <v>11.44568482536023</v>
      </c>
    </row>
    <row r="1789" spans="1:3">
      <c r="A1789">
        <v>1782</v>
      </c>
      <c r="B1789">
        <f t="shared" si="27"/>
        <v>1000</v>
      </c>
      <c r="C1789">
        <f t="shared" si="27"/>
        <v>11.446582603836688</v>
      </c>
    </row>
    <row r="1790" spans="1:3">
      <c r="A1790">
        <v>1783</v>
      </c>
      <c r="B1790">
        <f t="shared" si="27"/>
        <v>1000</v>
      </c>
      <c r="C1790">
        <f t="shared" si="27"/>
        <v>11.447480487947425</v>
      </c>
    </row>
    <row r="1791" spans="1:3">
      <c r="A1791">
        <v>1784</v>
      </c>
      <c r="B1791">
        <f t="shared" si="27"/>
        <v>1000</v>
      </c>
      <c r="C1791">
        <f t="shared" si="27"/>
        <v>11.448378477709019</v>
      </c>
    </row>
    <row r="1792" spans="1:3">
      <c r="A1792">
        <v>1785</v>
      </c>
      <c r="B1792">
        <f t="shared" si="27"/>
        <v>1000</v>
      </c>
      <c r="C1792">
        <f t="shared" si="27"/>
        <v>11.449276573138048</v>
      </c>
    </row>
    <row r="1793" spans="1:3">
      <c r="A1793">
        <v>1786</v>
      </c>
      <c r="B1793">
        <f t="shared" si="27"/>
        <v>1000</v>
      </c>
      <c r="C1793">
        <f t="shared" si="27"/>
        <v>11.450174774251083</v>
      </c>
    </row>
    <row r="1794" spans="1:3">
      <c r="A1794">
        <v>1787</v>
      </c>
      <c r="B1794">
        <f t="shared" si="27"/>
        <v>1000</v>
      </c>
      <c r="C1794">
        <f t="shared" si="27"/>
        <v>11.451073081064715</v>
      </c>
    </row>
    <row r="1795" spans="1:3">
      <c r="A1795">
        <v>1788</v>
      </c>
      <c r="B1795">
        <f t="shared" si="27"/>
        <v>1000</v>
      </c>
      <c r="C1795">
        <f t="shared" si="27"/>
        <v>11.451971493595524</v>
      </c>
    </row>
    <row r="1796" spans="1:3">
      <c r="A1796">
        <v>1789</v>
      </c>
      <c r="B1796">
        <f t="shared" si="27"/>
        <v>1000</v>
      </c>
      <c r="C1796">
        <f t="shared" si="27"/>
        <v>11.452870011860103</v>
      </c>
    </row>
    <row r="1797" spans="1:3">
      <c r="A1797">
        <v>1790</v>
      </c>
      <c r="B1797">
        <f t="shared" si="27"/>
        <v>1000</v>
      </c>
      <c r="C1797">
        <f t="shared" si="27"/>
        <v>11.453768635875043</v>
      </c>
    </row>
    <row r="1798" spans="1:3">
      <c r="A1798">
        <v>1791</v>
      </c>
      <c r="B1798">
        <f t="shared" si="27"/>
        <v>1000</v>
      </c>
      <c r="C1798">
        <f t="shared" si="27"/>
        <v>11.454667365656938</v>
      </c>
    </row>
    <row r="1799" spans="1:3">
      <c r="A1799">
        <v>1792</v>
      </c>
      <c r="B1799">
        <f t="shared" si="27"/>
        <v>1000</v>
      </c>
      <c r="C1799">
        <f t="shared" si="27"/>
        <v>11.455566201222387</v>
      </c>
    </row>
    <row r="1800" spans="1:3">
      <c r="A1800">
        <v>1793</v>
      </c>
      <c r="B1800">
        <f t="shared" ref="B1800:C1863" si="28">IF($A1800&lt;B$5,B$2/POWER(1-(1-SQRT(B$2/B$3))*$A1800/B$5,2),B$3)</f>
        <v>1000</v>
      </c>
      <c r="C1800">
        <f t="shared" si="28"/>
        <v>11.456465142587996</v>
      </c>
    </row>
    <row r="1801" spans="1:3">
      <c r="A1801">
        <v>1794</v>
      </c>
      <c r="B1801">
        <f t="shared" si="28"/>
        <v>1000</v>
      </c>
      <c r="C1801">
        <f t="shared" si="28"/>
        <v>11.457364189770367</v>
      </c>
    </row>
    <row r="1802" spans="1:3">
      <c r="A1802">
        <v>1795</v>
      </c>
      <c r="B1802">
        <f t="shared" si="28"/>
        <v>1000</v>
      </c>
      <c r="C1802">
        <f t="shared" si="28"/>
        <v>11.458263342786109</v>
      </c>
    </row>
    <row r="1803" spans="1:3">
      <c r="A1803">
        <v>1796</v>
      </c>
      <c r="B1803">
        <f t="shared" si="28"/>
        <v>1000</v>
      </c>
      <c r="C1803">
        <f t="shared" si="28"/>
        <v>11.459162601651833</v>
      </c>
    </row>
    <row r="1804" spans="1:3">
      <c r="A1804">
        <v>1797</v>
      </c>
      <c r="B1804">
        <f t="shared" si="28"/>
        <v>1000</v>
      </c>
      <c r="C1804">
        <f t="shared" si="28"/>
        <v>11.460061966384158</v>
      </c>
    </row>
    <row r="1805" spans="1:3">
      <c r="A1805">
        <v>1798</v>
      </c>
      <c r="B1805">
        <f t="shared" si="28"/>
        <v>1000</v>
      </c>
      <c r="C1805">
        <f t="shared" si="28"/>
        <v>11.460961436999696</v>
      </c>
    </row>
    <row r="1806" spans="1:3">
      <c r="A1806">
        <v>1799</v>
      </c>
      <c r="B1806">
        <f t="shared" si="28"/>
        <v>1000</v>
      </c>
      <c r="C1806">
        <f t="shared" si="28"/>
        <v>11.461861013515074</v>
      </c>
    </row>
    <row r="1807" spans="1:3">
      <c r="A1807">
        <v>1800</v>
      </c>
      <c r="B1807">
        <f t="shared" si="28"/>
        <v>1000</v>
      </c>
      <c r="C1807">
        <f t="shared" si="28"/>
        <v>11.462760695946915</v>
      </c>
    </row>
    <row r="1808" spans="1:3">
      <c r="A1808">
        <v>1801</v>
      </c>
      <c r="B1808">
        <f t="shared" si="28"/>
        <v>1000</v>
      </c>
      <c r="C1808">
        <f t="shared" si="28"/>
        <v>11.46366048431185</v>
      </c>
    </row>
    <row r="1809" spans="1:3">
      <c r="A1809">
        <v>1802</v>
      </c>
      <c r="B1809">
        <f t="shared" si="28"/>
        <v>1000</v>
      </c>
      <c r="C1809">
        <f t="shared" si="28"/>
        <v>11.464560378626505</v>
      </c>
    </row>
    <row r="1810" spans="1:3">
      <c r="A1810">
        <v>1803</v>
      </c>
      <c r="B1810">
        <f t="shared" si="28"/>
        <v>1000</v>
      </c>
      <c r="C1810">
        <f t="shared" si="28"/>
        <v>11.465460378907517</v>
      </c>
    </row>
    <row r="1811" spans="1:3">
      <c r="A1811">
        <v>1804</v>
      </c>
      <c r="B1811">
        <f t="shared" si="28"/>
        <v>1000</v>
      </c>
      <c r="C1811">
        <f t="shared" si="28"/>
        <v>11.466360485171528</v>
      </c>
    </row>
    <row r="1812" spans="1:3">
      <c r="A1812">
        <v>1805</v>
      </c>
      <c r="B1812">
        <f t="shared" si="28"/>
        <v>1000</v>
      </c>
      <c r="C1812">
        <f t="shared" si="28"/>
        <v>11.467260697435172</v>
      </c>
    </row>
    <row r="1813" spans="1:3">
      <c r="A1813">
        <v>1806</v>
      </c>
      <c r="B1813">
        <f t="shared" si="28"/>
        <v>1000</v>
      </c>
      <c r="C1813">
        <f t="shared" si="28"/>
        <v>11.468161015715099</v>
      </c>
    </row>
    <row r="1814" spans="1:3">
      <c r="A1814">
        <v>1807</v>
      </c>
      <c r="B1814">
        <f t="shared" si="28"/>
        <v>1000</v>
      </c>
      <c r="C1814">
        <f t="shared" si="28"/>
        <v>11.469061440027954</v>
      </c>
    </row>
    <row r="1815" spans="1:3">
      <c r="A1815">
        <v>1808</v>
      </c>
      <c r="B1815">
        <f t="shared" si="28"/>
        <v>1000</v>
      </c>
      <c r="C1815">
        <f t="shared" si="28"/>
        <v>11.469961970390388</v>
      </c>
    </row>
    <row r="1816" spans="1:3">
      <c r="A1816">
        <v>1809</v>
      </c>
      <c r="B1816">
        <f t="shared" si="28"/>
        <v>1000</v>
      </c>
      <c r="C1816">
        <f t="shared" si="28"/>
        <v>11.470862606819061</v>
      </c>
    </row>
    <row r="1817" spans="1:3">
      <c r="A1817">
        <v>1810</v>
      </c>
      <c r="B1817">
        <f t="shared" si="28"/>
        <v>1000</v>
      </c>
      <c r="C1817">
        <f t="shared" si="28"/>
        <v>11.471763349330621</v>
      </c>
    </row>
    <row r="1818" spans="1:3">
      <c r="A1818">
        <v>1811</v>
      </c>
      <c r="B1818">
        <f t="shared" si="28"/>
        <v>1000</v>
      </c>
      <c r="C1818">
        <f t="shared" si="28"/>
        <v>11.472664197941736</v>
      </c>
    </row>
    <row r="1819" spans="1:3">
      <c r="A1819">
        <v>1812</v>
      </c>
      <c r="B1819">
        <f t="shared" si="28"/>
        <v>1000</v>
      </c>
      <c r="C1819">
        <f t="shared" si="28"/>
        <v>11.473565152669069</v>
      </c>
    </row>
    <row r="1820" spans="1:3">
      <c r="A1820">
        <v>1813</v>
      </c>
      <c r="B1820">
        <f t="shared" si="28"/>
        <v>1000</v>
      </c>
      <c r="C1820">
        <f t="shared" si="28"/>
        <v>11.474466213529285</v>
      </c>
    </row>
    <row r="1821" spans="1:3">
      <c r="A1821">
        <v>1814</v>
      </c>
      <c r="B1821">
        <f t="shared" si="28"/>
        <v>1000</v>
      </c>
      <c r="C1821">
        <f t="shared" si="28"/>
        <v>11.475367380539053</v>
      </c>
    </row>
    <row r="1822" spans="1:3">
      <c r="A1822">
        <v>1815</v>
      </c>
      <c r="B1822">
        <f t="shared" si="28"/>
        <v>1000</v>
      </c>
      <c r="C1822">
        <f t="shared" si="28"/>
        <v>11.476268653715051</v>
      </c>
    </row>
    <row r="1823" spans="1:3">
      <c r="A1823">
        <v>1816</v>
      </c>
      <c r="B1823">
        <f t="shared" si="28"/>
        <v>1000</v>
      </c>
      <c r="C1823">
        <f t="shared" si="28"/>
        <v>11.477170033073961</v>
      </c>
    </row>
    <row r="1824" spans="1:3">
      <c r="A1824">
        <v>1817</v>
      </c>
      <c r="B1824">
        <f t="shared" si="28"/>
        <v>1000</v>
      </c>
      <c r="C1824">
        <f t="shared" si="28"/>
        <v>11.478071518632451</v>
      </c>
    </row>
    <row r="1825" spans="1:3">
      <c r="A1825">
        <v>1818</v>
      </c>
      <c r="B1825">
        <f t="shared" si="28"/>
        <v>1000</v>
      </c>
      <c r="C1825">
        <f t="shared" si="28"/>
        <v>11.478973110407214</v>
      </c>
    </row>
    <row r="1826" spans="1:3">
      <c r="A1826">
        <v>1819</v>
      </c>
      <c r="B1826">
        <f t="shared" si="28"/>
        <v>1000</v>
      </c>
      <c r="C1826">
        <f t="shared" si="28"/>
        <v>11.479874808414932</v>
      </c>
    </row>
    <row r="1827" spans="1:3">
      <c r="A1827">
        <v>1820</v>
      </c>
      <c r="B1827">
        <f t="shared" si="28"/>
        <v>1000</v>
      </c>
      <c r="C1827">
        <f t="shared" si="28"/>
        <v>11.480776612672301</v>
      </c>
    </row>
    <row r="1828" spans="1:3">
      <c r="A1828">
        <v>1821</v>
      </c>
      <c r="B1828">
        <f t="shared" si="28"/>
        <v>1000</v>
      </c>
      <c r="C1828">
        <f t="shared" si="28"/>
        <v>11.481678523196008</v>
      </c>
    </row>
    <row r="1829" spans="1:3">
      <c r="A1829">
        <v>1822</v>
      </c>
      <c r="B1829">
        <f t="shared" si="28"/>
        <v>1000</v>
      </c>
      <c r="C1829">
        <f t="shared" si="28"/>
        <v>11.482580540002754</v>
      </c>
    </row>
    <row r="1830" spans="1:3">
      <c r="A1830">
        <v>1823</v>
      </c>
      <c r="B1830">
        <f t="shared" si="28"/>
        <v>1000</v>
      </c>
      <c r="C1830">
        <f t="shared" si="28"/>
        <v>11.483482663109239</v>
      </c>
    </row>
    <row r="1831" spans="1:3">
      <c r="A1831">
        <v>1824</v>
      </c>
      <c r="B1831">
        <f t="shared" si="28"/>
        <v>1000</v>
      </c>
      <c r="C1831">
        <f t="shared" si="28"/>
        <v>11.484384892532168</v>
      </c>
    </row>
    <row r="1832" spans="1:3">
      <c r="A1832">
        <v>1825</v>
      </c>
      <c r="B1832">
        <f t="shared" si="28"/>
        <v>1000</v>
      </c>
      <c r="C1832">
        <f t="shared" si="28"/>
        <v>11.485287228288241</v>
      </c>
    </row>
    <row r="1833" spans="1:3">
      <c r="A1833">
        <v>1826</v>
      </c>
      <c r="B1833">
        <f t="shared" si="28"/>
        <v>1000</v>
      </c>
      <c r="C1833">
        <f t="shared" si="28"/>
        <v>11.486189670394173</v>
      </c>
    </row>
    <row r="1834" spans="1:3">
      <c r="A1834">
        <v>1827</v>
      </c>
      <c r="B1834">
        <f t="shared" si="28"/>
        <v>1000</v>
      </c>
      <c r="C1834">
        <f t="shared" si="28"/>
        <v>11.487092218866676</v>
      </c>
    </row>
    <row r="1835" spans="1:3">
      <c r="A1835">
        <v>1828</v>
      </c>
      <c r="B1835">
        <f t="shared" si="28"/>
        <v>1000</v>
      </c>
      <c r="C1835">
        <f t="shared" si="28"/>
        <v>11.487994873722473</v>
      </c>
    </row>
    <row r="1836" spans="1:3">
      <c r="A1836">
        <v>1829</v>
      </c>
      <c r="B1836">
        <f t="shared" si="28"/>
        <v>1000</v>
      </c>
      <c r="C1836">
        <f t="shared" si="28"/>
        <v>11.488897634978272</v>
      </c>
    </row>
    <row r="1837" spans="1:3">
      <c r="A1837">
        <v>1830</v>
      </c>
      <c r="B1837">
        <f t="shared" si="28"/>
        <v>1000</v>
      </c>
      <c r="C1837">
        <f t="shared" si="28"/>
        <v>11.489800502650803</v>
      </c>
    </row>
    <row r="1838" spans="1:3">
      <c r="A1838">
        <v>1831</v>
      </c>
      <c r="B1838">
        <f t="shared" si="28"/>
        <v>1000</v>
      </c>
      <c r="C1838">
        <f t="shared" si="28"/>
        <v>11.490703476756796</v>
      </c>
    </row>
    <row r="1839" spans="1:3">
      <c r="A1839">
        <v>1832</v>
      </c>
      <c r="B1839">
        <f t="shared" si="28"/>
        <v>1000</v>
      </c>
      <c r="C1839">
        <f t="shared" si="28"/>
        <v>11.49160655731297</v>
      </c>
    </row>
    <row r="1840" spans="1:3">
      <c r="A1840">
        <v>1833</v>
      </c>
      <c r="B1840">
        <f t="shared" si="28"/>
        <v>1000</v>
      </c>
      <c r="C1840">
        <f t="shared" si="28"/>
        <v>11.492509744336068</v>
      </c>
    </row>
    <row r="1841" spans="1:3">
      <c r="A1841">
        <v>1834</v>
      </c>
      <c r="B1841">
        <f t="shared" si="28"/>
        <v>1000</v>
      </c>
      <c r="C1841">
        <f t="shared" si="28"/>
        <v>11.493413037842821</v>
      </c>
    </row>
    <row r="1842" spans="1:3">
      <c r="A1842">
        <v>1835</v>
      </c>
      <c r="B1842">
        <f t="shared" si="28"/>
        <v>1000</v>
      </c>
      <c r="C1842">
        <f t="shared" si="28"/>
        <v>11.494316437849971</v>
      </c>
    </row>
    <row r="1843" spans="1:3">
      <c r="A1843">
        <v>1836</v>
      </c>
      <c r="B1843">
        <f t="shared" si="28"/>
        <v>1000</v>
      </c>
      <c r="C1843">
        <f t="shared" si="28"/>
        <v>11.495219944374261</v>
      </c>
    </row>
    <row r="1844" spans="1:3">
      <c r="A1844">
        <v>1837</v>
      </c>
      <c r="B1844">
        <f t="shared" si="28"/>
        <v>1000</v>
      </c>
      <c r="C1844">
        <f t="shared" si="28"/>
        <v>11.496123557432432</v>
      </c>
    </row>
    <row r="1845" spans="1:3">
      <c r="A1845">
        <v>1838</v>
      </c>
      <c r="B1845">
        <f t="shared" si="28"/>
        <v>1000</v>
      </c>
      <c r="C1845">
        <f t="shared" si="28"/>
        <v>11.497027277041241</v>
      </c>
    </row>
    <row r="1846" spans="1:3">
      <c r="A1846">
        <v>1839</v>
      </c>
      <c r="B1846">
        <f t="shared" si="28"/>
        <v>1000</v>
      </c>
      <c r="C1846">
        <f t="shared" si="28"/>
        <v>11.497931103217438</v>
      </c>
    </row>
    <row r="1847" spans="1:3">
      <c r="A1847">
        <v>1840</v>
      </c>
      <c r="B1847">
        <f t="shared" si="28"/>
        <v>1000</v>
      </c>
      <c r="C1847">
        <f t="shared" si="28"/>
        <v>11.498835035977775</v>
      </c>
    </row>
    <row r="1848" spans="1:3">
      <c r="A1848">
        <v>1841</v>
      </c>
      <c r="B1848">
        <f t="shared" si="28"/>
        <v>1000</v>
      </c>
      <c r="C1848">
        <f t="shared" si="28"/>
        <v>11.499739075339015</v>
      </c>
    </row>
    <row r="1849" spans="1:3">
      <c r="A1849">
        <v>1842</v>
      </c>
      <c r="B1849">
        <f t="shared" si="28"/>
        <v>1000</v>
      </c>
      <c r="C1849">
        <f t="shared" si="28"/>
        <v>11.500643221317921</v>
      </c>
    </row>
    <row r="1850" spans="1:3">
      <c r="A1850">
        <v>1843</v>
      </c>
      <c r="B1850">
        <f t="shared" si="28"/>
        <v>1000</v>
      </c>
      <c r="C1850">
        <f t="shared" si="28"/>
        <v>11.501547473931259</v>
      </c>
    </row>
    <row r="1851" spans="1:3">
      <c r="A1851">
        <v>1844</v>
      </c>
      <c r="B1851">
        <f t="shared" si="28"/>
        <v>1000</v>
      </c>
      <c r="C1851">
        <f t="shared" si="28"/>
        <v>11.502451833195796</v>
      </c>
    </row>
    <row r="1852" spans="1:3">
      <c r="A1852">
        <v>1845</v>
      </c>
      <c r="B1852">
        <f t="shared" si="28"/>
        <v>1000</v>
      </c>
      <c r="C1852">
        <f t="shared" si="28"/>
        <v>11.503356299128304</v>
      </c>
    </row>
    <row r="1853" spans="1:3">
      <c r="A1853">
        <v>1846</v>
      </c>
      <c r="B1853">
        <f t="shared" si="28"/>
        <v>1000</v>
      </c>
      <c r="C1853">
        <f t="shared" si="28"/>
        <v>11.504260871745563</v>
      </c>
    </row>
    <row r="1854" spans="1:3">
      <c r="A1854">
        <v>1847</v>
      </c>
      <c r="B1854">
        <f t="shared" si="28"/>
        <v>1000</v>
      </c>
      <c r="C1854">
        <f t="shared" si="28"/>
        <v>11.505165551064351</v>
      </c>
    </row>
    <row r="1855" spans="1:3">
      <c r="A1855">
        <v>1848</v>
      </c>
      <c r="B1855">
        <f t="shared" si="28"/>
        <v>1000</v>
      </c>
      <c r="C1855">
        <f t="shared" si="28"/>
        <v>11.506070337101447</v>
      </c>
    </row>
    <row r="1856" spans="1:3">
      <c r="A1856">
        <v>1849</v>
      </c>
      <c r="B1856">
        <f t="shared" si="28"/>
        <v>1000</v>
      </c>
      <c r="C1856">
        <f t="shared" si="28"/>
        <v>11.506975229873639</v>
      </c>
    </row>
    <row r="1857" spans="1:3">
      <c r="A1857">
        <v>1850</v>
      </c>
      <c r="B1857">
        <f t="shared" si="28"/>
        <v>1000</v>
      </c>
      <c r="C1857">
        <f t="shared" si="28"/>
        <v>11.507880229397713</v>
      </c>
    </row>
    <row r="1858" spans="1:3">
      <c r="A1858">
        <v>1851</v>
      </c>
      <c r="B1858">
        <f t="shared" si="28"/>
        <v>1000</v>
      </c>
      <c r="C1858">
        <f t="shared" si="28"/>
        <v>11.508785335690469</v>
      </c>
    </row>
    <row r="1859" spans="1:3">
      <c r="A1859">
        <v>1852</v>
      </c>
      <c r="B1859">
        <f t="shared" si="28"/>
        <v>1000</v>
      </c>
      <c r="C1859">
        <f t="shared" si="28"/>
        <v>11.509690548768694</v>
      </c>
    </row>
    <row r="1860" spans="1:3">
      <c r="A1860">
        <v>1853</v>
      </c>
      <c r="B1860">
        <f t="shared" si="28"/>
        <v>1000</v>
      </c>
      <c r="C1860">
        <f t="shared" si="28"/>
        <v>11.510595868649188</v>
      </c>
    </row>
    <row r="1861" spans="1:3">
      <c r="A1861">
        <v>1854</v>
      </c>
      <c r="B1861">
        <f t="shared" si="28"/>
        <v>1000</v>
      </c>
      <c r="C1861">
        <f t="shared" si="28"/>
        <v>11.51150129534876</v>
      </c>
    </row>
    <row r="1862" spans="1:3">
      <c r="A1862">
        <v>1855</v>
      </c>
      <c r="B1862">
        <f t="shared" si="28"/>
        <v>1000</v>
      </c>
      <c r="C1862">
        <f t="shared" si="28"/>
        <v>11.512406828884211</v>
      </c>
    </row>
    <row r="1863" spans="1:3">
      <c r="A1863">
        <v>1856</v>
      </c>
      <c r="B1863">
        <f t="shared" si="28"/>
        <v>1000</v>
      </c>
      <c r="C1863">
        <f t="shared" si="28"/>
        <v>11.513312469272348</v>
      </c>
    </row>
    <row r="1864" spans="1:3">
      <c r="A1864">
        <v>1857</v>
      </c>
      <c r="B1864">
        <f t="shared" ref="B1864:C1895" si="29">IF($A1864&lt;B$5,B$2/POWER(1-(1-SQRT(B$2/B$3))*$A1864/B$5,2),B$3)</f>
        <v>1000</v>
      </c>
      <c r="C1864">
        <f t="shared" si="29"/>
        <v>11.514218216529985</v>
      </c>
    </row>
    <row r="1865" spans="1:3">
      <c r="A1865">
        <v>1858</v>
      </c>
      <c r="B1865">
        <f t="shared" si="29"/>
        <v>1000</v>
      </c>
      <c r="C1865">
        <f t="shared" si="29"/>
        <v>11.51512407067394</v>
      </c>
    </row>
    <row r="1866" spans="1:3">
      <c r="A1866">
        <v>1859</v>
      </c>
      <c r="B1866">
        <f t="shared" si="29"/>
        <v>1000</v>
      </c>
      <c r="C1866">
        <f t="shared" si="29"/>
        <v>11.516030031721026</v>
      </c>
    </row>
    <row r="1867" spans="1:3">
      <c r="A1867">
        <v>1860</v>
      </c>
      <c r="B1867">
        <f t="shared" si="29"/>
        <v>1000</v>
      </c>
      <c r="C1867">
        <f t="shared" si="29"/>
        <v>11.516936099688069</v>
      </c>
    </row>
    <row r="1868" spans="1:3">
      <c r="A1868">
        <v>1861</v>
      </c>
      <c r="B1868">
        <f t="shared" si="29"/>
        <v>1000</v>
      </c>
      <c r="C1868">
        <f t="shared" si="29"/>
        <v>11.517842274591892</v>
      </c>
    </row>
    <row r="1869" spans="1:3">
      <c r="A1869">
        <v>1862</v>
      </c>
      <c r="B1869">
        <f t="shared" si="29"/>
        <v>1000</v>
      </c>
      <c r="C1869">
        <f t="shared" si="29"/>
        <v>11.518748556449326</v>
      </c>
    </row>
    <row r="1870" spans="1:3">
      <c r="A1870">
        <v>1863</v>
      </c>
      <c r="B1870">
        <f t="shared" si="29"/>
        <v>1000</v>
      </c>
      <c r="C1870">
        <f t="shared" si="29"/>
        <v>11.519654945277205</v>
      </c>
    </row>
    <row r="1871" spans="1:3">
      <c r="A1871">
        <v>1864</v>
      </c>
      <c r="B1871">
        <f t="shared" si="29"/>
        <v>1000</v>
      </c>
      <c r="C1871">
        <f t="shared" si="29"/>
        <v>11.52056144109236</v>
      </c>
    </row>
    <row r="1872" spans="1:3">
      <c r="A1872">
        <v>1865</v>
      </c>
      <c r="B1872">
        <f t="shared" si="29"/>
        <v>1000</v>
      </c>
      <c r="C1872">
        <f t="shared" si="29"/>
        <v>11.52146804391163</v>
      </c>
    </row>
    <row r="1873" spans="1:3">
      <c r="A1873">
        <v>1866</v>
      </c>
      <c r="B1873">
        <f t="shared" si="29"/>
        <v>1000</v>
      </c>
      <c r="C1873">
        <f t="shared" si="29"/>
        <v>11.52237475375186</v>
      </c>
    </row>
    <row r="1874" spans="1:3">
      <c r="A1874">
        <v>1867</v>
      </c>
      <c r="B1874">
        <f t="shared" si="29"/>
        <v>1000</v>
      </c>
      <c r="C1874">
        <f t="shared" si="29"/>
        <v>11.523281570629889</v>
      </c>
    </row>
    <row r="1875" spans="1:3">
      <c r="A1875">
        <v>1868</v>
      </c>
      <c r="B1875">
        <f t="shared" si="29"/>
        <v>1000</v>
      </c>
      <c r="C1875">
        <f t="shared" si="29"/>
        <v>11.524188494562573</v>
      </c>
    </row>
    <row r="1876" spans="1:3">
      <c r="A1876">
        <v>1869</v>
      </c>
      <c r="B1876">
        <f t="shared" si="29"/>
        <v>1000</v>
      </c>
      <c r="C1876">
        <f t="shared" si="29"/>
        <v>11.525095525566757</v>
      </c>
    </row>
    <row r="1877" spans="1:3">
      <c r="A1877">
        <v>1870</v>
      </c>
      <c r="B1877">
        <f t="shared" si="29"/>
        <v>1000</v>
      </c>
      <c r="C1877">
        <f t="shared" si="29"/>
        <v>11.526002663659304</v>
      </c>
    </row>
    <row r="1878" spans="1:3">
      <c r="A1878">
        <v>1871</v>
      </c>
      <c r="B1878">
        <f t="shared" si="29"/>
        <v>1000</v>
      </c>
      <c r="C1878">
        <f t="shared" si="29"/>
        <v>11.526909908857066</v>
      </c>
    </row>
    <row r="1879" spans="1:3">
      <c r="A1879">
        <v>1872</v>
      </c>
      <c r="B1879">
        <f t="shared" si="29"/>
        <v>1000</v>
      </c>
      <c r="C1879">
        <f t="shared" si="29"/>
        <v>11.527817261176907</v>
      </c>
    </row>
    <row r="1880" spans="1:3">
      <c r="A1880">
        <v>1873</v>
      </c>
      <c r="B1880">
        <f t="shared" si="29"/>
        <v>1000</v>
      </c>
      <c r="C1880">
        <f t="shared" si="29"/>
        <v>11.528724720635688</v>
      </c>
    </row>
    <row r="1881" spans="1:3">
      <c r="A1881">
        <v>1874</v>
      </c>
      <c r="B1881">
        <f t="shared" si="29"/>
        <v>1000</v>
      </c>
      <c r="C1881">
        <f t="shared" si="29"/>
        <v>11.529632287250289</v>
      </c>
    </row>
    <row r="1882" spans="1:3">
      <c r="A1882">
        <v>1875</v>
      </c>
      <c r="B1882">
        <f t="shared" si="29"/>
        <v>1000</v>
      </c>
      <c r="C1882">
        <f t="shared" si="29"/>
        <v>11.530539961037569</v>
      </c>
    </row>
    <row r="1883" spans="1:3">
      <c r="A1883">
        <v>1876</v>
      </c>
      <c r="B1883">
        <f t="shared" si="29"/>
        <v>1000</v>
      </c>
      <c r="C1883">
        <f t="shared" si="29"/>
        <v>11.531447742014409</v>
      </c>
    </row>
    <row r="1884" spans="1:3">
      <c r="A1884">
        <v>1877</v>
      </c>
      <c r="B1884">
        <f t="shared" si="29"/>
        <v>1000</v>
      </c>
      <c r="C1884">
        <f t="shared" si="29"/>
        <v>11.532355630197687</v>
      </c>
    </row>
    <row r="1885" spans="1:3">
      <c r="A1885">
        <v>1878</v>
      </c>
      <c r="B1885">
        <f t="shared" si="29"/>
        <v>1000</v>
      </c>
      <c r="C1885">
        <f t="shared" si="29"/>
        <v>11.533263625604286</v>
      </c>
    </row>
    <row r="1886" spans="1:3">
      <c r="A1886">
        <v>1879</v>
      </c>
      <c r="B1886">
        <f t="shared" si="29"/>
        <v>1000</v>
      </c>
      <c r="C1886">
        <f t="shared" si="29"/>
        <v>11.534171728251087</v>
      </c>
    </row>
    <row r="1887" spans="1:3">
      <c r="A1887">
        <v>1880</v>
      </c>
      <c r="B1887">
        <f t="shared" si="29"/>
        <v>1000</v>
      </c>
      <c r="C1887">
        <f t="shared" si="29"/>
        <v>11.535079938154981</v>
      </c>
    </row>
    <row r="1888" spans="1:3">
      <c r="A1888">
        <v>1881</v>
      </c>
      <c r="B1888">
        <f t="shared" si="29"/>
        <v>1000</v>
      </c>
      <c r="C1888">
        <f t="shared" si="29"/>
        <v>11.535988255332859</v>
      </c>
    </row>
    <row r="1889" spans="1:3">
      <c r="A1889">
        <v>1882</v>
      </c>
      <c r="B1889">
        <f t="shared" si="29"/>
        <v>1000</v>
      </c>
      <c r="C1889">
        <f t="shared" si="29"/>
        <v>11.536896679801618</v>
      </c>
    </row>
    <row r="1890" spans="1:3">
      <c r="A1890">
        <v>1883</v>
      </c>
      <c r="B1890">
        <f t="shared" si="29"/>
        <v>1000</v>
      </c>
      <c r="C1890">
        <f t="shared" si="29"/>
        <v>11.537805211578153</v>
      </c>
    </row>
    <row r="1891" spans="1:3">
      <c r="A1891">
        <v>1884</v>
      </c>
      <c r="B1891">
        <f t="shared" si="29"/>
        <v>1000</v>
      </c>
      <c r="C1891">
        <f t="shared" si="29"/>
        <v>11.538713850679368</v>
      </c>
    </row>
    <row r="1892" spans="1:3">
      <c r="A1892">
        <v>1885</v>
      </c>
      <c r="B1892">
        <f t="shared" si="29"/>
        <v>1000</v>
      </c>
      <c r="C1892">
        <f t="shared" si="29"/>
        <v>11.53962259712217</v>
      </c>
    </row>
    <row r="1893" spans="1:3">
      <c r="A1893">
        <v>1886</v>
      </c>
      <c r="B1893">
        <f t="shared" si="29"/>
        <v>1000</v>
      </c>
      <c r="C1893">
        <f t="shared" si="29"/>
        <v>11.540531450923462</v>
      </c>
    </row>
    <row r="1894" spans="1:3">
      <c r="A1894">
        <v>1887</v>
      </c>
      <c r="B1894">
        <f t="shared" si="29"/>
        <v>1000</v>
      </c>
      <c r="C1894">
        <f t="shared" si="29"/>
        <v>11.541440412100158</v>
      </c>
    </row>
    <row r="1895" spans="1:3">
      <c r="A1895">
        <v>1888</v>
      </c>
      <c r="B1895">
        <f t="shared" si="29"/>
        <v>1000</v>
      </c>
      <c r="C1895">
        <f t="shared" si="29"/>
        <v>11.542349480669172</v>
      </c>
    </row>
    <row r="1896" spans="1:3">
      <c r="A1896">
        <v>1889</v>
      </c>
      <c r="B1896">
        <f t="shared" ref="B1896:C1927" si="30">IF($A1896&lt;B$5,B$2/POWER(1-(1-SQRT(B$2/B$3))*$A1896/B$5,2),B$3)</f>
        <v>1000</v>
      </c>
      <c r="C1896">
        <f t="shared" si="30"/>
        <v>11.543258656647428</v>
      </c>
    </row>
    <row r="1897" spans="1:3">
      <c r="A1897">
        <v>1890</v>
      </c>
      <c r="B1897">
        <f t="shared" si="30"/>
        <v>1000</v>
      </c>
      <c r="C1897">
        <f t="shared" si="30"/>
        <v>11.544167940051841</v>
      </c>
    </row>
    <row r="1898" spans="1:3">
      <c r="A1898">
        <v>1891</v>
      </c>
      <c r="B1898">
        <f t="shared" si="30"/>
        <v>1000</v>
      </c>
      <c r="C1898">
        <f t="shared" si="30"/>
        <v>11.545077330899337</v>
      </c>
    </row>
    <row r="1899" spans="1:3">
      <c r="A1899">
        <v>1892</v>
      </c>
      <c r="B1899">
        <f t="shared" si="30"/>
        <v>1000</v>
      </c>
      <c r="C1899">
        <f t="shared" si="30"/>
        <v>11.545986829206845</v>
      </c>
    </row>
    <row r="1900" spans="1:3">
      <c r="A1900">
        <v>1893</v>
      </c>
      <c r="B1900">
        <f t="shared" si="30"/>
        <v>1000</v>
      </c>
      <c r="C1900">
        <f t="shared" si="30"/>
        <v>11.546896434991302</v>
      </c>
    </row>
    <row r="1901" spans="1:3">
      <c r="A1901">
        <v>1894</v>
      </c>
      <c r="B1901">
        <f t="shared" si="30"/>
        <v>1000</v>
      </c>
      <c r="C1901">
        <f t="shared" si="30"/>
        <v>11.547806148269633</v>
      </c>
    </row>
    <row r="1902" spans="1:3">
      <c r="A1902">
        <v>1895</v>
      </c>
      <c r="B1902">
        <f t="shared" si="30"/>
        <v>1000</v>
      </c>
      <c r="C1902">
        <f t="shared" si="30"/>
        <v>11.548715969058783</v>
      </c>
    </row>
    <row r="1903" spans="1:3">
      <c r="A1903">
        <v>1896</v>
      </c>
      <c r="B1903">
        <f t="shared" si="30"/>
        <v>1000</v>
      </c>
      <c r="C1903">
        <f t="shared" si="30"/>
        <v>11.549625897375693</v>
      </c>
    </row>
    <row r="1904" spans="1:3">
      <c r="A1904">
        <v>1897</v>
      </c>
      <c r="B1904">
        <f t="shared" si="30"/>
        <v>1000</v>
      </c>
      <c r="C1904">
        <f t="shared" si="30"/>
        <v>11.550535933237308</v>
      </c>
    </row>
    <row r="1905" spans="1:3">
      <c r="A1905">
        <v>1898</v>
      </c>
      <c r="B1905">
        <f t="shared" si="30"/>
        <v>1000</v>
      </c>
      <c r="C1905">
        <f t="shared" si="30"/>
        <v>11.551446076660573</v>
      </c>
    </row>
    <row r="1906" spans="1:3">
      <c r="A1906">
        <v>1899</v>
      </c>
      <c r="B1906">
        <f t="shared" si="30"/>
        <v>1000</v>
      </c>
      <c r="C1906">
        <f t="shared" si="30"/>
        <v>11.552356327662443</v>
      </c>
    </row>
    <row r="1907" spans="1:3">
      <c r="A1907">
        <v>1900</v>
      </c>
      <c r="B1907">
        <f t="shared" si="30"/>
        <v>1000</v>
      </c>
      <c r="C1907">
        <f t="shared" si="30"/>
        <v>11.553266686259871</v>
      </c>
    </row>
    <row r="1908" spans="1:3">
      <c r="A1908">
        <v>1901</v>
      </c>
      <c r="B1908">
        <f t="shared" si="30"/>
        <v>1000</v>
      </c>
      <c r="C1908">
        <f t="shared" si="30"/>
        <v>11.554177152469819</v>
      </c>
    </row>
    <row r="1909" spans="1:3">
      <c r="A1909">
        <v>1902</v>
      </c>
      <c r="B1909">
        <f t="shared" si="30"/>
        <v>1000</v>
      </c>
      <c r="C1909">
        <f t="shared" si="30"/>
        <v>11.555087726309246</v>
      </c>
    </row>
    <row r="1910" spans="1:3">
      <c r="A1910">
        <v>1903</v>
      </c>
      <c r="B1910">
        <f t="shared" si="30"/>
        <v>1000</v>
      </c>
      <c r="C1910">
        <f t="shared" si="30"/>
        <v>11.555998407795114</v>
      </c>
    </row>
    <row r="1911" spans="1:3">
      <c r="A1911">
        <v>1904</v>
      </c>
      <c r="B1911">
        <f t="shared" si="30"/>
        <v>1000</v>
      </c>
      <c r="C1911">
        <f t="shared" si="30"/>
        <v>11.556909196944398</v>
      </c>
    </row>
    <row r="1912" spans="1:3">
      <c r="A1912">
        <v>1905</v>
      </c>
      <c r="B1912">
        <f t="shared" si="30"/>
        <v>1000</v>
      </c>
      <c r="C1912">
        <f t="shared" si="30"/>
        <v>11.557820093774064</v>
      </c>
    </row>
    <row r="1913" spans="1:3">
      <c r="A1913">
        <v>1906</v>
      </c>
      <c r="B1913">
        <f t="shared" si="30"/>
        <v>1000</v>
      </c>
      <c r="C1913">
        <f t="shared" si="30"/>
        <v>11.55873109830109</v>
      </c>
    </row>
    <row r="1914" spans="1:3">
      <c r="A1914">
        <v>1907</v>
      </c>
      <c r="B1914">
        <f t="shared" si="30"/>
        <v>1000</v>
      </c>
      <c r="C1914">
        <f t="shared" si="30"/>
        <v>11.559642210542453</v>
      </c>
    </row>
    <row r="1915" spans="1:3">
      <c r="A1915">
        <v>1908</v>
      </c>
      <c r="B1915">
        <f t="shared" si="30"/>
        <v>1000</v>
      </c>
      <c r="C1915">
        <f t="shared" si="30"/>
        <v>11.560553430515135</v>
      </c>
    </row>
    <row r="1916" spans="1:3">
      <c r="A1916">
        <v>1909</v>
      </c>
      <c r="B1916">
        <f t="shared" si="30"/>
        <v>1000</v>
      </c>
      <c r="C1916">
        <f t="shared" si="30"/>
        <v>11.561464758236125</v>
      </c>
    </row>
    <row r="1917" spans="1:3">
      <c r="A1917">
        <v>1910</v>
      </c>
      <c r="B1917">
        <f t="shared" si="30"/>
        <v>1000</v>
      </c>
      <c r="C1917">
        <f t="shared" si="30"/>
        <v>11.562376193722404</v>
      </c>
    </row>
    <row r="1918" spans="1:3">
      <c r="A1918">
        <v>1911</v>
      </c>
      <c r="B1918">
        <f t="shared" si="30"/>
        <v>1000</v>
      </c>
      <c r="C1918">
        <f t="shared" si="30"/>
        <v>11.56328773699097</v>
      </c>
    </row>
    <row r="1919" spans="1:3">
      <c r="A1919">
        <v>1912</v>
      </c>
      <c r="B1919">
        <f t="shared" si="30"/>
        <v>1000</v>
      </c>
      <c r="C1919">
        <f t="shared" si="30"/>
        <v>11.564199388058816</v>
      </c>
    </row>
    <row r="1920" spans="1:3">
      <c r="A1920">
        <v>1913</v>
      </c>
      <c r="B1920">
        <f t="shared" si="30"/>
        <v>1000</v>
      </c>
      <c r="C1920">
        <f t="shared" si="30"/>
        <v>11.56511114694294</v>
      </c>
    </row>
    <row r="1921" spans="1:3">
      <c r="A1921">
        <v>1914</v>
      </c>
      <c r="B1921">
        <f t="shared" si="30"/>
        <v>1000</v>
      </c>
      <c r="C1921">
        <f t="shared" si="30"/>
        <v>11.566023013660342</v>
      </c>
    </row>
    <row r="1922" spans="1:3">
      <c r="A1922">
        <v>1915</v>
      </c>
      <c r="B1922">
        <f t="shared" si="30"/>
        <v>1000</v>
      </c>
      <c r="C1922">
        <f t="shared" si="30"/>
        <v>11.566934988228031</v>
      </c>
    </row>
    <row r="1923" spans="1:3">
      <c r="A1923">
        <v>1916</v>
      </c>
      <c r="B1923">
        <f t="shared" si="30"/>
        <v>1000</v>
      </c>
      <c r="C1923">
        <f t="shared" si="30"/>
        <v>11.567847070663015</v>
      </c>
    </row>
    <row r="1924" spans="1:3">
      <c r="A1924">
        <v>1917</v>
      </c>
      <c r="B1924">
        <f t="shared" si="30"/>
        <v>1000</v>
      </c>
      <c r="C1924">
        <f t="shared" si="30"/>
        <v>11.568759260982304</v>
      </c>
    </row>
    <row r="1925" spans="1:3">
      <c r="A1925">
        <v>1918</v>
      </c>
      <c r="B1925">
        <f t="shared" si="30"/>
        <v>1000</v>
      </c>
      <c r="C1925">
        <f t="shared" si="30"/>
        <v>11.569671559202913</v>
      </c>
    </row>
    <row r="1926" spans="1:3">
      <c r="A1926">
        <v>1919</v>
      </c>
      <c r="B1926">
        <f t="shared" si="30"/>
        <v>1000</v>
      </c>
      <c r="C1926">
        <f t="shared" si="30"/>
        <v>11.570583965341863</v>
      </c>
    </row>
    <row r="1927" spans="1:3">
      <c r="A1927">
        <v>1920</v>
      </c>
      <c r="B1927">
        <f t="shared" si="30"/>
        <v>1000</v>
      </c>
      <c r="C1927">
        <f t="shared" si="30"/>
        <v>11.571496479416176</v>
      </c>
    </row>
    <row r="1928" spans="1:3">
      <c r="A1928">
        <v>1921</v>
      </c>
      <c r="B1928">
        <f t="shared" ref="B1928:C1959" si="31">IF($A1928&lt;B$5,B$2/POWER(1-(1-SQRT(B$2/B$3))*$A1928/B$5,2),B$3)</f>
        <v>1000</v>
      </c>
      <c r="C1928">
        <f t="shared" si="31"/>
        <v>11.572409101442872</v>
      </c>
    </row>
    <row r="1929" spans="1:3">
      <c r="A1929">
        <v>1922</v>
      </c>
      <c r="B1929">
        <f t="shared" si="31"/>
        <v>1000</v>
      </c>
      <c r="C1929">
        <f t="shared" si="31"/>
        <v>11.573321831438985</v>
      </c>
    </row>
    <row r="1930" spans="1:3">
      <c r="A1930">
        <v>1923</v>
      </c>
      <c r="B1930">
        <f t="shared" si="31"/>
        <v>1000</v>
      </c>
      <c r="C1930">
        <f t="shared" si="31"/>
        <v>11.574234669421546</v>
      </c>
    </row>
    <row r="1931" spans="1:3">
      <c r="A1931">
        <v>1924</v>
      </c>
      <c r="B1931">
        <f t="shared" si="31"/>
        <v>1000</v>
      </c>
      <c r="C1931">
        <f t="shared" si="31"/>
        <v>11.575147615407593</v>
      </c>
    </row>
    <row r="1932" spans="1:3">
      <c r="A1932">
        <v>1925</v>
      </c>
      <c r="B1932">
        <f t="shared" si="31"/>
        <v>1000</v>
      </c>
      <c r="C1932">
        <f t="shared" si="31"/>
        <v>11.57606066941416</v>
      </c>
    </row>
    <row r="1933" spans="1:3">
      <c r="A1933">
        <v>1926</v>
      </c>
      <c r="B1933">
        <f t="shared" si="31"/>
        <v>1000</v>
      </c>
      <c r="C1933">
        <f t="shared" si="31"/>
        <v>11.576973831458288</v>
      </c>
    </row>
    <row r="1934" spans="1:3">
      <c r="A1934">
        <v>1927</v>
      </c>
      <c r="B1934">
        <f t="shared" si="31"/>
        <v>1000</v>
      </c>
      <c r="C1934">
        <f t="shared" si="31"/>
        <v>11.577887101557028</v>
      </c>
    </row>
    <row r="1935" spans="1:3">
      <c r="A1935">
        <v>1928</v>
      </c>
      <c r="B1935">
        <f t="shared" si="31"/>
        <v>1000</v>
      </c>
      <c r="C1935">
        <f t="shared" si="31"/>
        <v>11.578800479727429</v>
      </c>
    </row>
    <row r="1936" spans="1:3">
      <c r="A1936">
        <v>1929</v>
      </c>
      <c r="B1936">
        <f t="shared" si="31"/>
        <v>1000</v>
      </c>
      <c r="C1936">
        <f t="shared" si="31"/>
        <v>11.579713965986535</v>
      </c>
    </row>
    <row r="1937" spans="1:3">
      <c r="A1937">
        <v>1930</v>
      </c>
      <c r="B1937">
        <f t="shared" si="31"/>
        <v>1000</v>
      </c>
      <c r="C1937">
        <f t="shared" si="31"/>
        <v>11.580627560351409</v>
      </c>
    </row>
    <row r="1938" spans="1:3">
      <c r="A1938">
        <v>1931</v>
      </c>
      <c r="B1938">
        <f t="shared" si="31"/>
        <v>1000</v>
      </c>
      <c r="C1938">
        <f t="shared" si="31"/>
        <v>11.58154126283911</v>
      </c>
    </row>
    <row r="1939" spans="1:3">
      <c r="A1939">
        <v>1932</v>
      </c>
      <c r="B1939">
        <f t="shared" si="31"/>
        <v>1000</v>
      </c>
      <c r="C1939">
        <f t="shared" si="31"/>
        <v>11.582455073466697</v>
      </c>
    </row>
    <row r="1940" spans="1:3">
      <c r="A1940">
        <v>1933</v>
      </c>
      <c r="B1940">
        <f t="shared" si="31"/>
        <v>1000</v>
      </c>
      <c r="C1940">
        <f t="shared" si="31"/>
        <v>11.583368992251234</v>
      </c>
    </row>
    <row r="1941" spans="1:3">
      <c r="A1941">
        <v>1934</v>
      </c>
      <c r="B1941">
        <f t="shared" si="31"/>
        <v>1000</v>
      </c>
      <c r="C1941">
        <f t="shared" si="31"/>
        <v>11.584283019209794</v>
      </c>
    </row>
    <row r="1942" spans="1:3">
      <c r="A1942">
        <v>1935</v>
      </c>
      <c r="B1942">
        <f t="shared" si="31"/>
        <v>1000</v>
      </c>
      <c r="C1942">
        <f t="shared" si="31"/>
        <v>11.585197154359451</v>
      </c>
    </row>
    <row r="1943" spans="1:3">
      <c r="A1943">
        <v>1936</v>
      </c>
      <c r="B1943">
        <f t="shared" si="31"/>
        <v>1000</v>
      </c>
      <c r="C1943">
        <f t="shared" si="31"/>
        <v>11.586111397717277</v>
      </c>
    </row>
    <row r="1944" spans="1:3">
      <c r="A1944">
        <v>1937</v>
      </c>
      <c r="B1944">
        <f t="shared" si="31"/>
        <v>1000</v>
      </c>
      <c r="C1944">
        <f t="shared" si="31"/>
        <v>11.58702574930035</v>
      </c>
    </row>
    <row r="1945" spans="1:3">
      <c r="A1945">
        <v>1938</v>
      </c>
      <c r="B1945">
        <f t="shared" si="31"/>
        <v>1000</v>
      </c>
      <c r="C1945">
        <f t="shared" si="31"/>
        <v>11.587940209125755</v>
      </c>
    </row>
    <row r="1946" spans="1:3">
      <c r="A1946">
        <v>1939</v>
      </c>
      <c r="B1946">
        <f t="shared" si="31"/>
        <v>1000</v>
      </c>
      <c r="C1946">
        <f t="shared" si="31"/>
        <v>11.588854777210582</v>
      </c>
    </row>
    <row r="1947" spans="1:3">
      <c r="A1947">
        <v>1940</v>
      </c>
      <c r="B1947">
        <f t="shared" si="31"/>
        <v>1000</v>
      </c>
      <c r="C1947">
        <f t="shared" si="31"/>
        <v>11.589769453571909</v>
      </c>
    </row>
    <row r="1948" spans="1:3">
      <c r="A1948">
        <v>1941</v>
      </c>
      <c r="B1948">
        <f t="shared" si="31"/>
        <v>1000</v>
      </c>
      <c r="C1948">
        <f t="shared" si="31"/>
        <v>11.590684238226839</v>
      </c>
    </row>
    <row r="1949" spans="1:3">
      <c r="A1949">
        <v>1942</v>
      </c>
      <c r="B1949">
        <f t="shared" si="31"/>
        <v>1000</v>
      </c>
      <c r="C1949">
        <f t="shared" si="31"/>
        <v>11.591599131192462</v>
      </c>
    </row>
    <row r="1950" spans="1:3">
      <c r="A1950">
        <v>1943</v>
      </c>
      <c r="B1950">
        <f t="shared" si="31"/>
        <v>1000</v>
      </c>
      <c r="C1950">
        <f t="shared" si="31"/>
        <v>11.592514132485883</v>
      </c>
    </row>
    <row r="1951" spans="1:3">
      <c r="A1951">
        <v>1944</v>
      </c>
      <c r="B1951">
        <f t="shared" si="31"/>
        <v>1000</v>
      </c>
      <c r="C1951">
        <f t="shared" si="31"/>
        <v>11.5934292421242</v>
      </c>
    </row>
    <row r="1952" spans="1:3">
      <c r="A1952">
        <v>1945</v>
      </c>
      <c r="B1952">
        <f t="shared" si="31"/>
        <v>1000</v>
      </c>
      <c r="C1952">
        <f t="shared" si="31"/>
        <v>11.594344460124519</v>
      </c>
    </row>
    <row r="1953" spans="1:3">
      <c r="A1953">
        <v>1946</v>
      </c>
      <c r="B1953">
        <f t="shared" si="31"/>
        <v>1000</v>
      </c>
      <c r="C1953">
        <f t="shared" si="31"/>
        <v>11.59525978650395</v>
      </c>
    </row>
    <row r="1954" spans="1:3">
      <c r="A1954">
        <v>1947</v>
      </c>
      <c r="B1954">
        <f t="shared" si="31"/>
        <v>1000</v>
      </c>
      <c r="C1954">
        <f t="shared" si="31"/>
        <v>11.596175221279612</v>
      </c>
    </row>
    <row r="1955" spans="1:3">
      <c r="A1955">
        <v>1948</v>
      </c>
      <c r="B1955">
        <f t="shared" si="31"/>
        <v>1000</v>
      </c>
      <c r="C1955">
        <f t="shared" si="31"/>
        <v>11.597090764468613</v>
      </c>
    </row>
    <row r="1956" spans="1:3">
      <c r="A1956">
        <v>1949</v>
      </c>
      <c r="B1956">
        <f t="shared" si="31"/>
        <v>1000</v>
      </c>
      <c r="C1956">
        <f t="shared" si="31"/>
        <v>11.598006416088074</v>
      </c>
    </row>
    <row r="1957" spans="1:3">
      <c r="A1957">
        <v>1950</v>
      </c>
      <c r="B1957">
        <f t="shared" si="31"/>
        <v>1000</v>
      </c>
      <c r="C1957">
        <f t="shared" si="31"/>
        <v>11.598922176155121</v>
      </c>
    </row>
    <row r="1958" spans="1:3">
      <c r="A1958">
        <v>1951</v>
      </c>
      <c r="B1958">
        <f t="shared" si="31"/>
        <v>1000</v>
      </c>
      <c r="C1958">
        <f t="shared" si="31"/>
        <v>11.599838044686882</v>
      </c>
    </row>
    <row r="1959" spans="1:3">
      <c r="A1959">
        <v>1952</v>
      </c>
      <c r="B1959">
        <f t="shared" si="31"/>
        <v>1000</v>
      </c>
      <c r="C1959">
        <f t="shared" si="31"/>
        <v>11.600754021700478</v>
      </c>
    </row>
    <row r="1960" spans="1:3">
      <c r="A1960">
        <v>1953</v>
      </c>
      <c r="B1960">
        <f t="shared" ref="B1960:C2007" si="32">IF($A1960&lt;B$5,B$2/POWER(1-(1-SQRT(B$2/B$3))*$A1960/B$5,2),B$3)</f>
        <v>1000</v>
      </c>
      <c r="C1960">
        <f t="shared" si="32"/>
        <v>11.601670107213051</v>
      </c>
    </row>
    <row r="1961" spans="1:3">
      <c r="A1961">
        <v>1954</v>
      </c>
      <c r="B1961">
        <f t="shared" si="32"/>
        <v>1000</v>
      </c>
      <c r="C1961">
        <f t="shared" si="32"/>
        <v>11.602586301241734</v>
      </c>
    </row>
    <row r="1962" spans="1:3">
      <c r="A1962">
        <v>1955</v>
      </c>
      <c r="B1962">
        <f t="shared" si="32"/>
        <v>1000</v>
      </c>
      <c r="C1962">
        <f t="shared" si="32"/>
        <v>11.603502603803669</v>
      </c>
    </row>
    <row r="1963" spans="1:3">
      <c r="A1963">
        <v>1956</v>
      </c>
      <c r="B1963">
        <f t="shared" si="32"/>
        <v>1000</v>
      </c>
      <c r="C1963">
        <f t="shared" si="32"/>
        <v>11.604419014915996</v>
      </c>
    </row>
    <row r="1964" spans="1:3">
      <c r="A1964">
        <v>1957</v>
      </c>
      <c r="B1964">
        <f t="shared" si="32"/>
        <v>1000</v>
      </c>
      <c r="C1964">
        <f t="shared" si="32"/>
        <v>11.605335534595863</v>
      </c>
    </row>
    <row r="1965" spans="1:3">
      <c r="A1965">
        <v>1958</v>
      </c>
      <c r="B1965">
        <f t="shared" si="32"/>
        <v>1000</v>
      </c>
      <c r="C1965">
        <f t="shared" si="32"/>
        <v>11.606252162860423</v>
      </c>
    </row>
    <row r="1966" spans="1:3">
      <c r="A1966">
        <v>1959</v>
      </c>
      <c r="B1966">
        <f t="shared" si="32"/>
        <v>1000</v>
      </c>
      <c r="C1966">
        <f t="shared" si="32"/>
        <v>11.607168899726824</v>
      </c>
    </row>
    <row r="1967" spans="1:3">
      <c r="A1967">
        <v>1960</v>
      </c>
      <c r="B1967">
        <f t="shared" si="32"/>
        <v>1000</v>
      </c>
      <c r="C1967">
        <f t="shared" si="32"/>
        <v>11.608085745212225</v>
      </c>
    </row>
    <row r="1968" spans="1:3">
      <c r="A1968">
        <v>1961</v>
      </c>
      <c r="B1968">
        <f t="shared" si="32"/>
        <v>1000</v>
      </c>
      <c r="C1968">
        <f t="shared" si="32"/>
        <v>11.609002699333788</v>
      </c>
    </row>
    <row r="1969" spans="1:3">
      <c r="A1969">
        <v>1962</v>
      </c>
      <c r="B1969">
        <f t="shared" si="32"/>
        <v>1000</v>
      </c>
      <c r="C1969">
        <f t="shared" si="32"/>
        <v>11.609919762108674</v>
      </c>
    </row>
    <row r="1970" spans="1:3">
      <c r="A1970">
        <v>1963</v>
      </c>
      <c r="B1970">
        <f t="shared" si="32"/>
        <v>1000</v>
      </c>
      <c r="C1970">
        <f t="shared" si="32"/>
        <v>11.610836933554056</v>
      </c>
    </row>
    <row r="1971" spans="1:3">
      <c r="A1971">
        <v>1964</v>
      </c>
      <c r="B1971">
        <f t="shared" si="32"/>
        <v>1000</v>
      </c>
      <c r="C1971">
        <f t="shared" si="32"/>
        <v>11.611754213687096</v>
      </c>
    </row>
    <row r="1972" spans="1:3">
      <c r="A1972">
        <v>1965</v>
      </c>
      <c r="B1972">
        <f t="shared" si="32"/>
        <v>1000</v>
      </c>
      <c r="C1972">
        <f t="shared" si="32"/>
        <v>11.612671602524971</v>
      </c>
    </row>
    <row r="1973" spans="1:3">
      <c r="A1973">
        <v>1966</v>
      </c>
      <c r="B1973">
        <f t="shared" si="32"/>
        <v>1000</v>
      </c>
      <c r="C1973">
        <f t="shared" si="32"/>
        <v>11.613589100084861</v>
      </c>
    </row>
    <row r="1974" spans="1:3">
      <c r="A1974">
        <v>1967</v>
      </c>
      <c r="B1974">
        <f t="shared" si="32"/>
        <v>1000</v>
      </c>
      <c r="C1974">
        <f t="shared" si="32"/>
        <v>11.614506706383944</v>
      </c>
    </row>
    <row r="1975" spans="1:3">
      <c r="A1975">
        <v>1968</v>
      </c>
      <c r="B1975">
        <f t="shared" si="32"/>
        <v>1000</v>
      </c>
      <c r="C1975">
        <f t="shared" si="32"/>
        <v>11.615424421439402</v>
      </c>
    </row>
    <row r="1976" spans="1:3">
      <c r="A1976">
        <v>1969</v>
      </c>
      <c r="B1976">
        <f t="shared" si="32"/>
        <v>1000</v>
      </c>
      <c r="C1976">
        <f t="shared" si="32"/>
        <v>11.616342245268426</v>
      </c>
    </row>
    <row r="1977" spans="1:3">
      <c r="A1977">
        <v>1970</v>
      </c>
      <c r="B1977">
        <f t="shared" si="32"/>
        <v>1000</v>
      </c>
      <c r="C1977">
        <f t="shared" si="32"/>
        <v>11.617260177888209</v>
      </c>
    </row>
    <row r="1978" spans="1:3">
      <c r="A1978">
        <v>1971</v>
      </c>
      <c r="B1978">
        <f t="shared" si="32"/>
        <v>1000</v>
      </c>
      <c r="C1978">
        <f t="shared" si="32"/>
        <v>11.618178219315936</v>
      </c>
    </row>
    <row r="1979" spans="1:3">
      <c r="A1979">
        <v>1972</v>
      </c>
      <c r="B1979">
        <f t="shared" si="32"/>
        <v>1000</v>
      </c>
      <c r="C1979">
        <f t="shared" si="32"/>
        <v>11.619096369568812</v>
      </c>
    </row>
    <row r="1980" spans="1:3">
      <c r="A1980">
        <v>1973</v>
      </c>
      <c r="B1980">
        <f t="shared" si="32"/>
        <v>1000</v>
      </c>
      <c r="C1980">
        <f t="shared" si="32"/>
        <v>11.620014628664036</v>
      </c>
    </row>
    <row r="1981" spans="1:3">
      <c r="A1981">
        <v>1974</v>
      </c>
      <c r="B1981">
        <f t="shared" si="32"/>
        <v>1000</v>
      </c>
      <c r="C1981">
        <f t="shared" si="32"/>
        <v>11.620932996618814</v>
      </c>
    </row>
    <row r="1982" spans="1:3">
      <c r="A1982">
        <v>1975</v>
      </c>
      <c r="B1982">
        <f t="shared" si="32"/>
        <v>1000</v>
      </c>
      <c r="C1982">
        <f t="shared" si="32"/>
        <v>11.62185147345035</v>
      </c>
    </row>
    <row r="1983" spans="1:3">
      <c r="A1983">
        <v>1976</v>
      </c>
      <c r="B1983">
        <f t="shared" si="32"/>
        <v>1000</v>
      </c>
      <c r="C1983">
        <f t="shared" si="32"/>
        <v>11.622770059175856</v>
      </c>
    </row>
    <row r="1984" spans="1:3">
      <c r="A1984">
        <v>1977</v>
      </c>
      <c r="B1984">
        <f t="shared" si="32"/>
        <v>1000</v>
      </c>
      <c r="C1984">
        <f t="shared" si="32"/>
        <v>11.623688753812553</v>
      </c>
    </row>
    <row r="1985" spans="1:3">
      <c r="A1985">
        <v>1978</v>
      </c>
      <c r="B1985">
        <f t="shared" si="32"/>
        <v>1000</v>
      </c>
      <c r="C1985">
        <f t="shared" si="32"/>
        <v>11.624607557377651</v>
      </c>
    </row>
    <row r="1986" spans="1:3">
      <c r="A1986">
        <v>1979</v>
      </c>
      <c r="B1986">
        <f t="shared" si="32"/>
        <v>1000</v>
      </c>
      <c r="C1986">
        <f t="shared" si="32"/>
        <v>11.625526469888371</v>
      </c>
    </row>
    <row r="1987" spans="1:3">
      <c r="A1987">
        <v>1980</v>
      </c>
      <c r="B1987">
        <f t="shared" si="32"/>
        <v>1000</v>
      </c>
      <c r="C1987">
        <f t="shared" si="32"/>
        <v>11.626445491361942</v>
      </c>
    </row>
    <row r="1988" spans="1:3">
      <c r="A1988">
        <v>1981</v>
      </c>
      <c r="B1988">
        <f t="shared" si="32"/>
        <v>1000</v>
      </c>
      <c r="C1988">
        <f t="shared" si="32"/>
        <v>11.627364621815593</v>
      </c>
    </row>
    <row r="1989" spans="1:3">
      <c r="A1989">
        <v>1982</v>
      </c>
      <c r="B1989">
        <f t="shared" si="32"/>
        <v>1000</v>
      </c>
      <c r="C1989">
        <f t="shared" si="32"/>
        <v>11.628283861266553</v>
      </c>
    </row>
    <row r="1990" spans="1:3">
      <c r="A1990">
        <v>1983</v>
      </c>
      <c r="B1990">
        <f t="shared" si="32"/>
        <v>1000</v>
      </c>
      <c r="C1990">
        <f t="shared" si="32"/>
        <v>11.629203209732056</v>
      </c>
    </row>
    <row r="1991" spans="1:3">
      <c r="A1991">
        <v>1984</v>
      </c>
      <c r="B1991">
        <f t="shared" si="32"/>
        <v>1000</v>
      </c>
      <c r="C1991">
        <f t="shared" si="32"/>
        <v>11.630122667229344</v>
      </c>
    </row>
    <row r="1992" spans="1:3">
      <c r="A1992">
        <v>1985</v>
      </c>
      <c r="B1992">
        <f t="shared" si="32"/>
        <v>1000</v>
      </c>
      <c r="C1992">
        <f t="shared" si="32"/>
        <v>11.631042233775656</v>
      </c>
    </row>
    <row r="1993" spans="1:3">
      <c r="A1993">
        <v>1986</v>
      </c>
      <c r="B1993">
        <f t="shared" si="32"/>
        <v>1000</v>
      </c>
      <c r="C1993">
        <f t="shared" si="32"/>
        <v>11.631961909388238</v>
      </c>
    </row>
    <row r="1994" spans="1:3">
      <c r="A1994">
        <v>1987</v>
      </c>
      <c r="B1994">
        <f t="shared" si="32"/>
        <v>1000</v>
      </c>
      <c r="C1994">
        <f t="shared" si="32"/>
        <v>11.632881694084334</v>
      </c>
    </row>
    <row r="1995" spans="1:3">
      <c r="A1995">
        <v>1988</v>
      </c>
      <c r="B1995">
        <f t="shared" si="32"/>
        <v>1000</v>
      </c>
      <c r="C1995">
        <f t="shared" si="32"/>
        <v>11.633801587881205</v>
      </c>
    </row>
    <row r="1996" spans="1:3">
      <c r="A1996">
        <v>1989</v>
      </c>
      <c r="B1996">
        <f t="shared" si="32"/>
        <v>1000</v>
      </c>
      <c r="C1996">
        <f t="shared" si="32"/>
        <v>11.634721590796103</v>
      </c>
    </row>
    <row r="1997" spans="1:3">
      <c r="A1997">
        <v>1990</v>
      </c>
      <c r="B1997">
        <f t="shared" si="32"/>
        <v>1000</v>
      </c>
      <c r="C1997">
        <f t="shared" si="32"/>
        <v>11.635641702846282</v>
      </c>
    </row>
    <row r="1998" spans="1:3">
      <c r="A1998">
        <v>1991</v>
      </c>
      <c r="B1998">
        <f t="shared" si="32"/>
        <v>1000</v>
      </c>
      <c r="C1998">
        <f t="shared" si="32"/>
        <v>11.636561924049008</v>
      </c>
    </row>
    <row r="1999" spans="1:3">
      <c r="A1999">
        <v>1992</v>
      </c>
      <c r="B1999">
        <f t="shared" si="32"/>
        <v>1000</v>
      </c>
      <c r="C1999">
        <f t="shared" si="32"/>
        <v>11.637482254421547</v>
      </c>
    </row>
    <row r="2000" spans="1:3">
      <c r="A2000">
        <v>1993</v>
      </c>
      <c r="B2000">
        <f t="shared" si="32"/>
        <v>1000</v>
      </c>
      <c r="C2000">
        <f t="shared" si="32"/>
        <v>11.63840269398117</v>
      </c>
    </row>
    <row r="2001" spans="1:3">
      <c r="A2001">
        <v>1994</v>
      </c>
      <c r="B2001">
        <f t="shared" si="32"/>
        <v>1000</v>
      </c>
      <c r="C2001">
        <f t="shared" si="32"/>
        <v>11.639323242745146</v>
      </c>
    </row>
    <row r="2002" spans="1:3">
      <c r="A2002">
        <v>1995</v>
      </c>
      <c r="B2002">
        <f t="shared" si="32"/>
        <v>1000</v>
      </c>
      <c r="C2002">
        <f t="shared" si="32"/>
        <v>11.64024390073075</v>
      </c>
    </row>
    <row r="2003" spans="1:3">
      <c r="A2003">
        <v>1996</v>
      </c>
      <c r="B2003">
        <f t="shared" si="32"/>
        <v>1000</v>
      </c>
      <c r="C2003">
        <f t="shared" si="32"/>
        <v>11.641164667955263</v>
      </c>
    </row>
    <row r="2004" spans="1:3">
      <c r="A2004">
        <v>1997</v>
      </c>
      <c r="B2004">
        <f t="shared" si="32"/>
        <v>1000</v>
      </c>
      <c r="C2004">
        <f t="shared" si="32"/>
        <v>11.642085544435973</v>
      </c>
    </row>
    <row r="2005" spans="1:3">
      <c r="A2005">
        <v>1998</v>
      </c>
      <c r="B2005">
        <f t="shared" si="32"/>
        <v>1000</v>
      </c>
      <c r="C2005">
        <f t="shared" si="32"/>
        <v>11.643006530190156</v>
      </c>
    </row>
    <row r="2006" spans="1:3">
      <c r="A2006">
        <v>1999</v>
      </c>
      <c r="B2006">
        <f t="shared" si="32"/>
        <v>1000</v>
      </c>
      <c r="C2006">
        <f t="shared" si="32"/>
        <v>11.643927625235108</v>
      </c>
    </row>
    <row r="2007" spans="1:3">
      <c r="A2007">
        <v>2000</v>
      </c>
      <c r="B2007">
        <f t="shared" si="32"/>
        <v>1000</v>
      </c>
      <c r="C2007">
        <f t="shared" si="32"/>
        <v>11.644848829588121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E5"/>
  <sheetViews>
    <sheetView workbookViewId="0">
      <selection activeCell="E3" sqref="E3"/>
    </sheetView>
  </sheetViews>
  <sheetFormatPr baseColWidth="10" defaultColWidth="11" defaultRowHeight="15" x14ac:dyDescent="0"/>
  <sheetData>
    <row r="1" spans="1:5">
      <c r="A1" t="s">
        <v>72</v>
      </c>
      <c r="B1" t="s">
        <v>82</v>
      </c>
      <c r="D1" t="s">
        <v>83</v>
      </c>
      <c r="E1">
        <v>1E-3</v>
      </c>
    </row>
    <row r="2" spans="1:5">
      <c r="A2">
        <v>100</v>
      </c>
      <c r="B2">
        <v>1.1000000000000001E-3</v>
      </c>
      <c r="D2" t="s">
        <v>84</v>
      </c>
      <c r="E2">
        <v>2.5999999999999999E-3</v>
      </c>
    </row>
    <row r="3" spans="1:5">
      <c r="A3">
        <v>250</v>
      </c>
      <c r="B3">
        <v>1.2999999999999999E-3</v>
      </c>
    </row>
    <row r="4" spans="1:5">
      <c r="A4">
        <v>500</v>
      </c>
      <c r="B4">
        <v>1.6000000000000001E-3</v>
      </c>
    </row>
    <row r="5" spans="1:5">
      <c r="A5">
        <v>1000</v>
      </c>
      <c r="B5">
        <v>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4" sqref="E4"/>
    </sheetView>
  </sheetViews>
  <sheetFormatPr baseColWidth="10" defaultColWidth="8.83203125" defaultRowHeight="15" x14ac:dyDescent="0"/>
  <cols>
    <col min="2" max="2" width="11.83203125" bestFit="1" customWidth="1"/>
  </cols>
  <sheetData>
    <row r="1" spans="1:2">
      <c r="A1" t="s">
        <v>90</v>
      </c>
      <c r="B1">
        <v>8.0000000000000002E-3</v>
      </c>
    </row>
    <row r="2" spans="1:2">
      <c r="A2" t="s">
        <v>91</v>
      </c>
      <c r="B2" s="1">
        <v>1.0000000000000001E-5</v>
      </c>
    </row>
    <row r="3" spans="1:2">
      <c r="A3" t="s">
        <v>92</v>
      </c>
      <c r="B3" s="1">
        <f>B1*B2/1.6E-19</f>
        <v>500000000000.00006</v>
      </c>
    </row>
    <row r="4" spans="1:2">
      <c r="A4" t="s">
        <v>25</v>
      </c>
      <c r="B4">
        <v>0.1</v>
      </c>
    </row>
    <row r="5" spans="1:2">
      <c r="A5" t="s">
        <v>93</v>
      </c>
      <c r="B5" s="1">
        <f>B3*B4*3600</f>
        <v>180000000000000.03</v>
      </c>
    </row>
    <row r="6" spans="1:2">
      <c r="A6" t="s">
        <v>1</v>
      </c>
      <c r="B6" s="1">
        <v>2.5000000000000001E-3</v>
      </c>
    </row>
    <row r="7" spans="1:2">
      <c r="A7" t="s">
        <v>97</v>
      </c>
      <c r="B7" s="1">
        <v>90</v>
      </c>
    </row>
    <row r="8" spans="1:2">
      <c r="A8" t="s">
        <v>95</v>
      </c>
      <c r="B8">
        <v>1</v>
      </c>
    </row>
    <row r="9" spans="1:2">
      <c r="A9" t="s">
        <v>94</v>
      </c>
      <c r="B9" s="1">
        <f>0.00002*(1+POWER(B6,0.6))*(1-EXP(-3.6*POWER(B6,1.6)))/POWER(0.3048*B8*(B7+40/SQRT(B6)),2)</f>
        <v>6.9014368597290954E-14</v>
      </c>
    </row>
    <row r="10" spans="1:2">
      <c r="A10" t="s">
        <v>96</v>
      </c>
      <c r="B10" s="1">
        <f>B9*B5</f>
        <v>12.422586347512373</v>
      </c>
    </row>
    <row r="12" spans="1:2">
      <c r="A12" t="s">
        <v>98</v>
      </c>
      <c r="B12" s="1">
        <f>1-0.8*EXP(-0.5*B6)</f>
        <v>0.20099937526033518</v>
      </c>
    </row>
    <row r="13" spans="1:2">
      <c r="A13" t="s">
        <v>99</v>
      </c>
      <c r="B13">
        <f>POWER(10,-1/B12)</f>
        <v>1.058912703300209E-5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Parameters</vt:lpstr>
      <vt:lpstr>Magnetic Stripping</vt:lpstr>
      <vt:lpstr>hole transmission</vt:lpstr>
      <vt:lpstr>Booster Kickers</vt:lpstr>
      <vt:lpstr>bend magnet</vt:lpstr>
      <vt:lpstr>RF</vt:lpstr>
      <vt:lpstr>Adiabatic</vt:lpstr>
      <vt:lpstr>Sheet1</vt:lpstr>
      <vt:lpstr>Radiation shielding</vt:lpstr>
      <vt:lpstr>RF Voltage</vt:lpstr>
    </vt:vector>
  </TitlesOfParts>
  <Company>Fermilab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Accelerator Division</dc:creator>
  <cp:lastModifiedBy>Eric Prebys</cp:lastModifiedBy>
  <dcterms:created xsi:type="dcterms:W3CDTF">2013-08-16T19:48:13Z</dcterms:created>
  <dcterms:modified xsi:type="dcterms:W3CDTF">2015-04-27T19:01:20Z</dcterms:modified>
</cp:coreProperties>
</file>