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01Ala\CP-506\modelling\"/>
    </mc:Choice>
  </mc:AlternateContent>
  <xr:revisionPtr revIDLastSave="0" documentId="13_ncr:1_{A0404546-0877-4FB3-9D78-7B03D4223A6B}" xr6:coauthVersionLast="45" xr6:coauthVersionMax="45" xr10:uidLastSave="{00000000-0000-0000-0000-000000000000}"/>
  <bookViews>
    <workbookView xWindow="-120" yWindow="-120" windowWidth="20730" windowHeight="11160" tabRatio="971" activeTab="2" xr2:uid="{00000000-000D-0000-FFFF-FFFF00000000}"/>
  </bookViews>
  <sheets>
    <sheet name="Template" sheetId="1" r:id="rId1"/>
    <sheet name="Histology - animals" sheetId="3" r:id="rId2"/>
    <sheet name="MODELLING" sheetId="4" r:id="rId3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36" i="4" l="1"/>
  <c r="X436" i="4"/>
  <c r="S436" i="4"/>
  <c r="R436" i="4"/>
  <c r="K436" i="4"/>
  <c r="M436" i="4"/>
  <c r="L436" i="4"/>
  <c r="AD435" i="4"/>
  <c r="X435" i="4"/>
  <c r="S435" i="4"/>
  <c r="R435" i="4"/>
  <c r="K435" i="4"/>
  <c r="M435" i="4"/>
  <c r="L435" i="4"/>
  <c r="AD434" i="4"/>
  <c r="X434" i="4"/>
  <c r="S434" i="4"/>
  <c r="R434" i="4"/>
  <c r="K434" i="4"/>
  <c r="M434" i="4"/>
  <c r="L434" i="4"/>
  <c r="AD433" i="4"/>
  <c r="X433" i="4"/>
  <c r="S433" i="4"/>
  <c r="R433" i="4"/>
  <c r="K433" i="4"/>
  <c r="M433" i="4"/>
  <c r="L433" i="4"/>
  <c r="AD432" i="4"/>
  <c r="X432" i="4"/>
  <c r="S432" i="4"/>
  <c r="R432" i="4"/>
  <c r="K432" i="4"/>
  <c r="M432" i="4"/>
  <c r="L432" i="4"/>
  <c r="AD431" i="4"/>
  <c r="X431" i="4"/>
  <c r="S431" i="4"/>
  <c r="R431" i="4"/>
  <c r="K431" i="4"/>
  <c r="M431" i="4"/>
  <c r="L431" i="4"/>
  <c r="AD430" i="4"/>
  <c r="X430" i="4"/>
  <c r="S430" i="4"/>
  <c r="R430" i="4"/>
  <c r="K430" i="4"/>
  <c r="M430" i="4"/>
  <c r="L430" i="4"/>
  <c r="AD429" i="4"/>
  <c r="X429" i="4"/>
  <c r="S429" i="4"/>
  <c r="R429" i="4"/>
  <c r="K429" i="4"/>
  <c r="M429" i="4"/>
  <c r="L429" i="4"/>
  <c r="AD428" i="4"/>
  <c r="X428" i="4"/>
  <c r="S428" i="4"/>
  <c r="R428" i="4"/>
  <c r="K428" i="4"/>
  <c r="M428" i="4"/>
  <c r="L428" i="4"/>
  <c r="AD427" i="4"/>
  <c r="X427" i="4"/>
  <c r="S427" i="4"/>
  <c r="R427" i="4"/>
  <c r="K427" i="4"/>
  <c r="M427" i="4"/>
  <c r="L427" i="4"/>
  <c r="AD426" i="4"/>
  <c r="X426" i="4"/>
  <c r="S426" i="4"/>
  <c r="R426" i="4"/>
  <c r="K426" i="4"/>
  <c r="M426" i="4"/>
  <c r="L426" i="4"/>
  <c r="AD425" i="4"/>
  <c r="X425" i="4"/>
  <c r="S425" i="4"/>
  <c r="R425" i="4"/>
  <c r="K425" i="4"/>
  <c r="M425" i="4"/>
  <c r="L425" i="4"/>
  <c r="AD424" i="4"/>
  <c r="X424" i="4"/>
  <c r="S424" i="4"/>
  <c r="R424" i="4"/>
  <c r="K424" i="4"/>
  <c r="M424" i="4"/>
  <c r="L424" i="4"/>
  <c r="AD423" i="4"/>
  <c r="X423" i="4"/>
  <c r="S423" i="4"/>
  <c r="R423" i="4"/>
  <c r="K423" i="4"/>
  <c r="M423" i="4"/>
  <c r="L423" i="4"/>
  <c r="AD422" i="4"/>
  <c r="X422" i="4"/>
  <c r="S422" i="4"/>
  <c r="R422" i="4"/>
  <c r="K422" i="4"/>
  <c r="M422" i="4"/>
  <c r="L422" i="4"/>
  <c r="AD421" i="4"/>
  <c r="X421" i="4"/>
  <c r="S421" i="4"/>
  <c r="R421" i="4"/>
  <c r="K421" i="4"/>
  <c r="M421" i="4"/>
  <c r="L421" i="4"/>
  <c r="AD420" i="4"/>
  <c r="X420" i="4"/>
  <c r="S420" i="4"/>
  <c r="R420" i="4"/>
  <c r="K420" i="4"/>
  <c r="M420" i="4"/>
  <c r="L420" i="4"/>
  <c r="AD419" i="4"/>
  <c r="X419" i="4"/>
  <c r="S419" i="4"/>
  <c r="R419" i="4"/>
  <c r="K419" i="4"/>
  <c r="M419" i="4"/>
  <c r="L419" i="4"/>
  <c r="AD418" i="4"/>
  <c r="X418" i="4"/>
  <c r="S418" i="4"/>
  <c r="R418" i="4"/>
  <c r="K418" i="4"/>
  <c r="M418" i="4"/>
  <c r="L418" i="4"/>
  <c r="AD417" i="4"/>
  <c r="X417" i="4"/>
  <c r="S417" i="4"/>
  <c r="R417" i="4"/>
  <c r="K417" i="4"/>
  <c r="M417" i="4"/>
  <c r="L417" i="4"/>
  <c r="AD416" i="4"/>
  <c r="X416" i="4"/>
  <c r="S416" i="4"/>
  <c r="R416" i="4"/>
  <c r="K416" i="4"/>
  <c r="M416" i="4"/>
  <c r="L416" i="4"/>
  <c r="AD415" i="4"/>
  <c r="X415" i="4"/>
  <c r="S415" i="4"/>
  <c r="R415" i="4"/>
  <c r="K415" i="4"/>
  <c r="M415" i="4"/>
  <c r="L415" i="4"/>
  <c r="AD414" i="4"/>
  <c r="X414" i="4"/>
  <c r="S414" i="4"/>
  <c r="R414" i="4"/>
  <c r="K414" i="4"/>
  <c r="M414" i="4"/>
  <c r="L414" i="4"/>
  <c r="AD413" i="4"/>
  <c r="X413" i="4"/>
  <c r="S413" i="4"/>
  <c r="R413" i="4"/>
  <c r="K413" i="4"/>
  <c r="M413" i="4"/>
  <c r="L413" i="4"/>
  <c r="AD412" i="4"/>
  <c r="X412" i="4"/>
  <c r="S412" i="4"/>
  <c r="R412" i="4"/>
  <c r="K412" i="4"/>
  <c r="M412" i="4"/>
  <c r="L412" i="4"/>
  <c r="AD411" i="4"/>
  <c r="X411" i="4"/>
  <c r="S411" i="4"/>
  <c r="R411" i="4"/>
  <c r="K411" i="4"/>
  <c r="M411" i="4"/>
  <c r="L411" i="4"/>
  <c r="AD410" i="4"/>
  <c r="X410" i="4"/>
  <c r="S410" i="4"/>
  <c r="R410" i="4"/>
  <c r="K410" i="4"/>
  <c r="M410" i="4"/>
  <c r="L410" i="4"/>
  <c r="AD409" i="4"/>
  <c r="X409" i="4"/>
  <c r="S409" i="4"/>
  <c r="R409" i="4"/>
  <c r="K409" i="4"/>
  <c r="M409" i="4"/>
  <c r="L409" i="4"/>
  <c r="AD408" i="4"/>
  <c r="X408" i="4"/>
  <c r="S408" i="4"/>
  <c r="R408" i="4"/>
  <c r="K408" i="4"/>
  <c r="M408" i="4"/>
  <c r="L408" i="4"/>
  <c r="AD407" i="4"/>
  <c r="X407" i="4"/>
  <c r="S407" i="4"/>
  <c r="R407" i="4"/>
  <c r="K407" i="4"/>
  <c r="M407" i="4"/>
  <c r="L407" i="4"/>
  <c r="AD406" i="4"/>
  <c r="X406" i="4"/>
  <c r="S406" i="4"/>
  <c r="R406" i="4"/>
  <c r="K406" i="4"/>
  <c r="M406" i="4"/>
  <c r="L406" i="4"/>
  <c r="AD405" i="4"/>
  <c r="X405" i="4"/>
  <c r="S405" i="4"/>
  <c r="R405" i="4"/>
  <c r="K405" i="4"/>
  <c r="M405" i="4"/>
  <c r="L405" i="4"/>
  <c r="AD404" i="4"/>
  <c r="X404" i="4"/>
  <c r="S404" i="4"/>
  <c r="R404" i="4"/>
  <c r="K404" i="4"/>
  <c r="M404" i="4"/>
  <c r="L404" i="4"/>
  <c r="AD403" i="4"/>
  <c r="X403" i="4"/>
  <c r="S403" i="4"/>
  <c r="R403" i="4"/>
  <c r="K403" i="4"/>
  <c r="M403" i="4"/>
  <c r="L403" i="4"/>
  <c r="AD402" i="4"/>
  <c r="X402" i="4"/>
  <c r="S402" i="4"/>
  <c r="R402" i="4"/>
  <c r="K402" i="4"/>
  <c r="M402" i="4"/>
  <c r="L402" i="4"/>
  <c r="AD401" i="4"/>
  <c r="X401" i="4"/>
  <c r="S401" i="4"/>
  <c r="R401" i="4"/>
  <c r="K401" i="4"/>
  <c r="M401" i="4"/>
  <c r="L401" i="4"/>
  <c r="AD400" i="4"/>
  <c r="X400" i="4"/>
  <c r="S400" i="4"/>
  <c r="R400" i="4"/>
  <c r="K400" i="4"/>
  <c r="M400" i="4"/>
  <c r="L400" i="4"/>
  <c r="AD399" i="4"/>
  <c r="X399" i="4"/>
  <c r="S399" i="4"/>
  <c r="R399" i="4"/>
  <c r="K399" i="4"/>
  <c r="M399" i="4"/>
  <c r="L399" i="4"/>
  <c r="AD398" i="4"/>
  <c r="X398" i="4"/>
  <c r="S398" i="4"/>
  <c r="R398" i="4"/>
  <c r="K398" i="4"/>
  <c r="M398" i="4"/>
  <c r="L398" i="4"/>
  <c r="AD397" i="4"/>
  <c r="X397" i="4"/>
  <c r="S397" i="4"/>
  <c r="R397" i="4"/>
  <c r="K397" i="4"/>
  <c r="M397" i="4"/>
  <c r="L397" i="4"/>
  <c r="AD396" i="4"/>
  <c r="X396" i="4"/>
  <c r="S396" i="4"/>
  <c r="R396" i="4"/>
  <c r="K396" i="4"/>
  <c r="M396" i="4"/>
  <c r="L396" i="4"/>
  <c r="AD395" i="4"/>
  <c r="X395" i="4"/>
  <c r="S395" i="4"/>
  <c r="R395" i="4"/>
  <c r="K395" i="4"/>
  <c r="M395" i="4"/>
  <c r="L395" i="4"/>
  <c r="AD394" i="4"/>
  <c r="X394" i="4"/>
  <c r="S394" i="4"/>
  <c r="R394" i="4"/>
  <c r="K394" i="4"/>
  <c r="M394" i="4"/>
  <c r="L394" i="4"/>
  <c r="AD393" i="4"/>
  <c r="X393" i="4"/>
  <c r="S393" i="4"/>
  <c r="R393" i="4"/>
  <c r="K393" i="4"/>
  <c r="M393" i="4"/>
  <c r="L393" i="4"/>
  <c r="AD392" i="4"/>
  <c r="X392" i="4"/>
  <c r="S392" i="4"/>
  <c r="R392" i="4"/>
  <c r="K392" i="4"/>
  <c r="M392" i="4"/>
  <c r="L392" i="4"/>
  <c r="AD391" i="4"/>
  <c r="X391" i="4"/>
  <c r="S391" i="4"/>
  <c r="R391" i="4"/>
  <c r="K391" i="4"/>
  <c r="M391" i="4"/>
  <c r="L391" i="4"/>
  <c r="AD390" i="4"/>
  <c r="X390" i="4"/>
  <c r="S390" i="4"/>
  <c r="R390" i="4"/>
  <c r="K390" i="4"/>
  <c r="M390" i="4"/>
  <c r="L390" i="4"/>
  <c r="AD389" i="4"/>
  <c r="X389" i="4"/>
  <c r="S389" i="4"/>
  <c r="R389" i="4"/>
  <c r="K389" i="4"/>
  <c r="M389" i="4"/>
  <c r="L389" i="4"/>
  <c r="AD388" i="4"/>
  <c r="X388" i="4"/>
  <c r="S388" i="4"/>
  <c r="R388" i="4"/>
  <c r="K388" i="4"/>
  <c r="M388" i="4"/>
  <c r="L388" i="4"/>
  <c r="AD387" i="4"/>
  <c r="X387" i="4"/>
  <c r="S387" i="4"/>
  <c r="R387" i="4"/>
  <c r="K387" i="4"/>
  <c r="M387" i="4"/>
  <c r="L387" i="4"/>
  <c r="AD386" i="4"/>
  <c r="X386" i="4"/>
  <c r="S386" i="4"/>
  <c r="R386" i="4"/>
  <c r="K386" i="4"/>
  <c r="M386" i="4"/>
  <c r="L386" i="4"/>
  <c r="AD385" i="4"/>
  <c r="X385" i="4"/>
  <c r="S385" i="4"/>
  <c r="R385" i="4"/>
  <c r="K385" i="4"/>
  <c r="M385" i="4"/>
  <c r="L385" i="4"/>
  <c r="AD384" i="4"/>
  <c r="X384" i="4"/>
  <c r="S384" i="4"/>
  <c r="R384" i="4"/>
  <c r="K384" i="4"/>
  <c r="M384" i="4"/>
  <c r="L384" i="4"/>
  <c r="AD383" i="4"/>
  <c r="X383" i="4"/>
  <c r="S383" i="4"/>
  <c r="R383" i="4"/>
  <c r="K383" i="4"/>
  <c r="M383" i="4"/>
  <c r="L383" i="4"/>
  <c r="AD382" i="4"/>
  <c r="X382" i="4"/>
  <c r="K382" i="4"/>
  <c r="M382" i="4"/>
  <c r="L382" i="4"/>
  <c r="AD381" i="4"/>
  <c r="X381" i="4"/>
  <c r="K381" i="4"/>
  <c r="M381" i="4"/>
  <c r="L381" i="4"/>
  <c r="AD380" i="4"/>
  <c r="X380" i="4"/>
  <c r="K380" i="4"/>
  <c r="M380" i="4"/>
  <c r="L380" i="4"/>
  <c r="AD379" i="4"/>
  <c r="X379" i="4"/>
  <c r="K379" i="4"/>
  <c r="M379" i="4"/>
  <c r="L379" i="4"/>
  <c r="AD378" i="4"/>
  <c r="X378" i="4"/>
  <c r="K378" i="4"/>
  <c r="M378" i="4"/>
  <c r="L378" i="4"/>
  <c r="AD377" i="4"/>
  <c r="X377" i="4"/>
  <c r="K377" i="4"/>
  <c r="M377" i="4"/>
  <c r="L377" i="4"/>
  <c r="AD376" i="4"/>
  <c r="X376" i="4"/>
  <c r="K376" i="4"/>
  <c r="M376" i="4"/>
  <c r="L376" i="4"/>
  <c r="AD375" i="4"/>
  <c r="X375" i="4"/>
  <c r="K375" i="4"/>
  <c r="M375" i="4"/>
  <c r="L375" i="4"/>
  <c r="AD374" i="4"/>
  <c r="X374" i="4"/>
  <c r="K374" i="4"/>
  <c r="M374" i="4"/>
  <c r="L374" i="4"/>
  <c r="AD373" i="4"/>
  <c r="X373" i="4"/>
  <c r="K373" i="4"/>
  <c r="M373" i="4"/>
  <c r="L373" i="4"/>
  <c r="AD372" i="4"/>
  <c r="X372" i="4"/>
  <c r="S372" i="4"/>
  <c r="R372" i="4"/>
  <c r="K372" i="4"/>
  <c r="M372" i="4"/>
  <c r="L372" i="4"/>
  <c r="AD371" i="4"/>
  <c r="X371" i="4"/>
  <c r="S371" i="4"/>
  <c r="R371" i="4"/>
  <c r="K371" i="4"/>
  <c r="M371" i="4"/>
  <c r="L371" i="4"/>
  <c r="AD370" i="4"/>
  <c r="X370" i="4"/>
  <c r="S370" i="4"/>
  <c r="R370" i="4"/>
  <c r="K370" i="4"/>
  <c r="M370" i="4"/>
  <c r="L370" i="4"/>
  <c r="AD369" i="4"/>
  <c r="X369" i="4"/>
  <c r="K369" i="4"/>
  <c r="M369" i="4"/>
  <c r="L369" i="4"/>
  <c r="AD368" i="4"/>
  <c r="X368" i="4"/>
  <c r="S368" i="4"/>
  <c r="R368" i="4"/>
  <c r="K368" i="4"/>
  <c r="M368" i="4"/>
  <c r="L368" i="4"/>
  <c r="AD367" i="4"/>
  <c r="X367" i="4"/>
  <c r="S367" i="4"/>
  <c r="R367" i="4"/>
  <c r="K367" i="4"/>
  <c r="M367" i="4"/>
  <c r="L367" i="4"/>
  <c r="AD366" i="4"/>
  <c r="X366" i="4"/>
  <c r="S366" i="4"/>
  <c r="R366" i="4"/>
  <c r="K366" i="4"/>
  <c r="M366" i="4"/>
  <c r="L366" i="4"/>
  <c r="AD365" i="4"/>
  <c r="X365" i="4"/>
  <c r="S365" i="4"/>
  <c r="R365" i="4"/>
  <c r="K365" i="4"/>
  <c r="M365" i="4"/>
  <c r="L365" i="4"/>
  <c r="AD364" i="4"/>
  <c r="X364" i="4"/>
  <c r="S364" i="4"/>
  <c r="R364" i="4"/>
  <c r="K364" i="4"/>
  <c r="M364" i="4"/>
  <c r="L364" i="4"/>
  <c r="AD363" i="4"/>
  <c r="X363" i="4"/>
  <c r="K363" i="4"/>
  <c r="M363" i="4"/>
  <c r="L363" i="4"/>
  <c r="AD362" i="4"/>
  <c r="X362" i="4"/>
  <c r="K362" i="4"/>
  <c r="M362" i="4"/>
  <c r="L362" i="4"/>
  <c r="AD361" i="4"/>
  <c r="X361" i="4"/>
  <c r="K361" i="4"/>
  <c r="M361" i="4"/>
  <c r="L361" i="4"/>
  <c r="AD360" i="4"/>
  <c r="X360" i="4"/>
  <c r="K360" i="4"/>
  <c r="M360" i="4"/>
  <c r="L360" i="4"/>
  <c r="AD359" i="4"/>
  <c r="X359" i="4"/>
  <c r="K359" i="4"/>
  <c r="M359" i="4"/>
  <c r="L359" i="4"/>
  <c r="AD358" i="4"/>
  <c r="X358" i="4"/>
  <c r="K358" i="4"/>
  <c r="M358" i="4"/>
  <c r="L358" i="4"/>
  <c r="AD357" i="4"/>
  <c r="X357" i="4"/>
  <c r="K357" i="4"/>
  <c r="M357" i="4"/>
  <c r="L357" i="4"/>
  <c r="AD356" i="4"/>
  <c r="X356" i="4"/>
  <c r="K356" i="4"/>
  <c r="M356" i="4"/>
  <c r="L356" i="4"/>
  <c r="AD355" i="4"/>
  <c r="X355" i="4"/>
  <c r="K355" i="4"/>
  <c r="M355" i="4"/>
  <c r="L355" i="4"/>
  <c r="AD354" i="4"/>
  <c r="X354" i="4"/>
  <c r="K354" i="4"/>
  <c r="M354" i="4"/>
  <c r="L354" i="4"/>
  <c r="AD353" i="4"/>
  <c r="X353" i="4"/>
  <c r="K353" i="4"/>
  <c r="M353" i="4"/>
  <c r="L353" i="4"/>
  <c r="AD352" i="4"/>
  <c r="X352" i="4"/>
  <c r="K352" i="4"/>
  <c r="M352" i="4"/>
  <c r="L352" i="4"/>
  <c r="AD351" i="4"/>
  <c r="X351" i="4"/>
  <c r="K351" i="4"/>
  <c r="M351" i="4"/>
  <c r="L351" i="4"/>
  <c r="AD350" i="4"/>
  <c r="X350" i="4"/>
  <c r="K350" i="4"/>
  <c r="M350" i="4"/>
  <c r="L350" i="4"/>
  <c r="AD349" i="4"/>
  <c r="X349" i="4"/>
  <c r="K349" i="4"/>
  <c r="M349" i="4"/>
  <c r="L349" i="4"/>
  <c r="AD348" i="4"/>
  <c r="X348" i="4"/>
  <c r="K348" i="4"/>
  <c r="M348" i="4"/>
  <c r="L348" i="4"/>
  <c r="AD347" i="4"/>
  <c r="X347" i="4"/>
  <c r="K347" i="4"/>
  <c r="M347" i="4"/>
  <c r="L347" i="4"/>
  <c r="AD346" i="4"/>
  <c r="X346" i="4"/>
  <c r="K346" i="4"/>
  <c r="M346" i="4"/>
  <c r="L346" i="4"/>
  <c r="AD345" i="4"/>
  <c r="X345" i="4"/>
  <c r="K345" i="4"/>
  <c r="M345" i="4"/>
  <c r="L345" i="4"/>
  <c r="AD344" i="4"/>
  <c r="X344" i="4"/>
  <c r="K344" i="4"/>
  <c r="M344" i="4"/>
  <c r="L344" i="4"/>
  <c r="AD343" i="4"/>
  <c r="X343" i="4"/>
  <c r="K343" i="4"/>
  <c r="M343" i="4"/>
  <c r="L343" i="4"/>
  <c r="AD342" i="4"/>
  <c r="X342" i="4"/>
  <c r="S342" i="4"/>
  <c r="R342" i="4"/>
  <c r="K342" i="4"/>
  <c r="M342" i="4"/>
  <c r="L342" i="4"/>
  <c r="AD341" i="4"/>
  <c r="X341" i="4"/>
  <c r="S341" i="4"/>
  <c r="R341" i="4"/>
  <c r="K341" i="4"/>
  <c r="M341" i="4"/>
  <c r="L341" i="4"/>
  <c r="AD340" i="4"/>
  <c r="X340" i="4"/>
  <c r="S340" i="4"/>
  <c r="R340" i="4"/>
  <c r="K340" i="4"/>
  <c r="M340" i="4"/>
  <c r="L340" i="4"/>
  <c r="AD339" i="4"/>
  <c r="X339" i="4"/>
  <c r="S339" i="4"/>
  <c r="R339" i="4"/>
  <c r="K339" i="4"/>
  <c r="M339" i="4"/>
  <c r="L339" i="4"/>
  <c r="AD338" i="4"/>
  <c r="X338" i="4"/>
  <c r="S338" i="4"/>
  <c r="R338" i="4"/>
  <c r="K338" i="4"/>
  <c r="M338" i="4"/>
  <c r="L338" i="4"/>
  <c r="AD337" i="4"/>
  <c r="X337" i="4"/>
  <c r="S337" i="4"/>
  <c r="R337" i="4"/>
  <c r="K337" i="4"/>
  <c r="M337" i="4"/>
  <c r="L337" i="4"/>
  <c r="AD336" i="4"/>
  <c r="X336" i="4"/>
  <c r="S336" i="4"/>
  <c r="R336" i="4"/>
  <c r="K336" i="4"/>
  <c r="M336" i="4"/>
  <c r="L336" i="4"/>
  <c r="AD335" i="4"/>
  <c r="X335" i="4"/>
  <c r="S335" i="4"/>
  <c r="R335" i="4"/>
  <c r="K335" i="4"/>
  <c r="M335" i="4"/>
  <c r="L335" i="4"/>
  <c r="AD334" i="4"/>
  <c r="X334" i="4"/>
  <c r="S334" i="4"/>
  <c r="R334" i="4"/>
  <c r="K334" i="4"/>
  <c r="M334" i="4"/>
  <c r="L334" i="4"/>
  <c r="AD333" i="4"/>
  <c r="X333" i="4"/>
  <c r="S333" i="4"/>
  <c r="R333" i="4"/>
  <c r="K333" i="4"/>
  <c r="M333" i="4"/>
  <c r="L333" i="4"/>
  <c r="AD332" i="4"/>
  <c r="X332" i="4"/>
  <c r="S332" i="4"/>
  <c r="R332" i="4"/>
  <c r="K332" i="4"/>
  <c r="M332" i="4"/>
  <c r="L332" i="4"/>
  <c r="AD331" i="4"/>
  <c r="X331" i="4"/>
  <c r="S331" i="4"/>
  <c r="R331" i="4"/>
  <c r="K331" i="4"/>
  <c r="M331" i="4"/>
  <c r="L331" i="4"/>
  <c r="AD330" i="4"/>
  <c r="X330" i="4"/>
  <c r="S330" i="4"/>
  <c r="R330" i="4"/>
  <c r="K330" i="4"/>
  <c r="M330" i="4"/>
  <c r="L330" i="4"/>
  <c r="AD329" i="4"/>
  <c r="X329" i="4"/>
  <c r="S329" i="4"/>
  <c r="R329" i="4"/>
  <c r="K329" i="4"/>
  <c r="M329" i="4"/>
  <c r="L329" i="4"/>
  <c r="AD328" i="4"/>
  <c r="X328" i="4"/>
  <c r="S328" i="4"/>
  <c r="R328" i="4"/>
  <c r="K328" i="4"/>
  <c r="M328" i="4"/>
  <c r="L328" i="4"/>
  <c r="AD327" i="4"/>
  <c r="X327" i="4"/>
  <c r="S327" i="4"/>
  <c r="R327" i="4"/>
  <c r="K327" i="4"/>
  <c r="M327" i="4"/>
  <c r="L327" i="4"/>
  <c r="AD326" i="4"/>
  <c r="X326" i="4"/>
  <c r="S326" i="4"/>
  <c r="R326" i="4"/>
  <c r="K326" i="4"/>
  <c r="M326" i="4"/>
  <c r="L326" i="4"/>
  <c r="AD325" i="4"/>
  <c r="X325" i="4"/>
  <c r="S325" i="4"/>
  <c r="R325" i="4"/>
  <c r="K325" i="4"/>
  <c r="M325" i="4"/>
  <c r="L325" i="4"/>
  <c r="AD324" i="4"/>
  <c r="X324" i="4"/>
  <c r="S324" i="4"/>
  <c r="R324" i="4"/>
  <c r="K324" i="4"/>
  <c r="M324" i="4"/>
  <c r="L324" i="4"/>
  <c r="AD323" i="4"/>
  <c r="X323" i="4"/>
  <c r="S323" i="4"/>
  <c r="R323" i="4"/>
  <c r="K323" i="4"/>
  <c r="M323" i="4"/>
  <c r="L323" i="4"/>
  <c r="AD322" i="4"/>
  <c r="X322" i="4"/>
  <c r="S322" i="4"/>
  <c r="R322" i="4"/>
  <c r="K322" i="4"/>
  <c r="M322" i="4"/>
  <c r="L322" i="4"/>
  <c r="AD321" i="4"/>
  <c r="X321" i="4"/>
  <c r="S321" i="4"/>
  <c r="R321" i="4"/>
  <c r="K321" i="4"/>
  <c r="M321" i="4"/>
  <c r="L321" i="4"/>
  <c r="AD320" i="4"/>
  <c r="X320" i="4"/>
  <c r="S320" i="4"/>
  <c r="R320" i="4"/>
  <c r="K320" i="4"/>
  <c r="M320" i="4"/>
  <c r="L320" i="4"/>
  <c r="AD319" i="4"/>
  <c r="X319" i="4"/>
  <c r="S319" i="4"/>
  <c r="R319" i="4"/>
  <c r="K319" i="4"/>
  <c r="M319" i="4"/>
  <c r="L319" i="4"/>
  <c r="AD318" i="4"/>
  <c r="X318" i="4"/>
  <c r="S318" i="4"/>
  <c r="R318" i="4"/>
  <c r="K318" i="4"/>
  <c r="M318" i="4"/>
  <c r="L318" i="4"/>
  <c r="AD317" i="4"/>
  <c r="X317" i="4"/>
  <c r="S317" i="4"/>
  <c r="R317" i="4"/>
  <c r="K317" i="4"/>
  <c r="M317" i="4"/>
  <c r="L317" i="4"/>
  <c r="AD316" i="4"/>
  <c r="X316" i="4"/>
  <c r="S316" i="4"/>
  <c r="R316" i="4"/>
  <c r="K316" i="4"/>
  <c r="M316" i="4"/>
  <c r="L316" i="4"/>
  <c r="AD315" i="4"/>
  <c r="X315" i="4"/>
  <c r="S315" i="4"/>
  <c r="R315" i="4"/>
  <c r="K315" i="4"/>
  <c r="M315" i="4"/>
  <c r="L315" i="4"/>
  <c r="AD314" i="4"/>
  <c r="X314" i="4"/>
  <c r="S314" i="4"/>
  <c r="R314" i="4"/>
  <c r="K314" i="4"/>
  <c r="M314" i="4"/>
  <c r="L314" i="4"/>
  <c r="AD313" i="4"/>
  <c r="X313" i="4"/>
  <c r="S313" i="4"/>
  <c r="R313" i="4"/>
  <c r="K313" i="4"/>
  <c r="M313" i="4"/>
  <c r="L313" i="4"/>
  <c r="AD312" i="4"/>
  <c r="X312" i="4"/>
  <c r="S312" i="4"/>
  <c r="R312" i="4"/>
  <c r="K312" i="4"/>
  <c r="M312" i="4"/>
  <c r="L312" i="4"/>
  <c r="AD311" i="4"/>
  <c r="X311" i="4"/>
  <c r="S311" i="4"/>
  <c r="R311" i="4"/>
  <c r="K311" i="4"/>
  <c r="M311" i="4"/>
  <c r="L311" i="4"/>
  <c r="AD310" i="4"/>
  <c r="X310" i="4"/>
  <c r="S310" i="4"/>
  <c r="R310" i="4"/>
  <c r="K310" i="4"/>
  <c r="M310" i="4"/>
  <c r="L310" i="4"/>
  <c r="AD309" i="4"/>
  <c r="X309" i="4"/>
  <c r="S309" i="4"/>
  <c r="R309" i="4"/>
  <c r="K309" i="4"/>
  <c r="M309" i="4"/>
  <c r="L309" i="4"/>
  <c r="AD308" i="4"/>
  <c r="X308" i="4"/>
  <c r="S308" i="4"/>
  <c r="R308" i="4"/>
  <c r="K308" i="4"/>
  <c r="M308" i="4"/>
  <c r="L308" i="4"/>
  <c r="AD307" i="4"/>
  <c r="X307" i="4"/>
  <c r="S307" i="4"/>
  <c r="R307" i="4"/>
  <c r="K307" i="4"/>
  <c r="M307" i="4"/>
  <c r="L307" i="4"/>
  <c r="AD306" i="4"/>
  <c r="X306" i="4"/>
  <c r="S306" i="4"/>
  <c r="R306" i="4"/>
  <c r="K306" i="4"/>
  <c r="M306" i="4"/>
  <c r="L306" i="4"/>
  <c r="AD305" i="4"/>
  <c r="X305" i="4"/>
  <c r="S305" i="4"/>
  <c r="R305" i="4"/>
  <c r="K305" i="4"/>
  <c r="M305" i="4"/>
  <c r="L305" i="4"/>
  <c r="AD304" i="4"/>
  <c r="X304" i="4"/>
  <c r="S304" i="4"/>
  <c r="R304" i="4"/>
  <c r="K304" i="4"/>
  <c r="M304" i="4"/>
  <c r="L304" i="4"/>
  <c r="AD303" i="4"/>
  <c r="X303" i="4"/>
  <c r="S303" i="4"/>
  <c r="R303" i="4"/>
  <c r="K303" i="4"/>
  <c r="M303" i="4"/>
  <c r="L303" i="4"/>
  <c r="AD302" i="4"/>
  <c r="X302" i="4"/>
  <c r="S302" i="4"/>
  <c r="R302" i="4"/>
  <c r="K302" i="4"/>
  <c r="M302" i="4"/>
  <c r="L302" i="4"/>
  <c r="AD301" i="4"/>
  <c r="X301" i="4"/>
  <c r="S301" i="4"/>
  <c r="R301" i="4"/>
  <c r="K301" i="4"/>
  <c r="M301" i="4"/>
  <c r="L301" i="4"/>
  <c r="AD300" i="4"/>
  <c r="X300" i="4"/>
  <c r="S300" i="4"/>
  <c r="R300" i="4"/>
  <c r="K300" i="4"/>
  <c r="M300" i="4"/>
  <c r="L300" i="4"/>
  <c r="AD299" i="4"/>
  <c r="X299" i="4"/>
  <c r="S299" i="4"/>
  <c r="R299" i="4"/>
  <c r="K299" i="4"/>
  <c r="M299" i="4"/>
  <c r="L299" i="4"/>
  <c r="AD298" i="4"/>
  <c r="X298" i="4"/>
  <c r="S298" i="4"/>
  <c r="R298" i="4"/>
  <c r="K298" i="4"/>
  <c r="M298" i="4"/>
  <c r="L298" i="4"/>
  <c r="AD297" i="4"/>
  <c r="X297" i="4"/>
  <c r="S297" i="4"/>
  <c r="R297" i="4"/>
  <c r="K297" i="4"/>
  <c r="M297" i="4"/>
  <c r="L297" i="4"/>
  <c r="AD296" i="4"/>
  <c r="X296" i="4"/>
  <c r="S296" i="4"/>
  <c r="R296" i="4"/>
  <c r="K296" i="4"/>
  <c r="M296" i="4"/>
  <c r="L296" i="4"/>
  <c r="AD295" i="4"/>
  <c r="X295" i="4"/>
  <c r="S295" i="4"/>
  <c r="R295" i="4"/>
  <c r="K295" i="4"/>
  <c r="M295" i="4"/>
  <c r="L295" i="4"/>
  <c r="AD294" i="4"/>
  <c r="X294" i="4"/>
  <c r="S294" i="4"/>
  <c r="R294" i="4"/>
  <c r="K294" i="4"/>
  <c r="M294" i="4"/>
  <c r="L294" i="4"/>
  <c r="AD293" i="4"/>
  <c r="X293" i="4"/>
  <c r="S293" i="4"/>
  <c r="R293" i="4"/>
  <c r="K293" i="4"/>
  <c r="M293" i="4"/>
  <c r="L293" i="4"/>
  <c r="AD292" i="4"/>
  <c r="X292" i="4"/>
  <c r="S292" i="4"/>
  <c r="R292" i="4"/>
  <c r="K292" i="4"/>
  <c r="M292" i="4"/>
  <c r="L292" i="4"/>
  <c r="AD291" i="4"/>
  <c r="X291" i="4"/>
  <c r="S291" i="4"/>
  <c r="R291" i="4"/>
  <c r="K291" i="4"/>
  <c r="M291" i="4"/>
  <c r="L291" i="4"/>
  <c r="AD290" i="4"/>
  <c r="X290" i="4"/>
  <c r="S290" i="4"/>
  <c r="R290" i="4"/>
  <c r="K290" i="4"/>
  <c r="M290" i="4"/>
  <c r="L290" i="4"/>
  <c r="AD289" i="4"/>
  <c r="X289" i="4"/>
  <c r="S289" i="4"/>
  <c r="R289" i="4"/>
  <c r="K289" i="4"/>
  <c r="M289" i="4"/>
  <c r="L289" i="4"/>
  <c r="AD288" i="4"/>
  <c r="X288" i="4"/>
  <c r="S288" i="4"/>
  <c r="R288" i="4"/>
  <c r="K288" i="4"/>
  <c r="M288" i="4"/>
  <c r="L288" i="4"/>
  <c r="AD287" i="4"/>
  <c r="X287" i="4"/>
  <c r="S287" i="4"/>
  <c r="R287" i="4"/>
  <c r="K287" i="4"/>
  <c r="M287" i="4"/>
  <c r="L287" i="4"/>
  <c r="AD286" i="4"/>
  <c r="X286" i="4"/>
  <c r="S286" i="4"/>
  <c r="R286" i="4"/>
  <c r="K286" i="4"/>
  <c r="M286" i="4"/>
  <c r="L286" i="4"/>
  <c r="AD285" i="4"/>
  <c r="X285" i="4"/>
  <c r="S285" i="4"/>
  <c r="R285" i="4"/>
  <c r="K285" i="4"/>
  <c r="M285" i="4"/>
  <c r="L285" i="4"/>
  <c r="AD284" i="4"/>
  <c r="X284" i="4"/>
  <c r="S284" i="4"/>
  <c r="R284" i="4"/>
  <c r="K284" i="4"/>
  <c r="M284" i="4"/>
  <c r="L284" i="4"/>
  <c r="AD283" i="4"/>
  <c r="X283" i="4"/>
  <c r="S283" i="4"/>
  <c r="R283" i="4"/>
  <c r="K283" i="4"/>
  <c r="M283" i="4"/>
  <c r="L283" i="4"/>
  <c r="AD282" i="4"/>
  <c r="X282" i="4"/>
  <c r="S282" i="4"/>
  <c r="R282" i="4"/>
  <c r="K282" i="4"/>
  <c r="M282" i="4"/>
  <c r="L282" i="4"/>
  <c r="AD281" i="4"/>
  <c r="X281" i="4"/>
  <c r="S281" i="4"/>
  <c r="R281" i="4"/>
  <c r="K281" i="4"/>
  <c r="M281" i="4"/>
  <c r="L281" i="4"/>
  <c r="AD280" i="4"/>
  <c r="X280" i="4"/>
  <c r="S280" i="4"/>
  <c r="R280" i="4"/>
  <c r="K280" i="4"/>
  <c r="M280" i="4"/>
  <c r="L280" i="4"/>
  <c r="AD279" i="4"/>
  <c r="X279" i="4"/>
  <c r="S279" i="4"/>
  <c r="R279" i="4"/>
  <c r="K279" i="4"/>
  <c r="M279" i="4"/>
  <c r="L279" i="4"/>
  <c r="AD278" i="4"/>
  <c r="X278" i="4"/>
  <c r="S278" i="4"/>
  <c r="R278" i="4"/>
  <c r="K278" i="4"/>
  <c r="M278" i="4"/>
  <c r="L278" i="4"/>
  <c r="AD277" i="4"/>
  <c r="X277" i="4"/>
  <c r="S277" i="4"/>
  <c r="R277" i="4"/>
  <c r="K277" i="4"/>
  <c r="M277" i="4"/>
  <c r="L277" i="4"/>
  <c r="AD276" i="4"/>
  <c r="X276" i="4"/>
  <c r="S276" i="4"/>
  <c r="R276" i="4"/>
  <c r="K276" i="4"/>
  <c r="M276" i="4"/>
  <c r="L276" i="4"/>
  <c r="AD275" i="4"/>
  <c r="X275" i="4"/>
  <c r="S275" i="4"/>
  <c r="R275" i="4"/>
  <c r="K275" i="4"/>
  <c r="M275" i="4"/>
  <c r="L275" i="4"/>
  <c r="AD274" i="4"/>
  <c r="X274" i="4"/>
  <c r="S274" i="4"/>
  <c r="R274" i="4"/>
  <c r="K274" i="4"/>
  <c r="M274" i="4"/>
  <c r="L274" i="4"/>
  <c r="AD273" i="4"/>
  <c r="X273" i="4"/>
  <c r="S273" i="4"/>
  <c r="R273" i="4"/>
  <c r="K273" i="4"/>
  <c r="M273" i="4"/>
  <c r="L273" i="4"/>
  <c r="AD272" i="4"/>
  <c r="X272" i="4"/>
  <c r="S272" i="4"/>
  <c r="R272" i="4"/>
  <c r="K272" i="4"/>
  <c r="M272" i="4"/>
  <c r="L272" i="4"/>
  <c r="AD271" i="4"/>
  <c r="X271" i="4"/>
  <c r="S271" i="4"/>
  <c r="R271" i="4"/>
  <c r="K271" i="4"/>
  <c r="M271" i="4"/>
  <c r="L271" i="4"/>
  <c r="AD270" i="4"/>
  <c r="X270" i="4"/>
  <c r="S270" i="4"/>
  <c r="R270" i="4"/>
  <c r="K270" i="4"/>
  <c r="M270" i="4"/>
  <c r="L270" i="4"/>
  <c r="AD269" i="4"/>
  <c r="X269" i="4"/>
  <c r="S269" i="4"/>
  <c r="R269" i="4"/>
  <c r="K269" i="4"/>
  <c r="M269" i="4"/>
  <c r="L269" i="4"/>
  <c r="AD268" i="4"/>
  <c r="X268" i="4"/>
  <c r="S268" i="4"/>
  <c r="R268" i="4"/>
  <c r="K268" i="4"/>
  <c r="M268" i="4"/>
  <c r="L268" i="4"/>
  <c r="AD267" i="4"/>
  <c r="X267" i="4"/>
  <c r="S267" i="4"/>
  <c r="R267" i="4"/>
  <c r="K267" i="4"/>
  <c r="M267" i="4"/>
  <c r="L267" i="4"/>
  <c r="AD266" i="4"/>
  <c r="X266" i="4"/>
  <c r="S266" i="4"/>
  <c r="R266" i="4"/>
  <c r="K266" i="4"/>
  <c r="M266" i="4"/>
  <c r="L266" i="4"/>
  <c r="AD265" i="4"/>
  <c r="X265" i="4"/>
  <c r="S265" i="4"/>
  <c r="R265" i="4"/>
  <c r="K265" i="4"/>
  <c r="M265" i="4"/>
  <c r="L265" i="4"/>
  <c r="AD264" i="4"/>
  <c r="X264" i="4"/>
  <c r="S264" i="4"/>
  <c r="R264" i="4"/>
  <c r="K264" i="4"/>
  <c r="M264" i="4"/>
  <c r="L264" i="4"/>
  <c r="AD263" i="4"/>
  <c r="X263" i="4"/>
  <c r="S263" i="4"/>
  <c r="R263" i="4"/>
  <c r="K263" i="4"/>
  <c r="M263" i="4"/>
  <c r="L263" i="4"/>
  <c r="AD262" i="4"/>
  <c r="X262" i="4"/>
  <c r="S262" i="4"/>
  <c r="R262" i="4"/>
  <c r="K262" i="4"/>
  <c r="M262" i="4"/>
  <c r="L262" i="4"/>
  <c r="AD261" i="4"/>
  <c r="X261" i="4"/>
  <c r="S261" i="4"/>
  <c r="R261" i="4"/>
  <c r="K261" i="4"/>
  <c r="M261" i="4"/>
  <c r="L261" i="4"/>
  <c r="AD260" i="4"/>
  <c r="X260" i="4"/>
  <c r="S260" i="4"/>
  <c r="R260" i="4"/>
  <c r="K260" i="4"/>
  <c r="M260" i="4"/>
  <c r="L260" i="4"/>
  <c r="AD259" i="4"/>
  <c r="X259" i="4"/>
  <c r="S259" i="4"/>
  <c r="R259" i="4"/>
  <c r="K259" i="4"/>
  <c r="M259" i="4"/>
  <c r="L259" i="4"/>
  <c r="AD258" i="4"/>
  <c r="X258" i="4"/>
  <c r="S258" i="4"/>
  <c r="R258" i="4"/>
  <c r="K258" i="4"/>
  <c r="M258" i="4"/>
  <c r="L258" i="4"/>
  <c r="AD257" i="4"/>
  <c r="X257" i="4"/>
  <c r="S257" i="4"/>
  <c r="R257" i="4"/>
  <c r="K257" i="4"/>
  <c r="M257" i="4"/>
  <c r="L257" i="4"/>
  <c r="AD256" i="4"/>
  <c r="X256" i="4"/>
  <c r="S256" i="4"/>
  <c r="R256" i="4"/>
  <c r="K256" i="4"/>
  <c r="M256" i="4"/>
  <c r="L256" i="4"/>
  <c r="AD255" i="4"/>
  <c r="X255" i="4"/>
  <c r="S255" i="4"/>
  <c r="R255" i="4"/>
  <c r="K255" i="4"/>
  <c r="M255" i="4"/>
  <c r="L255" i="4"/>
  <c r="AD254" i="4"/>
  <c r="X254" i="4"/>
  <c r="S254" i="4"/>
  <c r="R254" i="4"/>
  <c r="K254" i="4"/>
  <c r="M254" i="4"/>
  <c r="L254" i="4"/>
  <c r="AD253" i="4"/>
  <c r="X253" i="4"/>
  <c r="S253" i="4"/>
  <c r="R253" i="4"/>
  <c r="K253" i="4"/>
  <c r="M253" i="4"/>
  <c r="L253" i="4"/>
  <c r="AD252" i="4"/>
  <c r="X252" i="4"/>
  <c r="S252" i="4"/>
  <c r="R252" i="4"/>
  <c r="K252" i="4"/>
  <c r="M252" i="4"/>
  <c r="L252" i="4"/>
  <c r="AD251" i="4"/>
  <c r="X251" i="4"/>
  <c r="S251" i="4"/>
  <c r="R251" i="4"/>
  <c r="K251" i="4"/>
  <c r="M251" i="4"/>
  <c r="L251" i="4"/>
  <c r="AD250" i="4"/>
  <c r="X250" i="4"/>
  <c r="S250" i="4"/>
  <c r="R250" i="4"/>
  <c r="K250" i="4"/>
  <c r="M250" i="4"/>
  <c r="L250" i="4"/>
  <c r="AD249" i="4"/>
  <c r="X249" i="4"/>
  <c r="S249" i="4"/>
  <c r="R249" i="4"/>
  <c r="K249" i="4"/>
  <c r="M249" i="4"/>
  <c r="L249" i="4"/>
  <c r="AD248" i="4"/>
  <c r="X248" i="4"/>
  <c r="S248" i="4"/>
  <c r="R248" i="4"/>
  <c r="K248" i="4"/>
  <c r="M248" i="4"/>
  <c r="L248" i="4"/>
  <c r="AD247" i="4"/>
  <c r="X247" i="4"/>
  <c r="S247" i="4"/>
  <c r="R247" i="4"/>
  <c r="K247" i="4"/>
  <c r="M247" i="4"/>
  <c r="L247" i="4"/>
  <c r="AD246" i="4"/>
  <c r="X246" i="4"/>
  <c r="S246" i="4"/>
  <c r="R246" i="4"/>
  <c r="K246" i="4"/>
  <c r="M246" i="4"/>
  <c r="L246" i="4"/>
  <c r="AD245" i="4"/>
  <c r="X245" i="4"/>
  <c r="S245" i="4"/>
  <c r="R245" i="4"/>
  <c r="K245" i="4"/>
  <c r="M245" i="4"/>
  <c r="L245" i="4"/>
  <c r="AD244" i="4"/>
  <c r="X244" i="4"/>
  <c r="S244" i="4"/>
  <c r="R244" i="4"/>
  <c r="K244" i="4"/>
  <c r="M244" i="4"/>
  <c r="L244" i="4"/>
  <c r="AD243" i="4"/>
  <c r="X243" i="4"/>
  <c r="S243" i="4"/>
  <c r="R243" i="4"/>
  <c r="K243" i="4"/>
  <c r="M243" i="4"/>
  <c r="L243" i="4"/>
  <c r="AD242" i="4"/>
  <c r="X242" i="4"/>
  <c r="S242" i="4"/>
  <c r="R242" i="4"/>
  <c r="K242" i="4"/>
  <c r="M242" i="4"/>
  <c r="L242" i="4"/>
  <c r="AD241" i="4"/>
  <c r="X241" i="4"/>
  <c r="S241" i="4"/>
  <c r="R241" i="4"/>
  <c r="K241" i="4"/>
  <c r="M241" i="4"/>
  <c r="L241" i="4"/>
  <c r="AD240" i="4"/>
  <c r="X240" i="4"/>
  <c r="S240" i="4"/>
  <c r="R240" i="4"/>
  <c r="K240" i="4"/>
  <c r="M240" i="4"/>
  <c r="L240" i="4"/>
  <c r="AD239" i="4"/>
  <c r="X239" i="4"/>
  <c r="S239" i="4"/>
  <c r="R239" i="4"/>
  <c r="K239" i="4"/>
  <c r="M239" i="4"/>
  <c r="L239" i="4"/>
  <c r="AD238" i="4"/>
  <c r="X238" i="4"/>
  <c r="S238" i="4"/>
  <c r="R238" i="4"/>
  <c r="K238" i="4"/>
  <c r="M238" i="4"/>
  <c r="L238" i="4"/>
  <c r="AD237" i="4"/>
  <c r="X237" i="4"/>
  <c r="S237" i="4"/>
  <c r="R237" i="4"/>
  <c r="K237" i="4"/>
  <c r="M237" i="4"/>
  <c r="L237" i="4"/>
  <c r="AD236" i="4"/>
  <c r="X236" i="4"/>
  <c r="S236" i="4"/>
  <c r="R236" i="4"/>
  <c r="K236" i="4"/>
  <c r="M236" i="4"/>
  <c r="L236" i="4"/>
  <c r="AD235" i="4"/>
  <c r="X235" i="4"/>
  <c r="S235" i="4"/>
  <c r="R235" i="4"/>
  <c r="K235" i="4"/>
  <c r="M235" i="4"/>
  <c r="L235" i="4"/>
  <c r="AD234" i="4"/>
  <c r="X234" i="4"/>
  <c r="S234" i="4"/>
  <c r="R234" i="4"/>
  <c r="K234" i="4"/>
  <c r="M234" i="4"/>
  <c r="L234" i="4"/>
  <c r="AD233" i="4"/>
  <c r="X233" i="4"/>
  <c r="S233" i="4"/>
  <c r="R233" i="4"/>
  <c r="K233" i="4"/>
  <c r="M233" i="4"/>
  <c r="L233" i="4"/>
  <c r="AD232" i="4"/>
  <c r="X232" i="4"/>
  <c r="S232" i="4"/>
  <c r="R232" i="4"/>
  <c r="K232" i="4"/>
  <c r="M232" i="4"/>
  <c r="L232" i="4"/>
  <c r="AD231" i="4"/>
  <c r="X231" i="4"/>
  <c r="S231" i="4"/>
  <c r="R231" i="4"/>
  <c r="K231" i="4"/>
  <c r="M231" i="4"/>
  <c r="L231" i="4"/>
  <c r="AD230" i="4"/>
  <c r="X230" i="4"/>
  <c r="S230" i="4"/>
  <c r="R230" i="4"/>
  <c r="K230" i="4"/>
  <c r="M230" i="4"/>
  <c r="L230" i="4"/>
  <c r="AD229" i="4"/>
  <c r="X229" i="4"/>
  <c r="S229" i="4"/>
  <c r="R229" i="4"/>
  <c r="K229" i="4"/>
  <c r="M229" i="4"/>
  <c r="L229" i="4"/>
  <c r="AD228" i="4"/>
  <c r="X228" i="4"/>
  <c r="S228" i="4"/>
  <c r="R228" i="4"/>
  <c r="K228" i="4"/>
  <c r="M228" i="4"/>
  <c r="L228" i="4"/>
  <c r="AD227" i="4"/>
  <c r="X227" i="4"/>
  <c r="S227" i="4"/>
  <c r="R227" i="4"/>
  <c r="K227" i="4"/>
  <c r="M227" i="4"/>
  <c r="L227" i="4"/>
  <c r="AD226" i="4"/>
  <c r="X226" i="4"/>
  <c r="S226" i="4"/>
  <c r="R226" i="4"/>
  <c r="K226" i="4"/>
  <c r="M226" i="4"/>
  <c r="L226" i="4"/>
  <c r="AD225" i="4"/>
  <c r="X225" i="4"/>
  <c r="S225" i="4"/>
  <c r="R225" i="4"/>
  <c r="K225" i="4"/>
  <c r="M225" i="4"/>
  <c r="L225" i="4"/>
  <c r="AD224" i="4"/>
  <c r="X224" i="4"/>
  <c r="S224" i="4"/>
  <c r="R224" i="4"/>
  <c r="K224" i="4"/>
  <c r="M224" i="4"/>
  <c r="L224" i="4"/>
  <c r="AD223" i="4"/>
  <c r="X223" i="4"/>
  <c r="S223" i="4"/>
  <c r="R223" i="4"/>
  <c r="K223" i="4"/>
  <c r="M223" i="4"/>
  <c r="L223" i="4"/>
  <c r="AD222" i="4"/>
  <c r="X222" i="4"/>
  <c r="S222" i="4"/>
  <c r="R222" i="4"/>
  <c r="K222" i="4"/>
  <c r="M222" i="4"/>
  <c r="L222" i="4"/>
  <c r="AD221" i="4"/>
  <c r="X221" i="4"/>
  <c r="S221" i="4"/>
  <c r="R221" i="4"/>
  <c r="K221" i="4"/>
  <c r="M221" i="4"/>
  <c r="L221" i="4"/>
  <c r="AD220" i="4"/>
  <c r="X220" i="4"/>
  <c r="S220" i="4"/>
  <c r="R220" i="4"/>
  <c r="K220" i="4"/>
  <c r="M220" i="4"/>
  <c r="L220" i="4"/>
  <c r="AD219" i="4"/>
  <c r="X219" i="4"/>
  <c r="S219" i="4"/>
  <c r="R219" i="4"/>
  <c r="K219" i="4"/>
  <c r="M219" i="4"/>
  <c r="L219" i="4"/>
  <c r="AD218" i="4"/>
  <c r="X218" i="4"/>
  <c r="S218" i="4"/>
  <c r="R218" i="4"/>
  <c r="K218" i="4"/>
  <c r="M218" i="4"/>
  <c r="L218" i="4"/>
  <c r="AD217" i="4"/>
  <c r="X217" i="4"/>
  <c r="S217" i="4"/>
  <c r="R217" i="4"/>
  <c r="K217" i="4"/>
  <c r="M217" i="4"/>
  <c r="L217" i="4"/>
  <c r="AD216" i="4"/>
  <c r="X216" i="4"/>
  <c r="S216" i="4"/>
  <c r="R216" i="4"/>
  <c r="K216" i="4"/>
  <c r="M216" i="4"/>
  <c r="L216" i="4"/>
  <c r="AD215" i="4"/>
  <c r="X215" i="4"/>
  <c r="S215" i="4"/>
  <c r="R215" i="4"/>
  <c r="K215" i="4"/>
  <c r="M215" i="4"/>
  <c r="L215" i="4"/>
  <c r="AD214" i="4"/>
  <c r="X214" i="4"/>
  <c r="S214" i="4"/>
  <c r="R214" i="4"/>
  <c r="K214" i="4"/>
  <c r="M214" i="4"/>
  <c r="L214" i="4"/>
  <c r="AD213" i="4"/>
  <c r="X213" i="4"/>
  <c r="S213" i="4"/>
  <c r="R213" i="4"/>
  <c r="K213" i="4"/>
  <c r="M213" i="4"/>
  <c r="L213" i="4"/>
  <c r="AD212" i="4"/>
  <c r="X212" i="4"/>
  <c r="S212" i="4"/>
  <c r="R212" i="4"/>
  <c r="K212" i="4"/>
  <c r="M212" i="4"/>
  <c r="L212" i="4"/>
  <c r="AD211" i="4"/>
  <c r="X211" i="4"/>
  <c r="S211" i="4"/>
  <c r="R211" i="4"/>
  <c r="K211" i="4"/>
  <c r="M211" i="4"/>
  <c r="L211" i="4"/>
  <c r="AD210" i="4"/>
  <c r="X210" i="4"/>
  <c r="S210" i="4"/>
  <c r="R210" i="4"/>
  <c r="K210" i="4"/>
  <c r="M210" i="4"/>
  <c r="L210" i="4"/>
  <c r="AD209" i="4"/>
  <c r="X209" i="4"/>
  <c r="S209" i="4"/>
  <c r="R209" i="4"/>
  <c r="K209" i="4"/>
  <c r="M209" i="4"/>
  <c r="L209" i="4"/>
  <c r="AD208" i="4"/>
  <c r="X208" i="4"/>
  <c r="S208" i="4"/>
  <c r="R208" i="4"/>
  <c r="K208" i="4"/>
  <c r="M208" i="4"/>
  <c r="L208" i="4"/>
  <c r="AD207" i="4"/>
  <c r="X207" i="4"/>
  <c r="S207" i="4"/>
  <c r="R207" i="4"/>
  <c r="K207" i="4"/>
  <c r="M207" i="4"/>
  <c r="L207" i="4"/>
  <c r="AD206" i="4"/>
  <c r="X206" i="4"/>
  <c r="S206" i="4"/>
  <c r="R206" i="4"/>
  <c r="K206" i="4"/>
  <c r="M206" i="4"/>
  <c r="L206" i="4"/>
  <c r="AD205" i="4"/>
  <c r="X205" i="4"/>
  <c r="S205" i="4"/>
  <c r="R205" i="4"/>
  <c r="K205" i="4"/>
  <c r="M205" i="4"/>
  <c r="L205" i="4"/>
  <c r="AD204" i="4"/>
  <c r="X204" i="4"/>
  <c r="S204" i="4"/>
  <c r="R204" i="4"/>
  <c r="K204" i="4"/>
  <c r="M204" i="4"/>
  <c r="L204" i="4"/>
  <c r="AD203" i="4"/>
  <c r="X203" i="4"/>
  <c r="S203" i="4"/>
  <c r="R203" i="4"/>
  <c r="K203" i="4"/>
  <c r="M203" i="4"/>
  <c r="L203" i="4"/>
  <c r="AD202" i="4"/>
  <c r="X202" i="4"/>
  <c r="S202" i="4"/>
  <c r="R202" i="4"/>
  <c r="K202" i="4"/>
  <c r="M202" i="4"/>
  <c r="L202" i="4"/>
  <c r="AD201" i="4"/>
  <c r="X201" i="4"/>
  <c r="S201" i="4"/>
  <c r="R201" i="4"/>
  <c r="K201" i="4"/>
  <c r="M201" i="4"/>
  <c r="L201" i="4"/>
  <c r="AD200" i="4"/>
  <c r="X200" i="4"/>
  <c r="S200" i="4"/>
  <c r="R200" i="4"/>
  <c r="K200" i="4"/>
  <c r="M200" i="4"/>
  <c r="L200" i="4"/>
  <c r="AD199" i="4"/>
  <c r="X199" i="4"/>
  <c r="S199" i="4"/>
  <c r="R199" i="4"/>
  <c r="K199" i="4"/>
  <c r="M199" i="4"/>
  <c r="L199" i="4"/>
  <c r="AD198" i="4"/>
  <c r="X198" i="4"/>
  <c r="S198" i="4"/>
  <c r="R198" i="4"/>
  <c r="K198" i="4"/>
  <c r="M198" i="4"/>
  <c r="L198" i="4"/>
  <c r="AD197" i="4"/>
  <c r="X197" i="4"/>
  <c r="S197" i="4"/>
  <c r="R197" i="4"/>
  <c r="K197" i="4"/>
  <c r="M197" i="4"/>
  <c r="L197" i="4"/>
  <c r="AD196" i="4"/>
  <c r="X196" i="4"/>
  <c r="S196" i="4"/>
  <c r="R196" i="4"/>
  <c r="K196" i="4"/>
  <c r="M196" i="4"/>
  <c r="L196" i="4"/>
  <c r="AD195" i="4"/>
  <c r="X195" i="4"/>
  <c r="S195" i="4"/>
  <c r="R195" i="4"/>
  <c r="K195" i="4"/>
  <c r="M195" i="4"/>
  <c r="L195" i="4"/>
  <c r="AD194" i="4"/>
  <c r="X194" i="4"/>
  <c r="S194" i="4"/>
  <c r="R194" i="4"/>
  <c r="K194" i="4"/>
  <c r="M194" i="4"/>
  <c r="L194" i="4"/>
  <c r="AD193" i="4"/>
  <c r="X193" i="4"/>
  <c r="S193" i="4"/>
  <c r="R193" i="4"/>
  <c r="K193" i="4"/>
  <c r="M193" i="4"/>
  <c r="L193" i="4"/>
  <c r="AD192" i="4"/>
  <c r="X192" i="4"/>
  <c r="S192" i="4"/>
  <c r="R192" i="4"/>
  <c r="K192" i="4"/>
  <c r="M192" i="4"/>
  <c r="L192" i="4"/>
  <c r="AD191" i="4"/>
  <c r="X191" i="4"/>
  <c r="S191" i="4"/>
  <c r="R191" i="4"/>
  <c r="K191" i="4"/>
  <c r="M191" i="4"/>
  <c r="L191" i="4"/>
  <c r="AD190" i="4"/>
  <c r="X190" i="4"/>
  <c r="S190" i="4"/>
  <c r="R190" i="4"/>
  <c r="K190" i="4"/>
  <c r="M190" i="4"/>
  <c r="L190" i="4"/>
  <c r="AD189" i="4"/>
  <c r="X189" i="4"/>
  <c r="S189" i="4"/>
  <c r="R189" i="4"/>
  <c r="K189" i="4"/>
  <c r="M189" i="4"/>
  <c r="L189" i="4"/>
  <c r="AD188" i="4"/>
  <c r="X188" i="4"/>
  <c r="S188" i="4"/>
  <c r="R188" i="4"/>
  <c r="K188" i="4"/>
  <c r="M188" i="4"/>
  <c r="L188" i="4"/>
  <c r="AD187" i="4"/>
  <c r="X187" i="4"/>
  <c r="S187" i="4"/>
  <c r="R187" i="4"/>
  <c r="K187" i="4"/>
  <c r="M187" i="4"/>
  <c r="L187" i="4"/>
  <c r="AD186" i="4"/>
  <c r="X186" i="4"/>
  <c r="S186" i="4"/>
  <c r="R186" i="4"/>
  <c r="K186" i="4"/>
  <c r="M186" i="4"/>
  <c r="L186" i="4"/>
  <c r="AD185" i="4"/>
  <c r="X185" i="4"/>
  <c r="S185" i="4"/>
  <c r="R185" i="4"/>
  <c r="K185" i="4"/>
  <c r="M185" i="4"/>
  <c r="L185" i="4"/>
  <c r="AD184" i="4"/>
  <c r="X184" i="4"/>
  <c r="S184" i="4"/>
  <c r="R184" i="4"/>
  <c r="K184" i="4"/>
  <c r="M184" i="4"/>
  <c r="L184" i="4"/>
  <c r="AD183" i="4"/>
  <c r="X183" i="4"/>
  <c r="S183" i="4"/>
  <c r="R183" i="4"/>
  <c r="K183" i="4"/>
  <c r="M183" i="4"/>
  <c r="L183" i="4"/>
  <c r="AD182" i="4"/>
  <c r="X182" i="4"/>
  <c r="S182" i="4"/>
  <c r="R182" i="4"/>
  <c r="K182" i="4"/>
  <c r="M182" i="4"/>
  <c r="L182" i="4"/>
  <c r="AD181" i="4"/>
  <c r="X181" i="4"/>
  <c r="S181" i="4"/>
  <c r="R181" i="4"/>
  <c r="K181" i="4"/>
  <c r="M181" i="4"/>
  <c r="L181" i="4"/>
  <c r="AD180" i="4"/>
  <c r="X180" i="4"/>
  <c r="S180" i="4"/>
  <c r="R180" i="4"/>
  <c r="K180" i="4"/>
  <c r="M180" i="4"/>
  <c r="L180" i="4"/>
  <c r="AD179" i="4"/>
  <c r="X179" i="4"/>
  <c r="S179" i="4"/>
  <c r="R179" i="4"/>
  <c r="K179" i="4"/>
  <c r="M179" i="4"/>
  <c r="L179" i="4"/>
  <c r="AD178" i="4"/>
  <c r="X178" i="4"/>
  <c r="S178" i="4"/>
  <c r="R178" i="4"/>
  <c r="K178" i="4"/>
  <c r="M178" i="4"/>
  <c r="L178" i="4"/>
  <c r="AD177" i="4"/>
  <c r="X177" i="4"/>
  <c r="S177" i="4"/>
  <c r="R177" i="4"/>
  <c r="K177" i="4"/>
  <c r="M177" i="4"/>
  <c r="L177" i="4"/>
  <c r="AD176" i="4"/>
  <c r="X176" i="4"/>
  <c r="S176" i="4"/>
  <c r="R176" i="4"/>
  <c r="K176" i="4"/>
  <c r="M176" i="4"/>
  <c r="L176" i="4"/>
  <c r="AD175" i="4"/>
  <c r="X175" i="4"/>
  <c r="S175" i="4"/>
  <c r="R175" i="4"/>
  <c r="K175" i="4"/>
  <c r="M175" i="4"/>
  <c r="L175" i="4"/>
  <c r="AD174" i="4"/>
  <c r="X174" i="4"/>
  <c r="S174" i="4"/>
  <c r="R174" i="4"/>
  <c r="K174" i="4"/>
  <c r="M174" i="4"/>
  <c r="L174" i="4"/>
  <c r="AD173" i="4"/>
  <c r="X173" i="4"/>
  <c r="S173" i="4"/>
  <c r="R173" i="4"/>
  <c r="K173" i="4"/>
  <c r="M173" i="4"/>
  <c r="L173" i="4"/>
  <c r="AD172" i="4"/>
  <c r="X172" i="4"/>
  <c r="S172" i="4"/>
  <c r="R172" i="4"/>
  <c r="K172" i="4"/>
  <c r="M172" i="4"/>
  <c r="L172" i="4"/>
  <c r="AD171" i="4"/>
  <c r="X171" i="4"/>
  <c r="S171" i="4"/>
  <c r="R171" i="4"/>
  <c r="K171" i="4"/>
  <c r="M171" i="4"/>
  <c r="L171" i="4"/>
  <c r="AD170" i="4"/>
  <c r="X170" i="4"/>
  <c r="S170" i="4"/>
  <c r="R170" i="4"/>
  <c r="K170" i="4"/>
  <c r="M170" i="4"/>
  <c r="L170" i="4"/>
  <c r="AD169" i="4"/>
  <c r="X169" i="4"/>
  <c r="S169" i="4"/>
  <c r="R169" i="4"/>
  <c r="K169" i="4"/>
  <c r="M169" i="4"/>
  <c r="L169" i="4"/>
  <c r="AD168" i="4"/>
  <c r="X168" i="4"/>
  <c r="S168" i="4"/>
  <c r="R168" i="4"/>
  <c r="K168" i="4"/>
  <c r="M168" i="4"/>
  <c r="L168" i="4"/>
  <c r="AD167" i="4"/>
  <c r="X167" i="4"/>
  <c r="S167" i="4"/>
  <c r="R167" i="4"/>
  <c r="K167" i="4"/>
  <c r="M167" i="4"/>
  <c r="L167" i="4"/>
  <c r="AD166" i="4"/>
  <c r="X166" i="4"/>
  <c r="S166" i="4"/>
  <c r="R166" i="4"/>
  <c r="K166" i="4"/>
  <c r="M166" i="4"/>
  <c r="L166" i="4"/>
  <c r="AD165" i="4"/>
  <c r="X165" i="4"/>
  <c r="S165" i="4"/>
  <c r="R165" i="4"/>
  <c r="K165" i="4"/>
  <c r="M165" i="4"/>
  <c r="L165" i="4"/>
  <c r="AD164" i="4"/>
  <c r="X164" i="4"/>
  <c r="S164" i="4"/>
  <c r="R164" i="4"/>
  <c r="K164" i="4"/>
  <c r="M164" i="4"/>
  <c r="L164" i="4"/>
  <c r="AD163" i="4"/>
  <c r="X163" i="4"/>
  <c r="S163" i="4"/>
  <c r="R163" i="4"/>
  <c r="K163" i="4"/>
  <c r="M163" i="4"/>
  <c r="L163" i="4"/>
  <c r="AD162" i="4"/>
  <c r="X162" i="4"/>
  <c r="S162" i="4"/>
  <c r="R162" i="4"/>
  <c r="K162" i="4"/>
  <c r="M162" i="4"/>
  <c r="L162" i="4"/>
  <c r="AD161" i="4"/>
  <c r="X161" i="4"/>
  <c r="S161" i="4"/>
  <c r="R161" i="4"/>
  <c r="K161" i="4"/>
  <c r="M161" i="4"/>
  <c r="L161" i="4"/>
  <c r="AD160" i="4"/>
  <c r="X160" i="4"/>
  <c r="S160" i="4"/>
  <c r="R160" i="4"/>
  <c r="K160" i="4"/>
  <c r="M160" i="4"/>
  <c r="L160" i="4"/>
  <c r="AD159" i="4"/>
  <c r="X159" i="4"/>
  <c r="S159" i="4"/>
  <c r="R159" i="4"/>
  <c r="K159" i="4"/>
  <c r="M159" i="4"/>
  <c r="L159" i="4"/>
  <c r="AD158" i="4"/>
  <c r="X158" i="4"/>
  <c r="S158" i="4"/>
  <c r="R158" i="4"/>
  <c r="K158" i="4"/>
  <c r="M158" i="4"/>
  <c r="L158" i="4"/>
  <c r="AD157" i="4"/>
  <c r="X157" i="4"/>
  <c r="S157" i="4"/>
  <c r="R157" i="4"/>
  <c r="K157" i="4"/>
  <c r="M157" i="4"/>
  <c r="L157" i="4"/>
  <c r="AD156" i="4"/>
  <c r="X156" i="4"/>
  <c r="S156" i="4"/>
  <c r="R156" i="4"/>
  <c r="K156" i="4"/>
  <c r="M156" i="4"/>
  <c r="L156" i="4"/>
  <c r="AD155" i="4"/>
  <c r="X155" i="4"/>
  <c r="S155" i="4"/>
  <c r="R155" i="4"/>
  <c r="K155" i="4"/>
  <c r="M155" i="4"/>
  <c r="L155" i="4"/>
  <c r="AD154" i="4"/>
  <c r="X154" i="4"/>
  <c r="S154" i="4"/>
  <c r="R154" i="4"/>
  <c r="K154" i="4"/>
  <c r="M154" i="4"/>
  <c r="L154" i="4"/>
  <c r="AD153" i="4"/>
  <c r="X153" i="4"/>
  <c r="S153" i="4"/>
  <c r="R153" i="4"/>
  <c r="K153" i="4"/>
  <c r="M153" i="4"/>
  <c r="L153" i="4"/>
  <c r="AD152" i="4"/>
  <c r="X152" i="4"/>
  <c r="S152" i="4"/>
  <c r="R152" i="4"/>
  <c r="K152" i="4"/>
  <c r="M152" i="4"/>
  <c r="L152" i="4"/>
  <c r="AD151" i="4"/>
  <c r="X151" i="4"/>
  <c r="S151" i="4"/>
  <c r="R151" i="4"/>
  <c r="K151" i="4"/>
  <c r="M151" i="4"/>
  <c r="L151" i="4"/>
  <c r="AD150" i="4"/>
  <c r="X150" i="4"/>
  <c r="S150" i="4"/>
  <c r="R150" i="4"/>
  <c r="K150" i="4"/>
  <c r="M150" i="4"/>
  <c r="L150" i="4"/>
  <c r="AD149" i="4"/>
  <c r="X149" i="4"/>
  <c r="S149" i="4"/>
  <c r="R149" i="4"/>
  <c r="K149" i="4"/>
  <c r="M149" i="4"/>
  <c r="L149" i="4"/>
  <c r="AD148" i="4"/>
  <c r="X148" i="4"/>
  <c r="S148" i="4"/>
  <c r="R148" i="4"/>
  <c r="K148" i="4"/>
  <c r="M148" i="4"/>
  <c r="L148" i="4"/>
  <c r="AD147" i="4"/>
  <c r="X147" i="4"/>
  <c r="S147" i="4"/>
  <c r="R147" i="4"/>
  <c r="K147" i="4"/>
  <c r="M147" i="4"/>
  <c r="L147" i="4"/>
  <c r="AD146" i="4"/>
  <c r="X146" i="4"/>
  <c r="S146" i="4"/>
  <c r="R146" i="4"/>
  <c r="K146" i="4"/>
  <c r="M146" i="4"/>
  <c r="L146" i="4"/>
  <c r="AD145" i="4"/>
  <c r="X145" i="4"/>
  <c r="S145" i="4"/>
  <c r="R145" i="4"/>
  <c r="K145" i="4"/>
  <c r="M145" i="4"/>
  <c r="L145" i="4"/>
  <c r="AD144" i="4"/>
  <c r="X144" i="4"/>
  <c r="S144" i="4"/>
  <c r="R144" i="4"/>
  <c r="K144" i="4"/>
  <c r="M144" i="4"/>
  <c r="L144" i="4"/>
  <c r="AD143" i="4"/>
  <c r="X143" i="4"/>
  <c r="S143" i="4"/>
  <c r="R143" i="4"/>
  <c r="K143" i="4"/>
  <c r="M143" i="4"/>
  <c r="L143" i="4"/>
  <c r="AD142" i="4"/>
  <c r="X142" i="4"/>
  <c r="S142" i="4"/>
  <c r="R142" i="4"/>
  <c r="K142" i="4"/>
  <c r="M142" i="4"/>
  <c r="L142" i="4"/>
  <c r="AD141" i="4"/>
  <c r="X141" i="4"/>
  <c r="S141" i="4"/>
  <c r="R141" i="4"/>
  <c r="K141" i="4"/>
  <c r="M141" i="4"/>
  <c r="L141" i="4"/>
  <c r="AD140" i="4"/>
  <c r="X140" i="4"/>
  <c r="S140" i="4"/>
  <c r="R140" i="4"/>
  <c r="K140" i="4"/>
  <c r="M140" i="4"/>
  <c r="L140" i="4"/>
  <c r="AD139" i="4"/>
  <c r="X139" i="4"/>
  <c r="S139" i="4"/>
  <c r="R139" i="4"/>
  <c r="K139" i="4"/>
  <c r="M139" i="4"/>
  <c r="L139" i="4"/>
  <c r="AD138" i="4"/>
  <c r="X138" i="4"/>
  <c r="S138" i="4"/>
  <c r="R138" i="4"/>
  <c r="K138" i="4"/>
  <c r="M138" i="4"/>
  <c r="L138" i="4"/>
  <c r="AD137" i="4"/>
  <c r="X137" i="4"/>
  <c r="S137" i="4"/>
  <c r="R137" i="4"/>
  <c r="K137" i="4"/>
  <c r="M137" i="4"/>
  <c r="L137" i="4"/>
  <c r="AD136" i="4"/>
  <c r="X136" i="4"/>
  <c r="S136" i="4"/>
  <c r="R136" i="4"/>
  <c r="K136" i="4"/>
  <c r="M136" i="4"/>
  <c r="L136" i="4"/>
  <c r="AD135" i="4"/>
  <c r="X135" i="4"/>
  <c r="S135" i="4"/>
  <c r="R135" i="4"/>
  <c r="K135" i="4"/>
  <c r="M135" i="4"/>
  <c r="L135" i="4"/>
  <c r="AD134" i="4"/>
  <c r="X134" i="4"/>
  <c r="S134" i="4"/>
  <c r="R134" i="4"/>
  <c r="K134" i="4"/>
  <c r="M134" i="4"/>
  <c r="L134" i="4"/>
  <c r="AD133" i="4"/>
  <c r="X133" i="4"/>
  <c r="S133" i="4"/>
  <c r="R133" i="4"/>
  <c r="K133" i="4"/>
  <c r="M133" i="4"/>
  <c r="L133" i="4"/>
  <c r="AD132" i="4"/>
  <c r="X132" i="4"/>
  <c r="S132" i="4"/>
  <c r="R132" i="4"/>
  <c r="K132" i="4"/>
  <c r="M132" i="4"/>
  <c r="L132" i="4"/>
  <c r="AD131" i="4"/>
  <c r="X131" i="4"/>
  <c r="S131" i="4"/>
  <c r="R131" i="4"/>
  <c r="K131" i="4"/>
  <c r="M131" i="4"/>
  <c r="L131" i="4"/>
  <c r="AD130" i="4"/>
  <c r="X130" i="4"/>
  <c r="S130" i="4"/>
  <c r="R130" i="4"/>
  <c r="K130" i="4"/>
  <c r="M130" i="4"/>
  <c r="L130" i="4"/>
  <c r="AD129" i="4"/>
  <c r="X129" i="4"/>
  <c r="S129" i="4"/>
  <c r="R129" i="4"/>
  <c r="K129" i="4"/>
  <c r="M129" i="4"/>
  <c r="L129" i="4"/>
  <c r="AD128" i="4"/>
  <c r="X128" i="4"/>
  <c r="S128" i="4"/>
  <c r="R128" i="4"/>
  <c r="K128" i="4"/>
  <c r="M128" i="4"/>
  <c r="L128" i="4"/>
  <c r="AD127" i="4"/>
  <c r="X127" i="4"/>
  <c r="S127" i="4"/>
  <c r="R127" i="4"/>
  <c r="K127" i="4"/>
  <c r="M127" i="4"/>
  <c r="L127" i="4"/>
  <c r="AD126" i="4"/>
  <c r="X126" i="4"/>
  <c r="S126" i="4"/>
  <c r="R126" i="4"/>
  <c r="K126" i="4"/>
  <c r="M126" i="4"/>
  <c r="L126" i="4"/>
  <c r="AD125" i="4"/>
  <c r="X125" i="4"/>
  <c r="S125" i="4"/>
  <c r="R125" i="4"/>
  <c r="K125" i="4"/>
  <c r="M125" i="4"/>
  <c r="L125" i="4"/>
  <c r="AD124" i="4"/>
  <c r="X124" i="4"/>
  <c r="S124" i="4"/>
  <c r="R124" i="4"/>
  <c r="K124" i="4"/>
  <c r="M124" i="4"/>
  <c r="L124" i="4"/>
  <c r="AD123" i="4"/>
  <c r="X123" i="4"/>
  <c r="S123" i="4"/>
  <c r="R123" i="4"/>
  <c r="K123" i="4"/>
  <c r="M123" i="4"/>
  <c r="L123" i="4"/>
  <c r="AD122" i="4"/>
  <c r="X122" i="4"/>
  <c r="S122" i="4"/>
  <c r="R122" i="4"/>
  <c r="K122" i="4"/>
  <c r="M122" i="4"/>
  <c r="L122" i="4"/>
  <c r="AD121" i="4"/>
  <c r="X121" i="4"/>
  <c r="S121" i="4"/>
  <c r="R121" i="4"/>
  <c r="K121" i="4"/>
  <c r="M121" i="4"/>
  <c r="L121" i="4"/>
  <c r="AD120" i="4"/>
  <c r="X120" i="4"/>
  <c r="S120" i="4"/>
  <c r="R120" i="4"/>
  <c r="K120" i="4"/>
  <c r="M120" i="4"/>
  <c r="L120" i="4"/>
  <c r="AD119" i="4"/>
  <c r="X119" i="4"/>
  <c r="S119" i="4"/>
  <c r="R119" i="4"/>
  <c r="K119" i="4"/>
  <c r="M119" i="4"/>
  <c r="L119" i="4"/>
  <c r="AD118" i="4"/>
  <c r="X118" i="4"/>
  <c r="S118" i="4"/>
  <c r="R118" i="4"/>
  <c r="K118" i="4"/>
  <c r="M118" i="4"/>
  <c r="L118" i="4"/>
  <c r="AD117" i="4"/>
  <c r="X117" i="4"/>
  <c r="S117" i="4"/>
  <c r="R117" i="4"/>
  <c r="K117" i="4"/>
  <c r="M117" i="4"/>
  <c r="L117" i="4"/>
  <c r="AD116" i="4"/>
  <c r="X116" i="4"/>
  <c r="S116" i="4"/>
  <c r="R116" i="4"/>
  <c r="K116" i="4"/>
  <c r="M116" i="4"/>
  <c r="L116" i="4"/>
  <c r="AD115" i="4"/>
  <c r="X115" i="4"/>
  <c r="S115" i="4"/>
  <c r="R115" i="4"/>
  <c r="K115" i="4"/>
  <c r="M115" i="4"/>
  <c r="L115" i="4"/>
  <c r="AD114" i="4"/>
  <c r="X114" i="4"/>
  <c r="S114" i="4"/>
  <c r="R114" i="4"/>
  <c r="K114" i="4"/>
  <c r="M114" i="4"/>
  <c r="L114" i="4"/>
  <c r="AD113" i="4"/>
  <c r="X113" i="4"/>
  <c r="S113" i="4"/>
  <c r="R113" i="4"/>
  <c r="K113" i="4"/>
  <c r="M113" i="4"/>
  <c r="L113" i="4"/>
  <c r="AD112" i="4"/>
  <c r="X112" i="4"/>
  <c r="S112" i="4"/>
  <c r="R112" i="4"/>
  <c r="K112" i="4"/>
  <c r="M112" i="4"/>
  <c r="L112" i="4"/>
  <c r="AD111" i="4"/>
  <c r="X111" i="4"/>
  <c r="S111" i="4"/>
  <c r="R111" i="4"/>
  <c r="K111" i="4"/>
  <c r="M111" i="4"/>
  <c r="L111" i="4"/>
  <c r="AD110" i="4"/>
  <c r="X110" i="4"/>
  <c r="S110" i="4"/>
  <c r="R110" i="4"/>
  <c r="K110" i="4"/>
  <c r="M110" i="4"/>
  <c r="L110" i="4"/>
  <c r="AD109" i="4"/>
  <c r="X109" i="4"/>
  <c r="S109" i="4"/>
  <c r="R109" i="4"/>
  <c r="K109" i="4"/>
  <c r="M109" i="4"/>
  <c r="L109" i="4"/>
  <c r="AD108" i="4"/>
  <c r="X108" i="4"/>
  <c r="S108" i="4"/>
  <c r="R108" i="4"/>
  <c r="K108" i="4"/>
  <c r="M108" i="4"/>
  <c r="L108" i="4"/>
  <c r="AD107" i="4"/>
  <c r="X107" i="4"/>
  <c r="S107" i="4"/>
  <c r="R107" i="4"/>
  <c r="K107" i="4"/>
  <c r="M107" i="4"/>
  <c r="L107" i="4"/>
  <c r="AD106" i="4"/>
  <c r="X106" i="4"/>
  <c r="S106" i="4"/>
  <c r="R106" i="4"/>
  <c r="K106" i="4"/>
  <c r="M106" i="4"/>
  <c r="L106" i="4"/>
  <c r="AD105" i="4"/>
  <c r="X105" i="4"/>
  <c r="S105" i="4"/>
  <c r="R105" i="4"/>
  <c r="K105" i="4"/>
  <c r="M105" i="4"/>
  <c r="L105" i="4"/>
  <c r="AD104" i="4"/>
  <c r="X104" i="4"/>
  <c r="S104" i="4"/>
  <c r="R104" i="4"/>
  <c r="K104" i="4"/>
  <c r="M104" i="4"/>
  <c r="L104" i="4"/>
  <c r="AD103" i="4"/>
  <c r="X103" i="4"/>
  <c r="S103" i="4"/>
  <c r="R103" i="4"/>
  <c r="K103" i="4"/>
  <c r="M103" i="4"/>
  <c r="L103" i="4"/>
  <c r="AD102" i="4"/>
  <c r="X102" i="4"/>
  <c r="S102" i="4"/>
  <c r="R102" i="4"/>
  <c r="K102" i="4"/>
  <c r="M102" i="4"/>
  <c r="L102" i="4"/>
  <c r="AD101" i="4"/>
  <c r="X101" i="4"/>
  <c r="S101" i="4"/>
  <c r="R101" i="4"/>
  <c r="K101" i="4"/>
  <c r="M101" i="4"/>
  <c r="L101" i="4"/>
  <c r="AD100" i="4"/>
  <c r="X100" i="4"/>
  <c r="S100" i="4"/>
  <c r="R100" i="4"/>
  <c r="K100" i="4"/>
  <c r="M100" i="4"/>
  <c r="L100" i="4"/>
  <c r="AD99" i="4"/>
  <c r="X99" i="4"/>
  <c r="S99" i="4"/>
  <c r="R99" i="4"/>
  <c r="K99" i="4"/>
  <c r="M99" i="4"/>
  <c r="L99" i="4"/>
  <c r="AD98" i="4"/>
  <c r="X98" i="4"/>
  <c r="S98" i="4"/>
  <c r="R98" i="4"/>
  <c r="K98" i="4"/>
  <c r="M98" i="4"/>
  <c r="L98" i="4"/>
  <c r="AD97" i="4"/>
  <c r="X97" i="4"/>
  <c r="S97" i="4"/>
  <c r="R97" i="4"/>
  <c r="K97" i="4"/>
  <c r="M97" i="4"/>
  <c r="L97" i="4"/>
  <c r="AD96" i="4"/>
  <c r="X96" i="4"/>
  <c r="S96" i="4"/>
  <c r="R96" i="4"/>
  <c r="K96" i="4"/>
  <c r="M96" i="4"/>
  <c r="L96" i="4"/>
  <c r="AD95" i="4"/>
  <c r="X95" i="4"/>
  <c r="S95" i="4"/>
  <c r="R95" i="4"/>
  <c r="K95" i="4"/>
  <c r="M95" i="4"/>
  <c r="L95" i="4"/>
  <c r="AD94" i="4"/>
  <c r="X94" i="4"/>
  <c r="S94" i="4"/>
  <c r="R94" i="4"/>
  <c r="K94" i="4"/>
  <c r="M94" i="4"/>
  <c r="L94" i="4"/>
  <c r="AD93" i="4"/>
  <c r="X93" i="4"/>
  <c r="S93" i="4"/>
  <c r="R93" i="4"/>
  <c r="K93" i="4"/>
  <c r="M93" i="4"/>
  <c r="L93" i="4"/>
  <c r="AD92" i="4"/>
  <c r="X92" i="4"/>
  <c r="S92" i="4"/>
  <c r="R92" i="4"/>
  <c r="K92" i="4"/>
  <c r="M92" i="4"/>
  <c r="L92" i="4"/>
  <c r="AD91" i="4"/>
  <c r="X91" i="4"/>
  <c r="S91" i="4"/>
  <c r="R91" i="4"/>
  <c r="K91" i="4"/>
  <c r="M91" i="4"/>
  <c r="L91" i="4"/>
  <c r="AD90" i="4"/>
  <c r="X90" i="4"/>
  <c r="S90" i="4"/>
  <c r="R90" i="4"/>
  <c r="K90" i="4"/>
  <c r="M90" i="4"/>
  <c r="L90" i="4"/>
  <c r="AD89" i="4"/>
  <c r="X89" i="4"/>
  <c r="S89" i="4"/>
  <c r="R89" i="4"/>
  <c r="K89" i="4"/>
  <c r="M89" i="4"/>
  <c r="L89" i="4"/>
  <c r="AD88" i="4"/>
  <c r="X88" i="4"/>
  <c r="S88" i="4"/>
  <c r="R88" i="4"/>
  <c r="K88" i="4"/>
  <c r="M88" i="4"/>
  <c r="L88" i="4"/>
  <c r="AD87" i="4"/>
  <c r="X87" i="4"/>
  <c r="S87" i="4"/>
  <c r="R87" i="4"/>
  <c r="K87" i="4"/>
  <c r="M87" i="4"/>
  <c r="L87" i="4"/>
  <c r="AD86" i="4"/>
  <c r="X86" i="4"/>
  <c r="S86" i="4"/>
  <c r="R86" i="4"/>
  <c r="K86" i="4"/>
  <c r="M86" i="4"/>
  <c r="L86" i="4"/>
  <c r="AD85" i="4"/>
  <c r="X85" i="4"/>
  <c r="S85" i="4"/>
  <c r="R85" i="4"/>
  <c r="K85" i="4"/>
  <c r="M85" i="4"/>
  <c r="L85" i="4"/>
  <c r="AD84" i="4"/>
  <c r="X84" i="4"/>
  <c r="S84" i="4"/>
  <c r="R84" i="4"/>
  <c r="K84" i="4"/>
  <c r="M84" i="4"/>
  <c r="L84" i="4"/>
  <c r="AD83" i="4"/>
  <c r="X83" i="4"/>
  <c r="S83" i="4"/>
  <c r="R83" i="4"/>
  <c r="K83" i="4"/>
  <c r="M83" i="4"/>
  <c r="L83" i="4"/>
  <c r="AD82" i="4"/>
  <c r="X82" i="4"/>
  <c r="K82" i="4"/>
  <c r="M82" i="4"/>
  <c r="L82" i="4"/>
  <c r="AD81" i="4"/>
  <c r="X81" i="4"/>
  <c r="S81" i="4"/>
  <c r="R81" i="4"/>
  <c r="K81" i="4"/>
  <c r="M81" i="4"/>
  <c r="L81" i="4"/>
  <c r="AD80" i="4"/>
  <c r="X80" i="4"/>
  <c r="S80" i="4"/>
  <c r="R80" i="4"/>
  <c r="K80" i="4"/>
  <c r="M80" i="4"/>
  <c r="L80" i="4"/>
  <c r="AD79" i="4"/>
  <c r="X79" i="4"/>
  <c r="S79" i="4"/>
  <c r="R79" i="4"/>
  <c r="K79" i="4"/>
  <c r="M79" i="4"/>
  <c r="L79" i="4"/>
  <c r="X78" i="4"/>
  <c r="S78" i="4"/>
  <c r="R78" i="4"/>
  <c r="K78" i="4"/>
  <c r="M78" i="4"/>
  <c r="L78" i="4"/>
  <c r="X77" i="4"/>
  <c r="S77" i="4"/>
  <c r="R77" i="4"/>
  <c r="K77" i="4"/>
  <c r="M77" i="4"/>
  <c r="L77" i="4"/>
  <c r="X76" i="4"/>
  <c r="S76" i="4"/>
  <c r="R76" i="4"/>
  <c r="K76" i="4"/>
  <c r="M76" i="4"/>
  <c r="L76" i="4"/>
  <c r="X75" i="4"/>
  <c r="S75" i="4"/>
  <c r="R75" i="4"/>
  <c r="K75" i="4"/>
  <c r="M75" i="4"/>
  <c r="L75" i="4"/>
  <c r="X74" i="4"/>
  <c r="S74" i="4"/>
  <c r="R74" i="4"/>
  <c r="K74" i="4"/>
  <c r="M74" i="4"/>
  <c r="L74" i="4"/>
  <c r="X73" i="4"/>
  <c r="S73" i="4"/>
  <c r="R73" i="4"/>
  <c r="K73" i="4"/>
  <c r="M73" i="4"/>
  <c r="L73" i="4"/>
  <c r="X72" i="4"/>
  <c r="S72" i="4"/>
  <c r="R72" i="4"/>
  <c r="K72" i="4"/>
  <c r="M72" i="4"/>
  <c r="L72" i="4"/>
  <c r="X71" i="4"/>
  <c r="S71" i="4"/>
  <c r="R71" i="4"/>
  <c r="K71" i="4"/>
  <c r="M71" i="4"/>
  <c r="L71" i="4"/>
  <c r="X70" i="4"/>
  <c r="S70" i="4"/>
  <c r="R70" i="4"/>
  <c r="K70" i="4"/>
  <c r="M70" i="4"/>
  <c r="L70" i="4"/>
  <c r="X69" i="4"/>
  <c r="K69" i="4"/>
  <c r="M69" i="4"/>
  <c r="L69" i="4"/>
  <c r="X68" i="4"/>
  <c r="S68" i="4"/>
  <c r="R68" i="4"/>
  <c r="K68" i="4"/>
  <c r="M68" i="4"/>
  <c r="L68" i="4"/>
  <c r="X67" i="4"/>
  <c r="S67" i="4"/>
  <c r="R67" i="4"/>
  <c r="K67" i="4"/>
  <c r="M67" i="4"/>
  <c r="L67" i="4"/>
  <c r="X66" i="4"/>
  <c r="S66" i="4"/>
  <c r="R66" i="4"/>
  <c r="K66" i="4"/>
  <c r="M66" i="4"/>
  <c r="L66" i="4"/>
  <c r="X65" i="4"/>
  <c r="S65" i="4"/>
  <c r="R65" i="4"/>
  <c r="K65" i="4"/>
  <c r="M65" i="4"/>
  <c r="L65" i="4"/>
  <c r="AD64" i="4"/>
  <c r="X64" i="4"/>
  <c r="S64" i="4"/>
  <c r="R64" i="4"/>
  <c r="K64" i="4"/>
  <c r="M64" i="4"/>
  <c r="L64" i="4"/>
  <c r="AD63" i="4"/>
  <c r="X63" i="4"/>
  <c r="S63" i="4"/>
  <c r="R63" i="4"/>
  <c r="K63" i="4"/>
  <c r="M63" i="4"/>
  <c r="L63" i="4"/>
  <c r="AD62" i="4"/>
  <c r="X62" i="4"/>
  <c r="S62" i="4"/>
  <c r="R62" i="4"/>
  <c r="K62" i="4"/>
  <c r="M62" i="4"/>
  <c r="L62" i="4"/>
  <c r="AD61" i="4"/>
  <c r="X61" i="4"/>
  <c r="S61" i="4"/>
  <c r="R61" i="4"/>
  <c r="K61" i="4"/>
  <c r="M61" i="4"/>
  <c r="L61" i="4"/>
  <c r="AD60" i="4"/>
  <c r="X60" i="4"/>
  <c r="S60" i="4"/>
  <c r="R60" i="4"/>
  <c r="K60" i="4"/>
  <c r="M60" i="4"/>
  <c r="L60" i="4"/>
  <c r="AD59" i="4"/>
  <c r="X59" i="4"/>
  <c r="S59" i="4"/>
  <c r="R59" i="4"/>
  <c r="K59" i="4"/>
  <c r="M59" i="4"/>
  <c r="L59" i="4"/>
  <c r="AD58" i="4"/>
  <c r="X58" i="4"/>
  <c r="S58" i="4"/>
  <c r="R58" i="4"/>
  <c r="K58" i="4"/>
  <c r="M58" i="4"/>
  <c r="L58" i="4"/>
  <c r="AD57" i="4"/>
  <c r="X57" i="4"/>
  <c r="S57" i="4"/>
  <c r="R57" i="4"/>
  <c r="K57" i="4"/>
  <c r="M57" i="4"/>
  <c r="L57" i="4"/>
  <c r="AD56" i="4"/>
  <c r="X56" i="4"/>
  <c r="S56" i="4"/>
  <c r="R56" i="4"/>
  <c r="K56" i="4"/>
  <c r="M56" i="4"/>
  <c r="L56" i="4"/>
  <c r="AD55" i="4"/>
  <c r="X55" i="4"/>
  <c r="S55" i="4"/>
  <c r="R55" i="4"/>
  <c r="K55" i="4"/>
  <c r="M55" i="4"/>
  <c r="L55" i="4"/>
  <c r="AD54" i="4"/>
  <c r="X54" i="4"/>
  <c r="S54" i="4"/>
  <c r="R54" i="4"/>
  <c r="K54" i="4"/>
  <c r="M54" i="4"/>
  <c r="L54" i="4"/>
  <c r="AD53" i="4"/>
  <c r="X53" i="4"/>
  <c r="S53" i="4"/>
  <c r="R53" i="4"/>
  <c r="K53" i="4"/>
  <c r="M53" i="4"/>
  <c r="L53" i="4"/>
  <c r="AD52" i="4"/>
  <c r="X52" i="4"/>
  <c r="S52" i="4"/>
  <c r="R52" i="4"/>
  <c r="K52" i="4"/>
  <c r="M52" i="4"/>
  <c r="L52" i="4"/>
  <c r="AD51" i="4"/>
  <c r="X51" i="4"/>
  <c r="S51" i="4"/>
  <c r="R51" i="4"/>
  <c r="K51" i="4"/>
  <c r="M51" i="4"/>
  <c r="L51" i="4"/>
  <c r="AD50" i="4"/>
  <c r="X50" i="4"/>
  <c r="S50" i="4"/>
  <c r="R50" i="4"/>
  <c r="K50" i="4"/>
  <c r="M50" i="4"/>
  <c r="L50" i="4"/>
  <c r="AD49" i="4"/>
  <c r="X49" i="4"/>
  <c r="S49" i="4"/>
  <c r="R49" i="4"/>
  <c r="K49" i="4"/>
  <c r="M49" i="4"/>
  <c r="L49" i="4"/>
  <c r="AD48" i="4"/>
  <c r="X48" i="4"/>
  <c r="S48" i="4"/>
  <c r="R48" i="4"/>
  <c r="K48" i="4"/>
  <c r="M48" i="4"/>
  <c r="L48" i="4"/>
  <c r="AD47" i="4"/>
  <c r="X47" i="4"/>
  <c r="S47" i="4"/>
  <c r="R47" i="4"/>
  <c r="K47" i="4"/>
  <c r="M47" i="4"/>
  <c r="L47" i="4"/>
  <c r="AD46" i="4"/>
  <c r="X46" i="4"/>
  <c r="S46" i="4"/>
  <c r="R46" i="4"/>
  <c r="K46" i="4"/>
  <c r="M46" i="4"/>
  <c r="L46" i="4"/>
  <c r="AD45" i="4"/>
  <c r="X45" i="4"/>
  <c r="S45" i="4"/>
  <c r="R45" i="4"/>
  <c r="K45" i="4"/>
  <c r="M45" i="4"/>
  <c r="L45" i="4"/>
  <c r="AD44" i="4"/>
  <c r="X44" i="4"/>
  <c r="S44" i="4"/>
  <c r="R44" i="4"/>
  <c r="K44" i="4"/>
  <c r="M44" i="4"/>
  <c r="L44" i="4"/>
  <c r="AD43" i="4"/>
  <c r="X43" i="4"/>
  <c r="S43" i="4"/>
  <c r="R43" i="4"/>
  <c r="K43" i="4"/>
  <c r="M43" i="4"/>
  <c r="L43" i="4"/>
  <c r="AD42" i="4"/>
  <c r="X42" i="4"/>
  <c r="S42" i="4"/>
  <c r="R42" i="4"/>
  <c r="K42" i="4"/>
  <c r="M42" i="4"/>
  <c r="L42" i="4"/>
  <c r="AD41" i="4"/>
  <c r="X41" i="4"/>
  <c r="S41" i="4"/>
  <c r="R41" i="4"/>
  <c r="K41" i="4"/>
  <c r="M41" i="4"/>
  <c r="L41" i="4"/>
  <c r="AD40" i="4"/>
  <c r="X40" i="4"/>
  <c r="S40" i="4"/>
  <c r="R40" i="4"/>
  <c r="K40" i="4"/>
  <c r="M40" i="4"/>
  <c r="L40" i="4"/>
  <c r="AD39" i="4"/>
  <c r="X39" i="4"/>
  <c r="S39" i="4"/>
  <c r="R39" i="4"/>
  <c r="K39" i="4"/>
  <c r="M39" i="4"/>
  <c r="L39" i="4"/>
  <c r="AD38" i="4"/>
  <c r="X38" i="4"/>
  <c r="S38" i="4"/>
  <c r="R38" i="4"/>
  <c r="K38" i="4"/>
  <c r="M38" i="4"/>
  <c r="L38" i="4"/>
  <c r="AD37" i="4"/>
  <c r="X37" i="4"/>
  <c r="S37" i="4"/>
  <c r="R37" i="4"/>
  <c r="K37" i="4"/>
  <c r="M37" i="4"/>
  <c r="L37" i="4"/>
  <c r="AD36" i="4"/>
  <c r="X36" i="4"/>
  <c r="S36" i="4"/>
  <c r="R36" i="4"/>
  <c r="K36" i="4"/>
  <c r="M36" i="4"/>
  <c r="L36" i="4"/>
  <c r="AD35" i="4"/>
  <c r="X35" i="4"/>
  <c r="S35" i="4"/>
  <c r="R35" i="4"/>
  <c r="K35" i="4"/>
  <c r="M35" i="4"/>
  <c r="L35" i="4"/>
  <c r="AD34" i="4"/>
  <c r="X34" i="4"/>
  <c r="S34" i="4"/>
  <c r="R34" i="4"/>
  <c r="K34" i="4"/>
  <c r="M34" i="4"/>
  <c r="L34" i="4"/>
  <c r="AD33" i="4"/>
  <c r="X33" i="4"/>
  <c r="S33" i="4"/>
  <c r="R33" i="4"/>
  <c r="K33" i="4"/>
  <c r="M33" i="4"/>
  <c r="L33" i="4"/>
  <c r="AD32" i="4"/>
  <c r="X32" i="4"/>
  <c r="S32" i="4"/>
  <c r="R32" i="4"/>
  <c r="K32" i="4"/>
  <c r="M32" i="4"/>
  <c r="L32" i="4"/>
  <c r="AD31" i="4"/>
  <c r="X31" i="4"/>
  <c r="S31" i="4"/>
  <c r="R31" i="4"/>
  <c r="K31" i="4"/>
  <c r="M31" i="4"/>
  <c r="L31" i="4"/>
  <c r="AD30" i="4"/>
  <c r="X30" i="4"/>
  <c r="S30" i="4"/>
  <c r="R30" i="4"/>
  <c r="K30" i="4"/>
  <c r="M30" i="4"/>
  <c r="L30" i="4"/>
  <c r="AD29" i="4"/>
  <c r="X29" i="4"/>
  <c r="S29" i="4"/>
  <c r="R29" i="4"/>
  <c r="K29" i="4"/>
  <c r="M29" i="4"/>
  <c r="L29" i="4"/>
  <c r="AD28" i="4"/>
  <c r="X28" i="4"/>
  <c r="S28" i="4"/>
  <c r="R28" i="4"/>
  <c r="K28" i="4"/>
  <c r="M28" i="4"/>
  <c r="L28" i="4"/>
  <c r="AD27" i="4"/>
  <c r="X27" i="4"/>
  <c r="S27" i="4"/>
  <c r="R27" i="4"/>
  <c r="K27" i="4"/>
  <c r="M27" i="4"/>
  <c r="L27" i="4"/>
  <c r="AD26" i="4"/>
  <c r="X26" i="4"/>
  <c r="S26" i="4"/>
  <c r="R26" i="4"/>
  <c r="K26" i="4"/>
  <c r="M26" i="4"/>
  <c r="L26" i="4"/>
  <c r="AD25" i="4"/>
  <c r="X25" i="4"/>
  <c r="S25" i="4"/>
  <c r="R25" i="4"/>
  <c r="K25" i="4"/>
  <c r="M25" i="4"/>
  <c r="L25" i="4"/>
  <c r="AD24" i="4"/>
  <c r="X24" i="4"/>
  <c r="S24" i="4"/>
  <c r="R24" i="4"/>
  <c r="K24" i="4"/>
  <c r="M24" i="4"/>
  <c r="L24" i="4"/>
  <c r="AD23" i="4"/>
  <c r="X23" i="4"/>
  <c r="S23" i="4"/>
  <c r="R23" i="4"/>
  <c r="K23" i="4"/>
  <c r="M23" i="4"/>
  <c r="L23" i="4"/>
  <c r="AD22" i="4"/>
  <c r="X22" i="4"/>
  <c r="S22" i="4"/>
  <c r="R22" i="4"/>
  <c r="K22" i="4"/>
  <c r="M22" i="4"/>
  <c r="L22" i="4"/>
  <c r="AD21" i="4"/>
  <c r="X21" i="4"/>
  <c r="S21" i="4"/>
  <c r="R21" i="4"/>
  <c r="K21" i="4"/>
  <c r="M21" i="4"/>
  <c r="L21" i="4"/>
  <c r="AD20" i="4"/>
  <c r="X20" i="4"/>
  <c r="S20" i="4"/>
  <c r="R20" i="4"/>
  <c r="K20" i="4"/>
  <c r="M20" i="4"/>
  <c r="L20" i="4"/>
  <c r="AD19" i="4"/>
  <c r="X19" i="4"/>
  <c r="S19" i="4"/>
  <c r="R19" i="4"/>
  <c r="K19" i="4"/>
  <c r="M19" i="4"/>
  <c r="L19" i="4"/>
  <c r="AD18" i="4"/>
  <c r="X18" i="4"/>
  <c r="S18" i="4"/>
  <c r="R18" i="4"/>
  <c r="K18" i="4"/>
  <c r="M18" i="4"/>
  <c r="L18" i="4"/>
  <c r="AD17" i="4"/>
  <c r="X17" i="4"/>
  <c r="S17" i="4"/>
  <c r="R17" i="4"/>
  <c r="K17" i="4"/>
  <c r="M17" i="4"/>
  <c r="L17" i="4"/>
  <c r="AD16" i="4"/>
  <c r="X16" i="4"/>
  <c r="S16" i="4"/>
  <c r="R16" i="4"/>
  <c r="K16" i="4"/>
  <c r="M16" i="4"/>
  <c r="L16" i="4"/>
  <c r="AD15" i="4"/>
  <c r="X15" i="4"/>
  <c r="S15" i="4"/>
  <c r="R15" i="4"/>
  <c r="K15" i="4"/>
  <c r="M15" i="4"/>
  <c r="L15" i="4"/>
  <c r="AD14" i="4"/>
  <c r="X14" i="4"/>
  <c r="S14" i="4"/>
  <c r="R14" i="4"/>
  <c r="K14" i="4"/>
  <c r="M14" i="4"/>
  <c r="L14" i="4"/>
  <c r="AD13" i="4"/>
  <c r="X13" i="4"/>
  <c r="S13" i="4"/>
  <c r="R13" i="4"/>
  <c r="K13" i="4"/>
  <c r="M13" i="4"/>
  <c r="L13" i="4"/>
  <c r="AD12" i="4"/>
  <c r="X12" i="4"/>
  <c r="S12" i="4"/>
  <c r="R12" i="4"/>
  <c r="K12" i="4"/>
  <c r="M12" i="4"/>
  <c r="L12" i="4"/>
  <c r="AD11" i="4"/>
  <c r="X11" i="4"/>
  <c r="S11" i="4"/>
  <c r="R11" i="4"/>
  <c r="K11" i="4"/>
  <c r="M11" i="4"/>
  <c r="L11" i="4"/>
  <c r="AD10" i="4"/>
  <c r="X10" i="4"/>
  <c r="S10" i="4"/>
  <c r="R10" i="4"/>
  <c r="K10" i="4"/>
  <c r="M10" i="4"/>
  <c r="L10" i="4"/>
  <c r="AD9" i="4"/>
  <c r="X9" i="4"/>
  <c r="S9" i="4"/>
  <c r="R9" i="4"/>
  <c r="K9" i="4"/>
  <c r="M9" i="4"/>
  <c r="L9" i="4"/>
  <c r="AD8" i="4"/>
  <c r="X8" i="4"/>
  <c r="S8" i="4"/>
  <c r="R8" i="4"/>
  <c r="K8" i="4"/>
  <c r="M8" i="4"/>
  <c r="L8" i="4"/>
  <c r="AD7" i="4"/>
  <c r="X7" i="4"/>
  <c r="S7" i="4"/>
  <c r="R7" i="4"/>
  <c r="K7" i="4"/>
  <c r="M7" i="4"/>
  <c r="L7" i="4"/>
  <c r="AD6" i="4"/>
  <c r="X6" i="4"/>
  <c r="S6" i="4"/>
  <c r="R6" i="4"/>
  <c r="K6" i="4"/>
  <c r="M6" i="4"/>
  <c r="L6" i="4"/>
  <c r="AD5" i="4"/>
  <c r="X5" i="4"/>
  <c r="S5" i="4"/>
  <c r="R5" i="4"/>
  <c r="K5" i="4"/>
  <c r="M5" i="4"/>
  <c r="L5" i="4"/>
  <c r="AD4" i="4"/>
  <c r="X4" i="4"/>
  <c r="S4" i="4"/>
  <c r="R4" i="4"/>
  <c r="K4" i="4"/>
  <c r="M4" i="4"/>
  <c r="L4" i="4"/>
  <c r="AD3" i="4"/>
  <c r="X3" i="4"/>
  <c r="S3" i="4"/>
  <c r="R3" i="4"/>
  <c r="K3" i="4"/>
  <c r="M3" i="4"/>
  <c r="L3" i="4"/>
  <c r="V3" i="1"/>
  <c r="Q3" i="1"/>
  <c r="P3" i="1"/>
  <c r="J11" i="1"/>
  <c r="L11" i="1"/>
  <c r="K12" i="1"/>
  <c r="J69" i="1"/>
  <c r="J68" i="1"/>
  <c r="J427" i="1"/>
  <c r="L427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8" i="1"/>
  <c r="J429" i="1"/>
  <c r="J430" i="1"/>
  <c r="J431" i="1"/>
  <c r="J432" i="1"/>
  <c r="J433" i="1"/>
  <c r="J434" i="1"/>
  <c r="J435" i="1"/>
  <c r="J436" i="1"/>
  <c r="J12" i="1"/>
  <c r="L12" i="1"/>
  <c r="K11" i="1"/>
  <c r="J3" i="1"/>
  <c r="L3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127" i="1"/>
  <c r="J2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P43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Q436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V410" i="1"/>
  <c r="V411" i="1"/>
  <c r="V412" i="1"/>
  <c r="V413" i="1"/>
  <c r="V414" i="1"/>
  <c r="V415" i="1"/>
  <c r="V416" i="1"/>
  <c r="Q410" i="1"/>
  <c r="Q411" i="1"/>
  <c r="Q412" i="1"/>
  <c r="Q413" i="1"/>
  <c r="Q414" i="1"/>
  <c r="Q415" i="1"/>
  <c r="Q416" i="1"/>
  <c r="P410" i="1"/>
  <c r="P411" i="1"/>
  <c r="P412" i="1"/>
  <c r="P413" i="1"/>
  <c r="P414" i="1"/>
  <c r="P415" i="1"/>
  <c r="P416" i="1"/>
  <c r="V403" i="1"/>
  <c r="V404" i="1"/>
  <c r="V405" i="1"/>
  <c r="V406" i="1"/>
  <c r="V407" i="1"/>
  <c r="V408" i="1"/>
  <c r="V409" i="1"/>
  <c r="Q403" i="1"/>
  <c r="Q404" i="1"/>
  <c r="Q405" i="1"/>
  <c r="Q406" i="1"/>
  <c r="Q407" i="1"/>
  <c r="Q408" i="1"/>
  <c r="Q409" i="1"/>
  <c r="P403" i="1"/>
  <c r="P404" i="1"/>
  <c r="P405" i="1"/>
  <c r="P406" i="1"/>
  <c r="P407" i="1"/>
  <c r="P408" i="1"/>
  <c r="P409" i="1"/>
  <c r="L404" i="1"/>
  <c r="K404" i="1"/>
  <c r="L403" i="1"/>
  <c r="K403" i="1"/>
  <c r="AB393" i="1"/>
  <c r="AB394" i="1"/>
  <c r="AB395" i="1"/>
  <c r="AB396" i="1"/>
  <c r="AB397" i="1"/>
  <c r="AB398" i="1"/>
  <c r="AB399" i="1"/>
  <c r="AB400" i="1"/>
  <c r="AB401" i="1"/>
  <c r="AB402" i="1"/>
  <c r="V393" i="1"/>
  <c r="V394" i="1"/>
  <c r="V395" i="1"/>
  <c r="V396" i="1"/>
  <c r="V397" i="1"/>
  <c r="V398" i="1"/>
  <c r="V399" i="1"/>
  <c r="V400" i="1"/>
  <c r="V401" i="1"/>
  <c r="V402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AB383" i="1"/>
  <c r="AB384" i="1"/>
  <c r="AB385" i="1"/>
  <c r="AB386" i="1"/>
  <c r="AB387" i="1"/>
  <c r="AB388" i="1"/>
  <c r="AB389" i="1"/>
  <c r="AB390" i="1"/>
  <c r="AB391" i="1"/>
  <c r="AB392" i="1"/>
  <c r="V383" i="1"/>
  <c r="V384" i="1"/>
  <c r="V385" i="1"/>
  <c r="V386" i="1"/>
  <c r="V387" i="1"/>
  <c r="V388" i="1"/>
  <c r="V389" i="1"/>
  <c r="V390" i="1"/>
  <c r="V391" i="1"/>
  <c r="V392" i="1"/>
  <c r="Q386" i="1"/>
  <c r="Q387" i="1"/>
  <c r="Q388" i="1"/>
  <c r="Q389" i="1"/>
  <c r="Q390" i="1"/>
  <c r="Q391" i="1"/>
  <c r="Q392" i="1"/>
  <c r="Q385" i="1"/>
  <c r="Q384" i="1"/>
  <c r="Q383" i="1"/>
  <c r="P384" i="1"/>
  <c r="P385" i="1"/>
  <c r="P386" i="1"/>
  <c r="P387" i="1"/>
  <c r="P388" i="1"/>
  <c r="P389" i="1"/>
  <c r="P390" i="1"/>
  <c r="P391" i="1"/>
  <c r="P392" i="1"/>
  <c r="P383" i="1"/>
  <c r="L383" i="1"/>
  <c r="K383" i="1"/>
  <c r="AB125" i="1"/>
  <c r="AB126" i="1"/>
  <c r="AB127" i="1"/>
  <c r="AB128" i="1"/>
  <c r="AB129" i="1"/>
  <c r="AB130" i="1"/>
  <c r="AB131" i="1"/>
  <c r="AB132" i="1"/>
  <c r="V125" i="1"/>
  <c r="V126" i="1"/>
  <c r="V127" i="1"/>
  <c r="V128" i="1"/>
  <c r="V129" i="1"/>
  <c r="V130" i="1"/>
  <c r="V131" i="1"/>
  <c r="V132" i="1"/>
  <c r="Q125" i="1"/>
  <c r="Q126" i="1"/>
  <c r="Q127" i="1"/>
  <c r="Q128" i="1"/>
  <c r="Q129" i="1"/>
  <c r="Q130" i="1"/>
  <c r="Q131" i="1"/>
  <c r="Q132" i="1"/>
  <c r="P125" i="1"/>
  <c r="P126" i="1"/>
  <c r="P127" i="1"/>
  <c r="P128" i="1"/>
  <c r="P129" i="1"/>
  <c r="P130" i="1"/>
  <c r="P131" i="1"/>
  <c r="P132" i="1"/>
  <c r="K125" i="1"/>
  <c r="J125" i="1"/>
  <c r="L125" i="1"/>
  <c r="K126" i="1"/>
  <c r="J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AB117" i="1"/>
  <c r="AB118" i="1"/>
  <c r="AB119" i="1"/>
  <c r="AB120" i="1"/>
  <c r="AB121" i="1"/>
  <c r="AB122" i="1"/>
  <c r="AB123" i="1"/>
  <c r="AB124" i="1"/>
  <c r="AB116" i="1"/>
  <c r="V116" i="1"/>
  <c r="V117" i="1"/>
  <c r="V118" i="1"/>
  <c r="V119" i="1"/>
  <c r="V120" i="1"/>
  <c r="V121" i="1"/>
  <c r="V122" i="1"/>
  <c r="V123" i="1"/>
  <c r="V124" i="1"/>
  <c r="Q116" i="1"/>
  <c r="Q117" i="1"/>
  <c r="Q118" i="1"/>
  <c r="Q119" i="1"/>
  <c r="Q120" i="1"/>
  <c r="Q121" i="1"/>
  <c r="Q122" i="1"/>
  <c r="Q123" i="1"/>
  <c r="Q124" i="1"/>
  <c r="Q115" i="1"/>
  <c r="P117" i="1"/>
  <c r="P118" i="1"/>
  <c r="P119" i="1"/>
  <c r="P120" i="1"/>
  <c r="P121" i="1"/>
  <c r="P122" i="1"/>
  <c r="P123" i="1"/>
  <c r="P124" i="1"/>
  <c r="P116" i="1"/>
  <c r="P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K116" i="1"/>
  <c r="K117" i="1"/>
  <c r="K118" i="1"/>
  <c r="K119" i="1"/>
  <c r="K120" i="1"/>
  <c r="K121" i="1"/>
  <c r="K122" i="1"/>
  <c r="K123" i="1"/>
  <c r="K124" i="1"/>
  <c r="P59" i="3"/>
  <c r="O59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0" i="3"/>
  <c r="J99" i="3"/>
  <c r="J98" i="3"/>
  <c r="J97" i="3"/>
  <c r="J96" i="3"/>
  <c r="J95" i="3"/>
  <c r="J94" i="3"/>
  <c r="J93" i="3"/>
  <c r="J92" i="3"/>
  <c r="J91" i="3"/>
  <c r="J88" i="3"/>
  <c r="J87" i="3"/>
  <c r="J86" i="3"/>
  <c r="J85" i="3"/>
  <c r="J84" i="3"/>
  <c r="J83" i="3"/>
  <c r="J82" i="3"/>
  <c r="J81" i="3"/>
  <c r="J80" i="3"/>
  <c r="J79" i="3"/>
  <c r="J78" i="3"/>
  <c r="J77" i="3"/>
  <c r="J73" i="3"/>
  <c r="J72" i="3"/>
  <c r="J71" i="3"/>
  <c r="J70" i="3"/>
  <c r="J69" i="3"/>
  <c r="J68" i="3"/>
  <c r="J67" i="3"/>
  <c r="J66" i="3"/>
  <c r="J65" i="3"/>
  <c r="J64" i="3"/>
  <c r="J63" i="3"/>
  <c r="J62" i="3"/>
  <c r="J58" i="3"/>
  <c r="J57" i="3"/>
  <c r="J56" i="3"/>
  <c r="J55" i="3"/>
  <c r="J54" i="3"/>
  <c r="J53" i="3"/>
  <c r="J52" i="3"/>
  <c r="J51" i="3"/>
  <c r="J50" i="3"/>
  <c r="J49" i="3"/>
  <c r="J48" i="3"/>
  <c r="J47" i="3"/>
  <c r="N46" i="3"/>
  <c r="N45" i="3"/>
  <c r="N44" i="3"/>
  <c r="N43" i="3"/>
  <c r="N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J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N3" i="3"/>
  <c r="J3" i="3"/>
  <c r="N2" i="3"/>
  <c r="J2" i="3"/>
  <c r="Q342" i="1"/>
  <c r="V373" i="1"/>
  <c r="AB373" i="1"/>
  <c r="V363" i="1"/>
  <c r="AB363" i="1"/>
  <c r="V333" i="1"/>
  <c r="AB333" i="1"/>
  <c r="K333" i="1"/>
  <c r="K3" i="1"/>
  <c r="AB3" i="1"/>
  <c r="J4" i="1"/>
  <c r="L4" i="1"/>
  <c r="K4" i="1"/>
  <c r="P4" i="1"/>
  <c r="Q4" i="1"/>
  <c r="V4" i="1"/>
  <c r="AB4" i="1"/>
  <c r="J5" i="1"/>
  <c r="K5" i="1"/>
  <c r="L5" i="1"/>
  <c r="P5" i="1"/>
  <c r="Q5" i="1"/>
  <c r="V5" i="1"/>
  <c r="AB5" i="1"/>
  <c r="J6" i="1"/>
  <c r="K6" i="1"/>
  <c r="L6" i="1"/>
  <c r="P6" i="1"/>
  <c r="Q6" i="1"/>
  <c r="V6" i="1"/>
  <c r="AB6" i="1"/>
  <c r="J7" i="1"/>
  <c r="L7" i="1"/>
  <c r="K7" i="1"/>
  <c r="P7" i="1"/>
  <c r="Q7" i="1"/>
  <c r="V7" i="1"/>
  <c r="AB7" i="1"/>
  <c r="J8" i="1"/>
  <c r="K8" i="1"/>
  <c r="L8" i="1"/>
  <c r="P8" i="1"/>
  <c r="Q8" i="1"/>
  <c r="V8" i="1"/>
  <c r="AB8" i="1"/>
  <c r="J9" i="1"/>
  <c r="L9" i="1"/>
  <c r="K9" i="1"/>
  <c r="P9" i="1"/>
  <c r="Q9" i="1"/>
  <c r="V9" i="1"/>
  <c r="AB9" i="1"/>
  <c r="J10" i="1"/>
  <c r="L10" i="1"/>
  <c r="K10" i="1"/>
  <c r="P10" i="1"/>
  <c r="Q10" i="1"/>
  <c r="V10" i="1"/>
  <c r="AB10" i="1"/>
  <c r="P11" i="1"/>
  <c r="Q11" i="1"/>
  <c r="V11" i="1"/>
  <c r="AB11" i="1"/>
  <c r="P12" i="1"/>
  <c r="Q12" i="1"/>
  <c r="V12" i="1"/>
  <c r="AB12" i="1"/>
  <c r="J13" i="1"/>
  <c r="L13" i="1"/>
  <c r="K13" i="1"/>
  <c r="P13" i="1"/>
  <c r="Q13" i="1"/>
  <c r="V13" i="1"/>
  <c r="AB13" i="1"/>
  <c r="J14" i="1"/>
  <c r="K14" i="1"/>
  <c r="L14" i="1"/>
  <c r="P14" i="1"/>
  <c r="Q14" i="1"/>
  <c r="V14" i="1"/>
  <c r="AB14" i="1"/>
  <c r="J15" i="1"/>
  <c r="K15" i="1"/>
  <c r="L15" i="1"/>
  <c r="P15" i="1"/>
  <c r="Q15" i="1"/>
  <c r="V15" i="1"/>
  <c r="AB15" i="1"/>
  <c r="J16" i="1"/>
  <c r="L16" i="1"/>
  <c r="K16" i="1"/>
  <c r="P16" i="1"/>
  <c r="Q16" i="1"/>
  <c r="V16" i="1"/>
  <c r="AB16" i="1"/>
  <c r="J17" i="1"/>
  <c r="L17" i="1"/>
  <c r="K17" i="1"/>
  <c r="P17" i="1"/>
  <c r="Q17" i="1"/>
  <c r="V17" i="1"/>
  <c r="AB17" i="1"/>
  <c r="J18" i="1"/>
  <c r="L18" i="1"/>
  <c r="K18" i="1"/>
  <c r="P18" i="1"/>
  <c r="Q18" i="1"/>
  <c r="V18" i="1"/>
  <c r="AB18" i="1"/>
  <c r="J19" i="1"/>
  <c r="K19" i="1"/>
  <c r="L19" i="1"/>
  <c r="P19" i="1"/>
  <c r="Q19" i="1"/>
  <c r="V19" i="1"/>
  <c r="AB19" i="1"/>
  <c r="J20" i="1"/>
  <c r="L20" i="1"/>
  <c r="K20" i="1"/>
  <c r="P20" i="1"/>
  <c r="Q20" i="1"/>
  <c r="V20" i="1"/>
  <c r="AB20" i="1"/>
  <c r="J21" i="1"/>
  <c r="L21" i="1"/>
  <c r="K21" i="1"/>
  <c r="P21" i="1"/>
  <c r="Q21" i="1"/>
  <c r="V21" i="1"/>
  <c r="AB21" i="1"/>
  <c r="J22" i="1"/>
  <c r="K22" i="1"/>
  <c r="L22" i="1"/>
  <c r="P22" i="1"/>
  <c r="Q22" i="1"/>
  <c r="V22" i="1"/>
  <c r="AB22" i="1"/>
  <c r="J23" i="1"/>
  <c r="K23" i="1"/>
  <c r="L23" i="1"/>
  <c r="P23" i="1"/>
  <c r="Q23" i="1"/>
  <c r="V23" i="1"/>
  <c r="AB23" i="1"/>
  <c r="J24" i="1"/>
  <c r="K24" i="1"/>
  <c r="L24" i="1"/>
  <c r="P24" i="1"/>
  <c r="Q24" i="1"/>
  <c r="V24" i="1"/>
  <c r="AB24" i="1"/>
  <c r="J25" i="1"/>
  <c r="L25" i="1"/>
  <c r="K25" i="1"/>
  <c r="P25" i="1"/>
  <c r="Q25" i="1"/>
  <c r="V25" i="1"/>
  <c r="AB25" i="1"/>
  <c r="L26" i="1"/>
  <c r="K26" i="1"/>
  <c r="P26" i="1"/>
  <c r="Q26" i="1"/>
  <c r="V26" i="1"/>
  <c r="AB26" i="1"/>
  <c r="J27" i="1"/>
  <c r="K27" i="1"/>
  <c r="L27" i="1"/>
  <c r="P27" i="1"/>
  <c r="Q27" i="1"/>
  <c r="V27" i="1"/>
  <c r="AB27" i="1"/>
  <c r="J28" i="1"/>
  <c r="L28" i="1"/>
  <c r="K28" i="1"/>
  <c r="P28" i="1"/>
  <c r="Q28" i="1"/>
  <c r="V28" i="1"/>
  <c r="AB28" i="1"/>
  <c r="J29" i="1"/>
  <c r="L29" i="1"/>
  <c r="K29" i="1"/>
  <c r="P29" i="1"/>
  <c r="Q29" i="1"/>
  <c r="V29" i="1"/>
  <c r="AB29" i="1"/>
  <c r="J30" i="1"/>
  <c r="K30" i="1"/>
  <c r="L30" i="1"/>
  <c r="P30" i="1"/>
  <c r="Q30" i="1"/>
  <c r="V30" i="1"/>
  <c r="AB30" i="1"/>
  <c r="J31" i="1"/>
  <c r="K31" i="1"/>
  <c r="L31" i="1"/>
  <c r="P31" i="1"/>
  <c r="Q31" i="1"/>
  <c r="V31" i="1"/>
  <c r="AB31" i="1"/>
  <c r="J32" i="1"/>
  <c r="K32" i="1"/>
  <c r="L32" i="1"/>
  <c r="P32" i="1"/>
  <c r="Q32" i="1"/>
  <c r="V32" i="1"/>
  <c r="AB32" i="1"/>
  <c r="J33" i="1"/>
  <c r="L33" i="1"/>
  <c r="K33" i="1"/>
  <c r="P33" i="1"/>
  <c r="Q33" i="1"/>
  <c r="V33" i="1"/>
  <c r="AB33" i="1"/>
  <c r="J34" i="1"/>
  <c r="L34" i="1"/>
  <c r="K34" i="1"/>
  <c r="P34" i="1"/>
  <c r="Q34" i="1"/>
  <c r="V34" i="1"/>
  <c r="AB34" i="1"/>
  <c r="J35" i="1"/>
  <c r="K35" i="1"/>
  <c r="L35" i="1"/>
  <c r="P35" i="1"/>
  <c r="Q35" i="1"/>
  <c r="V35" i="1"/>
  <c r="AB35" i="1"/>
  <c r="J36" i="1"/>
  <c r="L36" i="1"/>
  <c r="K36" i="1"/>
  <c r="P36" i="1"/>
  <c r="Q36" i="1"/>
  <c r="V36" i="1"/>
  <c r="AB36" i="1"/>
  <c r="J37" i="1"/>
  <c r="L37" i="1"/>
  <c r="K37" i="1"/>
  <c r="P37" i="1"/>
  <c r="Q37" i="1"/>
  <c r="V37" i="1"/>
  <c r="AB37" i="1"/>
  <c r="J38" i="1"/>
  <c r="K38" i="1"/>
  <c r="L38" i="1"/>
  <c r="P38" i="1"/>
  <c r="Q38" i="1"/>
  <c r="V38" i="1"/>
  <c r="AB38" i="1"/>
  <c r="J39" i="1"/>
  <c r="K39" i="1"/>
  <c r="L39" i="1"/>
  <c r="P39" i="1"/>
  <c r="Q39" i="1"/>
  <c r="V39" i="1"/>
  <c r="AB39" i="1"/>
  <c r="J40" i="1"/>
  <c r="K40" i="1"/>
  <c r="L40" i="1"/>
  <c r="P40" i="1"/>
  <c r="Q40" i="1"/>
  <c r="V40" i="1"/>
  <c r="AB40" i="1"/>
  <c r="J41" i="1"/>
  <c r="L41" i="1"/>
  <c r="K41" i="1"/>
  <c r="P41" i="1"/>
  <c r="Q41" i="1"/>
  <c r="V41" i="1"/>
  <c r="AB41" i="1"/>
  <c r="J42" i="1"/>
  <c r="L42" i="1"/>
  <c r="K42" i="1"/>
  <c r="P42" i="1"/>
  <c r="Q42" i="1"/>
  <c r="V42" i="1"/>
  <c r="AB42" i="1"/>
  <c r="J43" i="1"/>
  <c r="K43" i="1"/>
  <c r="L43" i="1"/>
  <c r="P43" i="1"/>
  <c r="Q43" i="1"/>
  <c r="V43" i="1"/>
  <c r="AB43" i="1"/>
  <c r="J44" i="1"/>
  <c r="L44" i="1"/>
  <c r="K44" i="1"/>
  <c r="P44" i="1"/>
  <c r="Q44" i="1"/>
  <c r="V44" i="1"/>
  <c r="AB44" i="1"/>
  <c r="J45" i="1"/>
  <c r="L45" i="1"/>
  <c r="K45" i="1"/>
  <c r="P45" i="1"/>
  <c r="Q45" i="1"/>
  <c r="V45" i="1"/>
  <c r="AB45" i="1"/>
  <c r="J46" i="1"/>
  <c r="K46" i="1"/>
  <c r="L46" i="1"/>
  <c r="P46" i="1"/>
  <c r="Q46" i="1"/>
  <c r="V46" i="1"/>
  <c r="AB46" i="1"/>
  <c r="J47" i="1"/>
  <c r="K47" i="1"/>
  <c r="L47" i="1"/>
  <c r="P47" i="1"/>
  <c r="Q47" i="1"/>
  <c r="V47" i="1"/>
  <c r="AB47" i="1"/>
  <c r="J48" i="1"/>
  <c r="K48" i="1"/>
  <c r="L48" i="1"/>
  <c r="P48" i="1"/>
  <c r="Q48" i="1"/>
  <c r="V48" i="1"/>
  <c r="AB48" i="1"/>
  <c r="J49" i="1"/>
  <c r="L49" i="1"/>
  <c r="K49" i="1"/>
  <c r="P49" i="1"/>
  <c r="Q49" i="1"/>
  <c r="V49" i="1"/>
  <c r="AB49" i="1"/>
  <c r="J50" i="1"/>
  <c r="L50" i="1"/>
  <c r="K50" i="1"/>
  <c r="P50" i="1"/>
  <c r="Q50" i="1"/>
  <c r="V50" i="1"/>
  <c r="AB50" i="1"/>
  <c r="J51" i="1"/>
  <c r="K51" i="1"/>
  <c r="L51" i="1"/>
  <c r="P51" i="1"/>
  <c r="Q51" i="1"/>
  <c r="V51" i="1"/>
  <c r="AB51" i="1"/>
  <c r="J52" i="1"/>
  <c r="L52" i="1"/>
  <c r="K52" i="1"/>
  <c r="P52" i="1"/>
  <c r="Q52" i="1"/>
  <c r="V52" i="1"/>
  <c r="AB52" i="1"/>
  <c r="J53" i="1"/>
  <c r="L53" i="1"/>
  <c r="K53" i="1"/>
  <c r="P53" i="1"/>
  <c r="Q53" i="1"/>
  <c r="V53" i="1"/>
  <c r="AB53" i="1"/>
  <c r="J54" i="1"/>
  <c r="K54" i="1"/>
  <c r="L54" i="1"/>
  <c r="P54" i="1"/>
  <c r="Q54" i="1"/>
  <c r="V54" i="1"/>
  <c r="AB54" i="1"/>
  <c r="J55" i="1"/>
  <c r="K55" i="1"/>
  <c r="L55" i="1"/>
  <c r="P55" i="1"/>
  <c r="Q55" i="1"/>
  <c r="V55" i="1"/>
  <c r="AB55" i="1"/>
  <c r="J56" i="1"/>
  <c r="K56" i="1"/>
  <c r="L56" i="1"/>
  <c r="P56" i="1"/>
  <c r="Q56" i="1"/>
  <c r="V56" i="1"/>
  <c r="AB56" i="1"/>
  <c r="J57" i="1"/>
  <c r="L57" i="1"/>
  <c r="K57" i="1"/>
  <c r="P57" i="1"/>
  <c r="Q57" i="1"/>
  <c r="V57" i="1"/>
  <c r="AB57" i="1"/>
  <c r="J58" i="1"/>
  <c r="L58" i="1"/>
  <c r="K58" i="1"/>
  <c r="P58" i="1"/>
  <c r="Q58" i="1"/>
  <c r="V58" i="1"/>
  <c r="AB58" i="1"/>
  <c r="J59" i="1"/>
  <c r="K59" i="1"/>
  <c r="L59" i="1"/>
  <c r="P59" i="1"/>
  <c r="Q59" i="1"/>
  <c r="V59" i="1"/>
  <c r="AB59" i="1"/>
  <c r="J60" i="1"/>
  <c r="L60" i="1"/>
  <c r="K60" i="1"/>
  <c r="P60" i="1"/>
  <c r="Q60" i="1"/>
  <c r="V60" i="1"/>
  <c r="AB60" i="1"/>
  <c r="J61" i="1"/>
  <c r="L61" i="1"/>
  <c r="K61" i="1"/>
  <c r="P61" i="1"/>
  <c r="Q61" i="1"/>
  <c r="V61" i="1"/>
  <c r="AB61" i="1"/>
  <c r="J62" i="1"/>
  <c r="K62" i="1"/>
  <c r="L62" i="1"/>
  <c r="P62" i="1"/>
  <c r="Q62" i="1"/>
  <c r="V62" i="1"/>
  <c r="AB62" i="1"/>
  <c r="J63" i="1"/>
  <c r="K63" i="1"/>
  <c r="L63" i="1"/>
  <c r="P63" i="1"/>
  <c r="Q63" i="1"/>
  <c r="V63" i="1"/>
  <c r="AB63" i="1"/>
  <c r="J64" i="1"/>
  <c r="K64" i="1"/>
  <c r="L64" i="1"/>
  <c r="P64" i="1"/>
  <c r="Q64" i="1"/>
  <c r="V64" i="1"/>
  <c r="AB64" i="1"/>
  <c r="J65" i="1"/>
  <c r="L65" i="1"/>
  <c r="K65" i="1"/>
  <c r="P65" i="1"/>
  <c r="Q65" i="1"/>
  <c r="V65" i="1"/>
  <c r="J66" i="1"/>
  <c r="K66" i="1"/>
  <c r="L66" i="1"/>
  <c r="P66" i="1"/>
  <c r="Q66" i="1"/>
  <c r="V66" i="1"/>
  <c r="J67" i="1"/>
  <c r="L67" i="1"/>
  <c r="K67" i="1"/>
  <c r="P67" i="1"/>
  <c r="Q67" i="1"/>
  <c r="V67" i="1"/>
  <c r="K68" i="1"/>
  <c r="L68" i="1"/>
  <c r="P68" i="1"/>
  <c r="Q68" i="1"/>
  <c r="V68" i="1"/>
  <c r="L69" i="1"/>
  <c r="K69" i="1"/>
  <c r="V69" i="1"/>
  <c r="J70" i="1"/>
  <c r="L70" i="1"/>
  <c r="K70" i="1"/>
  <c r="P70" i="1"/>
  <c r="Q70" i="1"/>
  <c r="V70" i="1"/>
  <c r="J71" i="1"/>
  <c r="K71" i="1"/>
  <c r="L71" i="1"/>
  <c r="P71" i="1"/>
  <c r="Q71" i="1"/>
  <c r="V71" i="1"/>
  <c r="J72" i="1"/>
  <c r="L72" i="1"/>
  <c r="K72" i="1"/>
  <c r="P72" i="1"/>
  <c r="Q72" i="1"/>
  <c r="V72" i="1"/>
  <c r="J73" i="1"/>
  <c r="K73" i="1"/>
  <c r="L73" i="1"/>
  <c r="P73" i="1"/>
  <c r="Q73" i="1"/>
  <c r="V73" i="1"/>
  <c r="J74" i="1"/>
  <c r="L74" i="1"/>
  <c r="K74" i="1"/>
  <c r="P74" i="1"/>
  <c r="Q74" i="1"/>
  <c r="V74" i="1"/>
  <c r="J75" i="1"/>
  <c r="K75" i="1"/>
  <c r="L75" i="1"/>
  <c r="P75" i="1"/>
  <c r="Q75" i="1"/>
  <c r="V75" i="1"/>
  <c r="J76" i="1"/>
  <c r="L76" i="1"/>
  <c r="K76" i="1"/>
  <c r="P76" i="1"/>
  <c r="Q76" i="1"/>
  <c r="V76" i="1"/>
  <c r="J77" i="1"/>
  <c r="K77" i="1"/>
  <c r="L77" i="1"/>
  <c r="P77" i="1"/>
  <c r="Q77" i="1"/>
  <c r="V77" i="1"/>
  <c r="J78" i="1"/>
  <c r="L78" i="1"/>
  <c r="K78" i="1"/>
  <c r="P78" i="1"/>
  <c r="Q78" i="1"/>
  <c r="V78" i="1"/>
  <c r="J79" i="1"/>
  <c r="K79" i="1"/>
  <c r="L79" i="1"/>
  <c r="P79" i="1"/>
  <c r="Q79" i="1"/>
  <c r="V79" i="1"/>
  <c r="AB79" i="1"/>
  <c r="J80" i="1"/>
  <c r="K80" i="1"/>
  <c r="L80" i="1"/>
  <c r="P80" i="1"/>
  <c r="Q80" i="1"/>
  <c r="V80" i="1"/>
  <c r="AB80" i="1"/>
  <c r="J81" i="1"/>
  <c r="L81" i="1"/>
  <c r="K81" i="1"/>
  <c r="P81" i="1"/>
  <c r="Q81" i="1"/>
  <c r="V81" i="1"/>
  <c r="AB81" i="1"/>
  <c r="J82" i="1"/>
  <c r="L82" i="1"/>
  <c r="K82" i="1"/>
  <c r="V82" i="1"/>
  <c r="AB82" i="1"/>
  <c r="J83" i="1"/>
  <c r="L83" i="1"/>
  <c r="K83" i="1"/>
  <c r="P83" i="1"/>
  <c r="Q83" i="1"/>
  <c r="V83" i="1"/>
  <c r="AB83" i="1"/>
  <c r="J84" i="1"/>
  <c r="K84" i="1"/>
  <c r="L84" i="1"/>
  <c r="P84" i="1"/>
  <c r="Q84" i="1"/>
  <c r="V84" i="1"/>
  <c r="AB84" i="1"/>
  <c r="J85" i="1"/>
  <c r="K85" i="1"/>
  <c r="L85" i="1"/>
  <c r="P85" i="1"/>
  <c r="Q85" i="1"/>
  <c r="V85" i="1"/>
  <c r="AB85" i="1"/>
  <c r="J86" i="1"/>
  <c r="K86" i="1"/>
  <c r="L86" i="1"/>
  <c r="P86" i="1"/>
  <c r="Q86" i="1"/>
  <c r="V86" i="1"/>
  <c r="AB86" i="1"/>
  <c r="J87" i="1"/>
  <c r="L87" i="1"/>
  <c r="K87" i="1"/>
  <c r="P87" i="1"/>
  <c r="Q87" i="1"/>
  <c r="V87" i="1"/>
  <c r="AB87" i="1"/>
  <c r="J88" i="1"/>
  <c r="L88" i="1"/>
  <c r="K88" i="1"/>
  <c r="P88" i="1"/>
  <c r="Q88" i="1"/>
  <c r="V88" i="1"/>
  <c r="AB88" i="1"/>
  <c r="J89" i="1"/>
  <c r="K89" i="1"/>
  <c r="L89" i="1"/>
  <c r="P89" i="1"/>
  <c r="Q89" i="1"/>
  <c r="V89" i="1"/>
  <c r="AB89" i="1"/>
  <c r="J90" i="1"/>
  <c r="L90" i="1"/>
  <c r="K90" i="1"/>
  <c r="P90" i="1"/>
  <c r="Q90" i="1"/>
  <c r="V90" i="1"/>
  <c r="AB90" i="1"/>
  <c r="J91" i="1"/>
  <c r="L91" i="1"/>
  <c r="K91" i="1"/>
  <c r="P91" i="1"/>
  <c r="Q91" i="1"/>
  <c r="V91" i="1"/>
  <c r="AB91" i="1"/>
  <c r="J92" i="1"/>
  <c r="K92" i="1"/>
  <c r="L92" i="1"/>
  <c r="P92" i="1"/>
  <c r="Q92" i="1"/>
  <c r="V92" i="1"/>
  <c r="AB92" i="1"/>
  <c r="J93" i="1"/>
  <c r="K93" i="1"/>
  <c r="L93" i="1"/>
  <c r="P93" i="1"/>
  <c r="Q93" i="1"/>
  <c r="V93" i="1"/>
  <c r="AB93" i="1"/>
  <c r="J94" i="1"/>
  <c r="K94" i="1"/>
  <c r="L94" i="1"/>
  <c r="P94" i="1"/>
  <c r="Q94" i="1"/>
  <c r="V94" i="1"/>
  <c r="AB94" i="1"/>
  <c r="J95" i="1"/>
  <c r="L95" i="1"/>
  <c r="K95" i="1"/>
  <c r="P95" i="1"/>
  <c r="Q95" i="1"/>
  <c r="V95" i="1"/>
  <c r="AB95" i="1"/>
  <c r="J96" i="1"/>
  <c r="L96" i="1"/>
  <c r="K96" i="1"/>
  <c r="P96" i="1"/>
  <c r="Q96" i="1"/>
  <c r="V96" i="1"/>
  <c r="AB96" i="1"/>
  <c r="J97" i="1"/>
  <c r="K97" i="1"/>
  <c r="L97" i="1"/>
  <c r="P97" i="1"/>
  <c r="Q97" i="1"/>
  <c r="V97" i="1"/>
  <c r="AB97" i="1"/>
  <c r="J98" i="1"/>
  <c r="L98" i="1"/>
  <c r="K98" i="1"/>
  <c r="P98" i="1"/>
  <c r="Q98" i="1"/>
  <c r="V98" i="1"/>
  <c r="AB98" i="1"/>
  <c r="J99" i="1"/>
  <c r="L99" i="1"/>
  <c r="K99" i="1"/>
  <c r="P99" i="1"/>
  <c r="Q99" i="1"/>
  <c r="V99" i="1"/>
  <c r="AB99" i="1"/>
  <c r="J100" i="1"/>
  <c r="K100" i="1"/>
  <c r="L100" i="1"/>
  <c r="P100" i="1"/>
  <c r="Q100" i="1"/>
  <c r="V100" i="1"/>
  <c r="AB100" i="1"/>
  <c r="J101" i="1"/>
  <c r="K101" i="1"/>
  <c r="L101" i="1"/>
  <c r="P101" i="1"/>
  <c r="Q101" i="1"/>
  <c r="V101" i="1"/>
  <c r="AB101" i="1"/>
  <c r="J102" i="1"/>
  <c r="K102" i="1"/>
  <c r="L102" i="1"/>
  <c r="P102" i="1"/>
  <c r="Q102" i="1"/>
  <c r="V102" i="1"/>
  <c r="AB102" i="1"/>
  <c r="J103" i="1"/>
  <c r="L103" i="1"/>
  <c r="K103" i="1"/>
  <c r="P103" i="1"/>
  <c r="Q103" i="1"/>
  <c r="V103" i="1"/>
  <c r="AB103" i="1"/>
  <c r="J104" i="1"/>
  <c r="L104" i="1"/>
  <c r="K104" i="1"/>
  <c r="P104" i="1"/>
  <c r="Q104" i="1"/>
  <c r="V104" i="1"/>
  <c r="AB104" i="1"/>
  <c r="J105" i="1"/>
  <c r="K105" i="1"/>
  <c r="L105" i="1"/>
  <c r="P105" i="1"/>
  <c r="Q105" i="1"/>
  <c r="V105" i="1"/>
  <c r="AB105" i="1"/>
  <c r="J106" i="1"/>
  <c r="L106" i="1"/>
  <c r="K106" i="1"/>
  <c r="P106" i="1"/>
  <c r="Q106" i="1"/>
  <c r="V106" i="1"/>
  <c r="AB106" i="1"/>
  <c r="J107" i="1"/>
  <c r="L107" i="1"/>
  <c r="K107" i="1"/>
  <c r="P107" i="1"/>
  <c r="Q107" i="1"/>
  <c r="V107" i="1"/>
  <c r="AB107" i="1"/>
  <c r="J108" i="1"/>
  <c r="K108" i="1"/>
  <c r="L108" i="1"/>
  <c r="P108" i="1"/>
  <c r="Q108" i="1"/>
  <c r="V108" i="1"/>
  <c r="AB108" i="1"/>
  <c r="J109" i="1"/>
  <c r="K109" i="1"/>
  <c r="L109" i="1"/>
  <c r="P109" i="1"/>
  <c r="Q109" i="1"/>
  <c r="V109" i="1"/>
  <c r="AB109" i="1"/>
  <c r="J110" i="1"/>
  <c r="K110" i="1"/>
  <c r="L110" i="1"/>
  <c r="P110" i="1"/>
  <c r="Q110" i="1"/>
  <c r="V110" i="1"/>
  <c r="AB110" i="1"/>
  <c r="J111" i="1"/>
  <c r="L111" i="1"/>
  <c r="K111" i="1"/>
  <c r="P111" i="1"/>
  <c r="Q111" i="1"/>
  <c r="V111" i="1"/>
  <c r="AB111" i="1"/>
  <c r="J112" i="1"/>
  <c r="L112" i="1"/>
  <c r="K112" i="1"/>
  <c r="P112" i="1"/>
  <c r="Q112" i="1"/>
  <c r="V112" i="1"/>
  <c r="AB112" i="1"/>
  <c r="J113" i="1"/>
  <c r="K113" i="1"/>
  <c r="L113" i="1"/>
  <c r="P113" i="1"/>
  <c r="Q113" i="1"/>
  <c r="V113" i="1"/>
  <c r="AB113" i="1"/>
  <c r="J114" i="1"/>
  <c r="L114" i="1"/>
  <c r="K114" i="1"/>
  <c r="P114" i="1"/>
  <c r="Q114" i="1"/>
  <c r="V114" i="1"/>
  <c r="AB114" i="1"/>
  <c r="J115" i="1"/>
  <c r="L115" i="1"/>
  <c r="K115" i="1"/>
  <c r="V115" i="1"/>
  <c r="AB115" i="1"/>
  <c r="K133" i="1"/>
  <c r="L133" i="1"/>
  <c r="P133" i="1"/>
  <c r="Q133" i="1"/>
  <c r="V133" i="1"/>
  <c r="AB133" i="1"/>
  <c r="K134" i="1"/>
  <c r="L134" i="1"/>
  <c r="P134" i="1"/>
  <c r="Q134" i="1"/>
  <c r="V134" i="1"/>
  <c r="AB134" i="1"/>
  <c r="K135" i="1"/>
  <c r="L135" i="1"/>
  <c r="P135" i="1"/>
  <c r="Q135" i="1"/>
  <c r="V135" i="1"/>
  <c r="AB135" i="1"/>
  <c r="K136" i="1"/>
  <c r="L136" i="1"/>
  <c r="P136" i="1"/>
  <c r="Q136" i="1"/>
  <c r="V136" i="1"/>
  <c r="AB136" i="1"/>
  <c r="K137" i="1"/>
  <c r="L137" i="1"/>
  <c r="P137" i="1"/>
  <c r="Q137" i="1"/>
  <c r="V137" i="1"/>
  <c r="AB137" i="1"/>
  <c r="K138" i="1"/>
  <c r="L138" i="1"/>
  <c r="P138" i="1"/>
  <c r="Q138" i="1"/>
  <c r="V138" i="1"/>
  <c r="AB138" i="1"/>
  <c r="K139" i="1"/>
  <c r="L139" i="1"/>
  <c r="P139" i="1"/>
  <c r="Q139" i="1"/>
  <c r="V139" i="1"/>
  <c r="AB139" i="1"/>
  <c r="K140" i="1"/>
  <c r="L140" i="1"/>
  <c r="P140" i="1"/>
  <c r="Q140" i="1"/>
  <c r="V140" i="1"/>
  <c r="AB140" i="1"/>
  <c r="K141" i="1"/>
  <c r="L141" i="1"/>
  <c r="P141" i="1"/>
  <c r="Q141" i="1"/>
  <c r="V141" i="1"/>
  <c r="AB141" i="1"/>
  <c r="K142" i="1"/>
  <c r="L142" i="1"/>
  <c r="P142" i="1"/>
  <c r="Q142" i="1"/>
  <c r="V142" i="1"/>
  <c r="AB142" i="1"/>
  <c r="K143" i="1"/>
  <c r="L143" i="1"/>
  <c r="P143" i="1"/>
  <c r="Q143" i="1"/>
  <c r="V143" i="1"/>
  <c r="AB143" i="1"/>
  <c r="K144" i="1"/>
  <c r="L144" i="1"/>
  <c r="P144" i="1"/>
  <c r="Q144" i="1"/>
  <c r="V144" i="1"/>
  <c r="AB144" i="1"/>
  <c r="K145" i="1"/>
  <c r="L145" i="1"/>
  <c r="P145" i="1"/>
  <c r="Q145" i="1"/>
  <c r="V145" i="1"/>
  <c r="AB145" i="1"/>
  <c r="K146" i="1"/>
  <c r="L146" i="1"/>
  <c r="P146" i="1"/>
  <c r="Q146" i="1"/>
  <c r="V146" i="1"/>
  <c r="AB146" i="1"/>
  <c r="K147" i="1"/>
  <c r="L147" i="1"/>
  <c r="P147" i="1"/>
  <c r="Q147" i="1"/>
  <c r="V147" i="1"/>
  <c r="AB147" i="1"/>
  <c r="K148" i="1"/>
  <c r="L148" i="1"/>
  <c r="P148" i="1"/>
  <c r="Q148" i="1"/>
  <c r="V148" i="1"/>
  <c r="AB148" i="1"/>
  <c r="K149" i="1"/>
  <c r="L149" i="1"/>
  <c r="P149" i="1"/>
  <c r="Q149" i="1"/>
  <c r="V149" i="1"/>
  <c r="AB149" i="1"/>
  <c r="K150" i="1"/>
  <c r="L150" i="1"/>
  <c r="P150" i="1"/>
  <c r="Q150" i="1"/>
  <c r="V150" i="1"/>
  <c r="AB150" i="1"/>
  <c r="K151" i="1"/>
  <c r="L151" i="1"/>
  <c r="P151" i="1"/>
  <c r="Q151" i="1"/>
  <c r="V151" i="1"/>
  <c r="AB151" i="1"/>
  <c r="K152" i="1"/>
  <c r="L152" i="1"/>
  <c r="P152" i="1"/>
  <c r="Q152" i="1"/>
  <c r="V152" i="1"/>
  <c r="AB152" i="1"/>
  <c r="K153" i="1"/>
  <c r="L153" i="1"/>
  <c r="P153" i="1"/>
  <c r="Q153" i="1"/>
  <c r="V153" i="1"/>
  <c r="AB153" i="1"/>
  <c r="K154" i="1"/>
  <c r="L154" i="1"/>
  <c r="P154" i="1"/>
  <c r="Q154" i="1"/>
  <c r="V154" i="1"/>
  <c r="AB154" i="1"/>
  <c r="K155" i="1"/>
  <c r="L155" i="1"/>
  <c r="P155" i="1"/>
  <c r="Q155" i="1"/>
  <c r="V155" i="1"/>
  <c r="AB155" i="1"/>
  <c r="K156" i="1"/>
  <c r="L156" i="1"/>
  <c r="P156" i="1"/>
  <c r="Q156" i="1"/>
  <c r="V156" i="1"/>
  <c r="AB156" i="1"/>
  <c r="K157" i="1"/>
  <c r="L157" i="1"/>
  <c r="P157" i="1"/>
  <c r="Q157" i="1"/>
  <c r="V157" i="1"/>
  <c r="AB157" i="1"/>
  <c r="K158" i="1"/>
  <c r="L158" i="1"/>
  <c r="P158" i="1"/>
  <c r="Q158" i="1"/>
  <c r="V158" i="1"/>
  <c r="AB158" i="1"/>
  <c r="K159" i="1"/>
  <c r="L159" i="1"/>
  <c r="P159" i="1"/>
  <c r="Q159" i="1"/>
  <c r="V159" i="1"/>
  <c r="AB159" i="1"/>
  <c r="K160" i="1"/>
  <c r="L160" i="1"/>
  <c r="P160" i="1"/>
  <c r="Q160" i="1"/>
  <c r="V160" i="1"/>
  <c r="AB160" i="1"/>
  <c r="K161" i="1"/>
  <c r="L161" i="1"/>
  <c r="P161" i="1"/>
  <c r="Q161" i="1"/>
  <c r="V161" i="1"/>
  <c r="AB161" i="1"/>
  <c r="K162" i="1"/>
  <c r="L162" i="1"/>
  <c r="P162" i="1"/>
  <c r="Q162" i="1"/>
  <c r="V162" i="1"/>
  <c r="AB162" i="1"/>
  <c r="K163" i="1"/>
  <c r="L163" i="1"/>
  <c r="P163" i="1"/>
  <c r="Q163" i="1"/>
  <c r="V163" i="1"/>
  <c r="AB163" i="1"/>
  <c r="K164" i="1"/>
  <c r="L164" i="1"/>
  <c r="P164" i="1"/>
  <c r="Q164" i="1"/>
  <c r="V164" i="1"/>
  <c r="AB164" i="1"/>
  <c r="K165" i="1"/>
  <c r="L165" i="1"/>
  <c r="P165" i="1"/>
  <c r="Q165" i="1"/>
  <c r="V165" i="1"/>
  <c r="AB165" i="1"/>
  <c r="K166" i="1"/>
  <c r="L166" i="1"/>
  <c r="P166" i="1"/>
  <c r="Q166" i="1"/>
  <c r="V166" i="1"/>
  <c r="AB166" i="1"/>
  <c r="K167" i="1"/>
  <c r="L167" i="1"/>
  <c r="P167" i="1"/>
  <c r="Q167" i="1"/>
  <c r="V167" i="1"/>
  <c r="AB167" i="1"/>
  <c r="K168" i="1"/>
  <c r="L168" i="1"/>
  <c r="P168" i="1"/>
  <c r="Q168" i="1"/>
  <c r="V168" i="1"/>
  <c r="AB168" i="1"/>
  <c r="K169" i="1"/>
  <c r="L169" i="1"/>
  <c r="P169" i="1"/>
  <c r="Q169" i="1"/>
  <c r="V169" i="1"/>
  <c r="AB169" i="1"/>
  <c r="K170" i="1"/>
  <c r="L170" i="1"/>
  <c r="P170" i="1"/>
  <c r="Q170" i="1"/>
  <c r="V170" i="1"/>
  <c r="AB170" i="1"/>
  <c r="K171" i="1"/>
  <c r="L171" i="1"/>
  <c r="P171" i="1"/>
  <c r="Q171" i="1"/>
  <c r="V171" i="1"/>
  <c r="AB171" i="1"/>
  <c r="K172" i="1"/>
  <c r="L172" i="1"/>
  <c r="P172" i="1"/>
  <c r="Q172" i="1"/>
  <c r="V172" i="1"/>
  <c r="AB172" i="1"/>
  <c r="K173" i="1"/>
  <c r="L173" i="1"/>
  <c r="P173" i="1"/>
  <c r="Q173" i="1"/>
  <c r="V173" i="1"/>
  <c r="AB173" i="1"/>
  <c r="K174" i="1"/>
  <c r="L174" i="1"/>
  <c r="P174" i="1"/>
  <c r="Q174" i="1"/>
  <c r="V174" i="1"/>
  <c r="AB174" i="1"/>
  <c r="K175" i="1"/>
  <c r="L175" i="1"/>
  <c r="P175" i="1"/>
  <c r="Q175" i="1"/>
  <c r="V175" i="1"/>
  <c r="AB175" i="1"/>
  <c r="K176" i="1"/>
  <c r="L176" i="1"/>
  <c r="P176" i="1"/>
  <c r="Q176" i="1"/>
  <c r="V176" i="1"/>
  <c r="AB176" i="1"/>
  <c r="K177" i="1"/>
  <c r="L177" i="1"/>
  <c r="P177" i="1"/>
  <c r="Q177" i="1"/>
  <c r="V177" i="1"/>
  <c r="AB177" i="1"/>
  <c r="K178" i="1"/>
  <c r="L178" i="1"/>
  <c r="P178" i="1"/>
  <c r="Q178" i="1"/>
  <c r="V178" i="1"/>
  <c r="AB178" i="1"/>
  <c r="K179" i="1"/>
  <c r="L179" i="1"/>
  <c r="P179" i="1"/>
  <c r="Q179" i="1"/>
  <c r="V179" i="1"/>
  <c r="AB179" i="1"/>
  <c r="K180" i="1"/>
  <c r="L180" i="1"/>
  <c r="P180" i="1"/>
  <c r="Q180" i="1"/>
  <c r="V180" i="1"/>
  <c r="AB180" i="1"/>
  <c r="K181" i="1"/>
  <c r="L181" i="1"/>
  <c r="P181" i="1"/>
  <c r="Q181" i="1"/>
  <c r="V181" i="1"/>
  <c r="AB181" i="1"/>
  <c r="K182" i="1"/>
  <c r="L182" i="1"/>
  <c r="P182" i="1"/>
  <c r="Q182" i="1"/>
  <c r="V182" i="1"/>
  <c r="AB182" i="1"/>
  <c r="K183" i="1"/>
  <c r="L183" i="1"/>
  <c r="P183" i="1"/>
  <c r="Q183" i="1"/>
  <c r="V183" i="1"/>
  <c r="AB183" i="1"/>
  <c r="K184" i="1"/>
  <c r="L184" i="1"/>
  <c r="P184" i="1"/>
  <c r="Q184" i="1"/>
  <c r="V184" i="1"/>
  <c r="AB184" i="1"/>
  <c r="K185" i="1"/>
  <c r="L185" i="1"/>
  <c r="P185" i="1"/>
  <c r="Q185" i="1"/>
  <c r="V185" i="1"/>
  <c r="AB185" i="1"/>
  <c r="K186" i="1"/>
  <c r="L186" i="1"/>
  <c r="P186" i="1"/>
  <c r="Q186" i="1"/>
  <c r="V186" i="1"/>
  <c r="AB186" i="1"/>
  <c r="K187" i="1"/>
  <c r="L187" i="1"/>
  <c r="P187" i="1"/>
  <c r="Q187" i="1"/>
  <c r="V187" i="1"/>
  <c r="AB187" i="1"/>
  <c r="K188" i="1"/>
  <c r="L188" i="1"/>
  <c r="P188" i="1"/>
  <c r="Q188" i="1"/>
  <c r="V188" i="1"/>
  <c r="AB188" i="1"/>
  <c r="K189" i="1"/>
  <c r="L189" i="1"/>
  <c r="P189" i="1"/>
  <c r="Q189" i="1"/>
  <c r="V189" i="1"/>
  <c r="AB189" i="1"/>
  <c r="K190" i="1"/>
  <c r="L190" i="1"/>
  <c r="P190" i="1"/>
  <c r="Q190" i="1"/>
  <c r="V190" i="1"/>
  <c r="AB190" i="1"/>
  <c r="K191" i="1"/>
  <c r="L191" i="1"/>
  <c r="P191" i="1"/>
  <c r="Q191" i="1"/>
  <c r="V191" i="1"/>
  <c r="AB191" i="1"/>
  <c r="K192" i="1"/>
  <c r="L192" i="1"/>
  <c r="P192" i="1"/>
  <c r="Q192" i="1"/>
  <c r="V192" i="1"/>
  <c r="AB192" i="1"/>
  <c r="K193" i="1"/>
  <c r="L193" i="1"/>
  <c r="P193" i="1"/>
  <c r="Q193" i="1"/>
  <c r="V193" i="1"/>
  <c r="AB193" i="1"/>
  <c r="K194" i="1"/>
  <c r="L194" i="1"/>
  <c r="P194" i="1"/>
  <c r="Q194" i="1"/>
  <c r="V194" i="1"/>
  <c r="AB194" i="1"/>
  <c r="K195" i="1"/>
  <c r="L195" i="1"/>
  <c r="P195" i="1"/>
  <c r="Q195" i="1"/>
  <c r="V195" i="1"/>
  <c r="AB195" i="1"/>
  <c r="K196" i="1"/>
  <c r="L196" i="1"/>
  <c r="P196" i="1"/>
  <c r="Q196" i="1"/>
  <c r="V196" i="1"/>
  <c r="AB196" i="1"/>
  <c r="K197" i="1"/>
  <c r="L197" i="1"/>
  <c r="P197" i="1"/>
  <c r="Q197" i="1"/>
  <c r="V197" i="1"/>
  <c r="AB197" i="1"/>
  <c r="K198" i="1"/>
  <c r="L198" i="1"/>
  <c r="P198" i="1"/>
  <c r="Q198" i="1"/>
  <c r="V198" i="1"/>
  <c r="AB198" i="1"/>
  <c r="K199" i="1"/>
  <c r="L199" i="1"/>
  <c r="P199" i="1"/>
  <c r="Q199" i="1"/>
  <c r="V199" i="1"/>
  <c r="AB199" i="1"/>
  <c r="K200" i="1"/>
  <c r="L200" i="1"/>
  <c r="P200" i="1"/>
  <c r="Q200" i="1"/>
  <c r="V200" i="1"/>
  <c r="AB200" i="1"/>
  <c r="K201" i="1"/>
  <c r="L201" i="1"/>
  <c r="P201" i="1"/>
  <c r="Q201" i="1"/>
  <c r="V201" i="1"/>
  <c r="AB201" i="1"/>
  <c r="K202" i="1"/>
  <c r="L202" i="1"/>
  <c r="P202" i="1"/>
  <c r="Q202" i="1"/>
  <c r="V202" i="1"/>
  <c r="AB202" i="1"/>
  <c r="K203" i="1"/>
  <c r="L203" i="1"/>
  <c r="P203" i="1"/>
  <c r="Q203" i="1"/>
  <c r="V203" i="1"/>
  <c r="AB203" i="1"/>
  <c r="K204" i="1"/>
  <c r="L204" i="1"/>
  <c r="P204" i="1"/>
  <c r="Q204" i="1"/>
  <c r="V204" i="1"/>
  <c r="AB204" i="1"/>
  <c r="K205" i="1"/>
  <c r="L205" i="1"/>
  <c r="P205" i="1"/>
  <c r="Q205" i="1"/>
  <c r="V205" i="1"/>
  <c r="AB205" i="1"/>
  <c r="K206" i="1"/>
  <c r="L206" i="1"/>
  <c r="P206" i="1"/>
  <c r="Q206" i="1"/>
  <c r="V206" i="1"/>
  <c r="AB206" i="1"/>
  <c r="K207" i="1"/>
  <c r="L207" i="1"/>
  <c r="P207" i="1"/>
  <c r="Q207" i="1"/>
  <c r="V207" i="1"/>
  <c r="AB207" i="1"/>
  <c r="K208" i="1"/>
  <c r="L208" i="1"/>
  <c r="P208" i="1"/>
  <c r="Q208" i="1"/>
  <c r="V208" i="1"/>
  <c r="AB208" i="1"/>
  <c r="K209" i="1"/>
  <c r="L209" i="1"/>
  <c r="P209" i="1"/>
  <c r="Q209" i="1"/>
  <c r="V209" i="1"/>
  <c r="AB209" i="1"/>
  <c r="K210" i="1"/>
  <c r="L210" i="1"/>
  <c r="P210" i="1"/>
  <c r="Q210" i="1"/>
  <c r="V210" i="1"/>
  <c r="AB210" i="1"/>
  <c r="K211" i="1"/>
  <c r="L211" i="1"/>
  <c r="P211" i="1"/>
  <c r="Q211" i="1"/>
  <c r="V211" i="1"/>
  <c r="AB211" i="1"/>
  <c r="K212" i="1"/>
  <c r="L212" i="1"/>
  <c r="P212" i="1"/>
  <c r="Q212" i="1"/>
  <c r="V212" i="1"/>
  <c r="AB212" i="1"/>
  <c r="K213" i="1"/>
  <c r="L213" i="1"/>
  <c r="P213" i="1"/>
  <c r="Q213" i="1"/>
  <c r="V213" i="1"/>
  <c r="AB213" i="1"/>
  <c r="K214" i="1"/>
  <c r="L214" i="1"/>
  <c r="P214" i="1"/>
  <c r="Q214" i="1"/>
  <c r="V214" i="1"/>
  <c r="AB214" i="1"/>
  <c r="K215" i="1"/>
  <c r="L215" i="1"/>
  <c r="P215" i="1"/>
  <c r="Q215" i="1"/>
  <c r="V215" i="1"/>
  <c r="AB215" i="1"/>
  <c r="K216" i="1"/>
  <c r="L216" i="1"/>
  <c r="P216" i="1"/>
  <c r="Q216" i="1"/>
  <c r="V216" i="1"/>
  <c r="AB216" i="1"/>
  <c r="K217" i="1"/>
  <c r="L217" i="1"/>
  <c r="P217" i="1"/>
  <c r="Q217" i="1"/>
  <c r="V217" i="1"/>
  <c r="AB217" i="1"/>
  <c r="K218" i="1"/>
  <c r="L218" i="1"/>
  <c r="P218" i="1"/>
  <c r="Q218" i="1"/>
  <c r="V218" i="1"/>
  <c r="AB218" i="1"/>
  <c r="K219" i="1"/>
  <c r="L219" i="1"/>
  <c r="P219" i="1"/>
  <c r="Q219" i="1"/>
  <c r="V219" i="1"/>
  <c r="AB219" i="1"/>
  <c r="K220" i="1"/>
  <c r="L220" i="1"/>
  <c r="P220" i="1"/>
  <c r="Q220" i="1"/>
  <c r="V220" i="1"/>
  <c r="AB220" i="1"/>
  <c r="K221" i="1"/>
  <c r="L221" i="1"/>
  <c r="P221" i="1"/>
  <c r="Q221" i="1"/>
  <c r="V221" i="1"/>
  <c r="AB221" i="1"/>
  <c r="K222" i="1"/>
  <c r="L222" i="1"/>
  <c r="P222" i="1"/>
  <c r="Q222" i="1"/>
  <c r="V222" i="1"/>
  <c r="AB222" i="1"/>
  <c r="K223" i="1"/>
  <c r="L223" i="1"/>
  <c r="P223" i="1"/>
  <c r="Q223" i="1"/>
  <c r="V223" i="1"/>
  <c r="AB223" i="1"/>
  <c r="K224" i="1"/>
  <c r="L224" i="1"/>
  <c r="P224" i="1"/>
  <c r="Q224" i="1"/>
  <c r="V224" i="1"/>
  <c r="AB224" i="1"/>
  <c r="K225" i="1"/>
  <c r="L225" i="1"/>
  <c r="P225" i="1"/>
  <c r="Q225" i="1"/>
  <c r="V225" i="1"/>
  <c r="AB225" i="1"/>
  <c r="K226" i="1"/>
  <c r="L226" i="1"/>
  <c r="P226" i="1"/>
  <c r="Q226" i="1"/>
  <c r="V226" i="1"/>
  <c r="AB226" i="1"/>
  <c r="K227" i="1"/>
  <c r="L227" i="1"/>
  <c r="P227" i="1"/>
  <c r="Q227" i="1"/>
  <c r="V227" i="1"/>
  <c r="AB227" i="1"/>
  <c r="K228" i="1"/>
  <c r="L228" i="1"/>
  <c r="P228" i="1"/>
  <c r="Q228" i="1"/>
  <c r="V228" i="1"/>
  <c r="AB228" i="1"/>
  <c r="K229" i="1"/>
  <c r="L229" i="1"/>
  <c r="P229" i="1"/>
  <c r="Q229" i="1"/>
  <c r="V229" i="1"/>
  <c r="AB229" i="1"/>
  <c r="K230" i="1"/>
  <c r="L230" i="1"/>
  <c r="P230" i="1"/>
  <c r="Q230" i="1"/>
  <c r="V230" i="1"/>
  <c r="AB230" i="1"/>
  <c r="K231" i="1"/>
  <c r="L231" i="1"/>
  <c r="P231" i="1"/>
  <c r="Q231" i="1"/>
  <c r="V231" i="1"/>
  <c r="AB231" i="1"/>
  <c r="K232" i="1"/>
  <c r="L232" i="1"/>
  <c r="P232" i="1"/>
  <c r="Q232" i="1"/>
  <c r="V232" i="1"/>
  <c r="AB232" i="1"/>
  <c r="K233" i="1"/>
  <c r="L233" i="1"/>
  <c r="P233" i="1"/>
  <c r="Q233" i="1"/>
  <c r="V233" i="1"/>
  <c r="AB233" i="1"/>
  <c r="K234" i="1"/>
  <c r="L234" i="1"/>
  <c r="P234" i="1"/>
  <c r="Q234" i="1"/>
  <c r="V234" i="1"/>
  <c r="AB234" i="1"/>
  <c r="K235" i="1"/>
  <c r="L235" i="1"/>
  <c r="P235" i="1"/>
  <c r="Q235" i="1"/>
  <c r="V235" i="1"/>
  <c r="AB235" i="1"/>
  <c r="K236" i="1"/>
  <c r="L236" i="1"/>
  <c r="P236" i="1"/>
  <c r="Q236" i="1"/>
  <c r="V236" i="1"/>
  <c r="AB236" i="1"/>
  <c r="K237" i="1"/>
  <c r="L237" i="1"/>
  <c r="P237" i="1"/>
  <c r="Q237" i="1"/>
  <c r="V237" i="1"/>
  <c r="AB237" i="1"/>
  <c r="K238" i="1"/>
  <c r="L238" i="1"/>
  <c r="P238" i="1"/>
  <c r="Q238" i="1"/>
  <c r="V238" i="1"/>
  <c r="AB238" i="1"/>
  <c r="K239" i="1"/>
  <c r="L239" i="1"/>
  <c r="P239" i="1"/>
  <c r="Q239" i="1"/>
  <c r="V239" i="1"/>
  <c r="AB239" i="1"/>
  <c r="K240" i="1"/>
  <c r="L240" i="1"/>
  <c r="P240" i="1"/>
  <c r="Q240" i="1"/>
  <c r="V240" i="1"/>
  <c r="AB240" i="1"/>
  <c r="K241" i="1"/>
  <c r="L241" i="1"/>
  <c r="P241" i="1"/>
  <c r="Q241" i="1"/>
  <c r="V241" i="1"/>
  <c r="AB241" i="1"/>
  <c r="K242" i="1"/>
  <c r="L242" i="1"/>
  <c r="P242" i="1"/>
  <c r="Q242" i="1"/>
  <c r="V242" i="1"/>
  <c r="AB242" i="1"/>
  <c r="K243" i="1"/>
  <c r="L243" i="1"/>
  <c r="P243" i="1"/>
  <c r="Q243" i="1"/>
  <c r="V243" i="1"/>
  <c r="AB243" i="1"/>
  <c r="K244" i="1"/>
  <c r="L244" i="1"/>
  <c r="P244" i="1"/>
  <c r="Q244" i="1"/>
  <c r="V244" i="1"/>
  <c r="AB244" i="1"/>
  <c r="K245" i="1"/>
  <c r="L245" i="1"/>
  <c r="P245" i="1"/>
  <c r="Q245" i="1"/>
  <c r="V245" i="1"/>
  <c r="AB245" i="1"/>
  <c r="K246" i="1"/>
  <c r="L246" i="1"/>
  <c r="P246" i="1"/>
  <c r="Q246" i="1"/>
  <c r="V246" i="1"/>
  <c r="AB246" i="1"/>
  <c r="K247" i="1"/>
  <c r="L247" i="1"/>
  <c r="P247" i="1"/>
  <c r="Q247" i="1"/>
  <c r="V247" i="1"/>
  <c r="AB247" i="1"/>
  <c r="K248" i="1"/>
  <c r="L248" i="1"/>
  <c r="P248" i="1"/>
  <c r="Q248" i="1"/>
  <c r="V248" i="1"/>
  <c r="AB248" i="1"/>
  <c r="K249" i="1"/>
  <c r="L249" i="1"/>
  <c r="P249" i="1"/>
  <c r="Q249" i="1"/>
  <c r="V249" i="1"/>
  <c r="AB249" i="1"/>
  <c r="K250" i="1"/>
  <c r="L250" i="1"/>
  <c r="P250" i="1"/>
  <c r="Q250" i="1"/>
  <c r="V250" i="1"/>
  <c r="AB250" i="1"/>
  <c r="K251" i="1"/>
  <c r="L251" i="1"/>
  <c r="P251" i="1"/>
  <c r="Q251" i="1"/>
  <c r="V251" i="1"/>
  <c r="AB251" i="1"/>
  <c r="K252" i="1"/>
  <c r="L252" i="1"/>
  <c r="P252" i="1"/>
  <c r="Q252" i="1"/>
  <c r="V252" i="1"/>
  <c r="AB252" i="1"/>
  <c r="K253" i="1"/>
  <c r="L253" i="1"/>
  <c r="P253" i="1"/>
  <c r="Q253" i="1"/>
  <c r="V253" i="1"/>
  <c r="AB253" i="1"/>
  <c r="K254" i="1"/>
  <c r="L254" i="1"/>
  <c r="P254" i="1"/>
  <c r="Q254" i="1"/>
  <c r="V254" i="1"/>
  <c r="AB254" i="1"/>
  <c r="K255" i="1"/>
  <c r="L255" i="1"/>
  <c r="P255" i="1"/>
  <c r="Q255" i="1"/>
  <c r="V255" i="1"/>
  <c r="AB255" i="1"/>
  <c r="K256" i="1"/>
  <c r="L256" i="1"/>
  <c r="P256" i="1"/>
  <c r="Q256" i="1"/>
  <c r="V256" i="1"/>
  <c r="AB256" i="1"/>
  <c r="K257" i="1"/>
  <c r="L257" i="1"/>
  <c r="P257" i="1"/>
  <c r="Q257" i="1"/>
  <c r="V257" i="1"/>
  <c r="AB257" i="1"/>
  <c r="K258" i="1"/>
  <c r="L258" i="1"/>
  <c r="P258" i="1"/>
  <c r="Q258" i="1"/>
  <c r="V258" i="1"/>
  <c r="AB258" i="1"/>
  <c r="K259" i="1"/>
  <c r="L259" i="1"/>
  <c r="P259" i="1"/>
  <c r="Q259" i="1"/>
  <c r="V259" i="1"/>
  <c r="AB259" i="1"/>
  <c r="K260" i="1"/>
  <c r="L260" i="1"/>
  <c r="P260" i="1"/>
  <c r="Q260" i="1"/>
  <c r="V260" i="1"/>
  <c r="AB260" i="1"/>
  <c r="K261" i="1"/>
  <c r="L261" i="1"/>
  <c r="P261" i="1"/>
  <c r="Q261" i="1"/>
  <c r="V261" i="1"/>
  <c r="AB261" i="1"/>
  <c r="K262" i="1"/>
  <c r="L262" i="1"/>
  <c r="P262" i="1"/>
  <c r="Q262" i="1"/>
  <c r="V262" i="1"/>
  <c r="AB262" i="1"/>
  <c r="K263" i="1"/>
  <c r="L263" i="1"/>
  <c r="P263" i="1"/>
  <c r="Q263" i="1"/>
  <c r="V263" i="1"/>
  <c r="AB263" i="1"/>
  <c r="K264" i="1"/>
  <c r="L264" i="1"/>
  <c r="P264" i="1"/>
  <c r="Q264" i="1"/>
  <c r="V264" i="1"/>
  <c r="AB264" i="1"/>
  <c r="K265" i="1"/>
  <c r="L265" i="1"/>
  <c r="P265" i="1"/>
  <c r="Q265" i="1"/>
  <c r="V265" i="1"/>
  <c r="AB265" i="1"/>
  <c r="K266" i="1"/>
  <c r="L266" i="1"/>
  <c r="P266" i="1"/>
  <c r="Q266" i="1"/>
  <c r="V266" i="1"/>
  <c r="AB266" i="1"/>
  <c r="K267" i="1"/>
  <c r="L267" i="1"/>
  <c r="P267" i="1"/>
  <c r="Q267" i="1"/>
  <c r="V267" i="1"/>
  <c r="AB267" i="1"/>
  <c r="K268" i="1"/>
  <c r="L268" i="1"/>
  <c r="P268" i="1"/>
  <c r="Q268" i="1"/>
  <c r="V268" i="1"/>
  <c r="AB268" i="1"/>
  <c r="K269" i="1"/>
  <c r="L269" i="1"/>
  <c r="P269" i="1"/>
  <c r="Q269" i="1"/>
  <c r="V269" i="1"/>
  <c r="AB269" i="1"/>
  <c r="K270" i="1"/>
  <c r="L270" i="1"/>
  <c r="P270" i="1"/>
  <c r="Q270" i="1"/>
  <c r="V270" i="1"/>
  <c r="AB270" i="1"/>
  <c r="K271" i="1"/>
  <c r="L271" i="1"/>
  <c r="P271" i="1"/>
  <c r="Q271" i="1"/>
  <c r="V271" i="1"/>
  <c r="AB271" i="1"/>
  <c r="K272" i="1"/>
  <c r="L272" i="1"/>
  <c r="P272" i="1"/>
  <c r="Q272" i="1"/>
  <c r="V272" i="1"/>
  <c r="AB272" i="1"/>
  <c r="K273" i="1"/>
  <c r="L273" i="1"/>
  <c r="P273" i="1"/>
  <c r="Q273" i="1"/>
  <c r="V273" i="1"/>
  <c r="AB273" i="1"/>
  <c r="K274" i="1"/>
  <c r="L274" i="1"/>
  <c r="P274" i="1"/>
  <c r="Q274" i="1"/>
  <c r="V274" i="1"/>
  <c r="AB274" i="1"/>
  <c r="K275" i="1"/>
  <c r="L275" i="1"/>
  <c r="P275" i="1"/>
  <c r="Q275" i="1"/>
  <c r="V275" i="1"/>
  <c r="AB275" i="1"/>
  <c r="K276" i="1"/>
  <c r="L276" i="1"/>
  <c r="P276" i="1"/>
  <c r="Q276" i="1"/>
  <c r="V276" i="1"/>
  <c r="AB276" i="1"/>
  <c r="K277" i="1"/>
  <c r="L277" i="1"/>
  <c r="P277" i="1"/>
  <c r="Q277" i="1"/>
  <c r="V277" i="1"/>
  <c r="AB277" i="1"/>
  <c r="K278" i="1"/>
  <c r="L278" i="1"/>
  <c r="P278" i="1"/>
  <c r="Q278" i="1"/>
  <c r="V278" i="1"/>
  <c r="AB278" i="1"/>
  <c r="K279" i="1"/>
  <c r="L279" i="1"/>
  <c r="P279" i="1"/>
  <c r="Q279" i="1"/>
  <c r="V279" i="1"/>
  <c r="AB279" i="1"/>
  <c r="K280" i="1"/>
  <c r="L280" i="1"/>
  <c r="P280" i="1"/>
  <c r="Q280" i="1"/>
  <c r="V280" i="1"/>
  <c r="AB280" i="1"/>
  <c r="K281" i="1"/>
  <c r="L281" i="1"/>
  <c r="P281" i="1"/>
  <c r="Q281" i="1"/>
  <c r="V281" i="1"/>
  <c r="AB281" i="1"/>
  <c r="K282" i="1"/>
  <c r="L282" i="1"/>
  <c r="P282" i="1"/>
  <c r="Q282" i="1"/>
  <c r="V282" i="1"/>
  <c r="AB282" i="1"/>
  <c r="K283" i="1"/>
  <c r="L283" i="1"/>
  <c r="P283" i="1"/>
  <c r="Q283" i="1"/>
  <c r="V283" i="1"/>
  <c r="AB283" i="1"/>
  <c r="K284" i="1"/>
  <c r="L284" i="1"/>
  <c r="P284" i="1"/>
  <c r="Q284" i="1"/>
  <c r="V284" i="1"/>
  <c r="AB284" i="1"/>
  <c r="K285" i="1"/>
  <c r="L285" i="1"/>
  <c r="P285" i="1"/>
  <c r="Q285" i="1"/>
  <c r="V285" i="1"/>
  <c r="AB285" i="1"/>
  <c r="K286" i="1"/>
  <c r="L286" i="1"/>
  <c r="P286" i="1"/>
  <c r="Q286" i="1"/>
  <c r="V286" i="1"/>
  <c r="AB286" i="1"/>
  <c r="K287" i="1"/>
  <c r="L287" i="1"/>
  <c r="P287" i="1"/>
  <c r="Q287" i="1"/>
  <c r="V287" i="1"/>
  <c r="AB287" i="1"/>
  <c r="K288" i="1"/>
  <c r="L288" i="1"/>
  <c r="P288" i="1"/>
  <c r="Q288" i="1"/>
  <c r="V288" i="1"/>
  <c r="AB288" i="1"/>
  <c r="K289" i="1"/>
  <c r="L289" i="1"/>
  <c r="P289" i="1"/>
  <c r="Q289" i="1"/>
  <c r="V289" i="1"/>
  <c r="AB289" i="1"/>
  <c r="K290" i="1"/>
  <c r="L290" i="1"/>
  <c r="P290" i="1"/>
  <c r="Q290" i="1"/>
  <c r="V290" i="1"/>
  <c r="AB290" i="1"/>
  <c r="K291" i="1"/>
  <c r="L291" i="1"/>
  <c r="P291" i="1"/>
  <c r="Q291" i="1"/>
  <c r="V291" i="1"/>
  <c r="AB291" i="1"/>
  <c r="K292" i="1"/>
  <c r="L292" i="1"/>
  <c r="P292" i="1"/>
  <c r="Q292" i="1"/>
  <c r="V292" i="1"/>
  <c r="AB292" i="1"/>
  <c r="K293" i="1"/>
  <c r="L293" i="1"/>
  <c r="P293" i="1"/>
  <c r="Q293" i="1"/>
  <c r="V293" i="1"/>
  <c r="AB293" i="1"/>
  <c r="K294" i="1"/>
  <c r="L294" i="1"/>
  <c r="P294" i="1"/>
  <c r="Q294" i="1"/>
  <c r="V294" i="1"/>
  <c r="AB294" i="1"/>
  <c r="K295" i="1"/>
  <c r="L295" i="1"/>
  <c r="P295" i="1"/>
  <c r="Q295" i="1"/>
  <c r="V295" i="1"/>
  <c r="AB295" i="1"/>
  <c r="K296" i="1"/>
  <c r="L296" i="1"/>
  <c r="P296" i="1"/>
  <c r="Q296" i="1"/>
  <c r="V296" i="1"/>
  <c r="AB296" i="1"/>
  <c r="K297" i="1"/>
  <c r="L297" i="1"/>
  <c r="P297" i="1"/>
  <c r="Q297" i="1"/>
  <c r="V297" i="1"/>
  <c r="AB297" i="1"/>
  <c r="K298" i="1"/>
  <c r="L298" i="1"/>
  <c r="P298" i="1"/>
  <c r="Q298" i="1"/>
  <c r="V298" i="1"/>
  <c r="AB298" i="1"/>
  <c r="K299" i="1"/>
  <c r="L299" i="1"/>
  <c r="P299" i="1"/>
  <c r="Q299" i="1"/>
  <c r="V299" i="1"/>
  <c r="AB299" i="1"/>
  <c r="K300" i="1"/>
  <c r="L300" i="1"/>
  <c r="P300" i="1"/>
  <c r="Q300" i="1"/>
  <c r="V300" i="1"/>
  <c r="AB300" i="1"/>
  <c r="K301" i="1"/>
  <c r="L301" i="1"/>
  <c r="P301" i="1"/>
  <c r="Q301" i="1"/>
  <c r="V301" i="1"/>
  <c r="AB301" i="1"/>
  <c r="K302" i="1"/>
  <c r="L302" i="1"/>
  <c r="P302" i="1"/>
  <c r="Q302" i="1"/>
  <c r="V302" i="1"/>
  <c r="AB302" i="1"/>
  <c r="K303" i="1"/>
  <c r="L303" i="1"/>
  <c r="P303" i="1"/>
  <c r="Q303" i="1"/>
  <c r="V303" i="1"/>
  <c r="AB303" i="1"/>
  <c r="K304" i="1"/>
  <c r="L304" i="1"/>
  <c r="P304" i="1"/>
  <c r="Q304" i="1"/>
  <c r="V304" i="1"/>
  <c r="AB304" i="1"/>
  <c r="K305" i="1"/>
  <c r="L305" i="1"/>
  <c r="P305" i="1"/>
  <c r="Q305" i="1"/>
  <c r="V305" i="1"/>
  <c r="AB305" i="1"/>
  <c r="K306" i="1"/>
  <c r="L306" i="1"/>
  <c r="P306" i="1"/>
  <c r="Q306" i="1"/>
  <c r="V306" i="1"/>
  <c r="AB306" i="1"/>
  <c r="K307" i="1"/>
  <c r="L307" i="1"/>
  <c r="P307" i="1"/>
  <c r="Q307" i="1"/>
  <c r="V307" i="1"/>
  <c r="AB307" i="1"/>
  <c r="K308" i="1"/>
  <c r="L308" i="1"/>
  <c r="P308" i="1"/>
  <c r="Q308" i="1"/>
  <c r="V308" i="1"/>
  <c r="AB308" i="1"/>
  <c r="K309" i="1"/>
  <c r="L309" i="1"/>
  <c r="P309" i="1"/>
  <c r="Q309" i="1"/>
  <c r="V309" i="1"/>
  <c r="AB309" i="1"/>
  <c r="K310" i="1"/>
  <c r="L310" i="1"/>
  <c r="P310" i="1"/>
  <c r="Q310" i="1"/>
  <c r="V310" i="1"/>
  <c r="AB310" i="1"/>
  <c r="K311" i="1"/>
  <c r="L311" i="1"/>
  <c r="P311" i="1"/>
  <c r="Q311" i="1"/>
  <c r="V311" i="1"/>
  <c r="AB311" i="1"/>
  <c r="K312" i="1"/>
  <c r="L312" i="1"/>
  <c r="P312" i="1"/>
  <c r="Q312" i="1"/>
  <c r="V312" i="1"/>
  <c r="AB312" i="1"/>
  <c r="K313" i="1"/>
  <c r="L313" i="1"/>
  <c r="P313" i="1"/>
  <c r="Q313" i="1"/>
  <c r="V313" i="1"/>
  <c r="AB313" i="1"/>
  <c r="K314" i="1"/>
  <c r="L314" i="1"/>
  <c r="P314" i="1"/>
  <c r="Q314" i="1"/>
  <c r="V314" i="1"/>
  <c r="AB314" i="1"/>
  <c r="K315" i="1"/>
  <c r="L315" i="1"/>
  <c r="P315" i="1"/>
  <c r="Q315" i="1"/>
  <c r="V315" i="1"/>
  <c r="AB315" i="1"/>
  <c r="K316" i="1"/>
  <c r="L316" i="1"/>
  <c r="P316" i="1"/>
  <c r="Q316" i="1"/>
  <c r="V316" i="1"/>
  <c r="AB316" i="1"/>
  <c r="K317" i="1"/>
  <c r="L317" i="1"/>
  <c r="P317" i="1"/>
  <c r="Q317" i="1"/>
  <c r="V317" i="1"/>
  <c r="AB317" i="1"/>
  <c r="K318" i="1"/>
  <c r="L318" i="1"/>
  <c r="P318" i="1"/>
  <c r="Q318" i="1"/>
  <c r="V318" i="1"/>
  <c r="AB318" i="1"/>
  <c r="K319" i="1"/>
  <c r="L319" i="1"/>
  <c r="P319" i="1"/>
  <c r="Q319" i="1"/>
  <c r="V319" i="1"/>
  <c r="AB319" i="1"/>
  <c r="K320" i="1"/>
  <c r="L320" i="1"/>
  <c r="P320" i="1"/>
  <c r="Q320" i="1"/>
  <c r="V320" i="1"/>
  <c r="AB320" i="1"/>
  <c r="K321" i="1"/>
  <c r="L321" i="1"/>
  <c r="P321" i="1"/>
  <c r="Q321" i="1"/>
  <c r="V321" i="1"/>
  <c r="AB321" i="1"/>
  <c r="K322" i="1"/>
  <c r="L322" i="1"/>
  <c r="P322" i="1"/>
  <c r="Q322" i="1"/>
  <c r="V322" i="1"/>
  <c r="AB322" i="1"/>
  <c r="K323" i="1"/>
  <c r="L323" i="1"/>
  <c r="P323" i="1"/>
  <c r="Q323" i="1"/>
  <c r="V323" i="1"/>
  <c r="AB323" i="1"/>
  <c r="K324" i="1"/>
  <c r="L324" i="1"/>
  <c r="P324" i="1"/>
  <c r="Q324" i="1"/>
  <c r="V324" i="1"/>
  <c r="AB324" i="1"/>
  <c r="K325" i="1"/>
  <c r="L325" i="1"/>
  <c r="P325" i="1"/>
  <c r="Q325" i="1"/>
  <c r="V325" i="1"/>
  <c r="AB325" i="1"/>
  <c r="K326" i="1"/>
  <c r="L326" i="1"/>
  <c r="P326" i="1"/>
  <c r="Q326" i="1"/>
  <c r="V326" i="1"/>
  <c r="AB326" i="1"/>
  <c r="K327" i="1"/>
  <c r="L327" i="1"/>
  <c r="P327" i="1"/>
  <c r="Q327" i="1"/>
  <c r="V327" i="1"/>
  <c r="AB327" i="1"/>
  <c r="K328" i="1"/>
  <c r="L328" i="1"/>
  <c r="P328" i="1"/>
  <c r="Q328" i="1"/>
  <c r="V328" i="1"/>
  <c r="AB328" i="1"/>
  <c r="K329" i="1"/>
  <c r="L329" i="1"/>
  <c r="P329" i="1"/>
  <c r="Q329" i="1"/>
  <c r="V329" i="1"/>
  <c r="AB329" i="1"/>
  <c r="K330" i="1"/>
  <c r="L330" i="1"/>
  <c r="P330" i="1"/>
  <c r="Q330" i="1"/>
  <c r="V330" i="1"/>
  <c r="AB330" i="1"/>
  <c r="K331" i="1"/>
  <c r="L331" i="1"/>
  <c r="P331" i="1"/>
  <c r="Q331" i="1"/>
  <c r="V331" i="1"/>
  <c r="AB331" i="1"/>
  <c r="K332" i="1"/>
  <c r="L332" i="1"/>
  <c r="P332" i="1"/>
  <c r="Q332" i="1"/>
  <c r="V332" i="1"/>
  <c r="AB332" i="1"/>
  <c r="L333" i="1"/>
  <c r="P333" i="1"/>
  <c r="Q333" i="1"/>
  <c r="K334" i="1"/>
  <c r="L334" i="1"/>
  <c r="P334" i="1"/>
  <c r="Q334" i="1"/>
  <c r="V334" i="1"/>
  <c r="AB334" i="1"/>
  <c r="K335" i="1"/>
  <c r="L335" i="1"/>
  <c r="P335" i="1"/>
  <c r="Q335" i="1"/>
  <c r="V335" i="1"/>
  <c r="AB335" i="1"/>
  <c r="K336" i="1"/>
  <c r="L336" i="1"/>
  <c r="P336" i="1"/>
  <c r="Q336" i="1"/>
  <c r="V336" i="1"/>
  <c r="AB336" i="1"/>
  <c r="K337" i="1"/>
  <c r="L337" i="1"/>
  <c r="P337" i="1"/>
  <c r="Q337" i="1"/>
  <c r="V337" i="1"/>
  <c r="AB337" i="1"/>
  <c r="K338" i="1"/>
  <c r="L338" i="1"/>
  <c r="P338" i="1"/>
  <c r="Q338" i="1"/>
  <c r="V338" i="1"/>
  <c r="AB338" i="1"/>
  <c r="K339" i="1"/>
  <c r="L339" i="1"/>
  <c r="P339" i="1"/>
  <c r="Q339" i="1"/>
  <c r="V339" i="1"/>
  <c r="AB339" i="1"/>
  <c r="K340" i="1"/>
  <c r="L340" i="1"/>
  <c r="P340" i="1"/>
  <c r="Q340" i="1"/>
  <c r="V340" i="1"/>
  <c r="AB340" i="1"/>
  <c r="K341" i="1"/>
  <c r="L341" i="1"/>
  <c r="P341" i="1"/>
  <c r="Q341" i="1"/>
  <c r="V341" i="1"/>
  <c r="AB341" i="1"/>
  <c r="K342" i="1"/>
  <c r="L342" i="1"/>
  <c r="P342" i="1"/>
  <c r="V342" i="1"/>
  <c r="AB342" i="1"/>
  <c r="K343" i="1"/>
  <c r="L343" i="1"/>
  <c r="V343" i="1"/>
  <c r="AB343" i="1"/>
  <c r="K344" i="1"/>
  <c r="L344" i="1"/>
  <c r="V344" i="1"/>
  <c r="AB344" i="1"/>
  <c r="K345" i="1"/>
  <c r="L345" i="1"/>
  <c r="V345" i="1"/>
  <c r="AB345" i="1"/>
  <c r="K346" i="1"/>
  <c r="L346" i="1"/>
  <c r="V346" i="1"/>
  <c r="AB346" i="1"/>
  <c r="K347" i="1"/>
  <c r="L347" i="1"/>
  <c r="V347" i="1"/>
  <c r="AB347" i="1"/>
  <c r="K348" i="1"/>
  <c r="L348" i="1"/>
  <c r="V348" i="1"/>
  <c r="AB348" i="1"/>
  <c r="K349" i="1"/>
  <c r="L349" i="1"/>
  <c r="V349" i="1"/>
  <c r="AB349" i="1"/>
  <c r="K350" i="1"/>
  <c r="L350" i="1"/>
  <c r="V350" i="1"/>
  <c r="AB350" i="1"/>
  <c r="K351" i="1"/>
  <c r="L351" i="1"/>
  <c r="V351" i="1"/>
  <c r="AB351" i="1"/>
  <c r="K352" i="1"/>
  <c r="L352" i="1"/>
  <c r="V352" i="1"/>
  <c r="AB352" i="1"/>
  <c r="K353" i="1"/>
  <c r="L353" i="1"/>
  <c r="V353" i="1"/>
  <c r="AB353" i="1"/>
  <c r="K354" i="1"/>
  <c r="L354" i="1"/>
  <c r="V354" i="1"/>
  <c r="AB354" i="1"/>
  <c r="K355" i="1"/>
  <c r="L355" i="1"/>
  <c r="V355" i="1"/>
  <c r="AB355" i="1"/>
  <c r="K356" i="1"/>
  <c r="L356" i="1"/>
  <c r="V356" i="1"/>
  <c r="AB356" i="1"/>
  <c r="K357" i="1"/>
  <c r="L357" i="1"/>
  <c r="V357" i="1"/>
  <c r="AB357" i="1"/>
  <c r="K358" i="1"/>
  <c r="L358" i="1"/>
  <c r="V358" i="1"/>
  <c r="AB358" i="1"/>
  <c r="K359" i="1"/>
  <c r="L359" i="1"/>
  <c r="V359" i="1"/>
  <c r="AB359" i="1"/>
  <c r="K360" i="1"/>
  <c r="L360" i="1"/>
  <c r="V360" i="1"/>
  <c r="AB360" i="1"/>
  <c r="K361" i="1"/>
  <c r="L361" i="1"/>
  <c r="V361" i="1"/>
  <c r="AB361" i="1"/>
  <c r="K362" i="1"/>
  <c r="L362" i="1"/>
  <c r="V362" i="1"/>
  <c r="AB362" i="1"/>
  <c r="K363" i="1"/>
  <c r="L363" i="1"/>
  <c r="K364" i="1"/>
  <c r="L364" i="1"/>
  <c r="P364" i="1"/>
  <c r="Q364" i="1"/>
  <c r="V364" i="1"/>
  <c r="AB364" i="1"/>
  <c r="K365" i="1"/>
  <c r="L365" i="1"/>
  <c r="P365" i="1"/>
  <c r="Q365" i="1"/>
  <c r="V365" i="1"/>
  <c r="AB365" i="1"/>
  <c r="K366" i="1"/>
  <c r="L366" i="1"/>
  <c r="P366" i="1"/>
  <c r="Q366" i="1"/>
  <c r="V366" i="1"/>
  <c r="AB366" i="1"/>
  <c r="K367" i="1"/>
  <c r="L367" i="1"/>
  <c r="P367" i="1"/>
  <c r="Q367" i="1"/>
  <c r="V367" i="1"/>
  <c r="AB367" i="1"/>
  <c r="K368" i="1"/>
  <c r="L368" i="1"/>
  <c r="P368" i="1"/>
  <c r="Q368" i="1"/>
  <c r="V368" i="1"/>
  <c r="AB368" i="1"/>
  <c r="K369" i="1"/>
  <c r="L369" i="1"/>
  <c r="V369" i="1"/>
  <c r="AB369" i="1"/>
  <c r="K370" i="1"/>
  <c r="L370" i="1"/>
  <c r="P370" i="1"/>
  <c r="Q370" i="1"/>
  <c r="V370" i="1"/>
  <c r="AB370" i="1"/>
  <c r="K371" i="1"/>
  <c r="L371" i="1"/>
  <c r="P371" i="1"/>
  <c r="Q371" i="1"/>
  <c r="V371" i="1"/>
  <c r="AB371" i="1"/>
  <c r="K372" i="1"/>
  <c r="L372" i="1"/>
  <c r="P372" i="1"/>
  <c r="Q372" i="1"/>
  <c r="V372" i="1"/>
  <c r="AB372" i="1"/>
  <c r="K373" i="1"/>
  <c r="L373" i="1"/>
  <c r="K374" i="1"/>
  <c r="L374" i="1"/>
  <c r="V374" i="1"/>
  <c r="AB374" i="1"/>
  <c r="K375" i="1"/>
  <c r="L375" i="1"/>
  <c r="V375" i="1"/>
  <c r="AB375" i="1"/>
  <c r="K376" i="1"/>
  <c r="L376" i="1"/>
  <c r="V376" i="1"/>
  <c r="AB376" i="1"/>
  <c r="K377" i="1"/>
  <c r="L377" i="1"/>
  <c r="V377" i="1"/>
  <c r="AB377" i="1"/>
  <c r="K378" i="1"/>
  <c r="L378" i="1"/>
  <c r="V378" i="1"/>
  <c r="AB378" i="1"/>
  <c r="K379" i="1"/>
  <c r="L379" i="1"/>
  <c r="V379" i="1"/>
  <c r="AB379" i="1"/>
  <c r="K380" i="1"/>
  <c r="L380" i="1"/>
  <c r="V380" i="1"/>
  <c r="AB380" i="1"/>
  <c r="K381" i="1"/>
  <c r="L381" i="1"/>
  <c r="V381" i="1"/>
  <c r="AB381" i="1"/>
  <c r="K382" i="1"/>
  <c r="L382" i="1"/>
  <c r="V382" i="1"/>
  <c r="AB382" i="1"/>
</calcChain>
</file>

<file path=xl/sharedStrings.xml><?xml version="1.0" encoding="utf-8"?>
<sst xmlns="http://schemas.openxmlformats.org/spreadsheetml/2006/main" count="8076" uniqueCount="298">
  <si>
    <t>Study</t>
  </si>
  <si>
    <t>Tumor cell line</t>
  </si>
  <si>
    <t>Group</t>
  </si>
  <si>
    <t>Animal ID</t>
  </si>
  <si>
    <r>
      <t xml:space="preserve">In vivo </t>
    </r>
    <r>
      <rPr>
        <sz val="11"/>
        <color theme="1"/>
        <rFont val="Calibri"/>
        <family val="2"/>
        <scheme val="minor"/>
      </rPr>
      <t>Treatment</t>
    </r>
  </si>
  <si>
    <r>
      <t xml:space="preserve">In vivo </t>
    </r>
    <r>
      <rPr>
        <sz val="11"/>
        <color theme="1"/>
        <rFont val="Calibri"/>
        <family val="2"/>
        <scheme val="minor"/>
      </rPr>
      <t>dose (mg/kg)</t>
    </r>
  </si>
  <si>
    <t>Treatment regimen</t>
  </si>
  <si>
    <t>Cumulative doses</t>
  </si>
  <si>
    <t>Cumulative exposure (mg/kg)</t>
  </si>
  <si>
    <t>Absolute cumulative exposure (mg)</t>
  </si>
  <si>
    <t>S.D. of hypoxic fraction (%)</t>
  </si>
  <si>
    <t>Hypoxic fraction (%)</t>
  </si>
  <si>
    <t>Category hypoxic fraction</t>
  </si>
  <si>
    <t>Starting volume (mm3)</t>
  </si>
  <si>
    <t>T4XSV</t>
  </si>
  <si>
    <t>Mean T4XSV vehicle</t>
  </si>
  <si>
    <t>Enhancement ratio</t>
  </si>
  <si>
    <t>Specific growth delay</t>
  </si>
  <si>
    <t>Bodyweight end (g)</t>
  </si>
  <si>
    <t>Bodyweight start (g)</t>
  </si>
  <si>
    <t>Change in bodyweight (%)</t>
  </si>
  <si>
    <t>Study details</t>
  </si>
  <si>
    <t>Treatment details</t>
  </si>
  <si>
    <t xml:space="preserve"> Outcome parameters</t>
  </si>
  <si>
    <t>Normoxic IC50 CP-506 (uM)</t>
  </si>
  <si>
    <t>Anoxic IC50 CP-506 (uM)</t>
  </si>
  <si>
    <t>HCR</t>
  </si>
  <si>
    <t>Normoxic IC50 chlorambucil</t>
  </si>
  <si>
    <r>
      <t xml:space="preserve">Doubling time </t>
    </r>
    <r>
      <rPr>
        <i/>
        <sz val="11"/>
        <color theme="1"/>
        <rFont val="Calibri"/>
        <family val="2"/>
        <scheme val="minor"/>
      </rPr>
      <t>in vivo</t>
    </r>
  </si>
  <si>
    <t>DDR status</t>
  </si>
  <si>
    <t>Model details</t>
  </si>
  <si>
    <t>RN1</t>
  </si>
  <si>
    <t>H460</t>
  </si>
  <si>
    <t>-</t>
  </si>
  <si>
    <t>Vehicle</t>
  </si>
  <si>
    <t>CP-506</t>
  </si>
  <si>
    <t>QD5</t>
  </si>
  <si>
    <t>Medium</t>
  </si>
  <si>
    <t>Absolute dose (mg)</t>
  </si>
  <si>
    <t>RN3</t>
  </si>
  <si>
    <t>HCT116</t>
  </si>
  <si>
    <t>CC4</t>
  </si>
  <si>
    <t>CD3</t>
  </si>
  <si>
    <t>CE2</t>
  </si>
  <si>
    <t>CA5</t>
  </si>
  <si>
    <t>CE1</t>
  </si>
  <si>
    <t>CC2</t>
  </si>
  <si>
    <t>CD1</t>
  </si>
  <si>
    <t>CA4</t>
  </si>
  <si>
    <t>CD5</t>
  </si>
  <si>
    <t>CG1</t>
  </si>
  <si>
    <t>CB4</t>
  </si>
  <si>
    <t>CD2</t>
  </si>
  <si>
    <t>CF3</t>
  </si>
  <si>
    <t>CA3</t>
  </si>
  <si>
    <t>RN4</t>
  </si>
  <si>
    <t>MDA-MB-231</t>
  </si>
  <si>
    <t>CJ3</t>
  </si>
  <si>
    <t>CL3</t>
  </si>
  <si>
    <t>CG3</t>
  </si>
  <si>
    <t>CH2</t>
  </si>
  <si>
    <t>CG2</t>
  </si>
  <si>
    <t>CH1</t>
  </si>
  <si>
    <t>CK3</t>
  </si>
  <si>
    <t>CI2</t>
  </si>
  <si>
    <t>CI1</t>
  </si>
  <si>
    <t>CL2</t>
  </si>
  <si>
    <t>CL4</t>
  </si>
  <si>
    <t>RN5</t>
  </si>
  <si>
    <t>UTSCC5</t>
  </si>
  <si>
    <t>DA4</t>
  </si>
  <si>
    <t>DB3</t>
  </si>
  <si>
    <t>DA1</t>
  </si>
  <si>
    <t>DB1</t>
  </si>
  <si>
    <t>DB4</t>
  </si>
  <si>
    <t>DA2</t>
  </si>
  <si>
    <t>DB2</t>
  </si>
  <si>
    <t>RN6</t>
  </si>
  <si>
    <t>Fadu</t>
  </si>
  <si>
    <t>GD4</t>
  </si>
  <si>
    <t>GA1</t>
  </si>
  <si>
    <t>GD1</t>
  </si>
  <si>
    <t>GD3</t>
  </si>
  <si>
    <t>GB1</t>
  </si>
  <si>
    <t>GB2</t>
  </si>
  <si>
    <t>GA3</t>
  </si>
  <si>
    <t>GC2</t>
  </si>
  <si>
    <t>RN12</t>
  </si>
  <si>
    <t>A2780</t>
  </si>
  <si>
    <t>v1</t>
  </si>
  <si>
    <t>v2</t>
  </si>
  <si>
    <t>v3</t>
  </si>
  <si>
    <t>c1</t>
  </si>
  <si>
    <t>c2</t>
  </si>
  <si>
    <t>c3</t>
  </si>
  <si>
    <t>RN13</t>
  </si>
  <si>
    <t>SiHa</t>
  </si>
  <si>
    <t>v4</t>
  </si>
  <si>
    <t>RN14</t>
  </si>
  <si>
    <t>v5</t>
  </si>
  <si>
    <t>v6</t>
  </si>
  <si>
    <t>v7</t>
  </si>
  <si>
    <t>v8</t>
  </si>
  <si>
    <t>c5</t>
  </si>
  <si>
    <t>c6</t>
  </si>
  <si>
    <t>c8</t>
  </si>
  <si>
    <t>RN16</t>
  </si>
  <si>
    <t>LLC</t>
  </si>
  <si>
    <t>FE3</t>
  </si>
  <si>
    <t>FF1</t>
  </si>
  <si>
    <t>FF3</t>
  </si>
  <si>
    <t>FE4</t>
  </si>
  <si>
    <t>FE1</t>
  </si>
  <si>
    <t>FE2</t>
  </si>
  <si>
    <t>FF2</t>
  </si>
  <si>
    <t>FF4</t>
  </si>
  <si>
    <t>RN17</t>
  </si>
  <si>
    <t>CT26</t>
  </si>
  <si>
    <t>FC1</t>
  </si>
  <si>
    <t>FC2</t>
  </si>
  <si>
    <t>FD1</t>
  </si>
  <si>
    <t>FD2</t>
  </si>
  <si>
    <t>FC3</t>
  </si>
  <si>
    <t>FC4</t>
  </si>
  <si>
    <t>FD3</t>
  </si>
  <si>
    <t>FD4</t>
  </si>
  <si>
    <t>RN18</t>
  </si>
  <si>
    <t>C51</t>
  </si>
  <si>
    <t>FA2</t>
  </si>
  <si>
    <t>FA3</t>
  </si>
  <si>
    <t>FA4</t>
  </si>
  <si>
    <t>FB1</t>
  </si>
  <si>
    <t>FA1</t>
  </si>
  <si>
    <t>FB2</t>
  </si>
  <si>
    <t>FB3</t>
  </si>
  <si>
    <t>FB4</t>
  </si>
  <si>
    <t>Low</t>
  </si>
  <si>
    <t>DNR</t>
  </si>
  <si>
    <t>n = 1</t>
  </si>
  <si>
    <t>RD1</t>
  </si>
  <si>
    <t>MDA-MB-436</t>
  </si>
  <si>
    <t>RD2</t>
  </si>
  <si>
    <t>NCI-H69</t>
  </si>
  <si>
    <t>RD3</t>
  </si>
  <si>
    <t>NCI-H1650</t>
  </si>
  <si>
    <t>RD4</t>
  </si>
  <si>
    <t>PANC-1</t>
  </si>
  <si>
    <t>RD5</t>
  </si>
  <si>
    <t>QD3</t>
  </si>
  <si>
    <t>QW5</t>
  </si>
  <si>
    <t>(Q3D)x5</t>
  </si>
  <si>
    <t>(Q3D)x10</t>
  </si>
  <si>
    <t>RD7</t>
  </si>
  <si>
    <t>RD8</t>
  </si>
  <si>
    <t>RD10</t>
  </si>
  <si>
    <t>MDA-MB-468</t>
  </si>
  <si>
    <t>High</t>
  </si>
  <si>
    <t>Cell line</t>
  </si>
  <si>
    <t>Treatment</t>
  </si>
  <si>
    <t>Dose (mg/kg)</t>
  </si>
  <si>
    <t>Regimen</t>
  </si>
  <si>
    <t>Administration route</t>
  </si>
  <si>
    <t>Cumulative total exposure (mg/kg)</t>
  </si>
  <si>
    <t>% Pim HCl positive tissue section 1</t>
  </si>
  <si>
    <t>% Pim HCl positive tissue section 2</t>
  </si>
  <si>
    <t>% Pim HCl positive tissue section 3</t>
  </si>
  <si>
    <t>% Pim HCl positive tissue</t>
  </si>
  <si>
    <t>03</t>
  </si>
  <si>
    <t>05</t>
  </si>
  <si>
    <t>QD2</t>
  </si>
  <si>
    <t>IP</t>
  </si>
  <si>
    <t>11</t>
  </si>
  <si>
    <t>20</t>
  </si>
  <si>
    <t>23</t>
  </si>
  <si>
    <t>29</t>
  </si>
  <si>
    <t>04</t>
  </si>
  <si>
    <t>07</t>
  </si>
  <si>
    <t>08</t>
  </si>
  <si>
    <t>13</t>
  </si>
  <si>
    <t>15</t>
  </si>
  <si>
    <t>35</t>
  </si>
  <si>
    <t>31</t>
  </si>
  <si>
    <t>33</t>
  </si>
  <si>
    <t>09</t>
  </si>
  <si>
    <t>14</t>
  </si>
  <si>
    <t>22</t>
  </si>
  <si>
    <t>24</t>
  </si>
  <si>
    <t>01</t>
  </si>
  <si>
    <t>28</t>
  </si>
  <si>
    <t>06</t>
  </si>
  <si>
    <t>16</t>
  </si>
  <si>
    <t>18</t>
  </si>
  <si>
    <t>10</t>
  </si>
  <si>
    <t>27</t>
  </si>
  <si>
    <t>17</t>
  </si>
  <si>
    <t>48</t>
  </si>
  <si>
    <t>R10</t>
  </si>
  <si>
    <t>D3</t>
  </si>
  <si>
    <t>02</t>
  </si>
  <si>
    <t>Baseline</t>
  </si>
  <si>
    <t>No treat.</t>
  </si>
  <si>
    <t>CB3</t>
  </si>
  <si>
    <t>CE4</t>
  </si>
  <si>
    <t>CC5</t>
  </si>
  <si>
    <t>CF1</t>
  </si>
  <si>
    <t>CF5</t>
  </si>
  <si>
    <t>CB2</t>
  </si>
  <si>
    <t>CA1</t>
  </si>
  <si>
    <t>CE5</t>
  </si>
  <si>
    <t>CD4</t>
  </si>
  <si>
    <t>CA2</t>
  </si>
  <si>
    <t>CB1</t>
  </si>
  <si>
    <t>CC3</t>
  </si>
  <si>
    <t>CC1</t>
  </si>
  <si>
    <t>CE3</t>
  </si>
  <si>
    <t>CF2</t>
  </si>
  <si>
    <t>CJ4</t>
  </si>
  <si>
    <t>CK1</t>
  </si>
  <si>
    <t>CH3</t>
  </si>
  <si>
    <t>CH4</t>
  </si>
  <si>
    <t>CN1</t>
  </si>
  <si>
    <t>CN2</t>
  </si>
  <si>
    <t>CM1</t>
  </si>
  <si>
    <t>CI3</t>
  </si>
  <si>
    <t>CJ1</t>
  </si>
  <si>
    <t>CG4</t>
  </si>
  <si>
    <t>CL1</t>
  </si>
  <si>
    <t>CM2</t>
  </si>
  <si>
    <t>GB3</t>
  </si>
  <si>
    <t>GC1</t>
  </si>
  <si>
    <t>GD2</t>
  </si>
  <si>
    <t>RN7</t>
  </si>
  <si>
    <t>HC1</t>
  </si>
  <si>
    <t>HD2</t>
  </si>
  <si>
    <t>HF2</t>
  </si>
  <si>
    <t>HG2</t>
  </si>
  <si>
    <t>HG4</t>
  </si>
  <si>
    <t>HH3</t>
  </si>
  <si>
    <t>HB1</t>
  </si>
  <si>
    <t>HB4</t>
  </si>
  <si>
    <t>HD3</t>
  </si>
  <si>
    <t>HE4</t>
  </si>
  <si>
    <t>HH2</t>
  </si>
  <si>
    <t>HI1</t>
  </si>
  <si>
    <t>HB2</t>
  </si>
  <si>
    <t>HE1</t>
  </si>
  <si>
    <t>HC3</t>
  </si>
  <si>
    <t>HC4</t>
  </si>
  <si>
    <t>HF1</t>
  </si>
  <si>
    <t>HF3</t>
  </si>
  <si>
    <t>HI2</t>
  </si>
  <si>
    <t>RN8</t>
  </si>
  <si>
    <t>Y1</t>
  </si>
  <si>
    <t>Y2</t>
  </si>
  <si>
    <t>Y3</t>
  </si>
  <si>
    <t>Y4</t>
  </si>
  <si>
    <t>Y5</t>
  </si>
  <si>
    <t>Y6</t>
  </si>
  <si>
    <t>QD1</t>
  </si>
  <si>
    <t>Institure</t>
  </si>
  <si>
    <t>UM</t>
  </si>
  <si>
    <t>UA</t>
  </si>
  <si>
    <t>CB</t>
  </si>
  <si>
    <t>CR</t>
  </si>
  <si>
    <t>Last day of follow-up (DNR)</t>
  </si>
  <si>
    <t>AW1</t>
  </si>
  <si>
    <t>WD1</t>
  </si>
  <si>
    <t>WS2</t>
  </si>
  <si>
    <t>WH2</t>
  </si>
  <si>
    <t>WN3</t>
  </si>
  <si>
    <t>WC3</t>
  </si>
  <si>
    <t>WS3</t>
  </si>
  <si>
    <t>WI3</t>
  </si>
  <si>
    <t>WQ2</t>
  </si>
  <si>
    <t>WX2</t>
  </si>
  <si>
    <t>WD3</t>
  </si>
  <si>
    <t>WN1</t>
  </si>
  <si>
    <t>WT1</t>
  </si>
  <si>
    <t>WH4</t>
  </si>
  <si>
    <t>WO3</t>
  </si>
  <si>
    <t>WF4</t>
  </si>
  <si>
    <t>WN2</t>
  </si>
  <si>
    <t>WS4</t>
  </si>
  <si>
    <t>RD11</t>
  </si>
  <si>
    <t>DMS-114</t>
  </si>
  <si>
    <t>TGI (%) at day T4xSV vehicle</t>
  </si>
  <si>
    <t>RD12</t>
  </si>
  <si>
    <t>MIA PaCa-2</t>
  </si>
  <si>
    <t>None</t>
  </si>
  <si>
    <t>RD13</t>
  </si>
  <si>
    <t>SW1990</t>
  </si>
  <si>
    <t>MIB</t>
  </si>
  <si>
    <t>(QD5)x3</t>
  </si>
  <si>
    <t>(QD3)x5</t>
  </si>
  <si>
    <t>Institute: 1-UA, 2-UM, 3-CB, 4-CR, 5-MIB</t>
  </si>
  <si>
    <t>outcome (0-censored, 1-LF</t>
  </si>
  <si>
    <t>Tumor cell line 1-H460, 2-HCT116, 3-MDA-MB-231, 4-UT5, 5-FaDu, 6-A2780, 7-SiHa, 8-LLC, 9-CT26, 10-C51, 11-MBA-MD-468, 12- MDA-MB-436, 13-H69, 14-H1650, 15-PANC1, 16-DMS114, 17-MiaPaCa, 18-SW1990</t>
  </si>
  <si>
    <r>
      <t xml:space="preserve">In vivo </t>
    </r>
    <r>
      <rPr>
        <sz val="11"/>
        <color theme="1"/>
        <rFont val="Calibri"/>
        <family val="2"/>
        <scheme val="minor"/>
      </rPr>
      <t>dose (mg/kg)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</si>
</sst>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" fontId="9" fillId="0" borderId="11">
      <alignment horizontal="center" vertical="center"/>
    </xf>
    <xf numFmtId="1" fontId="9" fillId="0" borderId="0">
      <alignment horizontal="center" vertical="center"/>
    </xf>
    <xf numFmtId="164" fontId="9" fillId="0" borderId="11">
      <alignment horizontal="center" vertical="center"/>
    </xf>
    <xf numFmtId="164" fontId="9" fillId="0" borderId="0">
      <alignment horizontal="center" vertical="center"/>
    </xf>
  </cellStyleXfs>
  <cellXfs count="84">
    <xf numFmtId="0" fontId="0" fillId="0" borderId="0" xfId="0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2" fontId="5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2" fillId="2" borderId="0" xfId="1" applyFont="1" applyBorder="1" applyAlignment="1">
      <alignment horizontal="left"/>
    </xf>
    <xf numFmtId="0" fontId="0" fillId="0" borderId="5" xfId="0" applyBorder="1" applyAlignment="1">
      <alignment wrapText="1"/>
    </xf>
    <xf numFmtId="49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49" fontId="0" fillId="0" borderId="0" xfId="0" applyNumberFormat="1"/>
    <xf numFmtId="0" fontId="0" fillId="0" borderId="9" xfId="0" applyBorder="1"/>
    <xf numFmtId="0" fontId="0" fillId="0" borderId="0" xfId="0" applyFill="1" applyBorder="1"/>
    <xf numFmtId="0" fontId="0" fillId="0" borderId="10" xfId="0" applyBorder="1"/>
    <xf numFmtId="0" fontId="0" fillId="0" borderId="0" xfId="0" applyBorder="1"/>
    <xf numFmtId="1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 applyAlignment="1">
      <alignment horizontal="left"/>
    </xf>
    <xf numFmtId="0" fontId="0" fillId="0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0" fontId="7" fillId="0" borderId="0" xfId="0" applyFont="1" applyBorder="1" applyAlignment="1">
      <alignment horizontal="left"/>
    </xf>
    <xf numFmtId="2" fontId="0" fillId="0" borderId="9" xfId="0" applyNumberFormat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8" fillId="0" borderId="0" xfId="0" applyFont="1"/>
    <xf numFmtId="0" fontId="0" fillId="0" borderId="0" xfId="0" applyBorder="1" applyAlignment="1">
      <alignment vertical="top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5" fontId="10" fillId="0" borderId="0" xfId="0" applyNumberFormat="1" applyFont="1" applyAlignment="1">
      <alignment horizontal="left"/>
    </xf>
    <xf numFmtId="165" fontId="10" fillId="0" borderId="0" xfId="0" applyNumberFormat="1" applyFont="1" applyBorder="1" applyAlignment="1">
      <alignment horizontal="left"/>
    </xf>
    <xf numFmtId="165" fontId="0" fillId="0" borderId="3" xfId="0" applyNumberFormat="1" applyBorder="1" applyAlignment="1">
      <alignment horizontal="left" wrapText="1"/>
    </xf>
    <xf numFmtId="165" fontId="4" fillId="0" borderId="0" xfId="0" applyNumberFormat="1" applyFont="1" applyAlignment="1">
      <alignment horizontal="left"/>
    </xf>
    <xf numFmtId="0" fontId="2" fillId="2" borderId="0" xfId="1" applyFont="1" applyBorder="1" applyAlignment="1">
      <alignment horizontal="left"/>
    </xf>
    <xf numFmtId="0" fontId="2" fillId="2" borderId="0" xfId="1" applyFont="1" applyBorder="1" applyAlignment="1">
      <alignment horizontal="left"/>
    </xf>
    <xf numFmtId="0" fontId="2" fillId="2" borderId="1" xfId="1" applyFont="1" applyBorder="1" applyAlignment="1">
      <alignment horizontal="left"/>
    </xf>
    <xf numFmtId="0" fontId="2" fillId="3" borderId="2" xfId="2" applyFont="1" applyBorder="1" applyAlignment="1">
      <alignment horizontal="left"/>
    </xf>
    <xf numFmtId="0" fontId="2" fillId="3" borderId="0" xfId="2" applyFont="1" applyAlignment="1">
      <alignment horizontal="left"/>
    </xf>
    <xf numFmtId="0" fontId="2" fillId="3" borderId="1" xfId="2" applyFont="1" applyBorder="1" applyAlignment="1">
      <alignment horizontal="left"/>
    </xf>
    <xf numFmtId="0" fontId="2" fillId="4" borderId="2" xfId="3" applyFont="1" applyBorder="1" applyAlignment="1">
      <alignment horizontal="left"/>
    </xf>
    <xf numFmtId="0" fontId="2" fillId="4" borderId="0" xfId="3" applyFont="1" applyAlignment="1">
      <alignment horizontal="left"/>
    </xf>
    <xf numFmtId="0" fontId="2" fillId="4" borderId="1" xfId="3" applyFont="1" applyBorder="1" applyAlignment="1">
      <alignment horizontal="left"/>
    </xf>
    <xf numFmtId="0" fontId="2" fillId="5" borderId="2" xfId="4" applyFont="1" applyBorder="1" applyAlignment="1">
      <alignment horizontal="left"/>
    </xf>
    <xf numFmtId="0" fontId="2" fillId="5" borderId="0" xfId="4" applyFont="1" applyAlignment="1">
      <alignment horizontal="left"/>
    </xf>
    <xf numFmtId="0" fontId="2" fillId="4" borderId="0" xfId="3" applyFont="1" applyBorder="1" applyAlignment="1">
      <alignment horizontal="left"/>
    </xf>
    <xf numFmtId="0" fontId="1" fillId="7" borderId="3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2" fontId="1" fillId="7" borderId="3" xfId="0" applyNumberFormat="1" applyFont="1" applyFill="1" applyBorder="1" applyAlignment="1">
      <alignment horizontal="left" wrapText="1"/>
    </xf>
    <xf numFmtId="0" fontId="1" fillId="7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7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1" fillId="0" borderId="0" xfId="0" applyNumberFormat="1" applyFont="1" applyAlignment="1">
      <alignment horizontal="left"/>
    </xf>
    <xf numFmtId="0" fontId="11" fillId="0" borderId="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left"/>
    </xf>
    <xf numFmtId="2" fontId="1" fillId="7" borderId="0" xfId="0" applyNumberFormat="1" applyFont="1" applyFill="1" applyBorder="1" applyAlignment="1">
      <alignment horizontal="left"/>
    </xf>
    <xf numFmtId="2" fontId="1" fillId="0" borderId="3" xfId="0" applyNumberFormat="1" applyFont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0" xfId="0" applyFont="1"/>
  </cellXfs>
  <cellStyles count="9">
    <cellStyle name="20% - Accent1" xfId="1" builtinId="30"/>
    <cellStyle name="20% - Accent2" xfId="2" builtinId="34"/>
    <cellStyle name="20% - Accent4" xfId="3" builtinId="42"/>
    <cellStyle name="20% - Accent6" xfId="4" builtinId="50"/>
    <cellStyle name="Normal" xfId="0" builtinId="0"/>
    <cellStyle name="Number Center" xfId="6" xr:uid="{00000000-0005-0000-0000-000005000000}"/>
    <cellStyle name="Number Center One Decimal" xfId="8" xr:uid="{00000000-0005-0000-0000-000006000000}"/>
    <cellStyle name="Number Center Top Border" xfId="5" xr:uid="{00000000-0005-0000-0000-000007000000}"/>
    <cellStyle name="Number Center Top Border One Decimal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6"/>
  <sheetViews>
    <sheetView topLeftCell="P1" zoomScale="70" zoomScaleNormal="70" workbookViewId="0">
      <selection activeCell="P2" sqref="A2:XFD2"/>
    </sheetView>
  </sheetViews>
  <sheetFormatPr defaultColWidth="8.85546875" defaultRowHeight="15" x14ac:dyDescent="0.25"/>
  <cols>
    <col min="1" max="1" width="9.140625" style="1" customWidth="1"/>
    <col min="2" max="2" width="14.28515625" style="1" bestFit="1" customWidth="1"/>
    <col min="3" max="3" width="9.140625" style="1"/>
    <col min="4" max="4" width="9.5703125" style="2" bestFit="1" customWidth="1"/>
    <col min="5" max="5" width="9.5703125" style="1" customWidth="1"/>
    <col min="6" max="6" width="11.5703125" style="3" bestFit="1" customWidth="1"/>
    <col min="7" max="7" width="12.85546875" style="3" bestFit="1" customWidth="1"/>
    <col min="8" max="8" width="11.28515625" style="3" bestFit="1" customWidth="1"/>
    <col min="9" max="9" width="12.140625" style="3" bestFit="1" customWidth="1"/>
    <col min="10" max="10" width="18.140625" style="3" bestFit="1" customWidth="1"/>
    <col min="11" max="11" width="15.5703125" style="3" bestFit="1" customWidth="1"/>
    <col min="12" max="12" width="21.5703125" style="3" bestFit="1" customWidth="1"/>
    <col min="13" max="13" width="16.5703125" style="2" bestFit="1" customWidth="1"/>
    <col min="14" max="15" width="13" style="3" bestFit="1" customWidth="1"/>
    <col min="16" max="16" width="14.5703125" style="3" customWidth="1"/>
    <col min="17" max="17" width="13.7109375" style="3" bestFit="1" customWidth="1"/>
    <col min="18" max="19" width="12.5703125" style="3" customWidth="1"/>
    <col min="20" max="21" width="12.42578125" style="3" bestFit="1" customWidth="1"/>
    <col min="22" max="22" width="16.28515625" style="2" bestFit="1" customWidth="1"/>
    <col min="23" max="23" width="13" style="3" bestFit="1" customWidth="1"/>
    <col min="24" max="24" width="15.140625" style="3" bestFit="1" customWidth="1"/>
    <col min="25" max="25" width="17.28515625" style="3" bestFit="1" customWidth="1"/>
    <col min="26" max="26" width="18.140625" style="3" bestFit="1" customWidth="1"/>
    <col min="27" max="27" width="15.5703125" style="3" bestFit="1" customWidth="1"/>
    <col min="28" max="28" width="13" style="3" bestFit="1" customWidth="1"/>
    <col min="29" max="29" width="14.85546875" style="3" bestFit="1" customWidth="1"/>
    <col min="30" max="30" width="15.7109375" style="46" bestFit="1" customWidth="1"/>
    <col min="31" max="31" width="7.28515625" style="2" bestFit="1" customWidth="1"/>
    <col min="32" max="16384" width="8.85546875" style="3"/>
  </cols>
  <sheetData>
    <row r="1" spans="1:31" s="10" customFormat="1" x14ac:dyDescent="0.25">
      <c r="A1" s="52" t="s">
        <v>21</v>
      </c>
      <c r="B1" s="52"/>
      <c r="C1" s="52"/>
      <c r="D1" s="53"/>
      <c r="E1" s="16"/>
      <c r="F1" s="54" t="s">
        <v>22</v>
      </c>
      <c r="G1" s="55"/>
      <c r="H1" s="55"/>
      <c r="I1" s="55"/>
      <c r="J1" s="55"/>
      <c r="K1" s="55"/>
      <c r="L1" s="55"/>
      <c r="M1" s="56"/>
      <c r="N1" s="57" t="s">
        <v>23</v>
      </c>
      <c r="O1" s="58"/>
      <c r="P1" s="58"/>
      <c r="Q1" s="58"/>
      <c r="R1" s="58"/>
      <c r="S1" s="58"/>
      <c r="T1" s="58"/>
      <c r="U1" s="58"/>
      <c r="V1" s="59"/>
      <c r="W1" s="60" t="s">
        <v>30</v>
      </c>
      <c r="X1" s="61"/>
      <c r="Y1" s="61"/>
      <c r="Z1" s="61"/>
      <c r="AA1" s="61"/>
      <c r="AB1" s="61"/>
      <c r="AC1" s="61"/>
      <c r="AD1" s="61"/>
      <c r="AE1" s="61"/>
    </row>
    <row r="2" spans="1:31" s="12" customFormat="1" ht="45.75" thickBot="1" x14ac:dyDescent="0.3">
      <c r="A2" s="11" t="s">
        <v>0</v>
      </c>
      <c r="B2" s="12" t="s">
        <v>1</v>
      </c>
      <c r="C2" s="12" t="s">
        <v>2</v>
      </c>
      <c r="D2" s="13" t="s">
        <v>3</v>
      </c>
      <c r="E2" s="12" t="s">
        <v>259</v>
      </c>
      <c r="F2" s="14" t="s">
        <v>4</v>
      </c>
      <c r="G2" s="14" t="s">
        <v>5</v>
      </c>
      <c r="H2" s="12" t="s">
        <v>6</v>
      </c>
      <c r="I2" s="12" t="s">
        <v>7</v>
      </c>
      <c r="J2" s="12" t="s">
        <v>8</v>
      </c>
      <c r="K2" s="12" t="s">
        <v>38</v>
      </c>
      <c r="L2" s="12" t="s">
        <v>9</v>
      </c>
      <c r="M2" s="13" t="s">
        <v>13</v>
      </c>
      <c r="N2" s="12" t="s">
        <v>14</v>
      </c>
      <c r="O2" s="12" t="s">
        <v>15</v>
      </c>
      <c r="P2" s="12" t="s">
        <v>16</v>
      </c>
      <c r="Q2" s="12" t="s">
        <v>17</v>
      </c>
      <c r="R2" s="12" t="s">
        <v>285</v>
      </c>
      <c r="S2" s="12" t="s">
        <v>264</v>
      </c>
      <c r="T2" s="12" t="s">
        <v>19</v>
      </c>
      <c r="U2" s="12" t="s">
        <v>18</v>
      </c>
      <c r="V2" s="13" t="s">
        <v>20</v>
      </c>
      <c r="W2" s="12" t="s">
        <v>11</v>
      </c>
      <c r="X2" s="12" t="s">
        <v>10</v>
      </c>
      <c r="Y2" s="12" t="s">
        <v>12</v>
      </c>
      <c r="Z2" s="12" t="s">
        <v>24</v>
      </c>
      <c r="AA2" s="12" t="s">
        <v>25</v>
      </c>
      <c r="AB2" s="12" t="s">
        <v>26</v>
      </c>
      <c r="AC2" s="12" t="s">
        <v>27</v>
      </c>
      <c r="AD2" s="49" t="s">
        <v>28</v>
      </c>
      <c r="AE2" s="13" t="s">
        <v>29</v>
      </c>
    </row>
    <row r="3" spans="1:31" x14ac:dyDescent="0.25">
      <c r="A3" s="4" t="s">
        <v>31</v>
      </c>
      <c r="B3" s="1" t="s">
        <v>32</v>
      </c>
      <c r="C3" s="1" t="s">
        <v>33</v>
      </c>
      <c r="D3" s="2">
        <v>3</v>
      </c>
      <c r="E3" s="1" t="s">
        <v>261</v>
      </c>
      <c r="F3" s="3" t="s">
        <v>34</v>
      </c>
      <c r="G3" s="3">
        <v>0</v>
      </c>
      <c r="H3" s="5" t="s">
        <v>36</v>
      </c>
      <c r="I3" s="3">
        <v>5</v>
      </c>
      <c r="J3" s="3">
        <f>I3*G3</f>
        <v>0</v>
      </c>
      <c r="K3" s="3">
        <f>(G3*T3)/1000</f>
        <v>0</v>
      </c>
      <c r="L3" s="3">
        <f>(J3*T3)/1000</f>
        <v>0</v>
      </c>
      <c r="M3" s="2">
        <v>190.79897494899959</v>
      </c>
      <c r="N3" s="3">
        <v>7.1194410000000001</v>
      </c>
      <c r="O3" s="3">
        <v>13.063619375000002</v>
      </c>
      <c r="P3" s="3">
        <f>N3/O3</f>
        <v>0.54498227448547343</v>
      </c>
      <c r="Q3" s="3">
        <f>(N3-O3)/AD3</f>
        <v>-0.83035197052506604</v>
      </c>
      <c r="R3" s="3">
        <v>-83.70649914373648</v>
      </c>
      <c r="S3" s="3" t="s">
        <v>33</v>
      </c>
      <c r="T3" s="3">
        <v>25.6</v>
      </c>
      <c r="U3" s="6">
        <v>28.5</v>
      </c>
      <c r="V3" s="2">
        <f>((U3-T3)/T3)*100</f>
        <v>11.328124999999995</v>
      </c>
      <c r="W3" s="3">
        <v>17.786119411263765</v>
      </c>
      <c r="X3" s="3">
        <v>6.5827572452062606</v>
      </c>
      <c r="Y3" s="3" t="s">
        <v>37</v>
      </c>
      <c r="Z3" s="46">
        <v>500</v>
      </c>
      <c r="AA3" s="46">
        <v>81</v>
      </c>
      <c r="AB3" s="3">
        <f>Z3/AA3</f>
        <v>6.1728395061728394</v>
      </c>
      <c r="AC3" s="3">
        <v>40.24</v>
      </c>
      <c r="AD3" s="46">
        <v>7.1586250000000007</v>
      </c>
    </row>
    <row r="4" spans="1:31" x14ac:dyDescent="0.25">
      <c r="A4" s="3" t="s">
        <v>31</v>
      </c>
      <c r="B4" s="1" t="s">
        <v>32</v>
      </c>
      <c r="C4" s="1" t="s">
        <v>33</v>
      </c>
      <c r="D4" s="2">
        <v>31</v>
      </c>
      <c r="E4" s="1" t="s">
        <v>261</v>
      </c>
      <c r="F4" s="3" t="s">
        <v>34</v>
      </c>
      <c r="G4" s="3">
        <v>0</v>
      </c>
      <c r="H4" s="7" t="s">
        <v>36</v>
      </c>
      <c r="I4" s="3">
        <v>5</v>
      </c>
      <c r="J4" s="3">
        <f t="shared" ref="J4:J65" si="0">I4*G4</f>
        <v>0</v>
      </c>
      <c r="K4" s="3">
        <f t="shared" ref="K4:K10" si="1">(G4*T4)/1000</f>
        <v>0</v>
      </c>
      <c r="L4" s="3">
        <f t="shared" ref="L4:L65" si="2">(J4*T4)/1000</f>
        <v>0</v>
      </c>
      <c r="M4" s="2">
        <v>205.30826353997142</v>
      </c>
      <c r="N4" s="3">
        <v>12.237360000000001</v>
      </c>
      <c r="O4" s="3">
        <v>13.063619375</v>
      </c>
      <c r="P4" s="3">
        <f t="shared" ref="P4:P17" si="3">N4/O4</f>
        <v>0.93675111381603615</v>
      </c>
      <c r="Q4" s="3">
        <f>(N4-O4)/AD4</f>
        <v>-0.11542151949571311</v>
      </c>
      <c r="R4" s="3">
        <v>23.444302475983747</v>
      </c>
      <c r="S4" s="3" t="s">
        <v>33</v>
      </c>
      <c r="T4" s="3">
        <v>21.6</v>
      </c>
      <c r="U4" s="6">
        <v>22.8</v>
      </c>
      <c r="V4" s="2">
        <f t="shared" ref="V4:V17" si="4">((U4-T4)/T4)*100</f>
        <v>5.5555555555555518</v>
      </c>
      <c r="W4" s="3">
        <v>17.786119411263765</v>
      </c>
      <c r="X4" s="3">
        <v>6.5827572452062606</v>
      </c>
      <c r="Y4" s="3" t="s">
        <v>37</v>
      </c>
      <c r="Z4" s="46">
        <v>500</v>
      </c>
      <c r="AA4" s="46">
        <v>81</v>
      </c>
      <c r="AB4" s="3">
        <f t="shared" ref="AB4:AB64" si="5">Z4/AA4</f>
        <v>6.1728395061728394</v>
      </c>
      <c r="AC4" s="3">
        <v>40.24</v>
      </c>
      <c r="AD4" s="46">
        <v>7.1586250000000007</v>
      </c>
    </row>
    <row r="5" spans="1:31" x14ac:dyDescent="0.25">
      <c r="A5" s="3" t="s">
        <v>31</v>
      </c>
      <c r="B5" s="1" t="s">
        <v>32</v>
      </c>
      <c r="C5" s="1" t="s">
        <v>33</v>
      </c>
      <c r="D5" s="2">
        <v>28</v>
      </c>
      <c r="E5" s="1" t="s">
        <v>261</v>
      </c>
      <c r="F5" s="3" t="s">
        <v>34</v>
      </c>
      <c r="G5" s="3">
        <v>0</v>
      </c>
      <c r="H5" s="7" t="s">
        <v>36</v>
      </c>
      <c r="I5" s="3">
        <v>5</v>
      </c>
      <c r="J5" s="3">
        <f t="shared" si="0"/>
        <v>0</v>
      </c>
      <c r="K5" s="3">
        <f t="shared" si="1"/>
        <v>0</v>
      </c>
      <c r="L5" s="3">
        <f t="shared" si="2"/>
        <v>0</v>
      </c>
      <c r="M5" s="2">
        <v>222.05466769319386</v>
      </c>
      <c r="N5" s="3">
        <v>7.6474489999999999</v>
      </c>
      <c r="O5" s="3">
        <v>13.063619375000002</v>
      </c>
      <c r="P5" s="3">
        <f t="shared" si="3"/>
        <v>0.58540047596878175</v>
      </c>
      <c r="Q5" s="3">
        <f t="shared" ref="Q5:Q18" si="6">(N5-O5)/AD5</f>
        <v>-0.7565936719691283</v>
      </c>
      <c r="R5" s="3">
        <v>-61.877433319003103</v>
      </c>
      <c r="S5" s="3" t="s">
        <v>33</v>
      </c>
      <c r="T5" s="3">
        <v>25</v>
      </c>
      <c r="U5" s="6">
        <v>25</v>
      </c>
      <c r="V5" s="2">
        <f>((U5-T5)/T5)*100</f>
        <v>0</v>
      </c>
      <c r="W5" s="3">
        <v>17.786119411263765</v>
      </c>
      <c r="X5" s="3">
        <v>6.5827572452062606</v>
      </c>
      <c r="Y5" s="3" t="s">
        <v>37</v>
      </c>
      <c r="Z5" s="46">
        <v>500</v>
      </c>
      <c r="AA5" s="46">
        <v>81</v>
      </c>
      <c r="AB5" s="3">
        <f t="shared" si="5"/>
        <v>6.1728395061728394</v>
      </c>
      <c r="AC5" s="3">
        <v>40.24</v>
      </c>
      <c r="AD5" s="46">
        <v>7.1586250000000007</v>
      </c>
    </row>
    <row r="6" spans="1:31" x14ac:dyDescent="0.25">
      <c r="A6" s="3" t="s">
        <v>31</v>
      </c>
      <c r="B6" s="1" t="s">
        <v>32</v>
      </c>
      <c r="C6" s="1" t="s">
        <v>33</v>
      </c>
      <c r="D6" s="2">
        <v>7</v>
      </c>
      <c r="E6" s="1" t="s">
        <v>261</v>
      </c>
      <c r="F6" s="3" t="s">
        <v>34</v>
      </c>
      <c r="G6" s="3">
        <v>0</v>
      </c>
      <c r="H6" s="7" t="s">
        <v>36</v>
      </c>
      <c r="I6" s="3">
        <v>5</v>
      </c>
      <c r="J6" s="3">
        <f t="shared" si="0"/>
        <v>0</v>
      </c>
      <c r="K6" s="3">
        <f t="shared" si="1"/>
        <v>0</v>
      </c>
      <c r="L6" s="3">
        <f t="shared" si="2"/>
        <v>0</v>
      </c>
      <c r="M6" s="2">
        <v>367.57124135454541</v>
      </c>
      <c r="N6" s="3">
        <v>7.8595449999999998</v>
      </c>
      <c r="O6" s="3">
        <v>13.063619375000002</v>
      </c>
      <c r="P6" s="3">
        <f t="shared" si="3"/>
        <v>0.6016360990309394</v>
      </c>
      <c r="Q6" s="3">
        <f t="shared" si="6"/>
        <v>-0.72696563585884177</v>
      </c>
      <c r="R6" s="3">
        <v>-48.430477427641463</v>
      </c>
      <c r="S6" s="3" t="s">
        <v>33</v>
      </c>
      <c r="T6" s="3">
        <v>28.2</v>
      </c>
      <c r="U6" s="6">
        <v>27.8</v>
      </c>
      <c r="V6" s="2">
        <f t="shared" si="4"/>
        <v>-1.4184397163120517</v>
      </c>
      <c r="W6" s="3">
        <v>17.786119411263765</v>
      </c>
      <c r="X6" s="3">
        <v>6.5827572452062606</v>
      </c>
      <c r="Y6" s="3" t="s">
        <v>37</v>
      </c>
      <c r="Z6" s="46">
        <v>500</v>
      </c>
      <c r="AA6" s="46">
        <v>81</v>
      </c>
      <c r="AB6" s="3">
        <f t="shared" si="5"/>
        <v>6.1728395061728394</v>
      </c>
      <c r="AC6" s="3">
        <v>40.24</v>
      </c>
      <c r="AD6" s="46">
        <v>7.1586250000000007</v>
      </c>
    </row>
    <row r="7" spans="1:31" x14ac:dyDescent="0.25">
      <c r="A7" s="3" t="s">
        <v>31</v>
      </c>
      <c r="B7" s="1" t="s">
        <v>32</v>
      </c>
      <c r="C7" s="1" t="s">
        <v>33</v>
      </c>
      <c r="D7" s="2">
        <v>25</v>
      </c>
      <c r="E7" s="1" t="s">
        <v>261</v>
      </c>
      <c r="F7" s="3" t="s">
        <v>34</v>
      </c>
      <c r="G7" s="3">
        <v>0</v>
      </c>
      <c r="H7" s="7" t="s">
        <v>36</v>
      </c>
      <c r="I7" s="3">
        <v>5</v>
      </c>
      <c r="J7" s="3">
        <f t="shared" si="0"/>
        <v>0</v>
      </c>
      <c r="K7" s="3">
        <f t="shared" si="1"/>
        <v>0</v>
      </c>
      <c r="L7" s="3">
        <f t="shared" si="2"/>
        <v>0</v>
      </c>
      <c r="M7" s="2">
        <v>255.10533453275784</v>
      </c>
      <c r="N7" s="3">
        <v>12.165749999999999</v>
      </c>
      <c r="O7" s="3">
        <v>13.063619375000002</v>
      </c>
      <c r="P7" s="3">
        <f t="shared" si="3"/>
        <v>0.93126947829494588</v>
      </c>
      <c r="Q7" s="3">
        <f t="shared" si="6"/>
        <v>-0.1254248371719433</v>
      </c>
      <c r="R7" s="3">
        <v>22.161181427974608</v>
      </c>
      <c r="S7" s="3" t="s">
        <v>33</v>
      </c>
      <c r="T7" s="3">
        <v>26.1</v>
      </c>
      <c r="U7" s="8">
        <v>26.4</v>
      </c>
      <c r="V7" s="2">
        <f t="shared" si="4"/>
        <v>1.1494252873563109</v>
      </c>
      <c r="W7" s="3">
        <v>17.786119411263765</v>
      </c>
      <c r="X7" s="3">
        <v>6.5827572452062606</v>
      </c>
      <c r="Y7" s="3" t="s">
        <v>37</v>
      </c>
      <c r="Z7" s="46">
        <v>500</v>
      </c>
      <c r="AA7" s="46">
        <v>81</v>
      </c>
      <c r="AB7" s="3">
        <f t="shared" si="5"/>
        <v>6.1728395061728394</v>
      </c>
      <c r="AC7" s="3">
        <v>40.24</v>
      </c>
      <c r="AD7" s="46">
        <v>7.1586250000000007</v>
      </c>
    </row>
    <row r="8" spans="1:31" x14ac:dyDescent="0.25">
      <c r="A8" s="3" t="s">
        <v>31</v>
      </c>
      <c r="B8" s="1" t="s">
        <v>32</v>
      </c>
      <c r="C8" s="1" t="s">
        <v>33</v>
      </c>
      <c r="D8" s="2">
        <v>19</v>
      </c>
      <c r="E8" s="1" t="s">
        <v>261</v>
      </c>
      <c r="F8" s="3" t="s">
        <v>34</v>
      </c>
      <c r="G8" s="3">
        <v>0</v>
      </c>
      <c r="H8" s="7" t="s">
        <v>36</v>
      </c>
      <c r="I8" s="3">
        <v>5</v>
      </c>
      <c r="J8" s="3">
        <f t="shared" si="0"/>
        <v>0</v>
      </c>
      <c r="K8" s="3">
        <f t="shared" si="1"/>
        <v>0</v>
      </c>
      <c r="L8" s="3">
        <f t="shared" si="2"/>
        <v>0</v>
      </c>
      <c r="M8" s="2">
        <v>199.14163132023998</v>
      </c>
      <c r="N8" s="3">
        <v>26.621919999999999</v>
      </c>
      <c r="O8" s="3">
        <v>13.063619375000002</v>
      </c>
      <c r="P8" s="3">
        <f t="shared" si="3"/>
        <v>2.0378670899541573</v>
      </c>
      <c r="Q8" s="3">
        <f t="shared" si="6"/>
        <v>1.8939811241683977</v>
      </c>
      <c r="R8" s="3">
        <v>68.852971432719173</v>
      </c>
      <c r="S8" s="3" t="s">
        <v>33</v>
      </c>
      <c r="T8" s="3">
        <v>20.9</v>
      </c>
      <c r="U8" s="6">
        <v>23.7</v>
      </c>
      <c r="V8" s="2">
        <f t="shared" si="4"/>
        <v>13.397129186602875</v>
      </c>
      <c r="W8" s="3">
        <v>17.786119411263765</v>
      </c>
      <c r="X8" s="3">
        <v>6.5827572452062606</v>
      </c>
      <c r="Y8" s="3" t="s">
        <v>37</v>
      </c>
      <c r="Z8" s="46">
        <v>500</v>
      </c>
      <c r="AA8" s="46">
        <v>81</v>
      </c>
      <c r="AB8" s="3">
        <f t="shared" si="5"/>
        <v>6.1728395061728394</v>
      </c>
      <c r="AC8" s="3">
        <v>40.24</v>
      </c>
      <c r="AD8" s="46">
        <v>7.1586250000000007</v>
      </c>
    </row>
    <row r="9" spans="1:31" x14ac:dyDescent="0.25">
      <c r="A9" s="3" t="s">
        <v>31</v>
      </c>
      <c r="B9" s="1" t="s">
        <v>32</v>
      </c>
      <c r="C9" s="1" t="s">
        <v>33</v>
      </c>
      <c r="D9" s="2">
        <v>14</v>
      </c>
      <c r="E9" s="1" t="s">
        <v>261</v>
      </c>
      <c r="F9" s="3" t="s">
        <v>34</v>
      </c>
      <c r="G9" s="3">
        <v>0</v>
      </c>
      <c r="H9" s="7" t="s">
        <v>36</v>
      </c>
      <c r="I9" s="3">
        <v>5</v>
      </c>
      <c r="J9" s="3">
        <f t="shared" si="0"/>
        <v>0</v>
      </c>
      <c r="K9" s="3">
        <f t="shared" si="1"/>
        <v>0</v>
      </c>
      <c r="L9" s="3">
        <f t="shared" si="2"/>
        <v>0</v>
      </c>
      <c r="M9" s="2">
        <v>182.18911983938617</v>
      </c>
      <c r="N9" s="3">
        <v>16.953410000000002</v>
      </c>
      <c r="O9" s="3">
        <v>13.063619375000002</v>
      </c>
      <c r="P9" s="3">
        <f t="shared" si="3"/>
        <v>1.2977574983885352</v>
      </c>
      <c r="Q9" s="3">
        <f t="shared" si="6"/>
        <v>0.54337119558574443</v>
      </c>
      <c r="R9" s="3">
        <v>45.173274269059043</v>
      </c>
      <c r="S9" s="3" t="s">
        <v>33</v>
      </c>
      <c r="T9" s="3">
        <v>24.6</v>
      </c>
      <c r="U9" s="6">
        <v>24.8</v>
      </c>
      <c r="V9" s="2">
        <f t="shared" si="4"/>
        <v>0.81300813008129791</v>
      </c>
      <c r="W9" s="3">
        <v>17.786119411263765</v>
      </c>
      <c r="X9" s="3">
        <v>6.5827572452062606</v>
      </c>
      <c r="Y9" s="3" t="s">
        <v>37</v>
      </c>
      <c r="Z9" s="46">
        <v>500</v>
      </c>
      <c r="AA9" s="46">
        <v>81</v>
      </c>
      <c r="AB9" s="3">
        <f t="shared" si="5"/>
        <v>6.1728395061728394</v>
      </c>
      <c r="AC9" s="3">
        <v>40.24</v>
      </c>
      <c r="AD9" s="46">
        <v>7.1586250000000007</v>
      </c>
    </row>
    <row r="10" spans="1:31" x14ac:dyDescent="0.25">
      <c r="A10" s="3" t="s">
        <v>31</v>
      </c>
      <c r="B10" s="1" t="s">
        <v>32</v>
      </c>
      <c r="C10" s="1" t="s">
        <v>33</v>
      </c>
      <c r="D10" s="2">
        <v>12</v>
      </c>
      <c r="E10" s="1" t="s">
        <v>261</v>
      </c>
      <c r="F10" s="3" t="s">
        <v>34</v>
      </c>
      <c r="G10" s="3">
        <v>0</v>
      </c>
      <c r="H10" s="7" t="s">
        <v>36</v>
      </c>
      <c r="I10" s="3">
        <v>5</v>
      </c>
      <c r="J10" s="3">
        <f t="shared" si="0"/>
        <v>0</v>
      </c>
      <c r="K10" s="3">
        <f t="shared" si="1"/>
        <v>0</v>
      </c>
      <c r="L10" s="3">
        <f t="shared" si="2"/>
        <v>0</v>
      </c>
      <c r="M10" s="2">
        <v>190.92275369955107</v>
      </c>
      <c r="N10" s="3">
        <v>13.90408</v>
      </c>
      <c r="O10" s="3">
        <v>13.063619375000002</v>
      </c>
      <c r="P10" s="3">
        <f t="shared" si="3"/>
        <v>1.0643359700611301</v>
      </c>
      <c r="Q10" s="3">
        <f t="shared" si="6"/>
        <v>0.11740531526654889</v>
      </c>
      <c r="R10" s="3">
        <v>34.382680284644373</v>
      </c>
      <c r="S10" s="3" t="s">
        <v>33</v>
      </c>
      <c r="T10" s="3">
        <v>26.4</v>
      </c>
      <c r="U10" s="6">
        <v>27.5</v>
      </c>
      <c r="V10" s="2">
        <f t="shared" si="4"/>
        <v>4.1666666666666723</v>
      </c>
      <c r="W10" s="3">
        <v>17.786119411263765</v>
      </c>
      <c r="X10" s="3">
        <v>6.5827572452062606</v>
      </c>
      <c r="Y10" s="3" t="s">
        <v>37</v>
      </c>
      <c r="Z10" s="46">
        <v>500</v>
      </c>
      <c r="AA10" s="46">
        <v>81</v>
      </c>
      <c r="AB10" s="3">
        <f>Z10/AA10</f>
        <v>6.1728395061728394</v>
      </c>
      <c r="AC10" s="3">
        <v>40.24</v>
      </c>
      <c r="AD10" s="46">
        <v>7.1586250000000007</v>
      </c>
    </row>
    <row r="11" spans="1:31" x14ac:dyDescent="0.25">
      <c r="A11" s="3" t="s">
        <v>31</v>
      </c>
      <c r="B11" s="1" t="s">
        <v>32</v>
      </c>
      <c r="C11" s="1" t="s">
        <v>33</v>
      </c>
      <c r="D11" s="2">
        <v>2</v>
      </c>
      <c r="E11" s="1" t="s">
        <v>261</v>
      </c>
      <c r="F11" s="3" t="s">
        <v>35</v>
      </c>
      <c r="G11" s="3">
        <v>800</v>
      </c>
      <c r="H11" s="7" t="s">
        <v>36</v>
      </c>
      <c r="I11" s="3">
        <v>5</v>
      </c>
      <c r="J11" s="3">
        <f>I11*G11</f>
        <v>4000</v>
      </c>
      <c r="K11" s="3">
        <f>(G11*T11)/1000</f>
        <v>18</v>
      </c>
      <c r="L11" s="3">
        <f>(J11*T11)/1000</f>
        <v>90</v>
      </c>
      <c r="M11" s="2">
        <v>210.32200455966395</v>
      </c>
      <c r="N11" s="3">
        <v>18.157489999999999</v>
      </c>
      <c r="O11" s="3">
        <v>13.063619375000002</v>
      </c>
      <c r="P11" s="3">
        <f t="shared" si="3"/>
        <v>1.389927973157898</v>
      </c>
      <c r="Q11" s="3">
        <f t="shared" si="6"/>
        <v>0.71157109430931176</v>
      </c>
      <c r="R11" s="3">
        <v>52.016891439556886</v>
      </c>
      <c r="S11" s="3" t="s">
        <v>33</v>
      </c>
      <c r="T11" s="3">
        <v>22.5</v>
      </c>
      <c r="U11" s="9">
        <v>25.1</v>
      </c>
      <c r="V11" s="2">
        <f t="shared" si="4"/>
        <v>11.555555555555562</v>
      </c>
      <c r="W11" s="3">
        <v>17.786119411263765</v>
      </c>
      <c r="X11" s="3">
        <v>6.5827572452062606</v>
      </c>
      <c r="Y11" s="3" t="s">
        <v>37</v>
      </c>
      <c r="Z11" s="46">
        <v>500</v>
      </c>
      <c r="AA11" s="46">
        <v>81</v>
      </c>
      <c r="AB11" s="3">
        <f t="shared" si="5"/>
        <v>6.1728395061728394</v>
      </c>
      <c r="AC11" s="3">
        <v>40.24</v>
      </c>
      <c r="AD11" s="46">
        <v>7.1586250000000007</v>
      </c>
    </row>
    <row r="12" spans="1:31" x14ac:dyDescent="0.25">
      <c r="A12" s="3" t="s">
        <v>31</v>
      </c>
      <c r="B12" s="1" t="s">
        <v>32</v>
      </c>
      <c r="C12" s="1" t="s">
        <v>33</v>
      </c>
      <c r="D12" s="2">
        <v>29</v>
      </c>
      <c r="E12" s="1" t="s">
        <v>261</v>
      </c>
      <c r="F12" s="3" t="s">
        <v>35</v>
      </c>
      <c r="G12" s="3">
        <v>800</v>
      </c>
      <c r="H12" s="7" t="s">
        <v>36</v>
      </c>
      <c r="I12" s="3">
        <v>5</v>
      </c>
      <c r="J12" s="3">
        <f t="shared" si="0"/>
        <v>4000</v>
      </c>
      <c r="K12" s="3">
        <f>(G12*T12)/1000</f>
        <v>19.440000000000001</v>
      </c>
      <c r="L12" s="3">
        <f>(J12*T12)/1000</f>
        <v>97.2</v>
      </c>
      <c r="M12" s="2">
        <v>213.65830265394769</v>
      </c>
      <c r="N12" s="3">
        <v>14.05921</v>
      </c>
      <c r="O12" s="3">
        <v>13.063619375000002</v>
      </c>
      <c r="P12" s="3">
        <f t="shared" si="3"/>
        <v>1.0762109333118868</v>
      </c>
      <c r="Q12" s="3">
        <f t="shared" si="6"/>
        <v>0.13907567794094514</v>
      </c>
      <c r="R12" s="3">
        <v>35.893378922734456</v>
      </c>
      <c r="S12" s="3" t="s">
        <v>33</v>
      </c>
      <c r="T12" s="3">
        <v>24.3</v>
      </c>
      <c r="U12" s="6">
        <v>25.1</v>
      </c>
      <c r="V12" s="2">
        <f t="shared" si="4"/>
        <v>3.292181069958851</v>
      </c>
      <c r="W12" s="3">
        <v>17.786119411263765</v>
      </c>
      <c r="X12" s="3">
        <v>6.5827572452062606</v>
      </c>
      <c r="Y12" s="3" t="s">
        <v>37</v>
      </c>
      <c r="Z12" s="46">
        <v>500</v>
      </c>
      <c r="AA12" s="46">
        <v>81</v>
      </c>
      <c r="AB12" s="3">
        <f t="shared" si="5"/>
        <v>6.1728395061728394</v>
      </c>
      <c r="AC12" s="3">
        <v>40.24</v>
      </c>
      <c r="AD12" s="46">
        <v>7.1586250000000007</v>
      </c>
    </row>
    <row r="13" spans="1:31" x14ac:dyDescent="0.25">
      <c r="A13" s="3" t="s">
        <v>31</v>
      </c>
      <c r="B13" s="1" t="s">
        <v>32</v>
      </c>
      <c r="C13" s="1" t="s">
        <v>33</v>
      </c>
      <c r="D13" s="2">
        <v>22</v>
      </c>
      <c r="E13" s="1" t="s">
        <v>261</v>
      </c>
      <c r="F13" s="3" t="s">
        <v>35</v>
      </c>
      <c r="G13" s="3">
        <v>800</v>
      </c>
      <c r="H13" s="7" t="s">
        <v>36</v>
      </c>
      <c r="I13" s="3">
        <v>5</v>
      </c>
      <c r="J13" s="3">
        <f t="shared" si="0"/>
        <v>4000</v>
      </c>
      <c r="K13" s="3">
        <f t="shared" ref="K13:K78" si="7">(G13*T13)/1000</f>
        <v>20.16</v>
      </c>
      <c r="L13" s="3">
        <f t="shared" si="2"/>
        <v>100.8</v>
      </c>
      <c r="M13" s="2">
        <v>207.49141125282236</v>
      </c>
      <c r="N13" s="3">
        <v>27.263549999999999</v>
      </c>
      <c r="O13" s="3">
        <v>13.063619375000002</v>
      </c>
      <c r="P13" s="3">
        <f t="shared" si="3"/>
        <v>2.0869828810363664</v>
      </c>
      <c r="Q13" s="3">
        <f t="shared" si="6"/>
        <v>1.9836114651905912</v>
      </c>
      <c r="R13" s="3">
        <v>73.480587661910945</v>
      </c>
      <c r="S13" s="3" t="s">
        <v>33</v>
      </c>
      <c r="T13" s="3">
        <v>25.2</v>
      </c>
      <c r="U13" s="6">
        <v>26.2</v>
      </c>
      <c r="V13" s="2">
        <f t="shared" si="4"/>
        <v>3.9682539682539679</v>
      </c>
      <c r="W13" s="3">
        <v>17.786119411263765</v>
      </c>
      <c r="X13" s="3">
        <v>6.5827572452062606</v>
      </c>
      <c r="Y13" s="3" t="s">
        <v>37</v>
      </c>
      <c r="Z13" s="46">
        <v>500</v>
      </c>
      <c r="AA13" s="46">
        <v>81</v>
      </c>
      <c r="AB13" s="3">
        <f t="shared" si="5"/>
        <v>6.1728395061728394</v>
      </c>
      <c r="AC13" s="3">
        <v>40.24</v>
      </c>
      <c r="AD13" s="46">
        <v>7.1586250000000007</v>
      </c>
    </row>
    <row r="14" spans="1:31" x14ac:dyDescent="0.25">
      <c r="A14" s="3" t="s">
        <v>31</v>
      </c>
      <c r="B14" s="1" t="s">
        <v>32</v>
      </c>
      <c r="C14" s="1" t="s">
        <v>33</v>
      </c>
      <c r="D14" s="2">
        <v>26</v>
      </c>
      <c r="E14" s="1" t="s">
        <v>261</v>
      </c>
      <c r="F14" s="3" t="s">
        <v>35</v>
      </c>
      <c r="G14" s="3">
        <v>800</v>
      </c>
      <c r="H14" s="7" t="s">
        <v>36</v>
      </c>
      <c r="I14" s="3">
        <v>5</v>
      </c>
      <c r="J14" s="3">
        <f t="shared" si="0"/>
        <v>4000</v>
      </c>
      <c r="K14" s="3">
        <f t="shared" si="7"/>
        <v>21.2</v>
      </c>
      <c r="L14" s="3">
        <f t="shared" si="2"/>
        <v>106</v>
      </c>
      <c r="M14" s="2">
        <v>238.0273038590224</v>
      </c>
      <c r="N14" s="3">
        <v>18.81701</v>
      </c>
      <c r="O14" s="3">
        <v>13.063619375000002</v>
      </c>
      <c r="P14" s="3">
        <f t="shared" si="3"/>
        <v>1.4404132162645773</v>
      </c>
      <c r="Q14" s="3">
        <f t="shared" si="6"/>
        <v>0.80370051860517866</v>
      </c>
      <c r="R14" s="3">
        <v>54.362803527399862</v>
      </c>
      <c r="S14" s="3" t="s">
        <v>33</v>
      </c>
      <c r="T14" s="3">
        <v>26.5</v>
      </c>
      <c r="U14" s="8">
        <v>26.8</v>
      </c>
      <c r="V14" s="2">
        <f t="shared" si="4"/>
        <v>1.1320754716981158</v>
      </c>
      <c r="W14" s="3">
        <v>17.786119411263765</v>
      </c>
      <c r="X14" s="3">
        <v>6.5827572452062606</v>
      </c>
      <c r="Y14" s="3" t="s">
        <v>37</v>
      </c>
      <c r="Z14" s="46">
        <v>500</v>
      </c>
      <c r="AA14" s="46">
        <v>81</v>
      </c>
      <c r="AB14" s="3">
        <f t="shared" si="5"/>
        <v>6.1728395061728394</v>
      </c>
      <c r="AC14" s="3">
        <v>40.24</v>
      </c>
      <c r="AD14" s="46">
        <v>7.1586250000000007</v>
      </c>
    </row>
    <row r="15" spans="1:31" x14ac:dyDescent="0.25">
      <c r="A15" s="3" t="s">
        <v>31</v>
      </c>
      <c r="B15" s="1" t="s">
        <v>32</v>
      </c>
      <c r="C15" s="1" t="s">
        <v>33</v>
      </c>
      <c r="D15" s="2">
        <v>21</v>
      </c>
      <c r="E15" s="1" t="s">
        <v>261</v>
      </c>
      <c r="F15" s="3" t="s">
        <v>35</v>
      </c>
      <c r="G15" s="3">
        <v>800</v>
      </c>
      <c r="H15" s="7" t="s">
        <v>36</v>
      </c>
      <c r="I15" s="3">
        <v>5</v>
      </c>
      <c r="J15" s="3">
        <f t="shared" si="0"/>
        <v>4000</v>
      </c>
      <c r="K15" s="3">
        <f t="shared" si="7"/>
        <v>20.399999999999999</v>
      </c>
      <c r="L15" s="3">
        <f t="shared" si="2"/>
        <v>102</v>
      </c>
      <c r="M15" s="2">
        <v>213.35812347589726</v>
      </c>
      <c r="N15" s="3">
        <v>12.055490000000001</v>
      </c>
      <c r="O15" s="3">
        <v>13.063619375000002</v>
      </c>
      <c r="P15" s="3">
        <f t="shared" si="3"/>
        <v>0.9228292446326728</v>
      </c>
      <c r="Q15" s="3">
        <f t="shared" si="6"/>
        <v>-0.14082723637570077</v>
      </c>
      <c r="R15" s="3">
        <v>21.998163608752204</v>
      </c>
      <c r="S15" s="3" t="s">
        <v>33</v>
      </c>
      <c r="T15" s="3">
        <v>25.5</v>
      </c>
      <c r="U15" s="6">
        <v>23.8</v>
      </c>
      <c r="V15" s="2">
        <f t="shared" si="4"/>
        <v>-6.6666666666666634</v>
      </c>
      <c r="W15" s="3">
        <v>17.786119411263765</v>
      </c>
      <c r="X15" s="3">
        <v>6.5827572452062606</v>
      </c>
      <c r="Y15" s="3" t="s">
        <v>37</v>
      </c>
      <c r="Z15" s="46">
        <v>500</v>
      </c>
      <c r="AA15" s="46">
        <v>81</v>
      </c>
      <c r="AB15" s="3">
        <f t="shared" si="5"/>
        <v>6.1728395061728394</v>
      </c>
      <c r="AC15" s="3">
        <v>40.24</v>
      </c>
      <c r="AD15" s="46">
        <v>7.1586250000000007</v>
      </c>
    </row>
    <row r="16" spans="1:31" x14ac:dyDescent="0.25">
      <c r="A16" s="3" t="s">
        <v>31</v>
      </c>
      <c r="B16" s="1" t="s">
        <v>32</v>
      </c>
      <c r="C16" s="1" t="s">
        <v>33</v>
      </c>
      <c r="D16" s="2">
        <v>23</v>
      </c>
      <c r="E16" s="1" t="s">
        <v>261</v>
      </c>
      <c r="F16" s="3" t="s">
        <v>35</v>
      </c>
      <c r="G16" s="3">
        <v>800</v>
      </c>
      <c r="H16" s="7" t="s">
        <v>36</v>
      </c>
      <c r="I16" s="3">
        <v>5</v>
      </c>
      <c r="J16" s="3">
        <f t="shared" si="0"/>
        <v>4000</v>
      </c>
      <c r="K16" s="3">
        <f t="shared" si="7"/>
        <v>21.92</v>
      </c>
      <c r="L16" s="3">
        <f t="shared" si="2"/>
        <v>109.6</v>
      </c>
      <c r="M16" s="2">
        <v>234.83572375392507</v>
      </c>
      <c r="N16" s="3">
        <v>25.31916</v>
      </c>
      <c r="O16" s="3">
        <v>13.063619375000002</v>
      </c>
      <c r="P16" s="3">
        <f t="shared" si="3"/>
        <v>1.938142812737913</v>
      </c>
      <c r="Q16" s="3">
        <f t="shared" si="6"/>
        <v>1.7119964553248699</v>
      </c>
      <c r="R16" s="3">
        <v>63.154454612095265</v>
      </c>
      <c r="S16" s="3" t="s">
        <v>33</v>
      </c>
      <c r="T16" s="3">
        <v>27.4</v>
      </c>
      <c r="U16" s="6">
        <v>28.4</v>
      </c>
      <c r="V16" s="2">
        <f t="shared" si="4"/>
        <v>3.6496350364963508</v>
      </c>
      <c r="W16" s="3">
        <v>17.786119411263765</v>
      </c>
      <c r="X16" s="3">
        <v>6.5827572452062606</v>
      </c>
      <c r="Y16" s="3" t="s">
        <v>37</v>
      </c>
      <c r="Z16" s="46">
        <v>500</v>
      </c>
      <c r="AA16" s="46">
        <v>81</v>
      </c>
      <c r="AB16" s="3">
        <f t="shared" si="5"/>
        <v>6.1728395061728394</v>
      </c>
      <c r="AC16" s="3">
        <v>40.24</v>
      </c>
      <c r="AD16" s="46">
        <v>7.1586250000000007</v>
      </c>
    </row>
    <row r="17" spans="1:30" x14ac:dyDescent="0.25">
      <c r="A17" s="3" t="s">
        <v>31</v>
      </c>
      <c r="B17" s="1" t="s">
        <v>32</v>
      </c>
      <c r="C17" s="1" t="s">
        <v>33</v>
      </c>
      <c r="D17" s="2">
        <v>1</v>
      </c>
      <c r="E17" s="1" t="s">
        <v>261</v>
      </c>
      <c r="F17" s="3" t="s">
        <v>35</v>
      </c>
      <c r="G17" s="3">
        <v>800</v>
      </c>
      <c r="H17" s="7" t="s">
        <v>36</v>
      </c>
      <c r="I17" s="3">
        <v>5</v>
      </c>
      <c r="J17" s="3">
        <f t="shared" si="0"/>
        <v>4000</v>
      </c>
      <c r="K17" s="3">
        <f t="shared" si="7"/>
        <v>20.399999999999999</v>
      </c>
      <c r="L17" s="3">
        <f t="shared" si="2"/>
        <v>102</v>
      </c>
      <c r="M17" s="2">
        <v>258.63964302320716</v>
      </c>
      <c r="N17" s="3">
        <v>16.29374</v>
      </c>
      <c r="O17" s="3">
        <v>13.063619375000002</v>
      </c>
      <c r="P17" s="3">
        <f t="shared" si="3"/>
        <v>1.2472607730122263</v>
      </c>
      <c r="Q17" s="3">
        <f t="shared" si="6"/>
        <v>0.45122081754526849</v>
      </c>
      <c r="R17" s="3">
        <v>50.227794181955247</v>
      </c>
      <c r="S17" s="3" t="s">
        <v>33</v>
      </c>
      <c r="T17" s="3">
        <v>25.5</v>
      </c>
      <c r="U17" s="6">
        <v>26.4</v>
      </c>
      <c r="V17" s="2">
        <f t="shared" si="4"/>
        <v>3.5294117647058769</v>
      </c>
      <c r="W17" s="3">
        <v>17.786119411263765</v>
      </c>
      <c r="X17" s="3">
        <v>6.5827572452062606</v>
      </c>
      <c r="Y17" s="3" t="s">
        <v>37</v>
      </c>
      <c r="Z17" s="46">
        <v>500</v>
      </c>
      <c r="AA17" s="46">
        <v>81</v>
      </c>
      <c r="AB17" s="3">
        <f t="shared" si="5"/>
        <v>6.1728395061728394</v>
      </c>
      <c r="AC17" s="3">
        <v>40.24</v>
      </c>
      <c r="AD17" s="46">
        <v>7.1586250000000007</v>
      </c>
    </row>
    <row r="18" spans="1:30" x14ac:dyDescent="0.25">
      <c r="A18" s="3" t="s">
        <v>31</v>
      </c>
      <c r="B18" s="1" t="s">
        <v>32</v>
      </c>
      <c r="C18" s="1" t="s">
        <v>33</v>
      </c>
      <c r="D18" s="2">
        <v>4</v>
      </c>
      <c r="E18" s="1" t="s">
        <v>261</v>
      </c>
      <c r="F18" s="3" t="s">
        <v>35</v>
      </c>
      <c r="G18" s="3">
        <v>800</v>
      </c>
      <c r="H18" s="7" t="s">
        <v>36</v>
      </c>
      <c r="I18" s="3">
        <v>5</v>
      </c>
      <c r="J18" s="3">
        <f t="shared" si="0"/>
        <v>4000</v>
      </c>
      <c r="K18" s="3">
        <f t="shared" si="7"/>
        <v>18.48</v>
      </c>
      <c r="L18" s="3">
        <f t="shared" si="2"/>
        <v>92.4</v>
      </c>
      <c r="M18" s="2">
        <v>228.86851355265824</v>
      </c>
      <c r="N18" s="3">
        <v>28.885400000000001</v>
      </c>
      <c r="O18" s="3">
        <v>13.063619375000002</v>
      </c>
      <c r="P18" s="3">
        <f>N18/O18</f>
        <v>2.2111330076929767</v>
      </c>
      <c r="Q18" s="3">
        <f t="shared" si="6"/>
        <v>2.2101703364822152</v>
      </c>
      <c r="R18" s="3">
        <v>77.524034716533009</v>
      </c>
      <c r="S18" s="3" t="s">
        <v>33</v>
      </c>
      <c r="T18" s="3">
        <v>23.1</v>
      </c>
      <c r="U18" s="6">
        <v>24.1</v>
      </c>
      <c r="V18" s="2">
        <f>((U18-T18)/T18)*100</f>
        <v>4.329004329004329</v>
      </c>
      <c r="W18" s="3">
        <v>17.786119411263765</v>
      </c>
      <c r="X18" s="3">
        <v>6.5827572452062606</v>
      </c>
      <c r="Y18" s="3" t="s">
        <v>37</v>
      </c>
      <c r="Z18" s="46">
        <v>500</v>
      </c>
      <c r="AA18" s="46">
        <v>81</v>
      </c>
      <c r="AB18" s="3">
        <f t="shared" si="5"/>
        <v>6.1728395061728394</v>
      </c>
      <c r="AC18" s="3">
        <v>40.24</v>
      </c>
      <c r="AD18" s="46">
        <v>7.1586250000000007</v>
      </c>
    </row>
    <row r="19" spans="1:30" x14ac:dyDescent="0.25">
      <c r="A19" s="1" t="s">
        <v>39</v>
      </c>
      <c r="B19" s="1" t="s">
        <v>40</v>
      </c>
      <c r="C19" s="1" t="s">
        <v>33</v>
      </c>
      <c r="D19" s="2" t="s">
        <v>41</v>
      </c>
      <c r="E19" s="1" t="s">
        <v>260</v>
      </c>
      <c r="F19" s="3" t="s">
        <v>34</v>
      </c>
      <c r="G19" s="3">
        <v>0</v>
      </c>
      <c r="H19" s="3" t="s">
        <v>36</v>
      </c>
      <c r="I19" s="3">
        <v>5</v>
      </c>
      <c r="J19" s="3">
        <f t="shared" si="0"/>
        <v>0</v>
      </c>
      <c r="K19" s="3">
        <f t="shared" si="7"/>
        <v>0</v>
      </c>
      <c r="L19" s="3">
        <f t="shared" si="2"/>
        <v>0</v>
      </c>
      <c r="M19" s="2">
        <v>208.90403624349071</v>
      </c>
      <c r="N19" s="3">
        <v>14.34727</v>
      </c>
      <c r="O19" s="3">
        <v>20.36383</v>
      </c>
      <c r="P19" s="3">
        <f t="shared" ref="P19:P85" si="8">N19/O19</f>
        <v>0.70454673801539303</v>
      </c>
      <c r="Q19" s="3">
        <f t="shared" ref="Q19:Q85" si="9">(N19-O19)/AD19</f>
        <v>-0.66891013627267237</v>
      </c>
      <c r="R19" s="3">
        <v>-34.032932161588455</v>
      </c>
      <c r="S19" s="3" t="s">
        <v>33</v>
      </c>
      <c r="T19" s="3">
        <v>23.3</v>
      </c>
      <c r="U19" s="3">
        <v>22.4</v>
      </c>
      <c r="V19" s="2">
        <f t="shared" ref="V19:V85" si="10">((U19-T19)/T19)*100</f>
        <v>-3.8626609442060178</v>
      </c>
      <c r="W19" s="3">
        <v>16.888247225616642</v>
      </c>
      <c r="X19" s="3">
        <v>4.7507909702902804</v>
      </c>
      <c r="Y19" s="3" t="s">
        <v>37</v>
      </c>
      <c r="Z19" s="46">
        <v>500</v>
      </c>
      <c r="AA19" s="46">
        <v>81</v>
      </c>
      <c r="AB19" s="3">
        <f t="shared" si="5"/>
        <v>6.1728395061728394</v>
      </c>
      <c r="AC19" s="3">
        <v>48.62</v>
      </c>
      <c r="AD19" s="50">
        <v>8.9945714285714295</v>
      </c>
    </row>
    <row r="20" spans="1:30" x14ac:dyDescent="0.25">
      <c r="A20" s="1" t="s">
        <v>39</v>
      </c>
      <c r="B20" s="1" t="s">
        <v>40</v>
      </c>
      <c r="C20" s="1" t="s">
        <v>33</v>
      </c>
      <c r="D20" s="2" t="s">
        <v>42</v>
      </c>
      <c r="E20" s="1" t="s">
        <v>260</v>
      </c>
      <c r="F20" s="3" t="s">
        <v>34</v>
      </c>
      <c r="G20" s="3">
        <v>0</v>
      </c>
      <c r="H20" s="3" t="s">
        <v>36</v>
      </c>
      <c r="I20" s="3">
        <v>5</v>
      </c>
      <c r="J20" s="3">
        <f t="shared" si="0"/>
        <v>0</v>
      </c>
      <c r="K20" s="3">
        <f t="shared" si="7"/>
        <v>0</v>
      </c>
      <c r="L20" s="3">
        <f>(J20*T20)/1000</f>
        <v>0</v>
      </c>
      <c r="M20" s="2">
        <v>190.55656965984863</v>
      </c>
      <c r="N20" s="3">
        <v>20.919239999999999</v>
      </c>
      <c r="O20" s="3">
        <v>20.36383</v>
      </c>
      <c r="P20" s="3">
        <f t="shared" si="8"/>
        <v>1.0272743388645456</v>
      </c>
      <c r="Q20" s="3">
        <f t="shared" si="9"/>
        <v>6.1749467933038794E-2</v>
      </c>
      <c r="R20" s="3">
        <v>14.119181281658452</v>
      </c>
      <c r="S20" s="3" t="s">
        <v>33</v>
      </c>
      <c r="T20" s="3">
        <v>25.2</v>
      </c>
      <c r="U20" s="3">
        <v>24.2</v>
      </c>
      <c r="V20" s="2">
        <f t="shared" si="10"/>
        <v>-3.9682539682539679</v>
      </c>
      <c r="W20" s="3">
        <v>16.888247225616642</v>
      </c>
      <c r="X20" s="3">
        <v>4.7507909702902804</v>
      </c>
      <c r="Y20" s="3" t="s">
        <v>37</v>
      </c>
      <c r="Z20" s="46">
        <v>500</v>
      </c>
      <c r="AA20" s="46">
        <v>64</v>
      </c>
      <c r="AB20" s="3">
        <f t="shared" si="5"/>
        <v>7.8125</v>
      </c>
      <c r="AC20" s="3">
        <v>48.62</v>
      </c>
      <c r="AD20" s="50">
        <v>8.9945714285714295</v>
      </c>
    </row>
    <row r="21" spans="1:30" x14ac:dyDescent="0.25">
      <c r="A21" s="1" t="s">
        <v>39</v>
      </c>
      <c r="B21" s="1" t="s">
        <v>40</v>
      </c>
      <c r="C21" s="1" t="s">
        <v>33</v>
      </c>
      <c r="D21" s="2" t="s">
        <v>43</v>
      </c>
      <c r="E21" s="1" t="s">
        <v>260</v>
      </c>
      <c r="F21" s="3" t="s">
        <v>34</v>
      </c>
      <c r="G21" s="3">
        <v>0</v>
      </c>
      <c r="H21" s="3" t="s">
        <v>36</v>
      </c>
      <c r="I21" s="3">
        <v>5</v>
      </c>
      <c r="J21" s="3">
        <f t="shared" si="0"/>
        <v>0</v>
      </c>
      <c r="K21" s="3">
        <f t="shared" si="7"/>
        <v>0</v>
      </c>
      <c r="L21" s="3">
        <f t="shared" si="2"/>
        <v>0</v>
      </c>
      <c r="M21" s="2">
        <v>276.94344827574838</v>
      </c>
      <c r="N21" s="3">
        <v>15.598649999999999</v>
      </c>
      <c r="O21" s="3">
        <v>20.36383</v>
      </c>
      <c r="P21" s="3">
        <f t="shared" si="8"/>
        <v>0.76599785010972887</v>
      </c>
      <c r="Q21" s="3">
        <f t="shared" si="9"/>
        <v>-0.52978399669642007</v>
      </c>
      <c r="R21" s="3">
        <v>-29.46453161834355</v>
      </c>
      <c r="S21" s="3" t="s">
        <v>33</v>
      </c>
      <c r="T21" s="3">
        <v>28.6</v>
      </c>
      <c r="U21" s="3">
        <v>26.6</v>
      </c>
      <c r="V21" s="2">
        <f t="shared" si="10"/>
        <v>-6.9930069930069925</v>
      </c>
      <c r="W21" s="3">
        <v>16.888247225616642</v>
      </c>
      <c r="X21" s="3">
        <v>4.7507909702902804</v>
      </c>
      <c r="Y21" s="3" t="s">
        <v>37</v>
      </c>
      <c r="Z21" s="46">
        <v>500</v>
      </c>
      <c r="AA21" s="46">
        <v>64</v>
      </c>
      <c r="AB21" s="3">
        <f>Z21/AA21</f>
        <v>7.8125</v>
      </c>
      <c r="AC21" s="3">
        <v>48.62</v>
      </c>
      <c r="AD21" s="50">
        <v>8.9945714285714295</v>
      </c>
    </row>
    <row r="22" spans="1:30" x14ac:dyDescent="0.25">
      <c r="A22" s="1" t="s">
        <v>39</v>
      </c>
      <c r="B22" s="1" t="s">
        <v>40</v>
      </c>
      <c r="C22" s="1" t="s">
        <v>33</v>
      </c>
      <c r="D22" s="2" t="s">
        <v>44</v>
      </c>
      <c r="E22" s="1" t="s">
        <v>260</v>
      </c>
      <c r="F22" s="3" t="s">
        <v>34</v>
      </c>
      <c r="G22" s="3">
        <v>0</v>
      </c>
      <c r="H22" s="3" t="s">
        <v>36</v>
      </c>
      <c r="I22" s="3">
        <v>5</v>
      </c>
      <c r="J22" s="3">
        <f t="shared" si="0"/>
        <v>0</v>
      </c>
      <c r="K22" s="3">
        <f t="shared" si="7"/>
        <v>0</v>
      </c>
      <c r="L22" s="3">
        <f t="shared" si="2"/>
        <v>0</v>
      </c>
      <c r="M22" s="2">
        <v>195.29698164670336</v>
      </c>
      <c r="N22" s="3">
        <v>29.180129999999998</v>
      </c>
      <c r="O22" s="3">
        <v>20.36383</v>
      </c>
      <c r="P22" s="3">
        <f t="shared" si="8"/>
        <v>1.4329391867836256</v>
      </c>
      <c r="Q22" s="3">
        <f t="shared" si="9"/>
        <v>0.98018010863695537</v>
      </c>
      <c r="R22" s="3">
        <v>32.068264402254862</v>
      </c>
      <c r="S22" s="3" t="s">
        <v>33</v>
      </c>
      <c r="T22" s="3">
        <v>25.2</v>
      </c>
      <c r="U22" s="3">
        <v>27.2</v>
      </c>
      <c r="V22" s="2">
        <f t="shared" si="10"/>
        <v>7.9365079365079358</v>
      </c>
      <c r="W22" s="3">
        <v>16.888247225616642</v>
      </c>
      <c r="X22" s="3">
        <v>4.7507909702902804</v>
      </c>
      <c r="Y22" s="3" t="s">
        <v>37</v>
      </c>
      <c r="Z22" s="46">
        <v>500</v>
      </c>
      <c r="AA22" s="46">
        <v>64</v>
      </c>
      <c r="AB22" s="3">
        <f t="shared" si="5"/>
        <v>7.8125</v>
      </c>
      <c r="AC22" s="3">
        <v>48.62</v>
      </c>
      <c r="AD22" s="50">
        <v>8.9945714285714295</v>
      </c>
    </row>
    <row r="23" spans="1:30" x14ac:dyDescent="0.25">
      <c r="A23" s="1" t="s">
        <v>39</v>
      </c>
      <c r="B23" s="1" t="s">
        <v>40</v>
      </c>
      <c r="C23" s="1" t="s">
        <v>33</v>
      </c>
      <c r="D23" s="2" t="s">
        <v>45</v>
      </c>
      <c r="E23" s="1" t="s">
        <v>260</v>
      </c>
      <c r="F23" s="3" t="s">
        <v>34</v>
      </c>
      <c r="G23" s="3">
        <v>0</v>
      </c>
      <c r="H23" s="3" t="s">
        <v>36</v>
      </c>
      <c r="I23" s="3">
        <v>5</v>
      </c>
      <c r="J23" s="3">
        <f t="shared" si="0"/>
        <v>0</v>
      </c>
      <c r="K23" s="3">
        <f t="shared" si="7"/>
        <v>0</v>
      </c>
      <c r="L23" s="3">
        <f t="shared" si="2"/>
        <v>0</v>
      </c>
      <c r="M23" s="2">
        <v>192.04294092006606</v>
      </c>
      <c r="N23" s="3">
        <v>30.536180000000002</v>
      </c>
      <c r="O23" s="3">
        <v>20.36383</v>
      </c>
      <c r="P23" s="3">
        <f t="shared" si="8"/>
        <v>1.4995302946449662</v>
      </c>
      <c r="Q23" s="3">
        <f t="shared" si="9"/>
        <v>1.1309432673676185</v>
      </c>
      <c r="R23" s="3">
        <v>-11.048703257103387</v>
      </c>
      <c r="S23" s="3" t="s">
        <v>33</v>
      </c>
      <c r="T23" s="3">
        <v>29.5</v>
      </c>
      <c r="U23" s="3">
        <v>29.3</v>
      </c>
      <c r="V23" s="2">
        <f t="shared" si="10"/>
        <v>-0.67796610169491278</v>
      </c>
      <c r="W23" s="3">
        <v>16.888247225616642</v>
      </c>
      <c r="X23" s="3">
        <v>4.7507909702902804</v>
      </c>
      <c r="Y23" s="3" t="s">
        <v>37</v>
      </c>
      <c r="Z23" s="46">
        <v>500</v>
      </c>
      <c r="AA23" s="46">
        <v>64</v>
      </c>
      <c r="AB23" s="3">
        <f t="shared" si="5"/>
        <v>7.8125</v>
      </c>
      <c r="AC23" s="3">
        <v>48.62</v>
      </c>
      <c r="AD23" s="50">
        <v>8.9945714285714295</v>
      </c>
    </row>
    <row r="24" spans="1:30" x14ac:dyDescent="0.25">
      <c r="A24" s="1" t="s">
        <v>39</v>
      </c>
      <c r="B24" s="1" t="s">
        <v>40</v>
      </c>
      <c r="C24" s="1" t="s">
        <v>33</v>
      </c>
      <c r="D24" s="2" t="s">
        <v>46</v>
      </c>
      <c r="E24" s="1" t="s">
        <v>260</v>
      </c>
      <c r="F24" s="3" t="s">
        <v>34</v>
      </c>
      <c r="G24" s="3">
        <v>0</v>
      </c>
      <c r="H24" s="3" t="s">
        <v>36</v>
      </c>
      <c r="I24" s="3">
        <v>5</v>
      </c>
      <c r="J24" s="3">
        <f t="shared" si="0"/>
        <v>0</v>
      </c>
      <c r="K24" s="3">
        <f t="shared" si="7"/>
        <v>0</v>
      </c>
      <c r="L24" s="3">
        <f t="shared" si="2"/>
        <v>0</v>
      </c>
      <c r="M24" s="2">
        <v>195.10176307920929</v>
      </c>
      <c r="N24" s="3">
        <v>15.19679</v>
      </c>
      <c r="O24" s="3">
        <v>20.36383</v>
      </c>
      <c r="P24" s="3">
        <f t="shared" si="8"/>
        <v>0.74626384133043733</v>
      </c>
      <c r="Q24" s="3">
        <f t="shared" si="9"/>
        <v>-0.57446205647851079</v>
      </c>
      <c r="R24" s="3">
        <v>-17.316492799547884</v>
      </c>
      <c r="S24" s="3" t="s">
        <v>33</v>
      </c>
      <c r="T24" s="3">
        <v>26.9</v>
      </c>
      <c r="U24" s="3">
        <v>25.6</v>
      </c>
      <c r="V24" s="2">
        <f t="shared" si="10"/>
        <v>-4.8327137546468304</v>
      </c>
      <c r="W24" s="3">
        <v>16.888247225616642</v>
      </c>
      <c r="X24" s="3">
        <v>4.7507909702902804</v>
      </c>
      <c r="Y24" s="3" t="s">
        <v>37</v>
      </c>
      <c r="Z24" s="46">
        <v>500</v>
      </c>
      <c r="AA24" s="46">
        <v>64</v>
      </c>
      <c r="AB24" s="3">
        <f t="shared" si="5"/>
        <v>7.8125</v>
      </c>
      <c r="AC24" s="3">
        <v>48.62</v>
      </c>
      <c r="AD24" s="50">
        <v>8.9945714285714295</v>
      </c>
    </row>
    <row r="25" spans="1:30" x14ac:dyDescent="0.25">
      <c r="A25" s="1" t="s">
        <v>39</v>
      </c>
      <c r="B25" s="1" t="s">
        <v>40</v>
      </c>
      <c r="C25" s="1" t="s">
        <v>33</v>
      </c>
      <c r="D25" s="2" t="s">
        <v>47</v>
      </c>
      <c r="E25" s="1" t="s">
        <v>260</v>
      </c>
      <c r="F25" s="3" t="s">
        <v>34</v>
      </c>
      <c r="G25" s="3">
        <v>0</v>
      </c>
      <c r="H25" s="3" t="s">
        <v>36</v>
      </c>
      <c r="I25" s="3">
        <v>5</v>
      </c>
      <c r="J25" s="3">
        <f t="shared" si="0"/>
        <v>0</v>
      </c>
      <c r="K25" s="3">
        <f t="shared" si="7"/>
        <v>0</v>
      </c>
      <c r="L25" s="3">
        <f t="shared" si="2"/>
        <v>0</v>
      </c>
      <c r="M25" s="2">
        <v>215.13860854594864</v>
      </c>
      <c r="N25" s="3">
        <v>16.768550000000001</v>
      </c>
      <c r="O25" s="3">
        <v>20.36383</v>
      </c>
      <c r="P25" s="3">
        <f t="shared" si="8"/>
        <v>0.82344775025130346</v>
      </c>
      <c r="Q25" s="3">
        <f t="shared" si="9"/>
        <v>-0.3997166544900097</v>
      </c>
      <c r="R25" s="3">
        <v>45.675214152670002</v>
      </c>
      <c r="S25" s="3" t="s">
        <v>33</v>
      </c>
      <c r="T25" s="3">
        <v>22.6</v>
      </c>
      <c r="U25" s="3">
        <v>26.7</v>
      </c>
      <c r="V25" s="2">
        <f t="shared" si="10"/>
        <v>18.141592920353972</v>
      </c>
      <c r="W25" s="3">
        <v>16.888247225616642</v>
      </c>
      <c r="X25" s="3">
        <v>4.7507909702902804</v>
      </c>
      <c r="Y25" s="3" t="s">
        <v>37</v>
      </c>
      <c r="Z25" s="46">
        <v>500</v>
      </c>
      <c r="AA25" s="46">
        <v>64</v>
      </c>
      <c r="AB25" s="3">
        <f t="shared" si="5"/>
        <v>7.8125</v>
      </c>
      <c r="AC25" s="3">
        <v>48.62</v>
      </c>
      <c r="AD25" s="50">
        <v>8.9945714285714295</v>
      </c>
    </row>
    <row r="26" spans="1:30" x14ac:dyDescent="0.25">
      <c r="A26" s="1" t="s">
        <v>39</v>
      </c>
      <c r="B26" s="1" t="s">
        <v>40</v>
      </c>
      <c r="C26" s="1" t="s">
        <v>33</v>
      </c>
      <c r="D26" s="2" t="s">
        <v>48</v>
      </c>
      <c r="E26" s="1" t="s">
        <v>260</v>
      </c>
      <c r="F26" s="3" t="s">
        <v>35</v>
      </c>
      <c r="G26" s="3">
        <v>800</v>
      </c>
      <c r="H26" s="3" t="s">
        <v>36</v>
      </c>
      <c r="I26" s="3">
        <v>5</v>
      </c>
      <c r="J26" s="3">
        <f>I26*G26</f>
        <v>4000</v>
      </c>
      <c r="K26" s="3">
        <f t="shared" si="7"/>
        <v>19.04</v>
      </c>
      <c r="L26" s="3">
        <f>(J26*T26)/1000</f>
        <v>95.2</v>
      </c>
      <c r="M26" s="2">
        <v>200.87525115828271</v>
      </c>
      <c r="N26" s="3">
        <v>34.235729999999997</v>
      </c>
      <c r="O26" s="3">
        <v>20.36383</v>
      </c>
      <c r="P26" s="3">
        <f t="shared" si="8"/>
        <v>1.681202897490305</v>
      </c>
      <c r="Q26" s="3">
        <f t="shared" si="9"/>
        <v>1.5422524697436544</v>
      </c>
      <c r="R26" s="3">
        <v>52.017498942659003</v>
      </c>
      <c r="S26" s="3" t="s">
        <v>33</v>
      </c>
      <c r="T26" s="3">
        <v>23.8</v>
      </c>
      <c r="U26" s="3">
        <v>25.4</v>
      </c>
      <c r="V26" s="2">
        <f t="shared" si="10"/>
        <v>6.7226890756302433</v>
      </c>
      <c r="W26" s="3">
        <v>16.888247225616642</v>
      </c>
      <c r="X26" s="3">
        <v>4.7507909702902804</v>
      </c>
      <c r="Y26" s="3" t="s">
        <v>37</v>
      </c>
      <c r="Z26" s="46">
        <v>500</v>
      </c>
      <c r="AA26" s="46">
        <v>64</v>
      </c>
      <c r="AB26" s="3">
        <f t="shared" si="5"/>
        <v>7.8125</v>
      </c>
      <c r="AC26" s="3">
        <v>48.62</v>
      </c>
      <c r="AD26" s="50">
        <v>8.9945714285714295</v>
      </c>
    </row>
    <row r="27" spans="1:30" x14ac:dyDescent="0.25">
      <c r="A27" s="1" t="s">
        <v>39</v>
      </c>
      <c r="B27" s="1" t="s">
        <v>40</v>
      </c>
      <c r="C27" s="1" t="s">
        <v>33</v>
      </c>
      <c r="D27" s="2" t="s">
        <v>49</v>
      </c>
      <c r="E27" s="1" t="s">
        <v>260</v>
      </c>
      <c r="F27" s="3" t="s">
        <v>35</v>
      </c>
      <c r="G27" s="3">
        <v>800</v>
      </c>
      <c r="H27" s="3" t="s">
        <v>36</v>
      </c>
      <c r="I27" s="3">
        <v>5</v>
      </c>
      <c r="J27" s="3">
        <f t="shared" si="0"/>
        <v>4000</v>
      </c>
      <c r="K27" s="3">
        <f t="shared" si="7"/>
        <v>21.44</v>
      </c>
      <c r="L27" s="3">
        <f t="shared" si="2"/>
        <v>107.2</v>
      </c>
      <c r="M27" s="2">
        <v>201.32218564835543</v>
      </c>
      <c r="N27" s="3">
        <v>40.655479999999997</v>
      </c>
      <c r="O27" s="3">
        <v>20.36383</v>
      </c>
      <c r="P27" s="3">
        <f t="shared" si="8"/>
        <v>1.9964554801331575</v>
      </c>
      <c r="Q27" s="3">
        <f t="shared" si="9"/>
        <v>2.2559885327657945</v>
      </c>
      <c r="R27" s="3">
        <v>58.075134843783282</v>
      </c>
      <c r="S27" s="3" t="s">
        <v>33</v>
      </c>
      <c r="T27" s="3">
        <v>26.8</v>
      </c>
      <c r="U27" s="3">
        <v>25.2</v>
      </c>
      <c r="V27" s="2">
        <f t="shared" si="10"/>
        <v>-5.970149253731349</v>
      </c>
      <c r="W27" s="3">
        <v>16.888247225616642</v>
      </c>
      <c r="X27" s="3">
        <v>4.7507909702902804</v>
      </c>
      <c r="Y27" s="3" t="s">
        <v>37</v>
      </c>
      <c r="Z27" s="46">
        <v>500</v>
      </c>
      <c r="AA27" s="46">
        <v>64</v>
      </c>
      <c r="AB27" s="3">
        <f t="shared" si="5"/>
        <v>7.8125</v>
      </c>
      <c r="AC27" s="3">
        <v>48.62</v>
      </c>
      <c r="AD27" s="50">
        <v>8.9945714285714295</v>
      </c>
    </row>
    <row r="28" spans="1:30" x14ac:dyDescent="0.25">
      <c r="A28" s="1" t="s">
        <v>39</v>
      </c>
      <c r="B28" s="1" t="s">
        <v>40</v>
      </c>
      <c r="C28" s="1" t="s">
        <v>33</v>
      </c>
      <c r="D28" s="2" t="s">
        <v>50</v>
      </c>
      <c r="E28" s="1" t="s">
        <v>260</v>
      </c>
      <c r="F28" s="3" t="s">
        <v>35</v>
      </c>
      <c r="G28" s="3">
        <v>800</v>
      </c>
      <c r="H28" s="3" t="s">
        <v>36</v>
      </c>
      <c r="I28" s="3">
        <v>5</v>
      </c>
      <c r="J28" s="3">
        <f t="shared" si="0"/>
        <v>4000</v>
      </c>
      <c r="K28" s="3">
        <f t="shared" si="7"/>
        <v>21.2</v>
      </c>
      <c r="L28" s="3">
        <f t="shared" si="2"/>
        <v>106</v>
      </c>
      <c r="M28" s="2">
        <v>226.19444486379402</v>
      </c>
      <c r="N28" s="3">
        <v>29.856590000000001</v>
      </c>
      <c r="O28" s="3">
        <v>20.36383</v>
      </c>
      <c r="P28" s="3">
        <f t="shared" si="8"/>
        <v>1.4661578887665041</v>
      </c>
      <c r="Q28" s="3">
        <f t="shared" si="9"/>
        <v>1.0553876941647342</v>
      </c>
      <c r="R28" s="3">
        <v>39.313024981199582</v>
      </c>
      <c r="S28" s="3" t="s">
        <v>33</v>
      </c>
      <c r="T28" s="3">
        <v>26.5</v>
      </c>
      <c r="U28" s="3">
        <v>24</v>
      </c>
      <c r="V28" s="2">
        <f t="shared" si="10"/>
        <v>-9.433962264150944</v>
      </c>
      <c r="W28" s="3">
        <v>16.888247225616642</v>
      </c>
      <c r="X28" s="3">
        <v>4.7507909702902804</v>
      </c>
      <c r="Y28" s="3" t="s">
        <v>37</v>
      </c>
      <c r="Z28" s="46">
        <v>500</v>
      </c>
      <c r="AA28" s="46">
        <v>64</v>
      </c>
      <c r="AB28" s="3">
        <f t="shared" si="5"/>
        <v>7.8125</v>
      </c>
      <c r="AC28" s="3">
        <v>48.62</v>
      </c>
      <c r="AD28" s="50">
        <v>8.9945714285714295</v>
      </c>
    </row>
    <row r="29" spans="1:30" x14ac:dyDescent="0.25">
      <c r="A29" s="1" t="s">
        <v>39</v>
      </c>
      <c r="B29" s="1" t="s">
        <v>40</v>
      </c>
      <c r="C29" s="1" t="s">
        <v>33</v>
      </c>
      <c r="D29" s="2" t="s">
        <v>51</v>
      </c>
      <c r="E29" s="1" t="s">
        <v>260</v>
      </c>
      <c r="F29" s="3" t="s">
        <v>35</v>
      </c>
      <c r="G29" s="3">
        <v>800</v>
      </c>
      <c r="H29" s="3" t="s">
        <v>36</v>
      </c>
      <c r="I29" s="3">
        <v>5</v>
      </c>
      <c r="J29" s="3">
        <f t="shared" si="0"/>
        <v>4000</v>
      </c>
      <c r="K29" s="3">
        <f t="shared" si="7"/>
        <v>20.96</v>
      </c>
      <c r="L29" s="3">
        <f t="shared" si="2"/>
        <v>104.8</v>
      </c>
      <c r="M29" s="2">
        <v>224.15431134971368</v>
      </c>
      <c r="N29" s="3">
        <v>45.150700000000001</v>
      </c>
      <c r="O29" s="3">
        <v>20.36383</v>
      </c>
      <c r="P29" s="3">
        <f t="shared" si="8"/>
        <v>2.2172007917960421</v>
      </c>
      <c r="Q29" s="3">
        <f t="shared" si="9"/>
        <v>2.7557588704297826</v>
      </c>
      <c r="R29" s="3">
        <v>58.000537376950099</v>
      </c>
      <c r="S29" s="3" t="s">
        <v>33</v>
      </c>
      <c r="T29" s="3">
        <v>26.2</v>
      </c>
      <c r="U29" s="3">
        <v>26</v>
      </c>
      <c r="V29" s="2">
        <f t="shared" si="10"/>
        <v>-0.76335877862595147</v>
      </c>
      <c r="W29" s="3">
        <v>16.888247225616642</v>
      </c>
      <c r="X29" s="3">
        <v>4.7507909702902804</v>
      </c>
      <c r="Y29" s="3" t="s">
        <v>37</v>
      </c>
      <c r="Z29" s="46">
        <v>500</v>
      </c>
      <c r="AA29" s="46">
        <v>64</v>
      </c>
      <c r="AB29" s="3">
        <f t="shared" si="5"/>
        <v>7.8125</v>
      </c>
      <c r="AC29" s="3">
        <v>48.62</v>
      </c>
      <c r="AD29" s="50">
        <v>8.9945714285714295</v>
      </c>
    </row>
    <row r="30" spans="1:30" x14ac:dyDescent="0.25">
      <c r="A30" s="1" t="s">
        <v>39</v>
      </c>
      <c r="B30" s="1" t="s">
        <v>40</v>
      </c>
      <c r="C30" s="1" t="s">
        <v>33</v>
      </c>
      <c r="D30" s="2" t="s">
        <v>52</v>
      </c>
      <c r="E30" s="1" t="s">
        <v>260</v>
      </c>
      <c r="F30" s="3" t="s">
        <v>35</v>
      </c>
      <c r="G30" s="3">
        <v>800</v>
      </c>
      <c r="H30" s="3" t="s">
        <v>36</v>
      </c>
      <c r="I30" s="3">
        <v>5</v>
      </c>
      <c r="J30" s="3">
        <f t="shared" si="0"/>
        <v>4000</v>
      </c>
      <c r="K30" s="3">
        <f t="shared" si="7"/>
        <v>21.12</v>
      </c>
      <c r="L30" s="3">
        <f t="shared" si="2"/>
        <v>105.6</v>
      </c>
      <c r="M30" s="2">
        <v>208.04674168501825</v>
      </c>
      <c r="N30" s="3">
        <v>39.141620000000003</v>
      </c>
      <c r="O30" s="3">
        <v>20.36383</v>
      </c>
      <c r="P30" s="3">
        <f t="shared" si="8"/>
        <v>1.9221148477472068</v>
      </c>
      <c r="Q30" s="3">
        <f t="shared" si="9"/>
        <v>2.0876803468758935</v>
      </c>
      <c r="R30" s="3">
        <v>43.510605271089517</v>
      </c>
      <c r="S30" s="3" t="s">
        <v>33</v>
      </c>
      <c r="T30" s="3">
        <v>26.4</v>
      </c>
      <c r="U30" s="3">
        <v>24.5</v>
      </c>
      <c r="V30" s="2">
        <f t="shared" si="10"/>
        <v>-7.1969696969696919</v>
      </c>
      <c r="W30" s="3">
        <v>16.888247225616642</v>
      </c>
      <c r="X30" s="3">
        <v>4.7507909702902804</v>
      </c>
      <c r="Y30" s="3" t="s">
        <v>37</v>
      </c>
      <c r="Z30" s="46">
        <v>500</v>
      </c>
      <c r="AA30" s="46">
        <v>64</v>
      </c>
      <c r="AB30" s="3">
        <f>Z30/AA30</f>
        <v>7.8125</v>
      </c>
      <c r="AC30" s="3">
        <v>48.62</v>
      </c>
      <c r="AD30" s="50">
        <v>8.9945714285714295</v>
      </c>
    </row>
    <row r="31" spans="1:30" x14ac:dyDescent="0.25">
      <c r="A31" s="1" t="s">
        <v>39</v>
      </c>
      <c r="B31" s="1" t="s">
        <v>40</v>
      </c>
      <c r="C31" s="1" t="s">
        <v>33</v>
      </c>
      <c r="D31" s="2" t="s">
        <v>53</v>
      </c>
      <c r="E31" s="1" t="s">
        <v>260</v>
      </c>
      <c r="F31" s="3" t="s">
        <v>35</v>
      </c>
      <c r="G31" s="3">
        <v>800</v>
      </c>
      <c r="H31" s="3" t="s">
        <v>36</v>
      </c>
      <c r="I31" s="3">
        <v>5</v>
      </c>
      <c r="J31" s="3">
        <f t="shared" si="0"/>
        <v>4000</v>
      </c>
      <c r="K31" s="3">
        <f t="shared" si="7"/>
        <v>20.16</v>
      </c>
      <c r="L31" s="3">
        <f t="shared" si="2"/>
        <v>100.8</v>
      </c>
      <c r="M31" s="2">
        <v>209.41234593484148</v>
      </c>
      <c r="N31" s="3">
        <v>26.695060000000002</v>
      </c>
      <c r="O31" s="3">
        <v>20.36383</v>
      </c>
      <c r="P31" s="3">
        <f t="shared" si="8"/>
        <v>1.3109056596917181</v>
      </c>
      <c r="Q31" s="3">
        <f t="shared" si="9"/>
        <v>0.70389457132873801</v>
      </c>
      <c r="R31" s="3">
        <v>36.318652999090681</v>
      </c>
      <c r="S31" s="3" t="s">
        <v>33</v>
      </c>
      <c r="T31" s="3">
        <v>25.2</v>
      </c>
      <c r="U31" s="3">
        <v>25</v>
      </c>
      <c r="V31" s="2">
        <f t="shared" si="10"/>
        <v>-0.79365079365079083</v>
      </c>
      <c r="W31" s="3">
        <v>16.888247225616642</v>
      </c>
      <c r="X31" s="3">
        <v>4.7507909702902804</v>
      </c>
      <c r="Y31" s="3" t="s">
        <v>37</v>
      </c>
      <c r="Z31" s="46">
        <v>500</v>
      </c>
      <c r="AA31" s="46">
        <v>64</v>
      </c>
      <c r="AB31" s="3">
        <f t="shared" si="5"/>
        <v>7.8125</v>
      </c>
      <c r="AC31" s="3">
        <v>48.62</v>
      </c>
      <c r="AD31" s="50">
        <v>8.9945714285714295</v>
      </c>
    </row>
    <row r="32" spans="1:30" x14ac:dyDescent="0.25">
      <c r="A32" s="1" t="s">
        <v>39</v>
      </c>
      <c r="B32" s="1" t="s">
        <v>40</v>
      </c>
      <c r="C32" s="1" t="s">
        <v>33</v>
      </c>
      <c r="D32" s="2" t="s">
        <v>54</v>
      </c>
      <c r="E32" s="1" t="s">
        <v>260</v>
      </c>
      <c r="F32" s="3" t="s">
        <v>35</v>
      </c>
      <c r="G32" s="3">
        <v>800</v>
      </c>
      <c r="H32" s="3" t="s">
        <v>36</v>
      </c>
      <c r="I32" s="3">
        <v>5</v>
      </c>
      <c r="J32" s="3">
        <f t="shared" si="0"/>
        <v>4000</v>
      </c>
      <c r="K32" s="3">
        <f t="shared" si="7"/>
        <v>22.08</v>
      </c>
      <c r="L32" s="3">
        <f t="shared" si="2"/>
        <v>110.4</v>
      </c>
      <c r="M32" s="2">
        <v>203.39133910097462</v>
      </c>
      <c r="N32" s="3">
        <v>19.05555</v>
      </c>
      <c r="O32" s="3">
        <v>20.36383</v>
      </c>
      <c r="P32" s="3">
        <f t="shared" si="8"/>
        <v>0.93575471804665433</v>
      </c>
      <c r="Q32" s="3">
        <f t="shared" si="9"/>
        <v>-0.14545217750389119</v>
      </c>
      <c r="R32" s="3">
        <v>4.3826457808194732</v>
      </c>
      <c r="S32" s="3" t="s">
        <v>33</v>
      </c>
      <c r="T32" s="3">
        <v>27.6</v>
      </c>
      <c r="U32" s="3">
        <v>28.1</v>
      </c>
      <c r="V32" s="2">
        <f t="shared" si="10"/>
        <v>1.8115942028985508</v>
      </c>
      <c r="W32" s="3">
        <v>16.888247225616642</v>
      </c>
      <c r="X32" s="3">
        <v>4.7507909702902804</v>
      </c>
      <c r="Y32" s="3" t="s">
        <v>37</v>
      </c>
      <c r="Z32" s="46">
        <v>500</v>
      </c>
      <c r="AA32" s="46">
        <v>64</v>
      </c>
      <c r="AB32" s="3">
        <f t="shared" si="5"/>
        <v>7.8125</v>
      </c>
      <c r="AC32" s="3">
        <v>48.62</v>
      </c>
      <c r="AD32" s="50">
        <v>8.9945714285714295</v>
      </c>
    </row>
    <row r="33" spans="1:30" x14ac:dyDescent="0.25">
      <c r="A33" s="1" t="s">
        <v>55</v>
      </c>
      <c r="B33" s="1" t="s">
        <v>56</v>
      </c>
      <c r="C33" s="1" t="s">
        <v>33</v>
      </c>
      <c r="D33" s="2" t="s">
        <v>57</v>
      </c>
      <c r="E33" s="1" t="s">
        <v>260</v>
      </c>
      <c r="F33" s="3" t="s">
        <v>34</v>
      </c>
      <c r="G33" s="3">
        <v>0</v>
      </c>
      <c r="H33" s="3" t="s">
        <v>36</v>
      </c>
      <c r="I33" s="3">
        <v>5</v>
      </c>
      <c r="J33" s="3">
        <f t="shared" si="0"/>
        <v>0</v>
      </c>
      <c r="K33" s="3">
        <f t="shared" si="7"/>
        <v>0</v>
      </c>
      <c r="L33" s="3">
        <f t="shared" si="2"/>
        <v>0</v>
      </c>
      <c r="M33" s="2">
        <v>199.50186204186389</v>
      </c>
      <c r="N33" s="3">
        <v>22.81317</v>
      </c>
      <c r="O33" s="3">
        <v>25.266686</v>
      </c>
      <c r="P33" s="3">
        <f t="shared" si="8"/>
        <v>0.90289521942054451</v>
      </c>
      <c r="Q33" s="3">
        <f t="shared" si="9"/>
        <v>-0.18169078333506125</v>
      </c>
      <c r="R33" s="3">
        <v>7.2251108996645312</v>
      </c>
      <c r="S33" s="3" t="s">
        <v>33</v>
      </c>
      <c r="T33" s="3">
        <v>26.9</v>
      </c>
      <c r="U33" s="3">
        <v>28.1</v>
      </c>
      <c r="V33" s="2">
        <f t="shared" si="10"/>
        <v>4.4609665427509402</v>
      </c>
      <c r="W33" s="3">
        <v>5.9146681728117443</v>
      </c>
      <c r="X33" s="3">
        <v>0.9236308042493051</v>
      </c>
      <c r="Y33" s="3" t="s">
        <v>136</v>
      </c>
      <c r="Z33" s="46">
        <v>500</v>
      </c>
      <c r="AA33" s="46">
        <v>202</v>
      </c>
      <c r="AB33" s="3">
        <f t="shared" si="5"/>
        <v>2.4752475247524752</v>
      </c>
      <c r="AC33" s="3">
        <v>620.4</v>
      </c>
      <c r="AD33" s="46">
        <v>13.503800000000002</v>
      </c>
    </row>
    <row r="34" spans="1:30" x14ac:dyDescent="0.25">
      <c r="A34" s="1" t="s">
        <v>55</v>
      </c>
      <c r="B34" s="1" t="s">
        <v>56</v>
      </c>
      <c r="C34" s="1" t="s">
        <v>33</v>
      </c>
      <c r="D34" s="2" t="s">
        <v>58</v>
      </c>
      <c r="E34" s="1" t="s">
        <v>260</v>
      </c>
      <c r="F34" s="3" t="s">
        <v>34</v>
      </c>
      <c r="G34" s="3">
        <v>0</v>
      </c>
      <c r="H34" s="3" t="s">
        <v>36</v>
      </c>
      <c r="I34" s="3">
        <v>5</v>
      </c>
      <c r="J34" s="3">
        <f t="shared" si="0"/>
        <v>0</v>
      </c>
      <c r="K34" s="3">
        <f t="shared" si="7"/>
        <v>0</v>
      </c>
      <c r="L34" s="3">
        <f t="shared" si="2"/>
        <v>0</v>
      </c>
      <c r="M34" s="2">
        <v>193.51872082425066</v>
      </c>
      <c r="N34" s="3">
        <v>23.167300000000001</v>
      </c>
      <c r="O34" s="3">
        <v>25.266686</v>
      </c>
      <c r="P34" s="3">
        <f t="shared" si="8"/>
        <v>0.91691090790458241</v>
      </c>
      <c r="Q34" s="3">
        <f t="shared" si="9"/>
        <v>-0.15546631318591794</v>
      </c>
      <c r="R34" s="3">
        <v>9.8510232930318331</v>
      </c>
      <c r="S34" s="3" t="s">
        <v>33</v>
      </c>
      <c r="T34" s="3">
        <v>29.1</v>
      </c>
      <c r="U34" s="3">
        <v>31.4</v>
      </c>
      <c r="V34" s="2">
        <f t="shared" si="10"/>
        <v>7.903780068728512</v>
      </c>
      <c r="W34" s="3">
        <v>5.9146681728117443</v>
      </c>
      <c r="X34" s="3">
        <v>0.9236308042493051</v>
      </c>
      <c r="Y34" s="3" t="s">
        <v>136</v>
      </c>
      <c r="Z34" s="46">
        <v>500</v>
      </c>
      <c r="AA34" s="46">
        <v>202</v>
      </c>
      <c r="AB34" s="3">
        <f t="shared" si="5"/>
        <v>2.4752475247524752</v>
      </c>
      <c r="AC34" s="3">
        <v>620.4</v>
      </c>
      <c r="AD34" s="46">
        <v>13.503800000000002</v>
      </c>
    </row>
    <row r="35" spans="1:30" x14ac:dyDescent="0.25">
      <c r="A35" s="1" t="s">
        <v>55</v>
      </c>
      <c r="B35" s="1" t="s">
        <v>56</v>
      </c>
      <c r="C35" s="1" t="s">
        <v>33</v>
      </c>
      <c r="D35" s="2" t="s">
        <v>59</v>
      </c>
      <c r="E35" s="1" t="s">
        <v>260</v>
      </c>
      <c r="F35" s="3" t="s">
        <v>34</v>
      </c>
      <c r="G35" s="3">
        <v>0</v>
      </c>
      <c r="H35" s="3" t="s">
        <v>36</v>
      </c>
      <c r="I35" s="3">
        <v>5</v>
      </c>
      <c r="J35" s="3">
        <f t="shared" si="0"/>
        <v>0</v>
      </c>
      <c r="K35" s="3">
        <f t="shared" si="7"/>
        <v>0</v>
      </c>
      <c r="L35" s="3">
        <f t="shared" si="2"/>
        <v>0</v>
      </c>
      <c r="M35" s="2">
        <v>211.55704840759418</v>
      </c>
      <c r="N35" s="3">
        <v>32.411819999999999</v>
      </c>
      <c r="O35" s="3">
        <v>25.266686</v>
      </c>
      <c r="P35" s="3">
        <f t="shared" si="8"/>
        <v>1.2827887282091526</v>
      </c>
      <c r="Q35" s="3">
        <f t="shared" si="9"/>
        <v>0.52912024763399912</v>
      </c>
      <c r="R35" s="3">
        <v>39.594822578991334</v>
      </c>
      <c r="S35" s="3" t="s">
        <v>33</v>
      </c>
      <c r="T35" s="3">
        <v>27.4</v>
      </c>
      <c r="U35" s="3">
        <v>28.6</v>
      </c>
      <c r="V35" s="2">
        <f t="shared" si="10"/>
        <v>4.3795620437956311</v>
      </c>
      <c r="W35" s="3">
        <v>5.9146681728117443</v>
      </c>
      <c r="X35" s="3">
        <v>0.9236308042493051</v>
      </c>
      <c r="Y35" s="3" t="s">
        <v>136</v>
      </c>
      <c r="Z35" s="46">
        <v>500</v>
      </c>
      <c r="AA35" s="46">
        <v>202</v>
      </c>
      <c r="AB35" s="3">
        <f>Z35/AA35</f>
        <v>2.4752475247524752</v>
      </c>
      <c r="AC35" s="3">
        <v>620.4</v>
      </c>
      <c r="AD35" s="46">
        <v>13.503800000000002</v>
      </c>
    </row>
    <row r="36" spans="1:30" x14ac:dyDescent="0.25">
      <c r="A36" s="1" t="s">
        <v>55</v>
      </c>
      <c r="B36" s="1" t="s">
        <v>56</v>
      </c>
      <c r="C36" s="1" t="s">
        <v>33</v>
      </c>
      <c r="D36" s="2" t="s">
        <v>60</v>
      </c>
      <c r="E36" s="1" t="s">
        <v>260</v>
      </c>
      <c r="F36" s="3" t="s">
        <v>34</v>
      </c>
      <c r="G36" s="3">
        <v>0</v>
      </c>
      <c r="H36" s="3" t="s">
        <v>36</v>
      </c>
      <c r="I36" s="3">
        <v>5</v>
      </c>
      <c r="J36" s="3">
        <f t="shared" si="0"/>
        <v>0</v>
      </c>
      <c r="K36" s="3">
        <f t="shared" si="7"/>
        <v>0</v>
      </c>
      <c r="L36" s="3">
        <f t="shared" si="2"/>
        <v>0</v>
      </c>
      <c r="M36" s="2">
        <v>247.29068878039894</v>
      </c>
      <c r="N36" s="3">
        <v>15.02957</v>
      </c>
      <c r="O36" s="3">
        <v>25.266686</v>
      </c>
      <c r="P36" s="3">
        <f t="shared" si="8"/>
        <v>0.5948374076441999</v>
      </c>
      <c r="Q36" s="3">
        <f t="shared" si="9"/>
        <v>-0.75809150017032234</v>
      </c>
      <c r="R36" s="3">
        <v>-96.886371586158447</v>
      </c>
      <c r="S36" s="3" t="s">
        <v>33</v>
      </c>
      <c r="T36" s="3">
        <v>27.2</v>
      </c>
      <c r="U36" s="3">
        <v>26.4</v>
      </c>
      <c r="V36" s="2">
        <f t="shared" si="10"/>
        <v>-2.9411764705882382</v>
      </c>
      <c r="W36" s="3">
        <v>5.9146681728117443</v>
      </c>
      <c r="X36" s="3">
        <v>0.9236308042493051</v>
      </c>
      <c r="Y36" s="3" t="s">
        <v>136</v>
      </c>
      <c r="Z36" s="46">
        <v>500</v>
      </c>
      <c r="AA36" s="46">
        <v>202</v>
      </c>
      <c r="AB36" s="3">
        <f t="shared" si="5"/>
        <v>2.4752475247524752</v>
      </c>
      <c r="AC36" s="3">
        <v>620.4</v>
      </c>
      <c r="AD36" s="46">
        <v>13.503800000000002</v>
      </c>
    </row>
    <row r="37" spans="1:30" x14ac:dyDescent="0.25">
      <c r="A37" s="1" t="s">
        <v>55</v>
      </c>
      <c r="B37" s="1" t="s">
        <v>56</v>
      </c>
      <c r="C37" s="1" t="s">
        <v>33</v>
      </c>
      <c r="D37" s="2" t="s">
        <v>61</v>
      </c>
      <c r="E37" s="1" t="s">
        <v>260</v>
      </c>
      <c r="F37" s="3" t="s">
        <v>34</v>
      </c>
      <c r="G37" s="3">
        <v>0</v>
      </c>
      <c r="H37" s="3" t="s">
        <v>36</v>
      </c>
      <c r="I37" s="3">
        <v>5</v>
      </c>
      <c r="J37" s="3">
        <f t="shared" si="0"/>
        <v>0</v>
      </c>
      <c r="K37" s="3">
        <f t="shared" si="7"/>
        <v>0</v>
      </c>
      <c r="L37" s="3">
        <f t="shared" si="2"/>
        <v>0</v>
      </c>
      <c r="M37" s="2">
        <v>186.18133640304723</v>
      </c>
      <c r="N37" s="3">
        <v>32.911569999999998</v>
      </c>
      <c r="O37" s="3">
        <v>25.266686</v>
      </c>
      <c r="P37" s="3">
        <f t="shared" si="8"/>
        <v>1.3025677368215205</v>
      </c>
      <c r="Q37" s="3">
        <f t="shared" si="9"/>
        <v>0.56612834905730214</v>
      </c>
      <c r="R37" s="3">
        <v>40.215414814470805</v>
      </c>
      <c r="S37" s="3" t="s">
        <v>33</v>
      </c>
      <c r="T37" s="3">
        <v>27.6</v>
      </c>
      <c r="U37" s="3">
        <v>27</v>
      </c>
      <c r="V37" s="2">
        <f t="shared" si="10"/>
        <v>-2.1739130434782661</v>
      </c>
      <c r="W37" s="3">
        <v>5.9146681728117443</v>
      </c>
      <c r="X37" s="3">
        <v>0.9236308042493051</v>
      </c>
      <c r="Y37" s="3" t="s">
        <v>136</v>
      </c>
      <c r="Z37" s="46">
        <v>500</v>
      </c>
      <c r="AA37" s="46">
        <v>202</v>
      </c>
      <c r="AB37" s="3">
        <f t="shared" si="5"/>
        <v>2.4752475247524752</v>
      </c>
      <c r="AC37" s="3">
        <v>620.4</v>
      </c>
      <c r="AD37" s="46">
        <v>13.503800000000002</v>
      </c>
    </row>
    <row r="38" spans="1:30" x14ac:dyDescent="0.25">
      <c r="A38" s="1" t="s">
        <v>55</v>
      </c>
      <c r="B38" s="1" t="s">
        <v>56</v>
      </c>
      <c r="C38" s="1" t="s">
        <v>33</v>
      </c>
      <c r="D38" s="2" t="s">
        <v>62</v>
      </c>
      <c r="E38" s="1" t="s">
        <v>260</v>
      </c>
      <c r="F38" s="3" t="s">
        <v>35</v>
      </c>
      <c r="G38" s="3">
        <v>800</v>
      </c>
      <c r="H38" s="3" t="s">
        <v>36</v>
      </c>
      <c r="I38" s="3">
        <v>5</v>
      </c>
      <c r="J38" s="3">
        <f t="shared" si="0"/>
        <v>4000</v>
      </c>
      <c r="K38" s="3">
        <f t="shared" si="7"/>
        <v>21.76</v>
      </c>
      <c r="L38" s="3">
        <f t="shared" si="2"/>
        <v>108.8</v>
      </c>
      <c r="M38" s="2">
        <v>216.84152141019754</v>
      </c>
      <c r="N38" s="3">
        <v>72.239999999999995</v>
      </c>
      <c r="O38" s="3">
        <v>25.266686</v>
      </c>
      <c r="P38" s="3">
        <f t="shared" si="8"/>
        <v>2.8591007146722762</v>
      </c>
      <c r="Q38" s="3">
        <f t="shared" si="9"/>
        <v>3.478525600201424</v>
      </c>
      <c r="R38" s="3">
        <v>95.479930777671598</v>
      </c>
      <c r="S38" s="3" t="s">
        <v>33</v>
      </c>
      <c r="T38" s="3">
        <v>27.2</v>
      </c>
      <c r="U38" s="3">
        <v>28.5</v>
      </c>
      <c r="V38" s="2">
        <f t="shared" si="10"/>
        <v>4.7794117647058849</v>
      </c>
      <c r="W38" s="3">
        <v>5.9146681728117443</v>
      </c>
      <c r="X38" s="3">
        <v>0.9236308042493051</v>
      </c>
      <c r="Y38" s="3" t="s">
        <v>136</v>
      </c>
      <c r="Z38" s="46">
        <v>500</v>
      </c>
      <c r="AA38" s="46">
        <v>202</v>
      </c>
      <c r="AB38" s="3">
        <f t="shared" si="5"/>
        <v>2.4752475247524752</v>
      </c>
      <c r="AC38" s="3">
        <v>620.4</v>
      </c>
      <c r="AD38" s="46">
        <v>13.503800000000002</v>
      </c>
    </row>
    <row r="39" spans="1:30" x14ac:dyDescent="0.25">
      <c r="A39" s="1" t="s">
        <v>55</v>
      </c>
      <c r="B39" s="1" t="s">
        <v>56</v>
      </c>
      <c r="C39" s="1" t="s">
        <v>33</v>
      </c>
      <c r="D39" s="2" t="s">
        <v>63</v>
      </c>
      <c r="E39" s="1" t="s">
        <v>260</v>
      </c>
      <c r="F39" s="3" t="s">
        <v>35</v>
      </c>
      <c r="G39" s="3">
        <v>800</v>
      </c>
      <c r="H39" s="3" t="s">
        <v>36</v>
      </c>
      <c r="I39" s="3">
        <v>5</v>
      </c>
      <c r="J39" s="3">
        <f t="shared" si="0"/>
        <v>4000</v>
      </c>
      <c r="K39" s="3">
        <f t="shared" si="7"/>
        <v>24.72</v>
      </c>
      <c r="L39" s="3">
        <f t="shared" si="2"/>
        <v>123.6</v>
      </c>
      <c r="M39" s="2">
        <v>197.37271045274647</v>
      </c>
      <c r="N39" s="3">
        <v>47.068739999999998</v>
      </c>
      <c r="O39" s="3">
        <v>25.266686</v>
      </c>
      <c r="P39" s="3">
        <f t="shared" si="8"/>
        <v>1.8628774663998278</v>
      </c>
      <c r="Q39" s="3">
        <f t="shared" si="9"/>
        <v>1.6145125075904556</v>
      </c>
      <c r="R39" s="3">
        <v>74.770450630667298</v>
      </c>
      <c r="S39" s="3" t="s">
        <v>33</v>
      </c>
      <c r="T39" s="3">
        <v>30.9</v>
      </c>
      <c r="U39" s="3">
        <v>29.4</v>
      </c>
      <c r="V39" s="2">
        <f t="shared" si="10"/>
        <v>-4.8543689320388346</v>
      </c>
      <c r="W39" s="3">
        <v>5.9146681728117443</v>
      </c>
      <c r="X39" s="3">
        <v>0.9236308042493051</v>
      </c>
      <c r="Y39" s="3" t="s">
        <v>136</v>
      </c>
      <c r="Z39" s="46">
        <v>500</v>
      </c>
      <c r="AA39" s="46">
        <v>202</v>
      </c>
      <c r="AB39" s="3">
        <f t="shared" si="5"/>
        <v>2.4752475247524752</v>
      </c>
      <c r="AC39" s="3">
        <v>620.4</v>
      </c>
      <c r="AD39" s="46">
        <v>13.503800000000002</v>
      </c>
    </row>
    <row r="40" spans="1:30" x14ac:dyDescent="0.25">
      <c r="A40" s="1" t="s">
        <v>55</v>
      </c>
      <c r="B40" s="1" t="s">
        <v>56</v>
      </c>
      <c r="C40" s="1" t="s">
        <v>33</v>
      </c>
      <c r="D40" s="2" t="s">
        <v>64</v>
      </c>
      <c r="E40" s="1" t="s">
        <v>260</v>
      </c>
      <c r="F40" s="3" t="s">
        <v>35</v>
      </c>
      <c r="G40" s="3">
        <v>800</v>
      </c>
      <c r="H40" s="3" t="s">
        <v>36</v>
      </c>
      <c r="I40" s="3">
        <v>5</v>
      </c>
      <c r="J40" s="3">
        <f t="shared" si="0"/>
        <v>4000</v>
      </c>
      <c r="K40" s="3">
        <f t="shared" si="7"/>
        <v>21.84</v>
      </c>
      <c r="L40" s="3">
        <f t="shared" si="2"/>
        <v>109.2</v>
      </c>
      <c r="M40" s="2">
        <v>185.90938862377939</v>
      </c>
      <c r="N40" s="3">
        <v>53.872720000000001</v>
      </c>
      <c r="O40" s="3">
        <v>25.266686</v>
      </c>
      <c r="P40" s="3">
        <f t="shared" si="8"/>
        <v>2.1321640677372571</v>
      </c>
      <c r="Q40" s="3">
        <f t="shared" si="9"/>
        <v>2.1183691997808021</v>
      </c>
      <c r="R40" s="3">
        <v>81.205189565398641</v>
      </c>
      <c r="S40" s="3" t="s">
        <v>33</v>
      </c>
      <c r="T40" s="3">
        <v>27.3</v>
      </c>
      <c r="U40" s="3">
        <v>27.9</v>
      </c>
      <c r="V40" s="2">
        <f t="shared" si="10"/>
        <v>2.19780219780219</v>
      </c>
      <c r="W40" s="3">
        <v>5.9146681728117443</v>
      </c>
      <c r="X40" s="3">
        <v>0.9236308042493051</v>
      </c>
      <c r="Y40" s="3" t="s">
        <v>136</v>
      </c>
      <c r="Z40" s="46">
        <v>500</v>
      </c>
      <c r="AA40" s="46">
        <v>202</v>
      </c>
      <c r="AB40" s="3">
        <f t="shared" si="5"/>
        <v>2.4752475247524752</v>
      </c>
      <c r="AC40" s="3">
        <v>620.4</v>
      </c>
      <c r="AD40" s="46">
        <v>13.503800000000002</v>
      </c>
    </row>
    <row r="41" spans="1:30" x14ac:dyDescent="0.25">
      <c r="A41" s="1" t="s">
        <v>55</v>
      </c>
      <c r="B41" s="1" t="s">
        <v>56</v>
      </c>
      <c r="C41" s="1" t="s">
        <v>33</v>
      </c>
      <c r="D41" s="2" t="s">
        <v>65</v>
      </c>
      <c r="E41" s="1" t="s">
        <v>260</v>
      </c>
      <c r="F41" s="3" t="s">
        <v>35</v>
      </c>
      <c r="G41" s="3">
        <v>800</v>
      </c>
      <c r="H41" s="3" t="s">
        <v>36</v>
      </c>
      <c r="I41" s="3">
        <v>5</v>
      </c>
      <c r="J41" s="3">
        <f t="shared" si="0"/>
        <v>4000</v>
      </c>
      <c r="K41" s="3">
        <f t="shared" si="7"/>
        <v>21.52</v>
      </c>
      <c r="L41" s="3">
        <f t="shared" si="2"/>
        <v>107.6</v>
      </c>
      <c r="M41" s="2">
        <v>189.25459941642143</v>
      </c>
      <c r="N41" s="3">
        <v>59.968629999999997</v>
      </c>
      <c r="O41" s="3">
        <v>25.266686</v>
      </c>
      <c r="P41" s="3">
        <f t="shared" si="8"/>
        <v>2.3734268118897743</v>
      </c>
      <c r="Q41" s="3">
        <f t="shared" si="9"/>
        <v>2.5697910217864597</v>
      </c>
      <c r="R41" s="3">
        <v>84.103349424636505</v>
      </c>
      <c r="S41" s="3" t="s">
        <v>33</v>
      </c>
      <c r="T41" s="3">
        <v>26.9</v>
      </c>
      <c r="U41" s="3">
        <v>28</v>
      </c>
      <c r="V41" s="2">
        <f t="shared" si="10"/>
        <v>4.0892193308550242</v>
      </c>
      <c r="W41" s="3">
        <v>5.9146681728117443</v>
      </c>
      <c r="X41" s="3">
        <v>0.9236308042493051</v>
      </c>
      <c r="Y41" s="3" t="s">
        <v>136</v>
      </c>
      <c r="Z41" s="46">
        <v>500</v>
      </c>
      <c r="AA41" s="46">
        <v>202</v>
      </c>
      <c r="AB41" s="3">
        <f t="shared" si="5"/>
        <v>2.4752475247524752</v>
      </c>
      <c r="AC41" s="3">
        <v>620.4</v>
      </c>
      <c r="AD41" s="46">
        <v>13.503800000000002</v>
      </c>
    </row>
    <row r="42" spans="1:30" x14ac:dyDescent="0.25">
      <c r="A42" s="1" t="s">
        <v>55</v>
      </c>
      <c r="B42" s="1" t="s">
        <v>56</v>
      </c>
      <c r="C42" s="1" t="s">
        <v>33</v>
      </c>
      <c r="D42" s="2" t="s">
        <v>66</v>
      </c>
      <c r="E42" s="1" t="s">
        <v>260</v>
      </c>
      <c r="F42" s="3" t="s">
        <v>35</v>
      </c>
      <c r="G42" s="3">
        <v>800</v>
      </c>
      <c r="H42" s="3" t="s">
        <v>36</v>
      </c>
      <c r="I42" s="3">
        <v>5</v>
      </c>
      <c r="J42" s="3">
        <f t="shared" si="0"/>
        <v>4000</v>
      </c>
      <c r="K42" s="3">
        <f t="shared" si="7"/>
        <v>21.12</v>
      </c>
      <c r="L42" s="3">
        <f t="shared" si="2"/>
        <v>105.6</v>
      </c>
      <c r="M42" s="2">
        <v>202.49731304119643</v>
      </c>
      <c r="N42" s="3">
        <v>75.742180000000005</v>
      </c>
      <c r="O42" s="3">
        <v>25.266686</v>
      </c>
      <c r="P42" s="3">
        <f t="shared" si="8"/>
        <v>2.9977093157369352</v>
      </c>
      <c r="Q42" s="3">
        <f t="shared" si="9"/>
        <v>3.7378733393563293</v>
      </c>
      <c r="R42" s="3">
        <v>95.585921501722353</v>
      </c>
      <c r="S42" s="3" t="s">
        <v>33</v>
      </c>
      <c r="T42" s="3">
        <v>26.4</v>
      </c>
      <c r="U42" s="3">
        <v>27.5</v>
      </c>
      <c r="V42" s="2">
        <f t="shared" si="10"/>
        <v>4.1666666666666723</v>
      </c>
      <c r="W42" s="3">
        <v>5.9146681728117443</v>
      </c>
      <c r="X42" s="3">
        <v>0.9236308042493051</v>
      </c>
      <c r="Y42" s="3" t="s">
        <v>136</v>
      </c>
      <c r="Z42" s="46">
        <v>500</v>
      </c>
      <c r="AA42" s="46">
        <v>202</v>
      </c>
      <c r="AB42" s="3">
        <f t="shared" si="5"/>
        <v>2.4752475247524752</v>
      </c>
      <c r="AC42" s="3">
        <v>620.4</v>
      </c>
      <c r="AD42" s="46">
        <v>13.503800000000002</v>
      </c>
    </row>
    <row r="43" spans="1:30" x14ac:dyDescent="0.25">
      <c r="A43" s="1" t="s">
        <v>55</v>
      </c>
      <c r="B43" s="1" t="s">
        <v>56</v>
      </c>
      <c r="C43" s="1" t="s">
        <v>33</v>
      </c>
      <c r="D43" s="2" t="s">
        <v>67</v>
      </c>
      <c r="E43" s="1" t="s">
        <v>260</v>
      </c>
      <c r="F43" s="3" t="s">
        <v>35</v>
      </c>
      <c r="G43" s="3">
        <v>800</v>
      </c>
      <c r="H43" s="3" t="s">
        <v>36</v>
      </c>
      <c r="I43" s="3">
        <v>5</v>
      </c>
      <c r="J43" s="3">
        <f t="shared" si="0"/>
        <v>4000</v>
      </c>
      <c r="K43" s="3">
        <f t="shared" si="7"/>
        <v>22.08</v>
      </c>
      <c r="L43" s="3">
        <f t="shared" si="2"/>
        <v>110.4</v>
      </c>
      <c r="M43" s="2">
        <v>195.53238746742213</v>
      </c>
      <c r="N43" s="3">
        <v>47.451909999999998</v>
      </c>
      <c r="O43" s="3">
        <v>25.266686</v>
      </c>
      <c r="P43" s="3">
        <f t="shared" si="8"/>
        <v>1.878042494373817</v>
      </c>
      <c r="Q43" s="3">
        <f t="shared" si="9"/>
        <v>1.6428874835231562</v>
      </c>
      <c r="R43" s="3">
        <v>70.39653272300697</v>
      </c>
      <c r="S43" s="3" t="s">
        <v>33</v>
      </c>
      <c r="T43" s="3">
        <v>27.6</v>
      </c>
      <c r="U43" s="3">
        <v>26.5</v>
      </c>
      <c r="V43" s="2">
        <f t="shared" si="10"/>
        <v>-3.9855072463768169</v>
      </c>
      <c r="W43" s="3">
        <v>5.9146681728117443</v>
      </c>
      <c r="X43" s="3">
        <v>0.9236308042493051</v>
      </c>
      <c r="Y43" s="3" t="s">
        <v>136</v>
      </c>
      <c r="Z43" s="46">
        <v>500</v>
      </c>
      <c r="AA43" s="46">
        <v>202</v>
      </c>
      <c r="AB43" s="3">
        <f t="shared" si="5"/>
        <v>2.4752475247524752</v>
      </c>
      <c r="AC43" s="3">
        <v>620.4</v>
      </c>
      <c r="AD43" s="46">
        <v>13.503800000000002</v>
      </c>
    </row>
    <row r="44" spans="1:30" x14ac:dyDescent="0.25">
      <c r="A44" s="1" t="s">
        <v>68</v>
      </c>
      <c r="B44" s="15" t="s">
        <v>69</v>
      </c>
      <c r="C44" s="1" t="s">
        <v>33</v>
      </c>
      <c r="D44" s="2" t="s">
        <v>70</v>
      </c>
      <c r="E44" s="1" t="s">
        <v>260</v>
      </c>
      <c r="F44" s="3" t="s">
        <v>34</v>
      </c>
      <c r="G44" s="3">
        <v>0</v>
      </c>
      <c r="H44" s="3" t="s">
        <v>36</v>
      </c>
      <c r="I44" s="3">
        <v>5</v>
      </c>
      <c r="J44" s="3">
        <f t="shared" si="0"/>
        <v>0</v>
      </c>
      <c r="K44" s="3">
        <f t="shared" si="7"/>
        <v>0</v>
      </c>
      <c r="L44" s="3">
        <f t="shared" si="2"/>
        <v>0</v>
      </c>
      <c r="M44" s="2">
        <v>232.15948108294458</v>
      </c>
      <c r="N44" s="3">
        <v>14.54997</v>
      </c>
      <c r="O44" s="3">
        <v>18.829440000000002</v>
      </c>
      <c r="P44" s="3">
        <f t="shared" si="8"/>
        <v>0.77272452075048426</v>
      </c>
      <c r="Q44" s="3">
        <f t="shared" si="9"/>
        <v>-0.44649127077971784</v>
      </c>
      <c r="R44" s="3">
        <v>-40.041826546969048</v>
      </c>
      <c r="S44" s="3" t="s">
        <v>33</v>
      </c>
      <c r="T44" s="3">
        <v>34.5</v>
      </c>
      <c r="U44" s="3">
        <v>33.200000000000003</v>
      </c>
      <c r="V44" s="2">
        <f t="shared" si="10"/>
        <v>-3.7681159420289774</v>
      </c>
      <c r="W44" s="3">
        <v>18.329999999999998</v>
      </c>
      <c r="X44" s="3" t="s">
        <v>138</v>
      </c>
      <c r="Y44" s="3" t="s">
        <v>37</v>
      </c>
      <c r="Z44" s="46">
        <v>500</v>
      </c>
      <c r="AA44" s="46">
        <v>220</v>
      </c>
      <c r="AB44" s="3">
        <f t="shared" si="5"/>
        <v>2.2727272727272729</v>
      </c>
      <c r="AC44" s="3">
        <v>107.9</v>
      </c>
      <c r="AD44" s="46">
        <v>9.5846666666666653</v>
      </c>
    </row>
    <row r="45" spans="1:30" x14ac:dyDescent="0.25">
      <c r="A45" s="1" t="s">
        <v>68</v>
      </c>
      <c r="B45" s="15" t="s">
        <v>69</v>
      </c>
      <c r="C45" s="1" t="s">
        <v>33</v>
      </c>
      <c r="D45" s="2" t="s">
        <v>71</v>
      </c>
      <c r="E45" s="1" t="s">
        <v>260</v>
      </c>
      <c r="F45" s="3" t="s">
        <v>34</v>
      </c>
      <c r="G45" s="3">
        <v>0</v>
      </c>
      <c r="H45" s="3" t="s">
        <v>36</v>
      </c>
      <c r="I45" s="3">
        <v>5</v>
      </c>
      <c r="J45" s="3">
        <f t="shared" si="0"/>
        <v>0</v>
      </c>
      <c r="K45" s="3">
        <f t="shared" si="7"/>
        <v>0</v>
      </c>
      <c r="L45" s="3">
        <f t="shared" si="2"/>
        <v>0</v>
      </c>
      <c r="M45" s="2">
        <v>192.78173879243528</v>
      </c>
      <c r="N45" s="3">
        <v>19.352049999999998</v>
      </c>
      <c r="O45" s="3">
        <v>18.829440000000002</v>
      </c>
      <c r="P45" s="3">
        <f t="shared" si="8"/>
        <v>1.0277549411984634</v>
      </c>
      <c r="Q45" s="3">
        <f t="shared" si="9"/>
        <v>5.4525631216526059E-2</v>
      </c>
      <c r="R45" s="3">
        <v>12.608614270965084</v>
      </c>
      <c r="S45" s="3" t="s">
        <v>33</v>
      </c>
      <c r="T45" s="3">
        <v>33.5</v>
      </c>
      <c r="U45" s="3">
        <v>33.700000000000003</v>
      </c>
      <c r="V45" s="2">
        <f t="shared" si="10"/>
        <v>0.59701492537314282</v>
      </c>
      <c r="W45" s="3">
        <v>18.329999999999998</v>
      </c>
      <c r="X45" s="3" t="s">
        <v>138</v>
      </c>
      <c r="Y45" s="3" t="s">
        <v>37</v>
      </c>
      <c r="Z45" s="46">
        <v>500</v>
      </c>
      <c r="AA45" s="46">
        <v>220</v>
      </c>
      <c r="AB45" s="3">
        <f t="shared" si="5"/>
        <v>2.2727272727272729</v>
      </c>
      <c r="AC45" s="3">
        <v>107.9</v>
      </c>
      <c r="AD45" s="46">
        <v>9.5846666666666653</v>
      </c>
    </row>
    <row r="46" spans="1:30" x14ac:dyDescent="0.25">
      <c r="A46" s="1" t="s">
        <v>68</v>
      </c>
      <c r="B46" s="15" t="s">
        <v>69</v>
      </c>
      <c r="C46" s="1" t="s">
        <v>33</v>
      </c>
      <c r="D46" s="2" t="s">
        <v>72</v>
      </c>
      <c r="E46" s="1" t="s">
        <v>260</v>
      </c>
      <c r="F46" s="3" t="s">
        <v>34</v>
      </c>
      <c r="G46" s="3">
        <v>0</v>
      </c>
      <c r="H46" s="3" t="s">
        <v>36</v>
      </c>
      <c r="I46" s="3">
        <v>5</v>
      </c>
      <c r="J46" s="3">
        <f t="shared" si="0"/>
        <v>0</v>
      </c>
      <c r="K46" s="3">
        <f t="shared" si="7"/>
        <v>0</v>
      </c>
      <c r="L46" s="3">
        <f t="shared" si="2"/>
        <v>0</v>
      </c>
      <c r="M46" s="2">
        <v>212.92309457478402</v>
      </c>
      <c r="N46" s="3">
        <v>22.586300000000001</v>
      </c>
      <c r="O46" s="3">
        <v>18.829440000000002</v>
      </c>
      <c r="P46" s="3">
        <f t="shared" si="8"/>
        <v>1.1995205380510519</v>
      </c>
      <c r="Q46" s="3">
        <f t="shared" si="9"/>
        <v>0.39196563956319125</v>
      </c>
      <c r="R46" s="3">
        <v>27.433212276003921</v>
      </c>
      <c r="S46" s="3" t="s">
        <v>33</v>
      </c>
      <c r="T46" s="3">
        <v>34.5</v>
      </c>
      <c r="U46" s="3">
        <v>35.799999999999997</v>
      </c>
      <c r="V46" s="2">
        <f t="shared" si="10"/>
        <v>3.7681159420289774</v>
      </c>
      <c r="W46" s="3">
        <v>18.329999999999998</v>
      </c>
      <c r="X46" s="3" t="s">
        <v>138</v>
      </c>
      <c r="Y46" s="3" t="s">
        <v>37</v>
      </c>
      <c r="Z46" s="46">
        <v>500</v>
      </c>
      <c r="AA46" s="46">
        <v>220</v>
      </c>
      <c r="AB46" s="3">
        <f t="shared" si="5"/>
        <v>2.2727272727272729</v>
      </c>
      <c r="AC46" s="3">
        <v>107.9</v>
      </c>
      <c r="AD46" s="46">
        <v>9.5846666666666653</v>
      </c>
    </row>
    <row r="47" spans="1:30" x14ac:dyDescent="0.25">
      <c r="A47" s="1" t="s">
        <v>68</v>
      </c>
      <c r="B47" s="15" t="s">
        <v>69</v>
      </c>
      <c r="C47" s="1" t="s">
        <v>33</v>
      </c>
      <c r="D47" s="2" t="s">
        <v>73</v>
      </c>
      <c r="E47" s="1" t="s">
        <v>260</v>
      </c>
      <c r="F47" s="3" t="s">
        <v>35</v>
      </c>
      <c r="G47" s="3">
        <v>800</v>
      </c>
      <c r="H47" s="3" t="s">
        <v>36</v>
      </c>
      <c r="I47" s="3">
        <v>5</v>
      </c>
      <c r="J47" s="3">
        <f t="shared" si="0"/>
        <v>4000</v>
      </c>
      <c r="K47" s="3">
        <f t="shared" si="7"/>
        <v>24.8</v>
      </c>
      <c r="L47" s="3">
        <f t="shared" si="2"/>
        <v>124</v>
      </c>
      <c r="M47" s="2">
        <v>239.00653200596108</v>
      </c>
      <c r="N47" s="3">
        <v>15.133190000000001</v>
      </c>
      <c r="O47" s="3">
        <v>18.829440000000002</v>
      </c>
      <c r="P47" s="3">
        <f t="shared" si="8"/>
        <v>0.80369835746575569</v>
      </c>
      <c r="Q47" s="3">
        <f t="shared" si="9"/>
        <v>-0.38564199763511181</v>
      </c>
      <c r="R47" s="3">
        <v>-23.601679257967358</v>
      </c>
      <c r="S47" s="3" t="s">
        <v>33</v>
      </c>
      <c r="T47" s="3">
        <v>31</v>
      </c>
      <c r="U47" s="3">
        <v>32.1</v>
      </c>
      <c r="V47" s="2">
        <f t="shared" si="10"/>
        <v>3.5483870967741984</v>
      </c>
      <c r="W47" s="3">
        <v>18.329999999999998</v>
      </c>
      <c r="X47" s="3" t="s">
        <v>138</v>
      </c>
      <c r="Y47" s="3" t="s">
        <v>37</v>
      </c>
      <c r="Z47" s="46">
        <v>500</v>
      </c>
      <c r="AA47" s="46">
        <v>220</v>
      </c>
      <c r="AB47" s="3">
        <f t="shared" si="5"/>
        <v>2.2727272727272729</v>
      </c>
      <c r="AC47" s="3">
        <v>107.9</v>
      </c>
      <c r="AD47" s="46">
        <v>9.5846666666666653</v>
      </c>
    </row>
    <row r="48" spans="1:30" x14ac:dyDescent="0.25">
      <c r="A48" s="1" t="s">
        <v>68</v>
      </c>
      <c r="B48" s="15" t="s">
        <v>69</v>
      </c>
      <c r="C48" s="1" t="s">
        <v>33</v>
      </c>
      <c r="D48" s="2" t="s">
        <v>74</v>
      </c>
      <c r="E48" s="1" t="s">
        <v>260</v>
      </c>
      <c r="F48" s="3" t="s">
        <v>35</v>
      </c>
      <c r="G48" s="3">
        <v>800</v>
      </c>
      <c r="H48" s="3" t="s">
        <v>36</v>
      </c>
      <c r="I48" s="3">
        <v>5</v>
      </c>
      <c r="J48" s="3">
        <f t="shared" si="0"/>
        <v>4000</v>
      </c>
      <c r="K48" s="3">
        <f t="shared" si="7"/>
        <v>26.639999999999997</v>
      </c>
      <c r="L48" s="3">
        <f t="shared" si="2"/>
        <v>133.19999999999999</v>
      </c>
      <c r="M48" s="2">
        <v>215.67652984245458</v>
      </c>
      <c r="N48" s="3">
        <v>23.852260000000001</v>
      </c>
      <c r="O48" s="3">
        <v>18.829440000000002</v>
      </c>
      <c r="P48" s="3">
        <f t="shared" si="8"/>
        <v>1.2667535518847082</v>
      </c>
      <c r="Q48" s="3">
        <f t="shared" si="9"/>
        <v>0.52404743687834732</v>
      </c>
      <c r="R48" s="3">
        <v>30.986297104922222</v>
      </c>
      <c r="S48" s="3" t="s">
        <v>33</v>
      </c>
      <c r="T48" s="3">
        <v>33.299999999999997</v>
      </c>
      <c r="U48" s="3">
        <v>34.200000000000003</v>
      </c>
      <c r="V48" s="2">
        <f t="shared" si="10"/>
        <v>2.70270270270272</v>
      </c>
      <c r="W48" s="3">
        <v>18.329999999999998</v>
      </c>
      <c r="X48" s="3" t="s">
        <v>138</v>
      </c>
      <c r="Y48" s="3" t="s">
        <v>37</v>
      </c>
      <c r="Z48" s="46">
        <v>500</v>
      </c>
      <c r="AA48" s="46">
        <v>220</v>
      </c>
      <c r="AB48" s="3">
        <f t="shared" si="5"/>
        <v>2.2727272727272729</v>
      </c>
      <c r="AC48" s="3">
        <v>107.9</v>
      </c>
      <c r="AD48" s="46">
        <v>9.5846666666666653</v>
      </c>
    </row>
    <row r="49" spans="1:30" x14ac:dyDescent="0.25">
      <c r="A49" s="1" t="s">
        <v>68</v>
      </c>
      <c r="B49" s="15" t="s">
        <v>69</v>
      </c>
      <c r="C49" s="1" t="s">
        <v>33</v>
      </c>
      <c r="D49" s="2" t="s">
        <v>75</v>
      </c>
      <c r="E49" s="1" t="s">
        <v>260</v>
      </c>
      <c r="F49" s="3" t="s">
        <v>35</v>
      </c>
      <c r="G49" s="3">
        <v>800</v>
      </c>
      <c r="H49" s="3" t="s">
        <v>36</v>
      </c>
      <c r="I49" s="3">
        <v>5</v>
      </c>
      <c r="J49" s="3">
        <f t="shared" si="0"/>
        <v>4000</v>
      </c>
      <c r="K49" s="3">
        <f t="shared" si="7"/>
        <v>25.04</v>
      </c>
      <c r="L49" s="3">
        <f t="shared" si="2"/>
        <v>125.2</v>
      </c>
      <c r="M49" s="2">
        <v>218.41838101081393</v>
      </c>
      <c r="N49" s="3">
        <v>22.801680000000001</v>
      </c>
      <c r="O49" s="3">
        <v>18.829440000000002</v>
      </c>
      <c r="P49" s="3">
        <f t="shared" si="8"/>
        <v>1.2109590088712143</v>
      </c>
      <c r="Q49" s="3">
        <f t="shared" si="9"/>
        <v>0.41443694790290048</v>
      </c>
      <c r="R49" s="3">
        <v>25.805592922420427</v>
      </c>
      <c r="S49" s="3" t="s">
        <v>33</v>
      </c>
      <c r="T49" s="3">
        <v>31.3</v>
      </c>
      <c r="U49" s="3">
        <v>33.700000000000003</v>
      </c>
      <c r="V49" s="2">
        <f t="shared" si="10"/>
        <v>7.6677316293929776</v>
      </c>
      <c r="W49" s="3">
        <v>18.329999999999998</v>
      </c>
      <c r="X49" s="3" t="s">
        <v>138</v>
      </c>
      <c r="Y49" s="3" t="s">
        <v>37</v>
      </c>
      <c r="Z49" s="46">
        <v>500</v>
      </c>
      <c r="AA49" s="46">
        <v>220</v>
      </c>
      <c r="AB49" s="3">
        <f t="shared" si="5"/>
        <v>2.2727272727272729</v>
      </c>
      <c r="AC49" s="3">
        <v>107.9</v>
      </c>
      <c r="AD49" s="46">
        <v>9.5846666666666653</v>
      </c>
    </row>
    <row r="50" spans="1:30" x14ac:dyDescent="0.25">
      <c r="A50" s="1" t="s">
        <v>68</v>
      </c>
      <c r="B50" s="15" t="s">
        <v>69</v>
      </c>
      <c r="C50" s="1" t="s">
        <v>33</v>
      </c>
      <c r="D50" s="2" t="s">
        <v>76</v>
      </c>
      <c r="E50" s="1" t="s">
        <v>260</v>
      </c>
      <c r="F50" s="3" t="s">
        <v>35</v>
      </c>
      <c r="G50" s="3">
        <v>800</v>
      </c>
      <c r="H50" s="3" t="s">
        <v>36</v>
      </c>
      <c r="I50" s="3">
        <v>5</v>
      </c>
      <c r="J50" s="3">
        <f t="shared" si="0"/>
        <v>4000</v>
      </c>
      <c r="K50" s="3">
        <f t="shared" si="7"/>
        <v>23.84</v>
      </c>
      <c r="L50" s="3">
        <f t="shared" si="2"/>
        <v>119.2</v>
      </c>
      <c r="M50" s="2">
        <v>202.10287770595781</v>
      </c>
      <c r="N50" s="3">
        <v>56.358289999999997</v>
      </c>
      <c r="O50" s="3">
        <v>18.829440000000002</v>
      </c>
      <c r="P50" s="3">
        <f t="shared" si="8"/>
        <v>2.9930943246320649</v>
      </c>
      <c r="Q50" s="3">
        <f t="shared" si="9"/>
        <v>3.9155091465535228</v>
      </c>
      <c r="R50" s="3">
        <v>59.460579821276625</v>
      </c>
      <c r="S50" s="3" t="s">
        <v>33</v>
      </c>
      <c r="T50" s="3">
        <v>29.8</v>
      </c>
      <c r="U50" s="3">
        <v>34.1</v>
      </c>
      <c r="V50" s="2">
        <f t="shared" si="10"/>
        <v>14.429530201342283</v>
      </c>
      <c r="W50" s="3">
        <v>18.329999999999998</v>
      </c>
      <c r="X50" s="3" t="s">
        <v>138</v>
      </c>
      <c r="Y50" s="3" t="s">
        <v>37</v>
      </c>
      <c r="Z50" s="46">
        <v>500</v>
      </c>
      <c r="AA50" s="46">
        <v>220</v>
      </c>
      <c r="AB50" s="3">
        <f t="shared" si="5"/>
        <v>2.2727272727272729</v>
      </c>
      <c r="AC50" s="3">
        <v>107.9</v>
      </c>
      <c r="AD50" s="46">
        <v>9.5846666666666653</v>
      </c>
    </row>
    <row r="51" spans="1:30" x14ac:dyDescent="0.25">
      <c r="A51" s="1" t="s">
        <v>77</v>
      </c>
      <c r="B51" s="15" t="s">
        <v>78</v>
      </c>
      <c r="C51" s="1" t="s">
        <v>33</v>
      </c>
      <c r="D51" s="2" t="s">
        <v>79</v>
      </c>
      <c r="E51" s="1" t="s">
        <v>260</v>
      </c>
      <c r="F51" s="3" t="s">
        <v>34</v>
      </c>
      <c r="G51" s="3">
        <v>0</v>
      </c>
      <c r="H51" s="3" t="s">
        <v>36</v>
      </c>
      <c r="I51" s="3">
        <v>5</v>
      </c>
      <c r="J51" s="3">
        <f t="shared" si="0"/>
        <v>0</v>
      </c>
      <c r="K51" s="3">
        <f t="shared" si="7"/>
        <v>0</v>
      </c>
      <c r="L51" s="3">
        <f t="shared" si="2"/>
        <v>0</v>
      </c>
      <c r="M51" s="2">
        <v>239.8304</v>
      </c>
      <c r="N51" s="3">
        <v>13.59004</v>
      </c>
      <c r="O51" s="3">
        <v>12.5563708</v>
      </c>
      <c r="P51" s="3">
        <f t="shared" si="8"/>
        <v>1.082322290131795</v>
      </c>
      <c r="Q51" s="3">
        <f t="shared" si="9"/>
        <v>0.14426646196789952</v>
      </c>
      <c r="R51" s="3">
        <v>12.378526963570522</v>
      </c>
      <c r="S51" s="3" t="s">
        <v>33</v>
      </c>
      <c r="T51" s="3">
        <v>27.8</v>
      </c>
      <c r="U51" s="3">
        <v>25.5</v>
      </c>
      <c r="V51" s="2">
        <f t="shared" si="10"/>
        <v>-8.2733812949640306</v>
      </c>
      <c r="W51" s="3">
        <v>11.83</v>
      </c>
      <c r="X51" s="3">
        <v>1.5</v>
      </c>
      <c r="Y51" s="3" t="s">
        <v>37</v>
      </c>
      <c r="Z51" s="46">
        <v>500</v>
      </c>
      <c r="AA51" s="46">
        <v>196</v>
      </c>
      <c r="AB51" s="3">
        <f t="shared" si="5"/>
        <v>2.5510204081632653</v>
      </c>
      <c r="AC51" s="3" t="s">
        <v>33</v>
      </c>
      <c r="AD51" s="46">
        <v>7.1650000000000009</v>
      </c>
    </row>
    <row r="52" spans="1:30" x14ac:dyDescent="0.25">
      <c r="A52" s="1" t="s">
        <v>77</v>
      </c>
      <c r="B52" s="15" t="s">
        <v>78</v>
      </c>
      <c r="C52" s="1" t="s">
        <v>33</v>
      </c>
      <c r="D52" s="2" t="s">
        <v>80</v>
      </c>
      <c r="E52" s="1" t="s">
        <v>260</v>
      </c>
      <c r="F52" s="3" t="s">
        <v>34</v>
      </c>
      <c r="G52" s="3">
        <v>0</v>
      </c>
      <c r="H52" s="3" t="s">
        <v>36</v>
      </c>
      <c r="I52" s="3">
        <v>5</v>
      </c>
      <c r="J52" s="3">
        <f t="shared" si="0"/>
        <v>0</v>
      </c>
      <c r="K52" s="3">
        <f t="shared" si="7"/>
        <v>0</v>
      </c>
      <c r="L52" s="3">
        <f t="shared" si="2"/>
        <v>0</v>
      </c>
      <c r="M52" s="2">
        <v>253.2961</v>
      </c>
      <c r="N52" s="3">
        <v>9.0090219999999999</v>
      </c>
      <c r="O52" s="3">
        <v>12.5563708</v>
      </c>
      <c r="P52" s="3">
        <f t="shared" si="8"/>
        <v>0.7174861385903003</v>
      </c>
      <c r="Q52" s="3">
        <f t="shared" si="9"/>
        <v>-0.49509404047452887</v>
      </c>
      <c r="R52" s="3">
        <v>-55.435411008811627</v>
      </c>
      <c r="S52" s="3" t="s">
        <v>33</v>
      </c>
      <c r="T52" s="3">
        <v>25.1</v>
      </c>
      <c r="U52" s="3">
        <v>24.5</v>
      </c>
      <c r="V52" s="2">
        <f t="shared" si="10"/>
        <v>-2.3904382470119576</v>
      </c>
      <c r="W52" s="3">
        <v>11.83</v>
      </c>
      <c r="X52" s="3">
        <v>1.5</v>
      </c>
      <c r="Y52" s="3" t="s">
        <v>37</v>
      </c>
      <c r="Z52" s="46">
        <v>500</v>
      </c>
      <c r="AA52" s="46">
        <v>196</v>
      </c>
      <c r="AB52" s="3">
        <f>Z52/AA52</f>
        <v>2.5510204081632653</v>
      </c>
      <c r="AC52" s="3" t="s">
        <v>33</v>
      </c>
      <c r="AD52" s="46">
        <v>7.1650000000000009</v>
      </c>
    </row>
    <row r="53" spans="1:30" x14ac:dyDescent="0.25">
      <c r="A53" s="1" t="s">
        <v>77</v>
      </c>
      <c r="B53" s="15" t="s">
        <v>78</v>
      </c>
      <c r="C53" s="1" t="s">
        <v>33</v>
      </c>
      <c r="D53" s="2" t="s">
        <v>81</v>
      </c>
      <c r="E53" s="1" t="s">
        <v>260</v>
      </c>
      <c r="F53" s="3" t="s">
        <v>34</v>
      </c>
      <c r="G53" s="3">
        <v>0</v>
      </c>
      <c r="H53" s="3" t="s">
        <v>36</v>
      </c>
      <c r="I53" s="3">
        <v>5</v>
      </c>
      <c r="J53" s="3">
        <f t="shared" si="0"/>
        <v>0</v>
      </c>
      <c r="K53" s="3">
        <f t="shared" si="7"/>
        <v>0</v>
      </c>
      <c r="L53" s="3">
        <f t="shared" si="2"/>
        <v>0</v>
      </c>
      <c r="M53" s="2">
        <v>174.553</v>
      </c>
      <c r="N53" s="3">
        <v>12.20557</v>
      </c>
      <c r="O53" s="3">
        <v>12.5563708</v>
      </c>
      <c r="P53" s="3">
        <f t="shared" si="8"/>
        <v>0.97206192732059171</v>
      </c>
      <c r="Q53" s="3">
        <f t="shared" si="9"/>
        <v>-4.896033496161898E-2</v>
      </c>
      <c r="R53" s="3">
        <v>0.86645103334171469</v>
      </c>
      <c r="S53" s="3" t="s">
        <v>33</v>
      </c>
      <c r="T53" s="3">
        <v>28.4</v>
      </c>
      <c r="U53" s="3">
        <v>28.1</v>
      </c>
      <c r="V53" s="2">
        <f t="shared" si="10"/>
        <v>-1.0563380281690042</v>
      </c>
      <c r="W53" s="3">
        <v>11.83</v>
      </c>
      <c r="X53" s="3">
        <v>1.5</v>
      </c>
      <c r="Y53" s="3" t="s">
        <v>37</v>
      </c>
      <c r="Z53" s="46">
        <v>500</v>
      </c>
      <c r="AA53" s="46">
        <v>196</v>
      </c>
      <c r="AB53" s="3">
        <f t="shared" si="5"/>
        <v>2.5510204081632653</v>
      </c>
      <c r="AC53" s="3" t="s">
        <v>33</v>
      </c>
      <c r="AD53" s="46">
        <v>7.1650000000000009</v>
      </c>
    </row>
    <row r="54" spans="1:30" x14ac:dyDescent="0.25">
      <c r="A54" s="1" t="s">
        <v>77</v>
      </c>
      <c r="B54" s="15" t="s">
        <v>78</v>
      </c>
      <c r="C54" s="1" t="s">
        <v>33</v>
      </c>
      <c r="D54" s="2" t="s">
        <v>82</v>
      </c>
      <c r="E54" s="1" t="s">
        <v>260</v>
      </c>
      <c r="F54" s="3" t="s">
        <v>34</v>
      </c>
      <c r="G54" s="3">
        <v>0</v>
      </c>
      <c r="H54" s="3" t="s">
        <v>36</v>
      </c>
      <c r="I54" s="3">
        <v>5</v>
      </c>
      <c r="J54" s="3">
        <f t="shared" si="0"/>
        <v>0</v>
      </c>
      <c r="K54" s="3">
        <f t="shared" si="7"/>
        <v>0</v>
      </c>
      <c r="L54" s="3">
        <f t="shared" si="2"/>
        <v>0</v>
      </c>
      <c r="M54" s="2">
        <v>179.6953</v>
      </c>
      <c r="N54" s="3">
        <v>21.073229999999999</v>
      </c>
      <c r="O54" s="3">
        <v>12.5563708</v>
      </c>
      <c r="P54" s="3">
        <f t="shared" si="8"/>
        <v>1.6782898765621033</v>
      </c>
      <c r="Q54" s="3">
        <f t="shared" si="9"/>
        <v>1.1886753942777386</v>
      </c>
      <c r="R54" s="3">
        <v>42.190433011899351</v>
      </c>
      <c r="S54" s="3" t="s">
        <v>33</v>
      </c>
      <c r="T54" s="3">
        <v>28.7</v>
      </c>
      <c r="U54" s="3">
        <v>30.2</v>
      </c>
      <c r="V54" s="2">
        <f t="shared" si="10"/>
        <v>5.2264808362369335</v>
      </c>
      <c r="W54" s="3">
        <v>11.83</v>
      </c>
      <c r="X54" s="3">
        <v>1.5</v>
      </c>
      <c r="Y54" s="3" t="s">
        <v>37</v>
      </c>
      <c r="Z54" s="46">
        <v>500</v>
      </c>
      <c r="AA54" s="46">
        <v>196</v>
      </c>
      <c r="AB54" s="3">
        <f t="shared" si="5"/>
        <v>2.5510204081632653</v>
      </c>
      <c r="AC54" s="3" t="s">
        <v>33</v>
      </c>
      <c r="AD54" s="46">
        <v>7.1650000000000009</v>
      </c>
    </row>
    <row r="55" spans="1:30" x14ac:dyDescent="0.25">
      <c r="A55" s="1" t="s">
        <v>77</v>
      </c>
      <c r="B55" s="15" t="s">
        <v>78</v>
      </c>
      <c r="C55" s="1" t="s">
        <v>33</v>
      </c>
      <c r="D55" s="2" t="s">
        <v>83</v>
      </c>
      <c r="E55" s="1" t="s">
        <v>260</v>
      </c>
      <c r="F55" s="3" t="s">
        <v>35</v>
      </c>
      <c r="G55" s="3">
        <v>800</v>
      </c>
      <c r="H55" s="3" t="s">
        <v>36</v>
      </c>
      <c r="I55" s="3">
        <v>5</v>
      </c>
      <c r="J55" s="3">
        <f t="shared" si="0"/>
        <v>4000</v>
      </c>
      <c r="K55" s="3">
        <f t="shared" si="7"/>
        <v>19.84</v>
      </c>
      <c r="L55" s="3">
        <f t="shared" si="2"/>
        <v>99.2</v>
      </c>
      <c r="M55" s="2">
        <v>240.18879999999999</v>
      </c>
      <c r="N55" s="3">
        <v>37.286239999999999</v>
      </c>
      <c r="O55" s="3">
        <v>12.5563708</v>
      </c>
      <c r="P55" s="3">
        <f t="shared" si="8"/>
        <v>2.9695077179466538</v>
      </c>
      <c r="Q55" s="3">
        <f t="shared" si="9"/>
        <v>3.4514820935101183</v>
      </c>
      <c r="R55" s="3">
        <v>62.118410095472768</v>
      </c>
      <c r="S55" s="3" t="s">
        <v>33</v>
      </c>
      <c r="T55" s="3">
        <v>24.8</v>
      </c>
      <c r="U55" s="3">
        <v>24.8</v>
      </c>
      <c r="V55" s="2">
        <f>((U55-T55)/T55)*100</f>
        <v>0</v>
      </c>
      <c r="W55" s="3">
        <v>11.83</v>
      </c>
      <c r="X55" s="3">
        <v>1.5</v>
      </c>
      <c r="Y55" s="3" t="s">
        <v>37</v>
      </c>
      <c r="Z55" s="46">
        <v>500</v>
      </c>
      <c r="AA55" s="46">
        <v>196</v>
      </c>
      <c r="AB55" s="3">
        <f>Z55/AA55</f>
        <v>2.5510204081632653</v>
      </c>
      <c r="AC55" s="3" t="s">
        <v>33</v>
      </c>
      <c r="AD55" s="46">
        <v>7.1650000000000009</v>
      </c>
    </row>
    <row r="56" spans="1:30" x14ac:dyDescent="0.25">
      <c r="A56" s="1" t="s">
        <v>77</v>
      </c>
      <c r="B56" s="15" t="s">
        <v>78</v>
      </c>
      <c r="C56" s="1" t="s">
        <v>33</v>
      </c>
      <c r="D56" s="2" t="s">
        <v>84</v>
      </c>
      <c r="E56" s="1" t="s">
        <v>260</v>
      </c>
      <c r="F56" s="3" t="s">
        <v>35</v>
      </c>
      <c r="G56" s="3">
        <v>800</v>
      </c>
      <c r="H56" s="3" t="s">
        <v>36</v>
      </c>
      <c r="I56" s="3">
        <v>5</v>
      </c>
      <c r="J56" s="3">
        <f t="shared" si="0"/>
        <v>4000</v>
      </c>
      <c r="K56" s="3">
        <f t="shared" si="7"/>
        <v>19.760000000000002</v>
      </c>
      <c r="L56" s="3">
        <f t="shared" si="2"/>
        <v>98.8</v>
      </c>
      <c r="M56" s="2">
        <v>161.80289999999999</v>
      </c>
      <c r="N56" s="3">
        <v>17.458359999999999</v>
      </c>
      <c r="O56" s="3">
        <v>12.5563708</v>
      </c>
      <c r="P56" s="3">
        <f t="shared" si="8"/>
        <v>1.390398569624911</v>
      </c>
      <c r="Q56" s="3">
        <f t="shared" si="9"/>
        <v>0.68415759944173038</v>
      </c>
      <c r="R56" s="3">
        <v>32.461538655561526</v>
      </c>
      <c r="S56" s="3" t="s">
        <v>33</v>
      </c>
      <c r="T56" s="3">
        <v>24.7</v>
      </c>
      <c r="U56" s="3">
        <v>23.3</v>
      </c>
      <c r="V56" s="2">
        <f t="shared" si="10"/>
        <v>-5.6680161943319787</v>
      </c>
      <c r="W56" s="3">
        <v>11.83</v>
      </c>
      <c r="X56" s="3">
        <v>1.5</v>
      </c>
      <c r="Y56" s="3" t="s">
        <v>37</v>
      </c>
      <c r="Z56" s="46">
        <v>500</v>
      </c>
      <c r="AA56" s="46">
        <v>196</v>
      </c>
      <c r="AB56" s="3">
        <f t="shared" si="5"/>
        <v>2.5510204081632653</v>
      </c>
      <c r="AC56" s="3" t="s">
        <v>33</v>
      </c>
      <c r="AD56" s="46">
        <v>7.1650000000000009</v>
      </c>
    </row>
    <row r="57" spans="1:30" x14ac:dyDescent="0.25">
      <c r="A57" s="1" t="s">
        <v>77</v>
      </c>
      <c r="B57" s="15" t="s">
        <v>78</v>
      </c>
      <c r="C57" s="1" t="s">
        <v>33</v>
      </c>
      <c r="D57" s="2" t="s">
        <v>85</v>
      </c>
      <c r="E57" s="1" t="s">
        <v>260</v>
      </c>
      <c r="F57" s="3" t="s">
        <v>35</v>
      </c>
      <c r="G57" s="3">
        <v>800</v>
      </c>
      <c r="H57" s="3" t="s">
        <v>36</v>
      </c>
      <c r="I57" s="3">
        <v>5</v>
      </c>
      <c r="J57" s="3">
        <f t="shared" si="0"/>
        <v>4000</v>
      </c>
      <c r="K57" s="3">
        <f t="shared" si="7"/>
        <v>18.8</v>
      </c>
      <c r="L57" s="3">
        <f t="shared" si="2"/>
        <v>94</v>
      </c>
      <c r="M57" s="2">
        <v>176.79329999999999</v>
      </c>
      <c r="N57" s="3">
        <v>17.221769999999999</v>
      </c>
      <c r="O57" s="3">
        <v>12.5563708</v>
      </c>
      <c r="P57" s="3">
        <f t="shared" si="8"/>
        <v>1.3715563417416758</v>
      </c>
      <c r="Q57" s="3">
        <f t="shared" si="9"/>
        <v>0.65113736217725038</v>
      </c>
      <c r="R57" s="3">
        <v>29.42016526953989</v>
      </c>
      <c r="S57" s="3" t="s">
        <v>33</v>
      </c>
      <c r="T57" s="3">
        <v>23.5</v>
      </c>
      <c r="U57" s="3">
        <v>24.5</v>
      </c>
      <c r="V57" s="2">
        <f t="shared" si="10"/>
        <v>4.2553191489361701</v>
      </c>
      <c r="W57" s="3">
        <v>11.83</v>
      </c>
      <c r="X57" s="3">
        <v>1.5</v>
      </c>
      <c r="Y57" s="3" t="s">
        <v>37</v>
      </c>
      <c r="Z57" s="46">
        <v>500</v>
      </c>
      <c r="AA57" s="46">
        <v>196</v>
      </c>
      <c r="AB57" s="3">
        <f t="shared" si="5"/>
        <v>2.5510204081632653</v>
      </c>
      <c r="AC57" s="3" t="s">
        <v>33</v>
      </c>
      <c r="AD57" s="46">
        <v>7.1650000000000009</v>
      </c>
    </row>
    <row r="58" spans="1:30" x14ac:dyDescent="0.25">
      <c r="A58" s="1" t="s">
        <v>77</v>
      </c>
      <c r="B58" s="15" t="s">
        <v>78</v>
      </c>
      <c r="C58" s="1" t="s">
        <v>33</v>
      </c>
      <c r="D58" s="2" t="s">
        <v>86</v>
      </c>
      <c r="E58" s="1" t="s">
        <v>260</v>
      </c>
      <c r="F58" s="3" t="s">
        <v>35</v>
      </c>
      <c r="G58" s="3">
        <v>800</v>
      </c>
      <c r="H58" s="3" t="s">
        <v>36</v>
      </c>
      <c r="I58" s="3">
        <v>5</v>
      </c>
      <c r="J58" s="3">
        <f t="shared" si="0"/>
        <v>4000</v>
      </c>
      <c r="K58" s="3">
        <f t="shared" si="7"/>
        <v>21.36</v>
      </c>
      <c r="L58" s="3">
        <f t="shared" si="2"/>
        <v>106.8</v>
      </c>
      <c r="M58" s="2">
        <v>265.2122</v>
      </c>
      <c r="N58" s="3">
        <v>16.750699999999998</v>
      </c>
      <c r="O58" s="3">
        <v>12.5563708</v>
      </c>
      <c r="P58" s="3">
        <f t="shared" si="8"/>
        <v>1.3340399281614077</v>
      </c>
      <c r="Q58" s="3">
        <f t="shared" si="9"/>
        <v>0.58539137473831093</v>
      </c>
      <c r="R58" s="3">
        <v>29.457563470502844</v>
      </c>
      <c r="S58" s="3" t="s">
        <v>33</v>
      </c>
      <c r="T58" s="3">
        <v>26.7</v>
      </c>
      <c r="U58" s="3">
        <v>25.2</v>
      </c>
      <c r="V58" s="2">
        <f t="shared" si="10"/>
        <v>-5.6179775280898872</v>
      </c>
      <c r="W58" s="3">
        <v>11.83</v>
      </c>
      <c r="X58" s="3">
        <v>1.5</v>
      </c>
      <c r="Y58" s="3" t="s">
        <v>37</v>
      </c>
      <c r="Z58" s="46">
        <v>500</v>
      </c>
      <c r="AA58" s="46">
        <v>196</v>
      </c>
      <c r="AB58" s="3">
        <f t="shared" si="5"/>
        <v>2.5510204081632653</v>
      </c>
      <c r="AC58" s="3" t="s">
        <v>33</v>
      </c>
      <c r="AD58" s="46">
        <v>7.1650000000000009</v>
      </c>
    </row>
    <row r="59" spans="1:30" x14ac:dyDescent="0.25">
      <c r="A59" s="1" t="s">
        <v>87</v>
      </c>
      <c r="B59" s="1" t="s">
        <v>88</v>
      </c>
      <c r="C59" s="1" t="s">
        <v>33</v>
      </c>
      <c r="D59" s="2" t="s">
        <v>89</v>
      </c>
      <c r="E59" s="1" t="s">
        <v>261</v>
      </c>
      <c r="F59" s="3" t="s">
        <v>34</v>
      </c>
      <c r="G59" s="3">
        <v>0</v>
      </c>
      <c r="H59" s="3" t="s">
        <v>36</v>
      </c>
      <c r="I59" s="3">
        <v>5</v>
      </c>
      <c r="J59" s="3">
        <f t="shared" si="0"/>
        <v>0</v>
      </c>
      <c r="K59" s="3">
        <f t="shared" si="7"/>
        <v>0</v>
      </c>
      <c r="L59" s="3">
        <f t="shared" si="2"/>
        <v>0</v>
      </c>
      <c r="M59" s="2">
        <v>578.65350000000001</v>
      </c>
      <c r="N59" s="3">
        <v>4.0196719999999999</v>
      </c>
      <c r="O59" s="3">
        <v>5.4326246666666664</v>
      </c>
      <c r="P59" s="3">
        <f t="shared" si="8"/>
        <v>0.73991343901664719</v>
      </c>
      <c r="Q59" s="3">
        <f t="shared" si="9"/>
        <v>-0.36573408110440031</v>
      </c>
      <c r="R59" s="3">
        <v>-38.405645147067133</v>
      </c>
      <c r="S59" s="3" t="s">
        <v>33</v>
      </c>
      <c r="T59" s="3">
        <v>23.2</v>
      </c>
      <c r="U59" s="3">
        <v>26.1</v>
      </c>
      <c r="V59" s="2">
        <f>((U59-T59)/T59)*100</f>
        <v>12.500000000000009</v>
      </c>
      <c r="W59" s="4" t="s">
        <v>33</v>
      </c>
      <c r="X59" s="4" t="s">
        <v>33</v>
      </c>
      <c r="Y59" s="4" t="s">
        <v>33</v>
      </c>
      <c r="Z59" s="46">
        <v>244</v>
      </c>
      <c r="AA59" s="46">
        <v>49</v>
      </c>
      <c r="AB59" s="3">
        <f t="shared" si="5"/>
        <v>4.9795918367346941</v>
      </c>
      <c r="AC59" s="3" t="s">
        <v>33</v>
      </c>
      <c r="AD59" s="46">
        <v>3.8633333333333333</v>
      </c>
    </row>
    <row r="60" spans="1:30" x14ac:dyDescent="0.25">
      <c r="A60" s="1" t="s">
        <v>87</v>
      </c>
      <c r="B60" s="1" t="s">
        <v>88</v>
      </c>
      <c r="C60" s="1" t="s">
        <v>33</v>
      </c>
      <c r="D60" s="2" t="s">
        <v>90</v>
      </c>
      <c r="E60" s="1" t="s">
        <v>261</v>
      </c>
      <c r="F60" s="3" t="s">
        <v>34</v>
      </c>
      <c r="G60" s="3">
        <v>0</v>
      </c>
      <c r="H60" s="3" t="s">
        <v>36</v>
      </c>
      <c r="I60" s="3">
        <v>5</v>
      </c>
      <c r="J60" s="3">
        <f t="shared" si="0"/>
        <v>0</v>
      </c>
      <c r="K60" s="3">
        <f t="shared" si="7"/>
        <v>0</v>
      </c>
      <c r="L60" s="3">
        <f t="shared" si="2"/>
        <v>0</v>
      </c>
      <c r="M60" s="2">
        <v>219.375</v>
      </c>
      <c r="N60" s="3">
        <v>4.7003120000000003</v>
      </c>
      <c r="O60" s="3">
        <v>5.4326246666666664</v>
      </c>
      <c r="P60" s="3">
        <f t="shared" si="8"/>
        <v>0.86520094584115703</v>
      </c>
      <c r="Q60" s="3">
        <f t="shared" si="9"/>
        <v>-0.18955461604831739</v>
      </c>
      <c r="R60" s="3">
        <v>0.79353499389259363</v>
      </c>
      <c r="S60" s="3" t="s">
        <v>33</v>
      </c>
      <c r="T60" s="3">
        <v>22.3</v>
      </c>
      <c r="U60" s="3">
        <v>26.4</v>
      </c>
      <c r="V60" s="2">
        <f t="shared" si="10"/>
        <v>18.385650224215237</v>
      </c>
      <c r="W60" s="4" t="s">
        <v>33</v>
      </c>
      <c r="X60" s="4" t="s">
        <v>33</v>
      </c>
      <c r="Y60" s="4" t="s">
        <v>33</v>
      </c>
      <c r="Z60" s="46">
        <v>244</v>
      </c>
      <c r="AA60" s="46">
        <v>49</v>
      </c>
      <c r="AB60" s="3">
        <f t="shared" si="5"/>
        <v>4.9795918367346941</v>
      </c>
      <c r="AC60" s="3" t="s">
        <v>33</v>
      </c>
      <c r="AD60" s="46">
        <v>3.8633333333333333</v>
      </c>
    </row>
    <row r="61" spans="1:30" x14ac:dyDescent="0.25">
      <c r="A61" s="1" t="s">
        <v>87</v>
      </c>
      <c r="B61" s="1" t="s">
        <v>88</v>
      </c>
      <c r="C61" s="1" t="s">
        <v>33</v>
      </c>
      <c r="D61" s="2" t="s">
        <v>91</v>
      </c>
      <c r="E61" s="1" t="s">
        <v>261</v>
      </c>
      <c r="F61" s="3" t="s">
        <v>34</v>
      </c>
      <c r="G61" s="3">
        <v>0</v>
      </c>
      <c r="H61" s="3" t="s">
        <v>36</v>
      </c>
      <c r="I61" s="3">
        <v>5</v>
      </c>
      <c r="J61" s="3">
        <f t="shared" si="0"/>
        <v>0</v>
      </c>
      <c r="K61" s="3">
        <f t="shared" si="7"/>
        <v>0</v>
      </c>
      <c r="L61" s="3">
        <f t="shared" si="2"/>
        <v>0</v>
      </c>
      <c r="M61" s="2">
        <v>288.68400000000003</v>
      </c>
      <c r="N61" s="3">
        <v>7.57789</v>
      </c>
      <c r="O61" s="3">
        <v>5.4326246666666664</v>
      </c>
      <c r="P61" s="3">
        <f t="shared" si="8"/>
        <v>1.394885615142196</v>
      </c>
      <c r="Q61" s="3">
        <f t="shared" si="9"/>
        <v>0.55528869715271789</v>
      </c>
      <c r="R61" s="3">
        <v>37.612110153174527</v>
      </c>
      <c r="S61" s="3" t="s">
        <v>33</v>
      </c>
      <c r="T61" s="3">
        <v>23.9</v>
      </c>
      <c r="U61" s="3">
        <v>27.1</v>
      </c>
      <c r="V61" s="2">
        <f>((U61-T61)/T61)*100</f>
        <v>13.389121338912148</v>
      </c>
      <c r="W61" s="4" t="s">
        <v>33</v>
      </c>
      <c r="X61" s="4" t="s">
        <v>33</v>
      </c>
      <c r="Y61" s="4" t="s">
        <v>33</v>
      </c>
      <c r="Z61" s="46">
        <v>244</v>
      </c>
      <c r="AA61" s="46">
        <v>49</v>
      </c>
      <c r="AB61" s="3">
        <f>Z61/AA61</f>
        <v>4.9795918367346941</v>
      </c>
      <c r="AC61" s="3" t="s">
        <v>33</v>
      </c>
      <c r="AD61" s="46">
        <v>3.8633333333333333</v>
      </c>
    </row>
    <row r="62" spans="1:30" x14ac:dyDescent="0.25">
      <c r="A62" s="1" t="s">
        <v>87</v>
      </c>
      <c r="B62" s="1" t="s">
        <v>88</v>
      </c>
      <c r="C62" s="1" t="s">
        <v>33</v>
      </c>
      <c r="D62" s="2" t="s">
        <v>92</v>
      </c>
      <c r="E62" s="1" t="s">
        <v>261</v>
      </c>
      <c r="F62" s="3" t="s">
        <v>35</v>
      </c>
      <c r="G62" s="3">
        <v>800</v>
      </c>
      <c r="H62" s="3" t="s">
        <v>36</v>
      </c>
      <c r="I62" s="3">
        <v>5</v>
      </c>
      <c r="J62" s="3">
        <f t="shared" si="0"/>
        <v>4000</v>
      </c>
      <c r="K62" s="3">
        <f t="shared" si="7"/>
        <v>17.600000000000001</v>
      </c>
      <c r="L62" s="3">
        <f t="shared" si="2"/>
        <v>88</v>
      </c>
      <c r="M62" s="2">
        <v>431.66399999999999</v>
      </c>
      <c r="N62" s="3">
        <v>17.777550000000002</v>
      </c>
      <c r="O62" s="3">
        <v>5.4326246666666664</v>
      </c>
      <c r="P62" s="3">
        <f t="shared" si="8"/>
        <v>3.272368531012082</v>
      </c>
      <c r="Q62" s="3">
        <f t="shared" si="9"/>
        <v>3.1954077653149273</v>
      </c>
      <c r="R62" s="3">
        <v>68.420128342844023</v>
      </c>
      <c r="S62" s="3" t="s">
        <v>33</v>
      </c>
      <c r="T62" s="3">
        <v>22</v>
      </c>
      <c r="U62" s="3">
        <v>22.5</v>
      </c>
      <c r="V62" s="2">
        <f>((U62-T62)/T62)*100</f>
        <v>2.2727272727272729</v>
      </c>
      <c r="W62" s="4" t="s">
        <v>33</v>
      </c>
      <c r="X62" s="4" t="s">
        <v>33</v>
      </c>
      <c r="Y62" s="4" t="s">
        <v>33</v>
      </c>
      <c r="Z62" s="46">
        <v>244</v>
      </c>
      <c r="AA62" s="46">
        <v>49</v>
      </c>
      <c r="AB62" s="3">
        <f t="shared" si="5"/>
        <v>4.9795918367346941</v>
      </c>
      <c r="AC62" s="3" t="s">
        <v>33</v>
      </c>
      <c r="AD62" s="46">
        <v>3.8633333333333333</v>
      </c>
    </row>
    <row r="63" spans="1:30" x14ac:dyDescent="0.25">
      <c r="A63" s="1" t="s">
        <v>87</v>
      </c>
      <c r="B63" s="1" t="s">
        <v>88</v>
      </c>
      <c r="C63" s="1" t="s">
        <v>33</v>
      </c>
      <c r="D63" s="2" t="s">
        <v>93</v>
      </c>
      <c r="E63" s="1" t="s">
        <v>261</v>
      </c>
      <c r="F63" s="3" t="s">
        <v>35</v>
      </c>
      <c r="G63" s="3">
        <v>800</v>
      </c>
      <c r="H63" s="3" t="s">
        <v>36</v>
      </c>
      <c r="I63" s="3">
        <v>5</v>
      </c>
      <c r="J63" s="3">
        <f t="shared" si="0"/>
        <v>4000</v>
      </c>
      <c r="K63" s="3">
        <f>(G63*U63)/1000</f>
        <v>22</v>
      </c>
      <c r="L63" s="3">
        <f>(J63*U63)/1000</f>
        <v>110</v>
      </c>
      <c r="M63" s="2">
        <v>291.2</v>
      </c>
      <c r="N63" s="3">
        <v>16.81981</v>
      </c>
      <c r="O63" s="3">
        <v>5.4326246666666664</v>
      </c>
      <c r="P63" s="3">
        <f t="shared" si="8"/>
        <v>3.0960743714180148</v>
      </c>
      <c r="Q63" s="3">
        <f t="shared" si="9"/>
        <v>2.9475026747195865</v>
      </c>
      <c r="R63" s="3">
        <v>71.498500386598593</v>
      </c>
      <c r="S63" s="3" t="s">
        <v>33</v>
      </c>
      <c r="T63" s="3">
        <v>23.9</v>
      </c>
      <c r="U63" s="3">
        <v>27.5</v>
      </c>
      <c r="V63" s="2">
        <f>((U63-T63)/T63)*100</f>
        <v>15.062761506276157</v>
      </c>
      <c r="W63" s="4" t="s">
        <v>33</v>
      </c>
      <c r="X63" s="4" t="s">
        <v>33</v>
      </c>
      <c r="Y63" s="4" t="s">
        <v>33</v>
      </c>
      <c r="Z63" s="46">
        <v>244</v>
      </c>
      <c r="AA63" s="46">
        <v>49</v>
      </c>
      <c r="AB63" s="3">
        <f t="shared" si="5"/>
        <v>4.9795918367346941</v>
      </c>
      <c r="AC63" s="3" t="s">
        <v>33</v>
      </c>
      <c r="AD63" s="46">
        <v>3.8633333333333333</v>
      </c>
    </row>
    <row r="64" spans="1:30" x14ac:dyDescent="0.25">
      <c r="A64" s="1" t="s">
        <v>87</v>
      </c>
      <c r="B64" s="1" t="s">
        <v>88</v>
      </c>
      <c r="C64" s="1" t="s">
        <v>33</v>
      </c>
      <c r="D64" s="2" t="s">
        <v>94</v>
      </c>
      <c r="E64" s="1" t="s">
        <v>261</v>
      </c>
      <c r="F64" s="3" t="s">
        <v>35</v>
      </c>
      <c r="G64" s="3">
        <v>800</v>
      </c>
      <c r="H64" s="3" t="s">
        <v>36</v>
      </c>
      <c r="I64" s="3">
        <v>5</v>
      </c>
      <c r="J64" s="3">
        <f t="shared" si="0"/>
        <v>4000</v>
      </c>
      <c r="K64" s="3">
        <f>(G64*T64)/1000</f>
        <v>17.920000000000002</v>
      </c>
      <c r="L64" s="3">
        <f t="shared" si="2"/>
        <v>89.6</v>
      </c>
      <c r="M64" s="2">
        <v>202.3425</v>
      </c>
      <c r="N64" s="3">
        <v>21</v>
      </c>
      <c r="O64" s="3">
        <v>5.4326246666666664</v>
      </c>
      <c r="P64" s="3">
        <f t="shared" si="8"/>
        <v>3.8655348544233439</v>
      </c>
      <c r="Q64" s="3">
        <f t="shared" si="9"/>
        <v>4.0295190681622088</v>
      </c>
      <c r="R64" s="3">
        <v>70.328918893527444</v>
      </c>
      <c r="S64" s="3" t="s">
        <v>33</v>
      </c>
      <c r="T64" s="3">
        <v>22.4</v>
      </c>
      <c r="U64" s="3">
        <v>23.9</v>
      </c>
      <c r="V64" s="2">
        <f t="shared" si="10"/>
        <v>6.6964285714285712</v>
      </c>
      <c r="W64" s="4" t="s">
        <v>33</v>
      </c>
      <c r="X64" s="4" t="s">
        <v>33</v>
      </c>
      <c r="Y64" s="4" t="s">
        <v>33</v>
      </c>
      <c r="Z64" s="46">
        <v>244</v>
      </c>
      <c r="AA64" s="46">
        <v>49</v>
      </c>
      <c r="AB64" s="3">
        <f t="shared" si="5"/>
        <v>4.9795918367346941</v>
      </c>
      <c r="AC64" s="3" t="s">
        <v>33</v>
      </c>
      <c r="AD64" s="46">
        <v>3.8633333333333333</v>
      </c>
    </row>
    <row r="65" spans="1:30" x14ac:dyDescent="0.25">
      <c r="A65" s="1" t="s">
        <v>95</v>
      </c>
      <c r="B65" s="1" t="s">
        <v>96</v>
      </c>
      <c r="C65" s="1" t="s">
        <v>33</v>
      </c>
      <c r="D65" s="2" t="s">
        <v>89</v>
      </c>
      <c r="E65" s="1" t="s">
        <v>261</v>
      </c>
      <c r="F65" s="3" t="s">
        <v>34</v>
      </c>
      <c r="G65" s="3">
        <v>0</v>
      </c>
      <c r="H65" s="3" t="s">
        <v>36</v>
      </c>
      <c r="I65" s="3">
        <v>5</v>
      </c>
      <c r="J65" s="3">
        <f t="shared" si="0"/>
        <v>0</v>
      </c>
      <c r="K65" s="3">
        <f t="shared" si="7"/>
        <v>0</v>
      </c>
      <c r="L65" s="3">
        <f t="shared" si="2"/>
        <v>0</v>
      </c>
      <c r="M65" s="2">
        <v>320.33850000000001</v>
      </c>
      <c r="N65" s="3">
        <v>14.03806</v>
      </c>
      <c r="O65" s="3">
        <v>13.502806000000001</v>
      </c>
      <c r="P65" s="3">
        <f t="shared" si="8"/>
        <v>1.0396402051543951</v>
      </c>
      <c r="Q65" s="3">
        <f t="shared" si="9"/>
        <v>5.349686833688682E-2</v>
      </c>
      <c r="R65" s="3">
        <v>8.6549441716788937</v>
      </c>
      <c r="S65" s="3" t="s">
        <v>33</v>
      </c>
      <c r="T65" s="3">
        <v>20.5</v>
      </c>
      <c r="U65" s="3">
        <v>23.4</v>
      </c>
      <c r="V65" s="2">
        <f t="shared" si="10"/>
        <v>14.146341463414627</v>
      </c>
      <c r="W65" s="3" t="s">
        <v>33</v>
      </c>
      <c r="X65" s="3" t="s">
        <v>33</v>
      </c>
      <c r="Y65" s="3" t="s">
        <v>33</v>
      </c>
      <c r="Z65" s="46" t="s">
        <v>33</v>
      </c>
      <c r="AA65" s="46" t="s">
        <v>33</v>
      </c>
      <c r="AB65" s="3" t="s">
        <v>33</v>
      </c>
      <c r="AC65" s="3" t="s">
        <v>33</v>
      </c>
      <c r="AD65" s="46">
        <v>10.005333333333335</v>
      </c>
    </row>
    <row r="66" spans="1:30" x14ac:dyDescent="0.25">
      <c r="A66" s="1" t="s">
        <v>95</v>
      </c>
      <c r="B66" s="1" t="s">
        <v>96</v>
      </c>
      <c r="C66" s="1" t="s">
        <v>33</v>
      </c>
      <c r="D66" s="2" t="s">
        <v>90</v>
      </c>
      <c r="E66" s="1" t="s">
        <v>261</v>
      </c>
      <c r="F66" s="3" t="s">
        <v>34</v>
      </c>
      <c r="G66" s="3">
        <v>0</v>
      </c>
      <c r="H66" s="3" t="s">
        <v>36</v>
      </c>
      <c r="I66" s="3">
        <v>5</v>
      </c>
      <c r="J66" s="3">
        <f t="shared" ref="J66:J126" si="11">I66*G66</f>
        <v>0</v>
      </c>
      <c r="K66" s="3">
        <f t="shared" si="7"/>
        <v>0</v>
      </c>
      <c r="L66" s="3">
        <f t="shared" ref="L66:L146" si="12">(J66*T66)/1000</f>
        <v>0</v>
      </c>
      <c r="M66" s="2">
        <v>213.56399999999999</v>
      </c>
      <c r="N66" s="3">
        <v>9.9198640000000005</v>
      </c>
      <c r="O66" s="3">
        <v>13.502806000000001</v>
      </c>
      <c r="P66" s="3">
        <f t="shared" si="8"/>
        <v>0.73465204195335398</v>
      </c>
      <c r="Q66" s="3">
        <f t="shared" si="9"/>
        <v>-0.35810321162046915</v>
      </c>
      <c r="R66" s="3">
        <v>-32.109901378610239</v>
      </c>
      <c r="S66" s="3" t="s">
        <v>33</v>
      </c>
      <c r="T66" s="3">
        <v>20.399999999999999</v>
      </c>
      <c r="U66" s="3">
        <v>23.9</v>
      </c>
      <c r="V66" s="2">
        <f t="shared" si="10"/>
        <v>17.156862745098039</v>
      </c>
      <c r="W66" s="3" t="s">
        <v>33</v>
      </c>
      <c r="X66" s="3" t="s">
        <v>33</v>
      </c>
      <c r="Y66" s="3" t="s">
        <v>33</v>
      </c>
      <c r="Z66" s="46" t="s">
        <v>33</v>
      </c>
      <c r="AA66" s="46" t="s">
        <v>33</v>
      </c>
      <c r="AB66" s="3" t="s">
        <v>33</v>
      </c>
      <c r="AC66" s="3" t="s">
        <v>33</v>
      </c>
      <c r="AD66" s="46">
        <v>10.005333333333335</v>
      </c>
    </row>
    <row r="67" spans="1:30" x14ac:dyDescent="0.25">
      <c r="A67" s="1" t="s">
        <v>95</v>
      </c>
      <c r="B67" s="1" t="s">
        <v>96</v>
      </c>
      <c r="C67" s="1" t="s">
        <v>33</v>
      </c>
      <c r="D67" s="2" t="s">
        <v>91</v>
      </c>
      <c r="E67" s="1" t="s">
        <v>261</v>
      </c>
      <c r="F67" s="3" t="s">
        <v>34</v>
      </c>
      <c r="G67" s="3">
        <v>0</v>
      </c>
      <c r="H67" s="3" t="s">
        <v>36</v>
      </c>
      <c r="I67" s="3">
        <v>5</v>
      </c>
      <c r="J67" s="3">
        <f t="shared" si="11"/>
        <v>0</v>
      </c>
      <c r="K67" s="3">
        <f t="shared" si="7"/>
        <v>0</v>
      </c>
      <c r="L67" s="3">
        <f t="shared" si="12"/>
        <v>0</v>
      </c>
      <c r="M67" s="2">
        <v>264.375</v>
      </c>
      <c r="N67" s="3">
        <v>17.715250000000001</v>
      </c>
      <c r="O67" s="3">
        <v>13.502806000000001</v>
      </c>
      <c r="P67" s="3">
        <f t="shared" si="8"/>
        <v>1.3119680457528604</v>
      </c>
      <c r="Q67" s="3">
        <f t="shared" si="9"/>
        <v>0.42101985607675896</v>
      </c>
      <c r="R67" s="3">
        <v>25.858332297039972</v>
      </c>
      <c r="S67" s="3" t="s">
        <v>33</v>
      </c>
      <c r="T67" s="3">
        <v>21.3</v>
      </c>
      <c r="U67" s="3">
        <v>22.7</v>
      </c>
      <c r="V67" s="2">
        <f t="shared" si="10"/>
        <v>6.5727699530516368</v>
      </c>
      <c r="W67" s="3" t="s">
        <v>33</v>
      </c>
      <c r="X67" s="3" t="s">
        <v>33</v>
      </c>
      <c r="Y67" s="3" t="s">
        <v>33</v>
      </c>
      <c r="Z67" s="46" t="s">
        <v>33</v>
      </c>
      <c r="AA67" s="46" t="s">
        <v>33</v>
      </c>
      <c r="AB67" s="3" t="s">
        <v>33</v>
      </c>
      <c r="AC67" s="3" t="s">
        <v>33</v>
      </c>
      <c r="AD67" s="46">
        <v>10.005333333333335</v>
      </c>
    </row>
    <row r="68" spans="1:30" x14ac:dyDescent="0.25">
      <c r="A68" s="1" t="s">
        <v>95</v>
      </c>
      <c r="B68" s="1" t="s">
        <v>96</v>
      </c>
      <c r="C68" s="1" t="s">
        <v>33</v>
      </c>
      <c r="D68" s="2" t="s">
        <v>97</v>
      </c>
      <c r="E68" s="1" t="s">
        <v>261</v>
      </c>
      <c r="F68" s="3" t="s">
        <v>34</v>
      </c>
      <c r="G68" s="3">
        <v>0</v>
      </c>
      <c r="H68" s="3" t="s">
        <v>36</v>
      </c>
      <c r="I68" s="3">
        <v>5</v>
      </c>
      <c r="J68" s="3">
        <f>I68*G68</f>
        <v>0</v>
      </c>
      <c r="K68" s="3">
        <f t="shared" si="7"/>
        <v>0</v>
      </c>
      <c r="L68" s="3">
        <f t="shared" si="12"/>
        <v>0</v>
      </c>
      <c r="M68" s="2">
        <v>241.05600000000001</v>
      </c>
      <c r="N68" s="3">
        <v>12.338050000000001</v>
      </c>
      <c r="O68" s="3">
        <v>13.502806000000001</v>
      </c>
      <c r="P68" s="3">
        <f t="shared" si="8"/>
        <v>0.91373970713939012</v>
      </c>
      <c r="Q68" s="3">
        <f>(N68-O68)/AD68</f>
        <v>-0.11641351279317702</v>
      </c>
      <c r="R68" s="3">
        <v>-2.4033750901085726</v>
      </c>
      <c r="S68" s="3" t="s">
        <v>33</v>
      </c>
      <c r="T68" s="3">
        <v>19.600000000000001</v>
      </c>
      <c r="U68" s="3">
        <v>19.7</v>
      </c>
      <c r="V68" s="2">
        <f t="shared" si="10"/>
        <v>0.51020408163264219</v>
      </c>
      <c r="W68" s="3" t="s">
        <v>33</v>
      </c>
      <c r="X68" s="3" t="s">
        <v>33</v>
      </c>
      <c r="Y68" s="3" t="s">
        <v>33</v>
      </c>
      <c r="Z68" s="46" t="s">
        <v>33</v>
      </c>
      <c r="AA68" s="46" t="s">
        <v>33</v>
      </c>
      <c r="AB68" s="3" t="s">
        <v>33</v>
      </c>
      <c r="AC68" s="3" t="s">
        <v>33</v>
      </c>
      <c r="AD68" s="46">
        <v>10.005333333333335</v>
      </c>
    </row>
    <row r="69" spans="1:30" x14ac:dyDescent="0.25">
      <c r="A69" s="1" t="s">
        <v>95</v>
      </c>
      <c r="B69" s="1" t="s">
        <v>96</v>
      </c>
      <c r="C69" s="1" t="s">
        <v>33</v>
      </c>
      <c r="D69" s="2">
        <v>1</v>
      </c>
      <c r="E69" s="1" t="s">
        <v>261</v>
      </c>
      <c r="F69" s="3" t="s">
        <v>35</v>
      </c>
      <c r="G69" s="3">
        <v>600</v>
      </c>
      <c r="H69" s="3" t="s">
        <v>36</v>
      </c>
      <c r="I69" s="3">
        <v>5</v>
      </c>
      <c r="J69" s="3">
        <f>G69*I69</f>
        <v>3000</v>
      </c>
      <c r="K69" s="3">
        <f t="shared" si="7"/>
        <v>12.24</v>
      </c>
      <c r="L69" s="3">
        <f t="shared" si="12"/>
        <v>61.199999999999996</v>
      </c>
      <c r="M69" s="2">
        <v>269.76949999999999</v>
      </c>
      <c r="N69" s="3" t="s">
        <v>137</v>
      </c>
      <c r="O69" s="3">
        <v>13.502806000000001</v>
      </c>
      <c r="P69" s="3" t="s">
        <v>33</v>
      </c>
      <c r="Q69" s="3" t="s">
        <v>33</v>
      </c>
      <c r="R69" s="3">
        <v>51.80569197602474</v>
      </c>
      <c r="S69" s="3">
        <v>18</v>
      </c>
      <c r="T69" s="3">
        <v>20.399999999999999</v>
      </c>
      <c r="U69" s="3">
        <v>21.2</v>
      </c>
      <c r="V69" s="2">
        <f t="shared" si="10"/>
        <v>3.9215686274509838</v>
      </c>
      <c r="W69" s="3" t="s">
        <v>33</v>
      </c>
      <c r="X69" s="3" t="s">
        <v>33</v>
      </c>
      <c r="Y69" s="3" t="s">
        <v>33</v>
      </c>
      <c r="Z69" s="46" t="s">
        <v>33</v>
      </c>
      <c r="AA69" s="46" t="s">
        <v>33</v>
      </c>
      <c r="AB69" s="3" t="s">
        <v>33</v>
      </c>
      <c r="AC69" s="3" t="s">
        <v>33</v>
      </c>
      <c r="AD69" s="46">
        <v>10.005333333333335</v>
      </c>
    </row>
    <row r="70" spans="1:30" x14ac:dyDescent="0.25">
      <c r="A70" s="1" t="s">
        <v>95</v>
      </c>
      <c r="B70" s="1" t="s">
        <v>96</v>
      </c>
      <c r="C70" s="1" t="s">
        <v>33</v>
      </c>
      <c r="D70" s="2">
        <v>2</v>
      </c>
      <c r="E70" s="1" t="s">
        <v>261</v>
      </c>
      <c r="F70" s="3" t="s">
        <v>35</v>
      </c>
      <c r="G70" s="3">
        <v>600</v>
      </c>
      <c r="H70" s="3" t="s">
        <v>36</v>
      </c>
      <c r="I70" s="3">
        <v>5</v>
      </c>
      <c r="J70" s="3">
        <f t="shared" ref="J70:J73" si="13">G70*I70</f>
        <v>3000</v>
      </c>
      <c r="K70" s="3">
        <f t="shared" si="7"/>
        <v>12.12</v>
      </c>
      <c r="L70" s="3">
        <f t="shared" si="12"/>
        <v>60.6</v>
      </c>
      <c r="M70" s="2">
        <v>209.48400000000004</v>
      </c>
      <c r="N70" s="3">
        <v>19.615659999999998</v>
      </c>
      <c r="O70" s="3">
        <v>13.502806000000001</v>
      </c>
      <c r="P70" s="3">
        <f t="shared" si="8"/>
        <v>1.4527099034082247</v>
      </c>
      <c r="Q70" s="3">
        <f t="shared" si="9"/>
        <v>0.61095955490405074</v>
      </c>
      <c r="R70" s="3">
        <v>34.671763236198281</v>
      </c>
      <c r="S70" s="3" t="s">
        <v>33</v>
      </c>
      <c r="T70" s="3">
        <v>20.2</v>
      </c>
      <c r="U70" s="3">
        <v>21.8</v>
      </c>
      <c r="V70" s="2">
        <f t="shared" si="10"/>
        <v>7.9207920792079278</v>
      </c>
      <c r="W70" s="3" t="s">
        <v>33</v>
      </c>
      <c r="X70" s="3" t="s">
        <v>33</v>
      </c>
      <c r="Y70" s="3" t="s">
        <v>33</v>
      </c>
      <c r="Z70" s="46" t="s">
        <v>33</v>
      </c>
      <c r="AA70" s="46" t="s">
        <v>33</v>
      </c>
      <c r="AB70" s="3" t="s">
        <v>33</v>
      </c>
      <c r="AC70" s="3" t="s">
        <v>33</v>
      </c>
      <c r="AD70" s="46">
        <v>10.005333333333335</v>
      </c>
    </row>
    <row r="71" spans="1:30" x14ac:dyDescent="0.25">
      <c r="A71" s="1" t="s">
        <v>95</v>
      </c>
      <c r="B71" s="1" t="s">
        <v>96</v>
      </c>
      <c r="C71" s="1" t="s">
        <v>33</v>
      </c>
      <c r="D71" s="2">
        <v>3</v>
      </c>
      <c r="E71" s="1" t="s">
        <v>261</v>
      </c>
      <c r="F71" s="3" t="s">
        <v>35</v>
      </c>
      <c r="G71" s="3">
        <v>600</v>
      </c>
      <c r="H71" s="3" t="s">
        <v>36</v>
      </c>
      <c r="I71" s="3">
        <v>5</v>
      </c>
      <c r="J71" s="3">
        <f t="shared" si="13"/>
        <v>3000</v>
      </c>
      <c r="K71" s="3">
        <f t="shared" si="7"/>
        <v>11.88</v>
      </c>
      <c r="L71" s="3">
        <f t="shared" si="12"/>
        <v>59.4</v>
      </c>
      <c r="M71" s="2">
        <v>259.2</v>
      </c>
      <c r="N71" s="3">
        <v>21.29121</v>
      </c>
      <c r="O71" s="3">
        <v>13.502806000000001</v>
      </c>
      <c r="P71" s="3">
        <f t="shared" si="8"/>
        <v>1.5767989260898807</v>
      </c>
      <c r="Q71" s="3">
        <f t="shared" si="9"/>
        <v>0.77842523987206791</v>
      </c>
      <c r="R71" s="3">
        <v>41.31389776948123</v>
      </c>
      <c r="S71" s="3" t="s">
        <v>33</v>
      </c>
      <c r="T71" s="3">
        <v>19.8</v>
      </c>
      <c r="U71" s="3">
        <v>19.3</v>
      </c>
      <c r="V71" s="2">
        <f t="shared" si="10"/>
        <v>-2.5252525252525251</v>
      </c>
      <c r="W71" s="3" t="s">
        <v>33</v>
      </c>
      <c r="X71" s="3" t="s">
        <v>33</v>
      </c>
      <c r="Y71" s="3" t="s">
        <v>33</v>
      </c>
      <c r="Z71" s="46" t="s">
        <v>33</v>
      </c>
      <c r="AA71" s="46" t="s">
        <v>33</v>
      </c>
      <c r="AB71" s="3" t="s">
        <v>33</v>
      </c>
      <c r="AC71" s="3" t="s">
        <v>33</v>
      </c>
      <c r="AD71" s="46">
        <v>10.005333333333335</v>
      </c>
    </row>
    <row r="72" spans="1:30" x14ac:dyDescent="0.25">
      <c r="A72" s="1" t="s">
        <v>95</v>
      </c>
      <c r="B72" s="1" t="s">
        <v>96</v>
      </c>
      <c r="C72" s="1" t="s">
        <v>33</v>
      </c>
      <c r="D72" s="2">
        <v>4</v>
      </c>
      <c r="E72" s="1" t="s">
        <v>261</v>
      </c>
      <c r="F72" s="3" t="s">
        <v>35</v>
      </c>
      <c r="G72" s="3">
        <v>600</v>
      </c>
      <c r="H72" s="3" t="s">
        <v>36</v>
      </c>
      <c r="I72" s="3">
        <v>5</v>
      </c>
      <c r="J72" s="3">
        <f t="shared" si="13"/>
        <v>3000</v>
      </c>
      <c r="K72" s="3">
        <f t="shared" si="7"/>
        <v>12.3</v>
      </c>
      <c r="L72" s="3">
        <f t="shared" si="12"/>
        <v>61.5</v>
      </c>
      <c r="M72" s="2">
        <v>231.88599999999997</v>
      </c>
      <c r="N72" s="3">
        <v>12.15288</v>
      </c>
      <c r="O72" s="3">
        <v>13.502806000000001</v>
      </c>
      <c r="P72" s="3">
        <f t="shared" si="8"/>
        <v>0.90002626120822582</v>
      </c>
      <c r="Q72" s="3">
        <f t="shared" si="9"/>
        <v>-0.13492064232409398</v>
      </c>
      <c r="R72" s="3">
        <v>7.3927435550529319</v>
      </c>
      <c r="S72" s="3" t="s">
        <v>33</v>
      </c>
      <c r="T72" s="3">
        <v>20.5</v>
      </c>
      <c r="U72" s="3">
        <v>21.3</v>
      </c>
      <c r="V72" s="2">
        <f t="shared" si="10"/>
        <v>3.9024390243902474</v>
      </c>
      <c r="W72" s="3" t="s">
        <v>33</v>
      </c>
      <c r="X72" s="3" t="s">
        <v>33</v>
      </c>
      <c r="Y72" s="3" t="s">
        <v>33</v>
      </c>
      <c r="Z72" s="46" t="s">
        <v>33</v>
      </c>
      <c r="AA72" s="46" t="s">
        <v>33</v>
      </c>
      <c r="AB72" s="3" t="s">
        <v>33</v>
      </c>
      <c r="AC72" s="3" t="s">
        <v>33</v>
      </c>
      <c r="AD72" s="46">
        <v>10.005333333333335</v>
      </c>
    </row>
    <row r="73" spans="1:30" x14ac:dyDescent="0.25">
      <c r="A73" s="1" t="s">
        <v>95</v>
      </c>
      <c r="B73" s="1" t="s">
        <v>96</v>
      </c>
      <c r="C73" s="1" t="s">
        <v>33</v>
      </c>
      <c r="D73" s="2">
        <v>5</v>
      </c>
      <c r="E73" s="1" t="s">
        <v>261</v>
      </c>
      <c r="F73" s="3" t="s">
        <v>35</v>
      </c>
      <c r="G73" s="3">
        <v>600</v>
      </c>
      <c r="H73" s="3" t="s">
        <v>36</v>
      </c>
      <c r="I73" s="3">
        <v>5</v>
      </c>
      <c r="J73" s="3">
        <f t="shared" si="13"/>
        <v>3000</v>
      </c>
      <c r="K73" s="3">
        <f t="shared" si="7"/>
        <v>11.88</v>
      </c>
      <c r="L73" s="3">
        <f t="shared" si="12"/>
        <v>59.4</v>
      </c>
      <c r="M73" s="2">
        <v>232.75</v>
      </c>
      <c r="N73" s="3">
        <v>14.577120000000001</v>
      </c>
      <c r="O73" s="3">
        <v>13.502806000000001</v>
      </c>
      <c r="P73" s="3">
        <f t="shared" si="8"/>
        <v>1.079562277648068</v>
      </c>
      <c r="Q73" s="3">
        <f t="shared" si="9"/>
        <v>0.10737413379530909</v>
      </c>
      <c r="R73" s="3">
        <v>13.912680559589941</v>
      </c>
      <c r="S73" s="3" t="s">
        <v>33</v>
      </c>
      <c r="T73" s="3">
        <v>19.8</v>
      </c>
      <c r="U73" s="3">
        <v>20.3</v>
      </c>
      <c r="V73" s="2">
        <f t="shared" si="10"/>
        <v>2.5252525252525251</v>
      </c>
      <c r="W73" s="3" t="s">
        <v>33</v>
      </c>
      <c r="X73" s="3" t="s">
        <v>33</v>
      </c>
      <c r="Y73" s="3" t="s">
        <v>33</v>
      </c>
      <c r="Z73" s="46" t="s">
        <v>33</v>
      </c>
      <c r="AA73" s="46" t="s">
        <v>33</v>
      </c>
      <c r="AB73" s="3" t="s">
        <v>33</v>
      </c>
      <c r="AC73" s="3" t="s">
        <v>33</v>
      </c>
      <c r="AD73" s="46">
        <v>10.005333333333335</v>
      </c>
    </row>
    <row r="74" spans="1:30" x14ac:dyDescent="0.25">
      <c r="A74" s="1" t="s">
        <v>95</v>
      </c>
      <c r="B74" s="1" t="s">
        <v>96</v>
      </c>
      <c r="C74" s="1" t="s">
        <v>33</v>
      </c>
      <c r="D74" s="2">
        <v>1</v>
      </c>
      <c r="E74" s="1" t="s">
        <v>261</v>
      </c>
      <c r="F74" s="3" t="s">
        <v>35</v>
      </c>
      <c r="G74" s="3">
        <v>800</v>
      </c>
      <c r="H74" s="3" t="s">
        <v>36</v>
      </c>
      <c r="I74" s="3">
        <v>5</v>
      </c>
      <c r="J74" s="3">
        <f t="shared" si="11"/>
        <v>4000</v>
      </c>
      <c r="K74" s="3">
        <f t="shared" si="7"/>
        <v>16.319999999999997</v>
      </c>
      <c r="L74" s="3">
        <f t="shared" si="12"/>
        <v>81.599999999999994</v>
      </c>
      <c r="M74" s="2">
        <v>231.886</v>
      </c>
      <c r="N74" s="3">
        <v>19.73395</v>
      </c>
      <c r="O74" s="3">
        <v>13.502806000000001</v>
      </c>
      <c r="P74" s="3">
        <f t="shared" si="8"/>
        <v>1.4614703047648021</v>
      </c>
      <c r="Q74" s="3">
        <f t="shared" si="9"/>
        <v>0.62278224946695071</v>
      </c>
      <c r="R74" s="3">
        <v>62.600229813964766</v>
      </c>
      <c r="S74" s="3" t="s">
        <v>33</v>
      </c>
      <c r="T74" s="3">
        <v>20.399999999999999</v>
      </c>
      <c r="U74" s="3">
        <v>20.9</v>
      </c>
      <c r="V74" s="2">
        <f t="shared" si="10"/>
        <v>2.4509803921568629</v>
      </c>
      <c r="W74" s="3" t="s">
        <v>33</v>
      </c>
      <c r="X74" s="3" t="s">
        <v>33</v>
      </c>
      <c r="Y74" s="3" t="s">
        <v>33</v>
      </c>
      <c r="Z74" s="46" t="s">
        <v>33</v>
      </c>
      <c r="AA74" s="46" t="s">
        <v>33</v>
      </c>
      <c r="AB74" s="3" t="s">
        <v>33</v>
      </c>
      <c r="AC74" s="3" t="s">
        <v>33</v>
      </c>
      <c r="AD74" s="46">
        <v>10.005333333333335</v>
      </c>
    </row>
    <row r="75" spans="1:30" x14ac:dyDescent="0.25">
      <c r="A75" s="1" t="s">
        <v>95</v>
      </c>
      <c r="B75" s="1" t="s">
        <v>96</v>
      </c>
      <c r="C75" s="1" t="s">
        <v>33</v>
      </c>
      <c r="D75" s="2">
        <v>2</v>
      </c>
      <c r="E75" s="1" t="s">
        <v>261</v>
      </c>
      <c r="F75" s="3" t="s">
        <v>35</v>
      </c>
      <c r="G75" s="3">
        <v>800</v>
      </c>
      <c r="H75" s="3" t="s">
        <v>36</v>
      </c>
      <c r="I75" s="3">
        <v>5</v>
      </c>
      <c r="J75" s="3">
        <f t="shared" si="11"/>
        <v>4000</v>
      </c>
      <c r="K75" s="3">
        <f t="shared" si="7"/>
        <v>14.719999999999999</v>
      </c>
      <c r="L75" s="3">
        <f t="shared" si="12"/>
        <v>73.599999999999994</v>
      </c>
      <c r="M75" s="2">
        <v>229.14699999999999</v>
      </c>
      <c r="N75" s="3">
        <v>22.87443</v>
      </c>
      <c r="O75" s="3">
        <v>13.502806000000001</v>
      </c>
      <c r="P75" s="3">
        <f t="shared" si="8"/>
        <v>1.6940501107695687</v>
      </c>
      <c r="Q75" s="3">
        <f t="shared" si="9"/>
        <v>0.93666284648187614</v>
      </c>
      <c r="R75" s="3">
        <v>58.248719978811401</v>
      </c>
      <c r="S75" s="3" t="s">
        <v>33</v>
      </c>
      <c r="T75" s="3">
        <v>18.399999999999999</v>
      </c>
      <c r="U75" s="3">
        <v>19.399999999999999</v>
      </c>
      <c r="V75" s="2">
        <f t="shared" si="10"/>
        <v>5.4347826086956523</v>
      </c>
      <c r="W75" s="3" t="s">
        <v>33</v>
      </c>
      <c r="X75" s="3" t="s">
        <v>33</v>
      </c>
      <c r="Y75" s="3" t="s">
        <v>33</v>
      </c>
      <c r="Z75" s="46" t="s">
        <v>33</v>
      </c>
      <c r="AA75" s="46" t="s">
        <v>33</v>
      </c>
      <c r="AB75" s="3" t="s">
        <v>33</v>
      </c>
      <c r="AC75" s="3" t="s">
        <v>33</v>
      </c>
      <c r="AD75" s="46">
        <v>10.005333333333335</v>
      </c>
    </row>
    <row r="76" spans="1:30" x14ac:dyDescent="0.25">
      <c r="A76" s="1" t="s">
        <v>95</v>
      </c>
      <c r="B76" s="1" t="s">
        <v>96</v>
      </c>
      <c r="C76" s="1" t="s">
        <v>33</v>
      </c>
      <c r="D76" s="2">
        <v>3</v>
      </c>
      <c r="E76" s="1" t="s">
        <v>261</v>
      </c>
      <c r="F76" s="3" t="s">
        <v>35</v>
      </c>
      <c r="G76" s="3">
        <v>800</v>
      </c>
      <c r="H76" s="3" t="s">
        <v>36</v>
      </c>
      <c r="I76" s="3">
        <v>5</v>
      </c>
      <c r="J76" s="3">
        <f t="shared" si="11"/>
        <v>4000</v>
      </c>
      <c r="K76" s="3">
        <f t="shared" si="7"/>
        <v>15.44</v>
      </c>
      <c r="L76" s="3">
        <f t="shared" si="12"/>
        <v>77.2</v>
      </c>
      <c r="M76" s="2">
        <v>198.57499999999999</v>
      </c>
      <c r="N76" s="3">
        <v>15.96888</v>
      </c>
      <c r="O76" s="3">
        <v>13.502806000000001</v>
      </c>
      <c r="P76" s="3">
        <f t="shared" si="8"/>
        <v>1.1826341872941075</v>
      </c>
      <c r="Q76" s="3">
        <f t="shared" si="9"/>
        <v>0.24647594616204677</v>
      </c>
      <c r="R76" s="3">
        <v>19.94735684783549</v>
      </c>
      <c r="S76" s="3" t="s">
        <v>33</v>
      </c>
      <c r="T76" s="3">
        <v>19.3</v>
      </c>
      <c r="U76" s="3">
        <v>20.100000000000001</v>
      </c>
      <c r="V76" s="2">
        <f t="shared" si="10"/>
        <v>4.145077720207258</v>
      </c>
      <c r="W76" s="3" t="s">
        <v>33</v>
      </c>
      <c r="X76" s="3" t="s">
        <v>33</v>
      </c>
      <c r="Y76" s="3" t="s">
        <v>33</v>
      </c>
      <c r="Z76" s="46" t="s">
        <v>33</v>
      </c>
      <c r="AA76" s="46" t="s">
        <v>33</v>
      </c>
      <c r="AB76" s="3" t="s">
        <v>33</v>
      </c>
      <c r="AC76" s="3" t="s">
        <v>33</v>
      </c>
      <c r="AD76" s="46">
        <v>10.005333333333335</v>
      </c>
    </row>
    <row r="77" spans="1:30" x14ac:dyDescent="0.25">
      <c r="A77" s="1" t="s">
        <v>95</v>
      </c>
      <c r="B77" s="1" t="s">
        <v>96</v>
      </c>
      <c r="C77" s="1" t="s">
        <v>33</v>
      </c>
      <c r="D77" s="2">
        <v>4</v>
      </c>
      <c r="E77" s="1" t="s">
        <v>261</v>
      </c>
      <c r="F77" s="3" t="s">
        <v>35</v>
      </c>
      <c r="G77" s="3">
        <v>800</v>
      </c>
      <c r="H77" s="3" t="s">
        <v>36</v>
      </c>
      <c r="I77" s="3">
        <v>5</v>
      </c>
      <c r="J77" s="3">
        <f t="shared" si="11"/>
        <v>4000</v>
      </c>
      <c r="K77" s="3">
        <f t="shared" si="7"/>
        <v>15.280000000000001</v>
      </c>
      <c r="L77" s="3">
        <f t="shared" si="12"/>
        <v>76.400000000000006</v>
      </c>
      <c r="M77" s="2">
        <v>240.1</v>
      </c>
      <c r="N77" s="3">
        <v>23.310400000000001</v>
      </c>
      <c r="O77" s="3">
        <v>13.502806000000001</v>
      </c>
      <c r="P77" s="3">
        <f t="shared" si="8"/>
        <v>1.726337473855434</v>
      </c>
      <c r="Q77" s="3">
        <f t="shared" si="9"/>
        <v>0.98023660714285699</v>
      </c>
      <c r="R77" s="3">
        <v>30.813172863060522</v>
      </c>
      <c r="S77" s="3" t="s">
        <v>33</v>
      </c>
      <c r="T77" s="3">
        <v>19.100000000000001</v>
      </c>
      <c r="U77" s="3">
        <v>20.8</v>
      </c>
      <c r="V77" s="2">
        <f t="shared" si="10"/>
        <v>8.9005235602094199</v>
      </c>
      <c r="W77" s="3" t="s">
        <v>33</v>
      </c>
      <c r="X77" s="3" t="s">
        <v>33</v>
      </c>
      <c r="Y77" s="3" t="s">
        <v>33</v>
      </c>
      <c r="Z77" s="46" t="s">
        <v>33</v>
      </c>
      <c r="AA77" s="46" t="s">
        <v>33</v>
      </c>
      <c r="AB77" s="3" t="s">
        <v>33</v>
      </c>
      <c r="AC77" s="3" t="s">
        <v>33</v>
      </c>
      <c r="AD77" s="46">
        <v>10.005333333333335</v>
      </c>
    </row>
    <row r="78" spans="1:30" x14ac:dyDescent="0.25">
      <c r="A78" s="1" t="s">
        <v>95</v>
      </c>
      <c r="B78" s="1" t="s">
        <v>96</v>
      </c>
      <c r="C78" s="1" t="s">
        <v>33</v>
      </c>
      <c r="D78" s="2">
        <v>5</v>
      </c>
      <c r="E78" s="1" t="s">
        <v>261</v>
      </c>
      <c r="F78" s="3" t="s">
        <v>35</v>
      </c>
      <c r="G78" s="3">
        <v>800</v>
      </c>
      <c r="H78" s="3" t="s">
        <v>36</v>
      </c>
      <c r="I78" s="3">
        <v>5</v>
      </c>
      <c r="J78" s="3">
        <f t="shared" si="11"/>
        <v>4000</v>
      </c>
      <c r="K78" s="3">
        <f t="shared" si="7"/>
        <v>18.64</v>
      </c>
      <c r="L78" s="3">
        <f t="shared" si="12"/>
        <v>93.2</v>
      </c>
      <c r="M78" s="2">
        <v>270.738</v>
      </c>
      <c r="N78" s="3">
        <v>17.530259999999998</v>
      </c>
      <c r="O78" s="3">
        <v>13.502806000000001</v>
      </c>
      <c r="P78" s="3">
        <f t="shared" si="8"/>
        <v>1.2982679303842473</v>
      </c>
      <c r="Q78" s="3">
        <f t="shared" si="9"/>
        <v>0.40253071695095916</v>
      </c>
      <c r="R78" s="3">
        <v>28.290429304891656</v>
      </c>
      <c r="S78" s="3" t="s">
        <v>33</v>
      </c>
      <c r="T78" s="3">
        <v>23.3</v>
      </c>
      <c r="U78" s="3">
        <v>26.6</v>
      </c>
      <c r="V78" s="2">
        <f t="shared" si="10"/>
        <v>14.163090128755368</v>
      </c>
      <c r="W78" s="3" t="s">
        <v>33</v>
      </c>
      <c r="X78" s="3" t="s">
        <v>33</v>
      </c>
      <c r="Y78" s="3" t="s">
        <v>33</v>
      </c>
      <c r="Z78" s="46" t="s">
        <v>33</v>
      </c>
      <c r="AA78" s="46" t="s">
        <v>33</v>
      </c>
      <c r="AB78" s="3" t="s">
        <v>33</v>
      </c>
      <c r="AC78" s="3" t="s">
        <v>33</v>
      </c>
      <c r="AD78" s="46">
        <v>10.005333333333335</v>
      </c>
    </row>
    <row r="79" spans="1:30" x14ac:dyDescent="0.25">
      <c r="A79" s="1" t="s">
        <v>98</v>
      </c>
      <c r="B79" s="1" t="s">
        <v>32</v>
      </c>
      <c r="C79" s="1" t="s">
        <v>33</v>
      </c>
      <c r="D79" s="2" t="s">
        <v>89</v>
      </c>
      <c r="E79" s="1" t="s">
        <v>260</v>
      </c>
      <c r="F79" s="3" t="s">
        <v>34</v>
      </c>
      <c r="G79" s="3">
        <v>0</v>
      </c>
      <c r="H79" s="3" t="s">
        <v>36</v>
      </c>
      <c r="I79" s="3">
        <v>5</v>
      </c>
      <c r="J79" s="3">
        <f t="shared" si="11"/>
        <v>0</v>
      </c>
      <c r="K79" s="3">
        <f>(G79*T79)/1000</f>
        <v>0</v>
      </c>
      <c r="L79" s="3">
        <f t="shared" si="12"/>
        <v>0</v>
      </c>
      <c r="M79" s="2">
        <v>194.56</v>
      </c>
      <c r="N79" s="3">
        <v>3.776259</v>
      </c>
      <c r="O79" s="3">
        <v>4.5802175714285713</v>
      </c>
      <c r="P79" s="3">
        <f t="shared" si="8"/>
        <v>0.82447153243468818</v>
      </c>
      <c r="Q79" s="3">
        <f t="shared" si="9"/>
        <v>-0.18508185722836487</v>
      </c>
      <c r="R79" s="3">
        <v>-18.959442642825351</v>
      </c>
      <c r="S79" s="3" t="s">
        <v>33</v>
      </c>
      <c r="T79" s="3">
        <v>19.899999999999999</v>
      </c>
      <c r="U79" s="3">
        <v>22.2</v>
      </c>
      <c r="V79" s="2">
        <f t="shared" si="10"/>
        <v>11.557788944723622</v>
      </c>
      <c r="W79" s="3">
        <v>17.786119411263765</v>
      </c>
      <c r="X79" s="3">
        <v>6.5827572452062606</v>
      </c>
      <c r="Y79" s="3" t="s">
        <v>37</v>
      </c>
      <c r="Z79" s="46">
        <v>500</v>
      </c>
      <c r="AA79" s="46">
        <v>81</v>
      </c>
      <c r="AB79" s="3">
        <f>Z79/AA79</f>
        <v>6.1728395061728394</v>
      </c>
      <c r="AC79" s="3">
        <v>40.24</v>
      </c>
      <c r="AD79" s="46">
        <v>4.3437999999999999</v>
      </c>
    </row>
    <row r="80" spans="1:30" x14ac:dyDescent="0.25">
      <c r="A80" s="1" t="s">
        <v>98</v>
      </c>
      <c r="B80" s="1" t="s">
        <v>32</v>
      </c>
      <c r="C80" s="1" t="s">
        <v>33</v>
      </c>
      <c r="D80" s="2" t="s">
        <v>90</v>
      </c>
      <c r="E80" s="1" t="s">
        <v>260</v>
      </c>
      <c r="F80" s="3" t="s">
        <v>34</v>
      </c>
      <c r="G80" s="3">
        <v>0</v>
      </c>
      <c r="H80" s="3" t="s">
        <v>36</v>
      </c>
      <c r="I80" s="3">
        <v>5</v>
      </c>
      <c r="J80" s="3">
        <f t="shared" si="11"/>
        <v>0</v>
      </c>
      <c r="K80" s="3">
        <f t="shared" ref="K80:K160" si="14">(G80*T80)/1000</f>
        <v>0</v>
      </c>
      <c r="L80" s="3">
        <f t="shared" si="12"/>
        <v>0</v>
      </c>
      <c r="M80" s="2">
        <v>268.32400000000001</v>
      </c>
      <c r="N80" s="3">
        <v>4.0790610000000003</v>
      </c>
      <c r="O80" s="3">
        <v>4.5802175714285713</v>
      </c>
      <c r="P80" s="3">
        <f t="shared" si="8"/>
        <v>0.8905823656599221</v>
      </c>
      <c r="Q80" s="3">
        <f t="shared" si="9"/>
        <v>-0.11537284668460129</v>
      </c>
      <c r="R80" s="3">
        <v>-14.147072858160966</v>
      </c>
      <c r="S80" s="3" t="s">
        <v>33</v>
      </c>
      <c r="T80" s="3">
        <v>18.3</v>
      </c>
      <c r="U80" s="3">
        <v>21.9</v>
      </c>
      <c r="V80" s="2">
        <f t="shared" si="10"/>
        <v>19.672131147540973</v>
      </c>
      <c r="W80" s="3">
        <v>17.786119411263765</v>
      </c>
      <c r="X80" s="3">
        <v>6.5827572452062606</v>
      </c>
      <c r="Y80" s="3" t="s">
        <v>37</v>
      </c>
      <c r="Z80" s="46">
        <v>500</v>
      </c>
      <c r="AA80" s="46">
        <v>81</v>
      </c>
      <c r="AB80" s="3">
        <f t="shared" ref="AB80:AB91" si="15">Z80/AA80</f>
        <v>6.1728395061728394</v>
      </c>
      <c r="AC80" s="3">
        <v>40.24</v>
      </c>
      <c r="AD80" s="46">
        <v>4.3437999999999999</v>
      </c>
    </row>
    <row r="81" spans="1:30" x14ac:dyDescent="0.25">
      <c r="A81" s="1" t="s">
        <v>98</v>
      </c>
      <c r="B81" s="1" t="s">
        <v>32</v>
      </c>
      <c r="C81" s="1" t="s">
        <v>33</v>
      </c>
      <c r="D81" s="2" t="s">
        <v>91</v>
      </c>
      <c r="E81" s="1" t="s">
        <v>260</v>
      </c>
      <c r="F81" s="3" t="s">
        <v>34</v>
      </c>
      <c r="G81" s="3">
        <v>0</v>
      </c>
      <c r="H81" s="3" t="s">
        <v>36</v>
      </c>
      <c r="I81" s="3">
        <v>5</v>
      </c>
      <c r="J81" s="3">
        <f t="shared" si="11"/>
        <v>0</v>
      </c>
      <c r="K81" s="3">
        <f t="shared" si="14"/>
        <v>0</v>
      </c>
      <c r="L81" s="3">
        <f t="shared" si="12"/>
        <v>0</v>
      </c>
      <c r="M81" s="2">
        <v>163.37</v>
      </c>
      <c r="N81" s="3">
        <v>4.3067789999999997</v>
      </c>
      <c r="O81" s="3">
        <v>4.5802175714285713</v>
      </c>
      <c r="P81" s="3">
        <f>N81/O81</f>
        <v>0.94030009117158897</v>
      </c>
      <c r="Q81" s="3">
        <f t="shared" si="9"/>
        <v>-6.2949162352910273E-2</v>
      </c>
      <c r="R81" s="3">
        <v>-11.216303364917234</v>
      </c>
      <c r="S81" s="3" t="s">
        <v>33</v>
      </c>
      <c r="T81" s="3">
        <v>17.7</v>
      </c>
      <c r="U81" s="3">
        <v>18.399999999999999</v>
      </c>
      <c r="V81" s="2">
        <f t="shared" si="10"/>
        <v>3.9548022598870016</v>
      </c>
      <c r="W81" s="3">
        <v>17.786119411263765</v>
      </c>
      <c r="X81" s="3">
        <v>6.5827572452062606</v>
      </c>
      <c r="Y81" s="3" t="s">
        <v>37</v>
      </c>
      <c r="Z81" s="46">
        <v>500</v>
      </c>
      <c r="AA81" s="46">
        <v>81</v>
      </c>
      <c r="AB81" s="3">
        <f t="shared" si="15"/>
        <v>6.1728395061728394</v>
      </c>
      <c r="AC81" s="3">
        <v>40.24</v>
      </c>
      <c r="AD81" s="46">
        <v>4.3437999999999999</v>
      </c>
    </row>
    <row r="82" spans="1:30" x14ac:dyDescent="0.25">
      <c r="A82" s="1" t="s">
        <v>98</v>
      </c>
      <c r="B82" s="1" t="s">
        <v>32</v>
      </c>
      <c r="C82" s="1" t="s">
        <v>33</v>
      </c>
      <c r="D82" s="2" t="s">
        <v>97</v>
      </c>
      <c r="E82" s="1" t="s">
        <v>260</v>
      </c>
      <c r="F82" s="3" t="s">
        <v>34</v>
      </c>
      <c r="G82" s="3">
        <v>0</v>
      </c>
      <c r="H82" s="3" t="s">
        <v>36</v>
      </c>
      <c r="I82" s="3">
        <v>5</v>
      </c>
      <c r="J82" s="3">
        <f t="shared" si="11"/>
        <v>0</v>
      </c>
      <c r="K82" s="3">
        <f t="shared" si="14"/>
        <v>0</v>
      </c>
      <c r="L82" s="3">
        <f t="shared" si="12"/>
        <v>0</v>
      </c>
      <c r="M82" s="2">
        <v>309.39400000000001</v>
      </c>
      <c r="N82" s="3" t="s">
        <v>137</v>
      </c>
      <c r="O82" s="3">
        <v>4.5802175714285713</v>
      </c>
      <c r="P82" s="3" t="s">
        <v>33</v>
      </c>
      <c r="Q82" s="3" t="s">
        <v>33</v>
      </c>
      <c r="R82" s="3">
        <v>35.900964953212785</v>
      </c>
      <c r="S82" s="3" t="s">
        <v>33</v>
      </c>
      <c r="T82" s="3">
        <v>19.100000000000001</v>
      </c>
      <c r="U82" s="3">
        <v>20.2</v>
      </c>
      <c r="V82" s="2">
        <f>((U82-T82)/T82)*100</f>
        <v>5.75916230366491</v>
      </c>
      <c r="W82" s="3">
        <v>17.786119411263765</v>
      </c>
      <c r="X82" s="3">
        <v>6.5827572452062606</v>
      </c>
      <c r="Y82" s="3" t="s">
        <v>37</v>
      </c>
      <c r="Z82" s="46">
        <v>500</v>
      </c>
      <c r="AA82" s="46">
        <v>81</v>
      </c>
      <c r="AB82" s="3">
        <f t="shared" si="15"/>
        <v>6.1728395061728394</v>
      </c>
      <c r="AC82" s="3">
        <v>40.24</v>
      </c>
      <c r="AD82" s="46">
        <v>4.3437999999999999</v>
      </c>
    </row>
    <row r="83" spans="1:30" x14ac:dyDescent="0.25">
      <c r="A83" s="1" t="s">
        <v>98</v>
      </c>
      <c r="B83" s="1" t="s">
        <v>32</v>
      </c>
      <c r="C83" s="1" t="s">
        <v>33</v>
      </c>
      <c r="D83" s="2" t="s">
        <v>99</v>
      </c>
      <c r="E83" s="1" t="s">
        <v>260</v>
      </c>
      <c r="F83" s="3" t="s">
        <v>34</v>
      </c>
      <c r="G83" s="3">
        <v>0</v>
      </c>
      <c r="H83" s="3" t="s">
        <v>36</v>
      </c>
      <c r="I83" s="3">
        <v>5</v>
      </c>
      <c r="J83" s="3">
        <f t="shared" si="11"/>
        <v>0</v>
      </c>
      <c r="K83" s="3">
        <f t="shared" si="14"/>
        <v>0</v>
      </c>
      <c r="L83" s="3">
        <f t="shared" si="12"/>
        <v>0</v>
      </c>
      <c r="M83" s="2">
        <v>180.66800000000001</v>
      </c>
      <c r="N83" s="3">
        <v>4.5296839999999996</v>
      </c>
      <c r="O83" s="3">
        <v>4.5802175714285713</v>
      </c>
      <c r="P83" s="3">
        <f t="shared" si="8"/>
        <v>0.98896699323984072</v>
      </c>
      <c r="Q83" s="3">
        <f t="shared" si="9"/>
        <v>-1.1633494044056295E-2</v>
      </c>
      <c r="R83" s="3">
        <v>-3.7962312214486262</v>
      </c>
      <c r="S83" s="3" t="s">
        <v>33</v>
      </c>
      <c r="T83" s="3">
        <v>19.5</v>
      </c>
      <c r="U83" s="3">
        <v>22</v>
      </c>
      <c r="V83" s="2">
        <f t="shared" si="10"/>
        <v>12.820512820512819</v>
      </c>
      <c r="W83" s="3">
        <v>17.786119411263765</v>
      </c>
      <c r="X83" s="3">
        <v>6.5827572452062606</v>
      </c>
      <c r="Y83" s="3" t="s">
        <v>37</v>
      </c>
      <c r="Z83" s="46">
        <v>500</v>
      </c>
      <c r="AA83" s="46">
        <v>81</v>
      </c>
      <c r="AB83" s="3">
        <f t="shared" si="15"/>
        <v>6.1728395061728394</v>
      </c>
      <c r="AC83" s="3">
        <v>40.24</v>
      </c>
      <c r="AD83" s="46">
        <v>4.3437999999999999</v>
      </c>
    </row>
    <row r="84" spans="1:30" x14ac:dyDescent="0.25">
      <c r="A84" s="1" t="s">
        <v>98</v>
      </c>
      <c r="B84" s="1" t="s">
        <v>32</v>
      </c>
      <c r="C84" s="1" t="s">
        <v>33</v>
      </c>
      <c r="D84" s="2" t="s">
        <v>100</v>
      </c>
      <c r="E84" s="1" t="s">
        <v>260</v>
      </c>
      <c r="F84" s="3" t="s">
        <v>34</v>
      </c>
      <c r="G84" s="3">
        <v>0</v>
      </c>
      <c r="H84" s="3" t="s">
        <v>36</v>
      </c>
      <c r="I84" s="3">
        <v>5</v>
      </c>
      <c r="J84" s="3">
        <f t="shared" si="11"/>
        <v>0</v>
      </c>
      <c r="K84" s="3">
        <f>(G84*T84)/1000</f>
        <v>0</v>
      </c>
      <c r="L84" s="3">
        <f t="shared" si="12"/>
        <v>0</v>
      </c>
      <c r="M84" s="2">
        <v>241.875</v>
      </c>
      <c r="N84" s="3">
        <v>4.3094380000000001</v>
      </c>
      <c r="O84" s="3">
        <v>4.5802175714285713</v>
      </c>
      <c r="P84" s="3">
        <f t="shared" si="8"/>
        <v>0.94088063127880739</v>
      </c>
      <c r="Q84" s="3">
        <f t="shared" si="9"/>
        <v>-6.2337025514197529E-2</v>
      </c>
      <c r="R84" s="3">
        <v>-7.7524517238741542</v>
      </c>
      <c r="S84" s="3" t="s">
        <v>33</v>
      </c>
      <c r="T84" s="3">
        <v>19.600000000000001</v>
      </c>
      <c r="U84" s="3">
        <v>20.7</v>
      </c>
      <c r="V84" s="2">
        <f t="shared" si="10"/>
        <v>5.6122448979591724</v>
      </c>
      <c r="W84" s="3">
        <v>17.786119411263765</v>
      </c>
      <c r="X84" s="3">
        <v>6.5827572452062606</v>
      </c>
      <c r="Y84" s="3" t="s">
        <v>37</v>
      </c>
      <c r="Z84" s="46">
        <v>500</v>
      </c>
      <c r="AA84" s="46">
        <v>81</v>
      </c>
      <c r="AB84" s="3">
        <f t="shared" si="15"/>
        <v>6.1728395061728394</v>
      </c>
      <c r="AC84" s="3">
        <v>40.24</v>
      </c>
      <c r="AD84" s="46">
        <v>4.3437999999999999</v>
      </c>
    </row>
    <row r="85" spans="1:30" x14ac:dyDescent="0.25">
      <c r="A85" s="1" t="s">
        <v>98</v>
      </c>
      <c r="B85" s="1" t="s">
        <v>32</v>
      </c>
      <c r="C85" s="1" t="s">
        <v>33</v>
      </c>
      <c r="D85" s="2" t="s">
        <v>101</v>
      </c>
      <c r="E85" s="1" t="s">
        <v>260</v>
      </c>
      <c r="F85" s="3" t="s">
        <v>34</v>
      </c>
      <c r="G85" s="3">
        <v>0</v>
      </c>
      <c r="H85" s="3" t="s">
        <v>36</v>
      </c>
      <c r="I85" s="3">
        <v>5</v>
      </c>
      <c r="J85" s="3">
        <f t="shared" si="11"/>
        <v>0</v>
      </c>
      <c r="K85" s="3">
        <f t="shared" si="14"/>
        <v>0</v>
      </c>
      <c r="L85" s="3">
        <f t="shared" si="12"/>
        <v>0</v>
      </c>
      <c r="M85" s="2">
        <v>145.82400000000001</v>
      </c>
      <c r="N85" s="3">
        <v>4.572171</v>
      </c>
      <c r="O85" s="3">
        <v>4.5802175714285713</v>
      </c>
      <c r="P85" s="3">
        <f t="shared" si="8"/>
        <v>0.99824319013167284</v>
      </c>
      <c r="Q85" s="3">
        <f t="shared" si="9"/>
        <v>-1.852426775765769E-3</v>
      </c>
      <c r="R85" s="3">
        <v>-3.2472113437833565</v>
      </c>
      <c r="S85" s="3" t="s">
        <v>33</v>
      </c>
      <c r="T85" s="3">
        <v>19.8</v>
      </c>
      <c r="U85" s="3">
        <v>21.4</v>
      </c>
      <c r="V85" s="2">
        <f t="shared" si="10"/>
        <v>8.0808080808080707</v>
      </c>
      <c r="W85" s="3">
        <v>17.786119411263765</v>
      </c>
      <c r="X85" s="3">
        <v>6.5827572452062606</v>
      </c>
      <c r="Y85" s="3" t="s">
        <v>37</v>
      </c>
      <c r="Z85" s="46">
        <v>500</v>
      </c>
      <c r="AA85" s="46">
        <v>81</v>
      </c>
      <c r="AB85" s="3">
        <f t="shared" si="15"/>
        <v>6.1728395061728394</v>
      </c>
      <c r="AC85" s="3">
        <v>40.24</v>
      </c>
      <c r="AD85" s="46">
        <v>4.3437999999999999</v>
      </c>
    </row>
    <row r="86" spans="1:30" x14ac:dyDescent="0.25">
      <c r="A86" s="1" t="s">
        <v>98</v>
      </c>
      <c r="B86" s="1" t="s">
        <v>32</v>
      </c>
      <c r="C86" s="1" t="s">
        <v>33</v>
      </c>
      <c r="D86" s="2" t="s">
        <v>102</v>
      </c>
      <c r="E86" s="1" t="s">
        <v>260</v>
      </c>
      <c r="F86" s="3" t="s">
        <v>34</v>
      </c>
      <c r="G86" s="3">
        <v>0</v>
      </c>
      <c r="H86" s="3" t="s">
        <v>36</v>
      </c>
      <c r="I86" s="3">
        <v>5</v>
      </c>
      <c r="J86" s="3">
        <f t="shared" si="11"/>
        <v>0</v>
      </c>
      <c r="K86" s="3">
        <f t="shared" si="14"/>
        <v>0</v>
      </c>
      <c r="L86" s="3">
        <f t="shared" si="12"/>
        <v>0</v>
      </c>
      <c r="M86" s="2">
        <v>210.357</v>
      </c>
      <c r="N86" s="3">
        <v>6.4881310000000001</v>
      </c>
      <c r="O86" s="3">
        <v>4.5802175714285713</v>
      </c>
      <c r="P86" s="3">
        <f t="shared" ref="P86:P114" si="16">N86/O86</f>
        <v>1.4165551960834799</v>
      </c>
      <c r="Q86" s="3">
        <f t="shared" ref="Q86:Q166" si="17">(N86-O86)/AD86</f>
        <v>0.43922681259989615</v>
      </c>
      <c r="R86" s="3">
        <v>23.217748201796962</v>
      </c>
      <c r="S86" s="3" t="s">
        <v>33</v>
      </c>
      <c r="T86" s="3">
        <v>19</v>
      </c>
      <c r="U86" s="3">
        <v>21.6</v>
      </c>
      <c r="V86" s="2">
        <f t="shared" ref="V86:V166" si="18">((U86-T86)/T86)*100</f>
        <v>13.684210526315796</v>
      </c>
      <c r="W86" s="3">
        <v>17.786119411263765</v>
      </c>
      <c r="X86" s="3">
        <v>6.5827572452062606</v>
      </c>
      <c r="Y86" s="3" t="s">
        <v>37</v>
      </c>
      <c r="Z86" s="46">
        <v>500</v>
      </c>
      <c r="AA86" s="46">
        <v>81</v>
      </c>
      <c r="AB86" s="3">
        <f t="shared" si="15"/>
        <v>6.1728395061728394</v>
      </c>
      <c r="AC86" s="3">
        <v>40.24</v>
      </c>
      <c r="AD86" s="46">
        <v>4.3437999999999999</v>
      </c>
    </row>
    <row r="87" spans="1:30" x14ac:dyDescent="0.25">
      <c r="A87" s="1" t="s">
        <v>98</v>
      </c>
      <c r="B87" s="1" t="s">
        <v>32</v>
      </c>
      <c r="C87" s="1" t="s">
        <v>33</v>
      </c>
      <c r="D87" s="2" t="s">
        <v>92</v>
      </c>
      <c r="E87" s="1" t="s">
        <v>260</v>
      </c>
      <c r="F87" s="3" t="s">
        <v>35</v>
      </c>
      <c r="G87" s="3">
        <v>800</v>
      </c>
      <c r="H87" s="3" t="s">
        <v>36</v>
      </c>
      <c r="I87" s="3">
        <v>5</v>
      </c>
      <c r="J87" s="3">
        <f t="shared" si="11"/>
        <v>4000</v>
      </c>
      <c r="K87" s="3">
        <f t="shared" si="14"/>
        <v>14.64</v>
      </c>
      <c r="L87" s="3">
        <f t="shared" si="12"/>
        <v>73.2</v>
      </c>
      <c r="M87" s="2">
        <v>337.89150000000001</v>
      </c>
      <c r="N87" s="3">
        <v>16.485959999999999</v>
      </c>
      <c r="O87" s="3">
        <v>4.5802175714285713</v>
      </c>
      <c r="P87" s="3">
        <f t="shared" si="16"/>
        <v>3.5993835975914181</v>
      </c>
      <c r="Q87" s="3">
        <f t="shared" si="17"/>
        <v>2.7408587938145006</v>
      </c>
      <c r="R87" s="3">
        <v>76.125402423273684</v>
      </c>
      <c r="S87" s="3" t="s">
        <v>33</v>
      </c>
      <c r="T87" s="3">
        <v>18.3</v>
      </c>
      <c r="U87" s="3">
        <v>17.5</v>
      </c>
      <c r="V87" s="2">
        <f t="shared" si="18"/>
        <v>-4.371584699453555</v>
      </c>
      <c r="W87" s="3">
        <v>17.786119411263765</v>
      </c>
      <c r="X87" s="3">
        <v>6.5827572452062606</v>
      </c>
      <c r="Y87" s="3" t="s">
        <v>37</v>
      </c>
      <c r="Z87" s="46">
        <v>500</v>
      </c>
      <c r="AA87" s="46">
        <v>81</v>
      </c>
      <c r="AB87" s="3">
        <f t="shared" si="15"/>
        <v>6.1728395061728394</v>
      </c>
      <c r="AC87" s="3">
        <v>40.24</v>
      </c>
      <c r="AD87" s="46">
        <v>4.3437999999999999</v>
      </c>
    </row>
    <row r="88" spans="1:30" x14ac:dyDescent="0.25">
      <c r="A88" s="1" t="s">
        <v>98</v>
      </c>
      <c r="B88" s="1" t="s">
        <v>32</v>
      </c>
      <c r="C88" s="1" t="s">
        <v>33</v>
      </c>
      <c r="D88" s="2" t="s">
        <v>93</v>
      </c>
      <c r="E88" s="1" t="s">
        <v>260</v>
      </c>
      <c r="F88" s="3" t="s">
        <v>35</v>
      </c>
      <c r="G88" s="3">
        <v>800</v>
      </c>
      <c r="H88" s="3" t="s">
        <v>36</v>
      </c>
      <c r="I88" s="3">
        <v>5</v>
      </c>
      <c r="J88" s="3">
        <f t="shared" si="11"/>
        <v>4000</v>
      </c>
      <c r="K88" s="3">
        <f t="shared" si="14"/>
        <v>15.44</v>
      </c>
      <c r="L88" s="3">
        <f t="shared" si="12"/>
        <v>77.2</v>
      </c>
      <c r="M88" s="2">
        <v>204.732</v>
      </c>
      <c r="N88" s="3">
        <v>6.6346020000000001</v>
      </c>
      <c r="O88" s="3">
        <v>4.5802175714285713</v>
      </c>
      <c r="P88" s="3">
        <f t="shared" si="16"/>
        <v>1.448534244614643</v>
      </c>
      <c r="Q88" s="3">
        <f t="shared" si="17"/>
        <v>0.47294636690718467</v>
      </c>
      <c r="R88" s="3">
        <v>17.482854433363016</v>
      </c>
      <c r="S88" s="3" t="s">
        <v>33</v>
      </c>
      <c r="T88" s="3">
        <v>19.3</v>
      </c>
      <c r="U88" s="3">
        <v>19.899999999999999</v>
      </c>
      <c r="V88" s="2">
        <f t="shared" si="18"/>
        <v>3.1088082901554293</v>
      </c>
      <c r="W88" s="3">
        <v>17.786119411263765</v>
      </c>
      <c r="X88" s="3">
        <v>6.5827572452062606</v>
      </c>
      <c r="Y88" s="3" t="s">
        <v>37</v>
      </c>
      <c r="Z88" s="46">
        <v>500</v>
      </c>
      <c r="AA88" s="46">
        <v>81</v>
      </c>
      <c r="AB88" s="3">
        <f t="shared" si="15"/>
        <v>6.1728395061728394</v>
      </c>
      <c r="AC88" s="3">
        <v>40.24</v>
      </c>
      <c r="AD88" s="46">
        <v>4.3437999999999999</v>
      </c>
    </row>
    <row r="89" spans="1:30" x14ac:dyDescent="0.25">
      <c r="A89" s="1" t="s">
        <v>98</v>
      </c>
      <c r="B89" s="1" t="s">
        <v>32</v>
      </c>
      <c r="C89" s="1" t="s">
        <v>33</v>
      </c>
      <c r="D89" s="2" t="s">
        <v>103</v>
      </c>
      <c r="E89" s="1" t="s">
        <v>260</v>
      </c>
      <c r="F89" s="3" t="s">
        <v>35</v>
      </c>
      <c r="G89" s="3">
        <v>800</v>
      </c>
      <c r="H89" s="3" t="s">
        <v>36</v>
      </c>
      <c r="I89" s="3">
        <v>5</v>
      </c>
      <c r="J89" s="3">
        <f t="shared" si="11"/>
        <v>4000</v>
      </c>
      <c r="K89" s="3">
        <f t="shared" si="14"/>
        <v>14.64</v>
      </c>
      <c r="L89" s="3">
        <f t="shared" si="12"/>
        <v>73.2</v>
      </c>
      <c r="M89" s="2">
        <v>158.76</v>
      </c>
      <c r="N89" s="3">
        <v>8.7603860000000005</v>
      </c>
      <c r="O89" s="3">
        <v>4.5802175714285696</v>
      </c>
      <c r="P89" s="3">
        <f t="shared" si="16"/>
        <v>1.9126571747698957</v>
      </c>
      <c r="Q89" s="3">
        <f t="shared" si="17"/>
        <v>0.96232985601810195</v>
      </c>
      <c r="R89" s="3">
        <v>38.195419583132534</v>
      </c>
      <c r="S89" s="3" t="s">
        <v>33</v>
      </c>
      <c r="T89" s="3">
        <v>18.3</v>
      </c>
      <c r="U89" s="3">
        <v>20</v>
      </c>
      <c r="V89" s="2">
        <f t="shared" si="18"/>
        <v>9.2896174863387948</v>
      </c>
      <c r="W89" s="3">
        <v>17.786119411263765</v>
      </c>
      <c r="X89" s="3">
        <v>6.5827572452062606</v>
      </c>
      <c r="Y89" s="3" t="s">
        <v>37</v>
      </c>
      <c r="Z89" s="46">
        <v>500</v>
      </c>
      <c r="AA89" s="46">
        <v>81</v>
      </c>
      <c r="AB89" s="3">
        <f t="shared" si="15"/>
        <v>6.1728395061728394</v>
      </c>
      <c r="AC89" s="3">
        <v>40.24</v>
      </c>
      <c r="AD89" s="46">
        <v>4.3437999999999999</v>
      </c>
    </row>
    <row r="90" spans="1:30" x14ac:dyDescent="0.25">
      <c r="A90" s="1" t="s">
        <v>98</v>
      </c>
      <c r="B90" s="1" t="s">
        <v>32</v>
      </c>
      <c r="C90" s="1" t="s">
        <v>33</v>
      </c>
      <c r="D90" s="2" t="s">
        <v>104</v>
      </c>
      <c r="E90" s="1" t="s">
        <v>260</v>
      </c>
      <c r="F90" s="3" t="s">
        <v>35</v>
      </c>
      <c r="G90" s="3">
        <v>800</v>
      </c>
      <c r="H90" s="3" t="s">
        <v>36</v>
      </c>
      <c r="I90" s="3">
        <v>5</v>
      </c>
      <c r="J90" s="3">
        <f t="shared" si="11"/>
        <v>4000</v>
      </c>
      <c r="K90" s="3">
        <f t="shared" si="14"/>
        <v>14.880000000000003</v>
      </c>
      <c r="L90" s="3">
        <f t="shared" si="12"/>
        <v>74.400000000000006</v>
      </c>
      <c r="M90" s="2">
        <v>166.63499999999999</v>
      </c>
      <c r="N90" s="3">
        <v>8.5409919999999993</v>
      </c>
      <c r="O90" s="3">
        <v>4.5802175714285713</v>
      </c>
      <c r="P90" s="3">
        <f t="shared" si="16"/>
        <v>1.8647568301730393</v>
      </c>
      <c r="Q90" s="3">
        <f t="shared" si="17"/>
        <v>0.91182246617510665</v>
      </c>
      <c r="R90" s="3">
        <v>39.64440508796951</v>
      </c>
      <c r="S90" s="3" t="s">
        <v>33</v>
      </c>
      <c r="T90" s="3">
        <v>18.600000000000001</v>
      </c>
      <c r="U90" s="3">
        <v>20.5</v>
      </c>
      <c r="V90" s="2">
        <f t="shared" si="18"/>
        <v>10.215053763440851</v>
      </c>
      <c r="W90" s="3">
        <v>17.786119411263765</v>
      </c>
      <c r="X90" s="3">
        <v>6.5827572452062606</v>
      </c>
      <c r="Y90" s="3" t="s">
        <v>37</v>
      </c>
      <c r="Z90" s="46">
        <v>500</v>
      </c>
      <c r="AA90" s="46">
        <v>81</v>
      </c>
      <c r="AB90" s="3">
        <f t="shared" si="15"/>
        <v>6.1728395061728394</v>
      </c>
      <c r="AC90" s="3">
        <v>40.24</v>
      </c>
      <c r="AD90" s="46">
        <v>4.3437999999999999</v>
      </c>
    </row>
    <row r="91" spans="1:30" x14ac:dyDescent="0.25">
      <c r="A91" s="1" t="s">
        <v>98</v>
      </c>
      <c r="B91" s="1" t="s">
        <v>32</v>
      </c>
      <c r="C91" s="1" t="s">
        <v>33</v>
      </c>
      <c r="D91" s="2" t="s">
        <v>105</v>
      </c>
      <c r="E91" s="1" t="s">
        <v>260</v>
      </c>
      <c r="F91" s="3" t="s">
        <v>35</v>
      </c>
      <c r="G91" s="3">
        <v>800</v>
      </c>
      <c r="H91" s="3" t="s">
        <v>36</v>
      </c>
      <c r="I91" s="3">
        <v>5</v>
      </c>
      <c r="J91" s="3">
        <f t="shared" si="11"/>
        <v>4000</v>
      </c>
      <c r="K91" s="3">
        <f t="shared" si="14"/>
        <v>13.919999999999998</v>
      </c>
      <c r="L91" s="3">
        <f t="shared" si="12"/>
        <v>69.599999999999994</v>
      </c>
      <c r="M91" s="2">
        <v>215.62200000000001</v>
      </c>
      <c r="N91" s="3">
        <v>12.209540000000001</v>
      </c>
      <c r="O91" s="3">
        <v>4.5802175714285713</v>
      </c>
      <c r="P91" s="3">
        <f t="shared" si="16"/>
        <v>2.6657117941652366</v>
      </c>
      <c r="Q91" s="3">
        <f t="shared" si="17"/>
        <v>1.7563705577078663</v>
      </c>
      <c r="R91" s="3">
        <v>55.933989324047985</v>
      </c>
      <c r="S91" s="3" t="s">
        <v>33</v>
      </c>
      <c r="T91" s="3">
        <v>17.399999999999999</v>
      </c>
      <c r="U91" s="3">
        <v>18.600000000000001</v>
      </c>
      <c r="V91" s="2">
        <f t="shared" si="18"/>
        <v>6.8965517241379475</v>
      </c>
      <c r="W91" s="3">
        <v>17.786119411263765</v>
      </c>
      <c r="X91" s="3">
        <v>6.5827572452062606</v>
      </c>
      <c r="Y91" s="3" t="s">
        <v>37</v>
      </c>
      <c r="Z91" s="46">
        <v>500</v>
      </c>
      <c r="AA91" s="46">
        <v>81</v>
      </c>
      <c r="AB91" s="3">
        <f t="shared" si="15"/>
        <v>6.1728395061728394</v>
      </c>
      <c r="AC91" s="3">
        <v>40.24</v>
      </c>
      <c r="AD91" s="46">
        <v>4.3437999999999999</v>
      </c>
    </row>
    <row r="92" spans="1:30" x14ac:dyDescent="0.25">
      <c r="A92" s="1" t="s">
        <v>106</v>
      </c>
      <c r="B92" s="1" t="s">
        <v>107</v>
      </c>
      <c r="C92" s="1" t="s">
        <v>33</v>
      </c>
      <c r="D92" s="2" t="s">
        <v>108</v>
      </c>
      <c r="E92" s="1" t="s">
        <v>260</v>
      </c>
      <c r="F92" s="3" t="s">
        <v>34</v>
      </c>
      <c r="G92" s="3">
        <v>0</v>
      </c>
      <c r="H92" s="3" t="s">
        <v>36</v>
      </c>
      <c r="I92" s="3">
        <v>5</v>
      </c>
      <c r="J92" s="3">
        <f t="shared" si="11"/>
        <v>0</v>
      </c>
      <c r="K92" s="3">
        <f t="shared" si="14"/>
        <v>0</v>
      </c>
      <c r="L92" s="3">
        <f t="shared" si="12"/>
        <v>0</v>
      </c>
      <c r="M92" s="2">
        <v>213.49666771192054</v>
      </c>
      <c r="N92" s="3">
        <v>3.6246049999999999</v>
      </c>
      <c r="O92" s="3">
        <v>3.9052559999999996</v>
      </c>
      <c r="P92" s="3">
        <f t="shared" si="16"/>
        <v>0.92813505695913412</v>
      </c>
      <c r="Q92" s="3">
        <f t="shared" si="17"/>
        <v>-0.11846813001266349</v>
      </c>
      <c r="R92" s="3">
        <v>1.3651512241893478</v>
      </c>
      <c r="S92" s="3" t="s">
        <v>33</v>
      </c>
      <c r="T92" s="3">
        <v>28.5</v>
      </c>
      <c r="U92" s="3">
        <v>30.3</v>
      </c>
      <c r="V92" s="2">
        <f t="shared" si="18"/>
        <v>6.3157894736842133</v>
      </c>
      <c r="W92" s="3">
        <v>10.198589</v>
      </c>
      <c r="X92" s="3">
        <v>2.0774778582419344</v>
      </c>
      <c r="Y92" s="3" t="s">
        <v>37</v>
      </c>
      <c r="Z92" s="46">
        <v>500</v>
      </c>
      <c r="AA92" s="46">
        <v>92</v>
      </c>
      <c r="AB92" s="3">
        <f t="shared" ref="AB92:AB172" si="19">Z92/AA92</f>
        <v>5.4347826086956523</v>
      </c>
      <c r="AC92" s="3" t="s">
        <v>33</v>
      </c>
      <c r="AD92" s="46">
        <v>2.3689999999999998</v>
      </c>
    </row>
    <row r="93" spans="1:30" x14ac:dyDescent="0.25">
      <c r="A93" s="1" t="s">
        <v>106</v>
      </c>
      <c r="B93" s="1" t="s">
        <v>107</v>
      </c>
      <c r="C93" s="1" t="s">
        <v>33</v>
      </c>
      <c r="D93" s="2" t="s">
        <v>109</v>
      </c>
      <c r="E93" s="1" t="s">
        <v>260</v>
      </c>
      <c r="F93" s="3" t="s">
        <v>34</v>
      </c>
      <c r="G93" s="3">
        <v>0</v>
      </c>
      <c r="H93" s="3" t="s">
        <v>36</v>
      </c>
      <c r="I93" s="3">
        <v>5</v>
      </c>
      <c r="J93" s="3">
        <f t="shared" si="11"/>
        <v>0</v>
      </c>
      <c r="K93" s="3">
        <f t="shared" si="14"/>
        <v>0</v>
      </c>
      <c r="L93" s="3">
        <f t="shared" si="12"/>
        <v>0</v>
      </c>
      <c r="M93" s="2">
        <v>191.76812486670556</v>
      </c>
      <c r="N93" s="3">
        <v>2.4738980000000002</v>
      </c>
      <c r="O93" s="3">
        <v>3.9052559999999996</v>
      </c>
      <c r="P93" s="3">
        <f t="shared" si="16"/>
        <v>0.6334790856220438</v>
      </c>
      <c r="Q93" s="3">
        <f t="shared" si="17"/>
        <v>-0.60420346137610792</v>
      </c>
      <c r="R93" s="3">
        <v>-48.364410777024617</v>
      </c>
      <c r="S93" s="3" t="s">
        <v>33</v>
      </c>
      <c r="T93" s="3">
        <v>24.7</v>
      </c>
      <c r="U93" s="3">
        <v>25.4</v>
      </c>
      <c r="V93" s="2">
        <f t="shared" si="18"/>
        <v>2.8340080971659893</v>
      </c>
      <c r="W93" s="3">
        <v>10.198589</v>
      </c>
      <c r="X93" s="3">
        <v>2.0774778582419344</v>
      </c>
      <c r="Y93" s="3" t="s">
        <v>37</v>
      </c>
      <c r="Z93" s="46">
        <v>500</v>
      </c>
      <c r="AA93" s="46">
        <v>92</v>
      </c>
      <c r="AB93" s="3">
        <f t="shared" si="19"/>
        <v>5.4347826086956523</v>
      </c>
      <c r="AC93" s="3" t="s">
        <v>33</v>
      </c>
      <c r="AD93" s="46">
        <v>2.3689999999999998</v>
      </c>
    </row>
    <row r="94" spans="1:30" x14ac:dyDescent="0.25">
      <c r="A94" s="1" t="s">
        <v>106</v>
      </c>
      <c r="B94" s="1" t="s">
        <v>107</v>
      </c>
      <c r="C94" s="1" t="s">
        <v>33</v>
      </c>
      <c r="D94" s="2" t="s">
        <v>110</v>
      </c>
      <c r="E94" s="1" t="s">
        <v>260</v>
      </c>
      <c r="F94" s="3" t="s">
        <v>34</v>
      </c>
      <c r="G94" s="3">
        <v>0</v>
      </c>
      <c r="H94" s="3" t="s">
        <v>36</v>
      </c>
      <c r="I94" s="3">
        <v>5</v>
      </c>
      <c r="J94" s="3">
        <f t="shared" si="11"/>
        <v>0</v>
      </c>
      <c r="K94" s="3">
        <f t="shared" si="14"/>
        <v>0</v>
      </c>
      <c r="L94" s="3">
        <f t="shared" si="12"/>
        <v>0</v>
      </c>
      <c r="M94" s="2">
        <v>225.7351503010245</v>
      </c>
      <c r="N94" s="3">
        <v>3.6448119999999999</v>
      </c>
      <c r="O94" s="3">
        <v>3.9052559999999996</v>
      </c>
      <c r="P94" s="3">
        <f t="shared" si="16"/>
        <v>0.93330936563441691</v>
      </c>
      <c r="Q94" s="3">
        <f t="shared" si="17"/>
        <v>-0.10993837062051486</v>
      </c>
      <c r="R94" s="3">
        <v>2.0347769556135811</v>
      </c>
      <c r="S94" s="3" t="s">
        <v>33</v>
      </c>
      <c r="T94" s="3">
        <v>28</v>
      </c>
      <c r="U94" s="3">
        <v>25.6</v>
      </c>
      <c r="V94" s="2">
        <f t="shared" si="18"/>
        <v>-8.5714285714285658</v>
      </c>
      <c r="W94" s="3">
        <v>10.198589</v>
      </c>
      <c r="X94" s="3">
        <v>2.0774778582419344</v>
      </c>
      <c r="Y94" s="3" t="s">
        <v>37</v>
      </c>
      <c r="Z94" s="46">
        <v>500</v>
      </c>
      <c r="AA94" s="46">
        <v>92</v>
      </c>
      <c r="AB94" s="3">
        <f t="shared" si="19"/>
        <v>5.4347826086956523</v>
      </c>
      <c r="AC94" s="3" t="s">
        <v>33</v>
      </c>
      <c r="AD94" s="46">
        <v>2.3689999999999998</v>
      </c>
    </row>
    <row r="95" spans="1:30" x14ac:dyDescent="0.25">
      <c r="A95" s="1" t="s">
        <v>106</v>
      </c>
      <c r="B95" s="1" t="s">
        <v>107</v>
      </c>
      <c r="C95" s="1" t="s">
        <v>33</v>
      </c>
      <c r="D95" s="2" t="s">
        <v>111</v>
      </c>
      <c r="E95" s="1" t="s">
        <v>260</v>
      </c>
      <c r="F95" s="3" t="s">
        <v>34</v>
      </c>
      <c r="G95" s="3">
        <v>0</v>
      </c>
      <c r="H95" s="3" t="s">
        <v>36</v>
      </c>
      <c r="I95" s="3">
        <v>5</v>
      </c>
      <c r="J95" s="3">
        <f t="shared" si="11"/>
        <v>0</v>
      </c>
      <c r="K95" s="3">
        <f t="shared" si="14"/>
        <v>0</v>
      </c>
      <c r="L95" s="3">
        <f t="shared" si="12"/>
        <v>0</v>
      </c>
      <c r="M95" s="2">
        <v>222.95008128972734</v>
      </c>
      <c r="N95" s="3">
        <v>5.8777090000000003</v>
      </c>
      <c r="O95" s="3">
        <v>3.9052559999999996</v>
      </c>
      <c r="P95" s="3">
        <f t="shared" si="16"/>
        <v>1.5050764917844057</v>
      </c>
      <c r="Q95" s="3">
        <f t="shared" si="17"/>
        <v>0.83260996200928694</v>
      </c>
      <c r="R95" s="3">
        <v>44.964482597221718</v>
      </c>
      <c r="S95" s="3" t="s">
        <v>33</v>
      </c>
      <c r="T95" s="3">
        <v>29</v>
      </c>
      <c r="U95" s="3">
        <v>30</v>
      </c>
      <c r="V95" s="2">
        <f t="shared" si="18"/>
        <v>3.4482758620689653</v>
      </c>
      <c r="W95" s="3">
        <v>10.198589</v>
      </c>
      <c r="X95" s="3">
        <v>2.0774778582419344</v>
      </c>
      <c r="Y95" s="3" t="s">
        <v>37</v>
      </c>
      <c r="Z95" s="46">
        <v>500</v>
      </c>
      <c r="AA95" s="46">
        <v>92</v>
      </c>
      <c r="AB95" s="3">
        <f t="shared" si="19"/>
        <v>5.4347826086956523</v>
      </c>
      <c r="AC95" s="3" t="s">
        <v>33</v>
      </c>
      <c r="AD95" s="46">
        <v>2.3689999999999998</v>
      </c>
    </row>
    <row r="96" spans="1:30" x14ac:dyDescent="0.25">
      <c r="A96" s="1" t="s">
        <v>106</v>
      </c>
      <c r="B96" s="1" t="s">
        <v>107</v>
      </c>
      <c r="C96" s="1" t="s">
        <v>33</v>
      </c>
      <c r="D96" s="2" t="s">
        <v>112</v>
      </c>
      <c r="E96" s="1" t="s">
        <v>260</v>
      </c>
      <c r="F96" s="3" t="s">
        <v>35</v>
      </c>
      <c r="G96" s="3">
        <v>800</v>
      </c>
      <c r="H96" s="3" t="s">
        <v>36</v>
      </c>
      <c r="I96" s="3">
        <v>5</v>
      </c>
      <c r="J96" s="3">
        <f t="shared" si="11"/>
        <v>4000</v>
      </c>
      <c r="K96" s="3">
        <f t="shared" si="14"/>
        <v>22.64</v>
      </c>
      <c r="L96" s="3">
        <f t="shared" si="12"/>
        <v>113.2</v>
      </c>
      <c r="M96" s="2">
        <v>191.13704958843405</v>
      </c>
      <c r="N96" s="3">
        <v>4.1877060000000004</v>
      </c>
      <c r="O96" s="3">
        <v>3.9052559999999996</v>
      </c>
      <c r="P96" s="3">
        <f t="shared" si="16"/>
        <v>1.0723256042625633</v>
      </c>
      <c r="Q96" s="3">
        <f t="shared" si="17"/>
        <v>0.11922752216124981</v>
      </c>
      <c r="R96" s="3">
        <v>16.516988291310359</v>
      </c>
      <c r="S96" s="3" t="s">
        <v>33</v>
      </c>
      <c r="T96" s="3">
        <v>28.3</v>
      </c>
      <c r="U96" s="3">
        <v>25.7</v>
      </c>
      <c r="V96" s="2">
        <f t="shared" si="18"/>
        <v>-9.1872791519434678</v>
      </c>
      <c r="W96" s="3">
        <v>10.198589</v>
      </c>
      <c r="X96" s="3">
        <v>2.0774778582419344</v>
      </c>
      <c r="Y96" s="3" t="s">
        <v>37</v>
      </c>
      <c r="Z96" s="46">
        <v>500</v>
      </c>
      <c r="AA96" s="46">
        <v>92</v>
      </c>
      <c r="AB96" s="3">
        <f t="shared" si="19"/>
        <v>5.4347826086956523</v>
      </c>
      <c r="AC96" s="3" t="s">
        <v>33</v>
      </c>
      <c r="AD96" s="46">
        <v>2.3689999999999998</v>
      </c>
    </row>
    <row r="97" spans="1:30" x14ac:dyDescent="0.25">
      <c r="A97" s="1" t="s">
        <v>106</v>
      </c>
      <c r="B97" s="1" t="s">
        <v>107</v>
      </c>
      <c r="C97" s="1" t="s">
        <v>33</v>
      </c>
      <c r="D97" s="2" t="s">
        <v>113</v>
      </c>
      <c r="E97" s="1" t="s">
        <v>260</v>
      </c>
      <c r="F97" s="3" t="s">
        <v>35</v>
      </c>
      <c r="G97" s="3">
        <v>800</v>
      </c>
      <c r="H97" s="3" t="s">
        <v>36</v>
      </c>
      <c r="I97" s="3">
        <v>5</v>
      </c>
      <c r="J97" s="3">
        <f t="shared" si="11"/>
        <v>4000</v>
      </c>
      <c r="K97" s="3">
        <f t="shared" si="14"/>
        <v>20</v>
      </c>
      <c r="L97" s="3">
        <f t="shared" si="12"/>
        <v>100</v>
      </c>
      <c r="M97" s="2">
        <v>183.70122336143035</v>
      </c>
      <c r="N97" s="3">
        <v>3.3595470000000001</v>
      </c>
      <c r="O97" s="3">
        <v>3.9052559999999996</v>
      </c>
      <c r="P97" s="3">
        <f t="shared" si="16"/>
        <v>0.86026293794824216</v>
      </c>
      <c r="Q97" s="3">
        <f t="shared" si="17"/>
        <v>-0.23035415787251989</v>
      </c>
      <c r="R97" s="3">
        <v>-13.251325745452331</v>
      </c>
      <c r="S97" s="3" t="s">
        <v>33</v>
      </c>
      <c r="T97" s="3">
        <v>25</v>
      </c>
      <c r="U97" s="3">
        <v>26</v>
      </c>
      <c r="V97" s="2">
        <f t="shared" si="18"/>
        <v>4</v>
      </c>
      <c r="W97" s="3">
        <v>10.198589</v>
      </c>
      <c r="X97" s="3">
        <v>2.0774778582419344</v>
      </c>
      <c r="Y97" s="3" t="s">
        <v>37</v>
      </c>
      <c r="Z97" s="46">
        <v>500</v>
      </c>
      <c r="AA97" s="46">
        <v>92</v>
      </c>
      <c r="AB97" s="3">
        <f t="shared" si="19"/>
        <v>5.4347826086956523</v>
      </c>
      <c r="AC97" s="3" t="s">
        <v>33</v>
      </c>
      <c r="AD97" s="46">
        <v>2.3689999999999998</v>
      </c>
    </row>
    <row r="98" spans="1:30" x14ac:dyDescent="0.25">
      <c r="A98" s="1" t="s">
        <v>106</v>
      </c>
      <c r="B98" s="1" t="s">
        <v>107</v>
      </c>
      <c r="C98" s="1" t="s">
        <v>33</v>
      </c>
      <c r="D98" s="2" t="s">
        <v>114</v>
      </c>
      <c r="E98" s="1" t="s">
        <v>260</v>
      </c>
      <c r="F98" s="3" t="s">
        <v>35</v>
      </c>
      <c r="G98" s="3">
        <v>800</v>
      </c>
      <c r="H98" s="3" t="s">
        <v>36</v>
      </c>
      <c r="I98" s="3">
        <v>5</v>
      </c>
      <c r="J98" s="3">
        <f t="shared" si="11"/>
        <v>4000</v>
      </c>
      <c r="K98" s="3">
        <f t="shared" si="14"/>
        <v>21.92</v>
      </c>
      <c r="L98" s="3">
        <f t="shared" si="12"/>
        <v>109.6</v>
      </c>
      <c r="M98" s="2">
        <v>291.38268196853909</v>
      </c>
      <c r="N98" s="3">
        <v>3.794594</v>
      </c>
      <c r="O98" s="3">
        <v>3.9052559999999996</v>
      </c>
      <c r="P98" s="3">
        <f t="shared" si="16"/>
        <v>0.97166331733438227</v>
      </c>
      <c r="Q98" s="3">
        <f t="shared" si="17"/>
        <v>-4.6712536935415619E-2</v>
      </c>
      <c r="R98" s="3">
        <v>5.8794501169688784</v>
      </c>
      <c r="S98" s="3" t="s">
        <v>33</v>
      </c>
      <c r="T98" s="3">
        <v>27.4</v>
      </c>
      <c r="U98" s="3">
        <v>23.9</v>
      </c>
      <c r="V98" s="2">
        <f t="shared" si="18"/>
        <v>-12.773722627737227</v>
      </c>
      <c r="W98" s="3">
        <v>10.198589</v>
      </c>
      <c r="X98" s="3">
        <v>2.0774778582419344</v>
      </c>
      <c r="Y98" s="3" t="s">
        <v>37</v>
      </c>
      <c r="Z98" s="46">
        <v>500</v>
      </c>
      <c r="AA98" s="46">
        <v>92</v>
      </c>
      <c r="AB98" s="3">
        <f t="shared" si="19"/>
        <v>5.4347826086956523</v>
      </c>
      <c r="AC98" s="3" t="s">
        <v>33</v>
      </c>
      <c r="AD98" s="46">
        <v>2.3689999999999998</v>
      </c>
    </row>
    <row r="99" spans="1:30" x14ac:dyDescent="0.25">
      <c r="A99" s="1" t="s">
        <v>106</v>
      </c>
      <c r="B99" s="1" t="s">
        <v>107</v>
      </c>
      <c r="C99" s="1" t="s">
        <v>33</v>
      </c>
      <c r="D99" s="2" t="s">
        <v>115</v>
      </c>
      <c r="E99" s="1" t="s">
        <v>260</v>
      </c>
      <c r="F99" s="3" t="s">
        <v>35</v>
      </c>
      <c r="G99" s="3">
        <v>800</v>
      </c>
      <c r="H99" s="3" t="s">
        <v>36</v>
      </c>
      <c r="I99" s="3">
        <v>5</v>
      </c>
      <c r="J99" s="3">
        <f t="shared" si="11"/>
        <v>4000</v>
      </c>
      <c r="K99" s="3">
        <f t="shared" si="14"/>
        <v>21.52</v>
      </c>
      <c r="L99" s="3">
        <f t="shared" si="12"/>
        <v>107.6</v>
      </c>
      <c r="M99" s="2">
        <v>211.26407604309102</v>
      </c>
      <c r="N99" s="3">
        <v>3.587472</v>
      </c>
      <c r="O99" s="3">
        <v>3.9052559999999996</v>
      </c>
      <c r="P99" s="3">
        <f t="shared" si="16"/>
        <v>0.91862658939644426</v>
      </c>
      <c r="Q99" s="3">
        <f t="shared" si="17"/>
        <v>-0.13414267623469803</v>
      </c>
      <c r="R99" s="3">
        <v>-0.74351155365426935</v>
      </c>
      <c r="S99" s="3" t="s">
        <v>33</v>
      </c>
      <c r="T99" s="3">
        <v>26.9</v>
      </c>
      <c r="U99" s="3">
        <v>24.9</v>
      </c>
      <c r="V99" s="2">
        <f t="shared" si="18"/>
        <v>-7.4349442379182156</v>
      </c>
      <c r="W99" s="3">
        <v>10.198589</v>
      </c>
      <c r="X99" s="3">
        <v>2.0774778582419344</v>
      </c>
      <c r="Y99" s="3" t="s">
        <v>37</v>
      </c>
      <c r="Z99" s="46">
        <v>500</v>
      </c>
      <c r="AA99" s="46">
        <v>92</v>
      </c>
      <c r="AB99" s="3">
        <f t="shared" si="19"/>
        <v>5.4347826086956523</v>
      </c>
      <c r="AC99" s="3" t="s">
        <v>33</v>
      </c>
      <c r="AD99" s="46">
        <v>2.3689999999999998</v>
      </c>
    </row>
    <row r="100" spans="1:30" x14ac:dyDescent="0.25">
      <c r="A100" s="1" t="s">
        <v>116</v>
      </c>
      <c r="B100" s="1" t="s">
        <v>117</v>
      </c>
      <c r="C100" s="1" t="s">
        <v>33</v>
      </c>
      <c r="D100" s="2" t="s">
        <v>118</v>
      </c>
      <c r="E100" s="1" t="s">
        <v>260</v>
      </c>
      <c r="F100" s="3" t="s">
        <v>34</v>
      </c>
      <c r="G100" s="3">
        <v>0</v>
      </c>
      <c r="H100" s="3" t="s">
        <v>36</v>
      </c>
      <c r="I100" s="3">
        <v>5</v>
      </c>
      <c r="J100" s="3">
        <f t="shared" si="11"/>
        <v>0</v>
      </c>
      <c r="K100" s="3">
        <f t="shared" si="14"/>
        <v>0</v>
      </c>
      <c r="L100" s="3">
        <f t="shared" si="12"/>
        <v>0</v>
      </c>
      <c r="M100" s="2">
        <v>433.99756651050188</v>
      </c>
      <c r="N100" s="3">
        <v>7.9663190000000004</v>
      </c>
      <c r="O100" s="3">
        <v>7.6640017500000006</v>
      </c>
      <c r="P100" s="3">
        <f t="shared" si="16"/>
        <v>1.0394463962641971</v>
      </c>
      <c r="Q100" s="3">
        <f t="shared" si="17"/>
        <v>7.9301527969047089E-2</v>
      </c>
      <c r="R100" s="3">
        <v>12.976283791465997</v>
      </c>
      <c r="S100" s="3" t="s">
        <v>33</v>
      </c>
      <c r="T100" s="3">
        <v>27.3</v>
      </c>
      <c r="U100" s="3">
        <v>28.8</v>
      </c>
      <c r="V100" s="2">
        <f t="shared" si="18"/>
        <v>5.4945054945054945</v>
      </c>
      <c r="W100" s="3">
        <v>5.607150770577813</v>
      </c>
      <c r="X100" s="3">
        <v>3.2703352917983679</v>
      </c>
      <c r="Y100" s="3" t="s">
        <v>136</v>
      </c>
      <c r="Z100" s="46">
        <v>408</v>
      </c>
      <c r="AA100" s="46">
        <v>81</v>
      </c>
      <c r="AB100" s="3">
        <f t="shared" si="19"/>
        <v>5.0370370370370372</v>
      </c>
      <c r="AC100" s="3" t="s">
        <v>33</v>
      </c>
      <c r="AD100" s="46">
        <v>3.8122500000000001</v>
      </c>
    </row>
    <row r="101" spans="1:30" x14ac:dyDescent="0.25">
      <c r="A101" s="1" t="s">
        <v>116</v>
      </c>
      <c r="B101" s="1" t="s">
        <v>117</v>
      </c>
      <c r="C101" s="1" t="s">
        <v>33</v>
      </c>
      <c r="D101" s="2" t="s">
        <v>119</v>
      </c>
      <c r="E101" s="1" t="s">
        <v>260</v>
      </c>
      <c r="F101" s="3" t="s">
        <v>34</v>
      </c>
      <c r="G101" s="3">
        <v>0</v>
      </c>
      <c r="H101" s="3" t="s">
        <v>36</v>
      </c>
      <c r="I101" s="3">
        <v>5</v>
      </c>
      <c r="J101" s="3">
        <f t="shared" si="11"/>
        <v>0</v>
      </c>
      <c r="K101" s="3">
        <f t="shared" si="14"/>
        <v>0</v>
      </c>
      <c r="L101" s="3">
        <f t="shared" si="12"/>
        <v>0</v>
      </c>
      <c r="M101" s="2">
        <v>697.18792168416473</v>
      </c>
      <c r="N101" s="3">
        <v>5.9704360000000003</v>
      </c>
      <c r="O101" s="3">
        <v>7.6640017500000006</v>
      </c>
      <c r="P101" s="3">
        <f t="shared" si="16"/>
        <v>0.77902330854765267</v>
      </c>
      <c r="Q101" s="3">
        <f t="shared" si="17"/>
        <v>-0.4442430979080596</v>
      </c>
      <c r="R101" s="3">
        <v>-38.035247112691728</v>
      </c>
      <c r="S101" s="3" t="s">
        <v>33</v>
      </c>
      <c r="T101" s="3">
        <v>27.1</v>
      </c>
      <c r="U101" s="3">
        <v>28.8</v>
      </c>
      <c r="V101" s="2">
        <f t="shared" si="18"/>
        <v>6.273062730627303</v>
      </c>
      <c r="W101" s="3">
        <v>5.607150770577813</v>
      </c>
      <c r="X101" s="3">
        <v>3.2703352917983679</v>
      </c>
      <c r="Y101" s="3" t="s">
        <v>136</v>
      </c>
      <c r="Z101" s="46">
        <v>408</v>
      </c>
      <c r="AA101" s="46">
        <v>81</v>
      </c>
      <c r="AB101" s="3">
        <f t="shared" si="19"/>
        <v>5.0370370370370372</v>
      </c>
      <c r="AC101" s="3" t="s">
        <v>33</v>
      </c>
      <c r="AD101" s="46">
        <v>3.8122500000000001</v>
      </c>
    </row>
    <row r="102" spans="1:30" x14ac:dyDescent="0.25">
      <c r="A102" s="1" t="s">
        <v>116</v>
      </c>
      <c r="B102" s="1" t="s">
        <v>117</v>
      </c>
      <c r="C102" s="1" t="s">
        <v>33</v>
      </c>
      <c r="D102" s="2" t="s">
        <v>120</v>
      </c>
      <c r="E102" s="1" t="s">
        <v>260</v>
      </c>
      <c r="F102" s="3" t="s">
        <v>34</v>
      </c>
      <c r="G102" s="3">
        <v>0</v>
      </c>
      <c r="H102" s="3" t="s">
        <v>36</v>
      </c>
      <c r="I102" s="3">
        <v>5</v>
      </c>
      <c r="J102" s="3">
        <f t="shared" si="11"/>
        <v>0</v>
      </c>
      <c r="K102" s="3">
        <f t="shared" si="14"/>
        <v>0</v>
      </c>
      <c r="L102" s="3">
        <f t="shared" si="12"/>
        <v>0</v>
      </c>
      <c r="M102" s="2">
        <v>119.92812033268633</v>
      </c>
      <c r="N102" s="3">
        <v>9.9735189999999996</v>
      </c>
      <c r="O102" s="3">
        <v>7.6640017500000006</v>
      </c>
      <c r="P102" s="3">
        <f t="shared" si="16"/>
        <v>1.3013461276936684</v>
      </c>
      <c r="Q102" s="3">
        <f t="shared" si="17"/>
        <v>0.6058147419502915</v>
      </c>
      <c r="R102" s="3">
        <v>34.549186982905702</v>
      </c>
      <c r="S102" s="3" t="s">
        <v>33</v>
      </c>
      <c r="T102" s="3">
        <v>27.5</v>
      </c>
      <c r="U102" s="3">
        <v>28.5</v>
      </c>
      <c r="V102" s="2">
        <f t="shared" si="18"/>
        <v>3.6363636363636362</v>
      </c>
      <c r="W102" s="3">
        <v>5.607150770577813</v>
      </c>
      <c r="X102" s="3">
        <v>3.2703352917983679</v>
      </c>
      <c r="Y102" s="3" t="s">
        <v>136</v>
      </c>
      <c r="Z102" s="46">
        <v>408</v>
      </c>
      <c r="AA102" s="46">
        <v>81</v>
      </c>
      <c r="AB102" s="3">
        <f t="shared" si="19"/>
        <v>5.0370370370370372</v>
      </c>
      <c r="AC102" s="3" t="s">
        <v>33</v>
      </c>
      <c r="AD102" s="46">
        <v>3.8122500000000001</v>
      </c>
    </row>
    <row r="103" spans="1:30" x14ac:dyDescent="0.25">
      <c r="A103" s="1" t="s">
        <v>116</v>
      </c>
      <c r="B103" s="1" t="s">
        <v>117</v>
      </c>
      <c r="C103" s="1" t="s">
        <v>33</v>
      </c>
      <c r="D103" s="2" t="s">
        <v>121</v>
      </c>
      <c r="E103" s="1" t="s">
        <v>260</v>
      </c>
      <c r="F103" s="3" t="s">
        <v>34</v>
      </c>
      <c r="G103" s="3">
        <v>0</v>
      </c>
      <c r="H103" s="3" t="s">
        <v>36</v>
      </c>
      <c r="I103" s="3">
        <v>5</v>
      </c>
      <c r="J103" s="3">
        <f t="shared" si="11"/>
        <v>0</v>
      </c>
      <c r="K103" s="3">
        <f t="shared" si="14"/>
        <v>0</v>
      </c>
      <c r="L103" s="3">
        <f t="shared" si="12"/>
        <v>0</v>
      </c>
      <c r="M103" s="2">
        <v>306.77687867021075</v>
      </c>
      <c r="N103" s="3">
        <v>6.7457330000000004</v>
      </c>
      <c r="O103" s="3">
        <v>7.6640017500000006</v>
      </c>
      <c r="P103" s="3">
        <f t="shared" si="16"/>
        <v>0.88018416749448158</v>
      </c>
      <c r="Q103" s="3">
        <f t="shared" si="17"/>
        <v>-0.24087317201127947</v>
      </c>
      <c r="R103" s="3">
        <v>-9.4902236616799591</v>
      </c>
      <c r="S103" s="3" t="s">
        <v>33</v>
      </c>
      <c r="T103" s="3">
        <v>28.4</v>
      </c>
      <c r="U103" s="3">
        <v>28.7</v>
      </c>
      <c r="V103" s="2">
        <f t="shared" si="18"/>
        <v>1.0563380281690167</v>
      </c>
      <c r="W103" s="3">
        <v>5.607150770577813</v>
      </c>
      <c r="X103" s="3">
        <v>3.2703352917983679</v>
      </c>
      <c r="Y103" s="3" t="s">
        <v>136</v>
      </c>
      <c r="Z103" s="46">
        <v>408</v>
      </c>
      <c r="AA103" s="46">
        <v>81</v>
      </c>
      <c r="AB103" s="3">
        <f t="shared" si="19"/>
        <v>5.0370370370370372</v>
      </c>
      <c r="AC103" s="3" t="s">
        <v>33</v>
      </c>
      <c r="AD103" s="46">
        <v>3.8122500000000001</v>
      </c>
    </row>
    <row r="104" spans="1:30" x14ac:dyDescent="0.25">
      <c r="A104" s="1" t="s">
        <v>116</v>
      </c>
      <c r="B104" s="1" t="s">
        <v>117</v>
      </c>
      <c r="C104" s="1" t="s">
        <v>33</v>
      </c>
      <c r="D104" s="2" t="s">
        <v>122</v>
      </c>
      <c r="E104" s="1" t="s">
        <v>260</v>
      </c>
      <c r="F104" s="3" t="s">
        <v>35</v>
      </c>
      <c r="G104" s="3">
        <v>800</v>
      </c>
      <c r="H104" s="3" t="s">
        <v>36</v>
      </c>
      <c r="I104" s="3">
        <v>5</v>
      </c>
      <c r="J104" s="3">
        <f t="shared" si="11"/>
        <v>4000</v>
      </c>
      <c r="K104" s="3">
        <f t="shared" si="14"/>
        <v>22.4</v>
      </c>
      <c r="L104" s="3">
        <f t="shared" si="12"/>
        <v>112</v>
      </c>
      <c r="M104" s="2">
        <v>423.45548321687846</v>
      </c>
      <c r="N104" s="3">
        <v>11.4978</v>
      </c>
      <c r="O104" s="3">
        <v>7.6640017500000006</v>
      </c>
      <c r="P104" s="3">
        <f t="shared" si="16"/>
        <v>1.5002345217366371</v>
      </c>
      <c r="Q104" s="3">
        <f t="shared" si="17"/>
        <v>1.0056523706472553</v>
      </c>
      <c r="R104" s="3">
        <v>50.694663731364273</v>
      </c>
      <c r="S104" s="3" t="s">
        <v>33</v>
      </c>
      <c r="T104" s="3">
        <v>28</v>
      </c>
      <c r="U104" s="3">
        <v>26.5</v>
      </c>
      <c r="V104" s="2">
        <f t="shared" si="18"/>
        <v>-5.3571428571428568</v>
      </c>
      <c r="W104" s="3">
        <v>5.607150770577813</v>
      </c>
      <c r="X104" s="3">
        <v>3.2703352917983679</v>
      </c>
      <c r="Y104" s="3" t="s">
        <v>136</v>
      </c>
      <c r="Z104" s="46">
        <v>408</v>
      </c>
      <c r="AA104" s="46">
        <v>81</v>
      </c>
      <c r="AB104" s="3">
        <f t="shared" si="19"/>
        <v>5.0370370370370372</v>
      </c>
      <c r="AC104" s="3" t="s">
        <v>33</v>
      </c>
      <c r="AD104" s="46">
        <v>3.8122500000000001</v>
      </c>
    </row>
    <row r="105" spans="1:30" x14ac:dyDescent="0.25">
      <c r="A105" s="1" t="s">
        <v>116</v>
      </c>
      <c r="B105" s="1" t="s">
        <v>117</v>
      </c>
      <c r="C105" s="1" t="s">
        <v>33</v>
      </c>
      <c r="D105" s="2" t="s">
        <v>123</v>
      </c>
      <c r="E105" s="1" t="s">
        <v>260</v>
      </c>
      <c r="F105" s="3" t="s">
        <v>35</v>
      </c>
      <c r="G105" s="3">
        <v>800</v>
      </c>
      <c r="H105" s="3" t="s">
        <v>36</v>
      </c>
      <c r="I105" s="3">
        <v>5</v>
      </c>
      <c r="J105" s="3">
        <f t="shared" si="11"/>
        <v>4000</v>
      </c>
      <c r="K105" s="3">
        <f t="shared" si="14"/>
        <v>22.16</v>
      </c>
      <c r="L105" s="3">
        <f t="shared" si="12"/>
        <v>110.8</v>
      </c>
      <c r="M105" s="2">
        <v>527.87926889264349</v>
      </c>
      <c r="N105" s="3">
        <v>11.77054</v>
      </c>
      <c r="O105" s="3">
        <v>7.6640017500000006</v>
      </c>
      <c r="P105" s="3">
        <f t="shared" si="16"/>
        <v>1.5358216743622219</v>
      </c>
      <c r="Q105" s="3">
        <f t="shared" si="17"/>
        <v>1.0771954226506655</v>
      </c>
      <c r="R105" s="3">
        <v>55.561820486994037</v>
      </c>
      <c r="S105" s="3" t="s">
        <v>33</v>
      </c>
      <c r="T105" s="3">
        <v>27.7</v>
      </c>
      <c r="U105" s="3">
        <v>27.9</v>
      </c>
      <c r="V105" s="2">
        <f t="shared" si="18"/>
        <v>0.72202166064981688</v>
      </c>
      <c r="W105" s="3">
        <v>5.607150770577813</v>
      </c>
      <c r="X105" s="3">
        <v>3.2703352917983679</v>
      </c>
      <c r="Y105" s="3" t="s">
        <v>136</v>
      </c>
      <c r="Z105" s="46">
        <v>408</v>
      </c>
      <c r="AA105" s="46">
        <v>81</v>
      </c>
      <c r="AB105" s="3">
        <f t="shared" si="19"/>
        <v>5.0370370370370372</v>
      </c>
      <c r="AC105" s="3" t="s">
        <v>33</v>
      </c>
      <c r="AD105" s="46">
        <v>3.8122500000000001</v>
      </c>
    </row>
    <row r="106" spans="1:30" ht="14.25" customHeight="1" x14ac:dyDescent="0.25">
      <c r="A106" s="1" t="s">
        <v>116</v>
      </c>
      <c r="B106" s="1" t="s">
        <v>117</v>
      </c>
      <c r="C106" s="1" t="s">
        <v>33</v>
      </c>
      <c r="D106" s="2" t="s">
        <v>124</v>
      </c>
      <c r="E106" s="1" t="s">
        <v>260</v>
      </c>
      <c r="F106" s="3" t="s">
        <v>35</v>
      </c>
      <c r="G106" s="3">
        <v>800</v>
      </c>
      <c r="H106" s="3" t="s">
        <v>36</v>
      </c>
      <c r="I106" s="3">
        <v>5</v>
      </c>
      <c r="J106" s="3">
        <f t="shared" si="11"/>
        <v>4000</v>
      </c>
      <c r="K106" s="3">
        <f t="shared" si="14"/>
        <v>20.88</v>
      </c>
      <c r="L106" s="3">
        <f t="shared" si="12"/>
        <v>104.4</v>
      </c>
      <c r="M106" s="2">
        <v>179.5374962592355</v>
      </c>
      <c r="N106" s="3">
        <v>10.653420000000001</v>
      </c>
      <c r="O106" s="3">
        <v>7.6640017500000006</v>
      </c>
      <c r="P106" s="3">
        <f t="shared" si="16"/>
        <v>1.3900597034701878</v>
      </c>
      <c r="Q106" s="3">
        <f t="shared" si="17"/>
        <v>0.78416112531969306</v>
      </c>
      <c r="R106" s="3">
        <v>38.81352801334117</v>
      </c>
      <c r="S106" s="3" t="s">
        <v>33</v>
      </c>
      <c r="T106" s="3">
        <v>26.1</v>
      </c>
      <c r="U106" s="3">
        <v>26.6</v>
      </c>
      <c r="V106" s="2">
        <f t="shared" si="18"/>
        <v>1.9157088122605364</v>
      </c>
      <c r="W106" s="3">
        <v>5.607150770577813</v>
      </c>
      <c r="X106" s="3">
        <v>3.2703352917983679</v>
      </c>
      <c r="Y106" s="3" t="s">
        <v>136</v>
      </c>
      <c r="Z106" s="46">
        <v>408</v>
      </c>
      <c r="AA106" s="46">
        <v>81</v>
      </c>
      <c r="AB106" s="3">
        <f t="shared" si="19"/>
        <v>5.0370370370370372</v>
      </c>
      <c r="AC106" s="3" t="s">
        <v>33</v>
      </c>
      <c r="AD106" s="46">
        <v>3.8122500000000001</v>
      </c>
    </row>
    <row r="107" spans="1:30" x14ac:dyDescent="0.25">
      <c r="A107" s="1" t="s">
        <v>116</v>
      </c>
      <c r="B107" s="1" t="s">
        <v>117</v>
      </c>
      <c r="C107" s="1" t="s">
        <v>33</v>
      </c>
      <c r="D107" s="2" t="s">
        <v>125</v>
      </c>
      <c r="E107" s="1" t="s">
        <v>260</v>
      </c>
      <c r="F107" s="3" t="s">
        <v>35</v>
      </c>
      <c r="G107" s="3">
        <v>800</v>
      </c>
      <c r="H107" s="3" t="s">
        <v>36</v>
      </c>
      <c r="I107" s="3">
        <v>5</v>
      </c>
      <c r="J107" s="3">
        <f t="shared" si="11"/>
        <v>4000</v>
      </c>
      <c r="K107" s="3">
        <f t="shared" si="14"/>
        <v>22</v>
      </c>
      <c r="L107" s="3">
        <f t="shared" si="12"/>
        <v>110</v>
      </c>
      <c r="M107" s="2">
        <v>581.53292761105024</v>
      </c>
      <c r="N107" s="3">
        <v>5.7756749999999997</v>
      </c>
      <c r="O107" s="3">
        <v>7.6640017500000006</v>
      </c>
      <c r="P107" s="3">
        <f t="shared" si="16"/>
        <v>0.75361086654240383</v>
      </c>
      <c r="Q107" s="3">
        <f t="shared" si="17"/>
        <v>-0.49533130041314205</v>
      </c>
      <c r="R107" s="3">
        <v>-57.2468795705989</v>
      </c>
      <c r="S107" s="3" t="s">
        <v>33</v>
      </c>
      <c r="T107" s="3">
        <v>27.5</v>
      </c>
      <c r="U107" s="3">
        <v>25.9</v>
      </c>
      <c r="V107" s="2">
        <f t="shared" si="18"/>
        <v>-5.8181818181818228</v>
      </c>
      <c r="W107" s="3">
        <v>5.607150770577813</v>
      </c>
      <c r="X107" s="3">
        <v>3.2703352917983679</v>
      </c>
      <c r="Y107" s="3" t="s">
        <v>136</v>
      </c>
      <c r="Z107" s="46">
        <v>408</v>
      </c>
      <c r="AA107" s="46">
        <v>81</v>
      </c>
      <c r="AB107" s="3">
        <f t="shared" si="19"/>
        <v>5.0370370370370372</v>
      </c>
      <c r="AC107" s="3" t="s">
        <v>33</v>
      </c>
      <c r="AD107" s="46">
        <v>3.8122500000000001</v>
      </c>
    </row>
    <row r="108" spans="1:30" x14ac:dyDescent="0.25">
      <c r="A108" s="1" t="s">
        <v>126</v>
      </c>
      <c r="B108" s="1" t="s">
        <v>127</v>
      </c>
      <c r="C108" s="1" t="s">
        <v>33</v>
      </c>
      <c r="D108" s="2" t="s">
        <v>128</v>
      </c>
      <c r="E108" s="1" t="s">
        <v>260</v>
      </c>
      <c r="F108" s="3" t="s">
        <v>34</v>
      </c>
      <c r="G108" s="3">
        <v>0</v>
      </c>
      <c r="H108" s="3" t="s">
        <v>36</v>
      </c>
      <c r="I108" s="3">
        <v>5</v>
      </c>
      <c r="J108" s="3">
        <f t="shared" si="11"/>
        <v>0</v>
      </c>
      <c r="K108" s="3">
        <f t="shared" si="14"/>
        <v>0</v>
      </c>
      <c r="L108" s="3">
        <f t="shared" si="12"/>
        <v>0</v>
      </c>
      <c r="M108" s="2">
        <v>220.97871619163649</v>
      </c>
      <c r="N108" s="3">
        <v>8.2024880000000007</v>
      </c>
      <c r="O108" s="3">
        <v>6.60952625</v>
      </c>
      <c r="P108" s="3">
        <f t="shared" si="16"/>
        <v>1.2410099740507121</v>
      </c>
      <c r="Q108" s="3">
        <f t="shared" si="17"/>
        <v>0.73543940443213329</v>
      </c>
      <c r="R108" s="3">
        <v>56.471228966819673</v>
      </c>
      <c r="S108" s="3" t="s">
        <v>33</v>
      </c>
      <c r="T108" s="3">
        <v>26.4</v>
      </c>
      <c r="U108" s="3">
        <v>22.7</v>
      </c>
      <c r="V108" s="2">
        <f t="shared" si="18"/>
        <v>-14.015151515151514</v>
      </c>
      <c r="W108" s="3">
        <v>3.7892313333333334</v>
      </c>
      <c r="X108" s="3">
        <v>2.5084748935141192</v>
      </c>
      <c r="Y108" s="3" t="s">
        <v>136</v>
      </c>
      <c r="Z108" s="46">
        <v>500</v>
      </c>
      <c r="AA108" s="46">
        <v>78</v>
      </c>
      <c r="AB108" s="3">
        <f t="shared" si="19"/>
        <v>6.4102564102564106</v>
      </c>
      <c r="AC108" s="3" t="s">
        <v>33</v>
      </c>
      <c r="AD108" s="46">
        <v>2.1659999999999999</v>
      </c>
    </row>
    <row r="109" spans="1:30" x14ac:dyDescent="0.25">
      <c r="A109" s="1" t="s">
        <v>126</v>
      </c>
      <c r="B109" s="1" t="s">
        <v>127</v>
      </c>
      <c r="C109" s="1" t="s">
        <v>33</v>
      </c>
      <c r="D109" s="2" t="s">
        <v>129</v>
      </c>
      <c r="E109" s="1" t="s">
        <v>260</v>
      </c>
      <c r="F109" s="3" t="s">
        <v>34</v>
      </c>
      <c r="G109" s="3">
        <v>0</v>
      </c>
      <c r="H109" s="3" t="s">
        <v>36</v>
      </c>
      <c r="I109" s="3">
        <v>5</v>
      </c>
      <c r="J109" s="3">
        <f t="shared" si="11"/>
        <v>0</v>
      </c>
      <c r="K109" s="3">
        <f t="shared" si="14"/>
        <v>0</v>
      </c>
      <c r="L109" s="3">
        <f t="shared" si="12"/>
        <v>0</v>
      </c>
      <c r="M109" s="2">
        <v>325.98876285006838</v>
      </c>
      <c r="N109" s="3">
        <v>7.9796719999999999</v>
      </c>
      <c r="O109" s="3">
        <v>6.60952625</v>
      </c>
      <c r="P109" s="3">
        <f t="shared" si="16"/>
        <v>1.2072986320313048</v>
      </c>
      <c r="Q109" s="3">
        <f t="shared" si="17"/>
        <v>0.63256959833795012</v>
      </c>
      <c r="R109" s="3">
        <v>55.1183732953779</v>
      </c>
      <c r="S109" s="3" t="s">
        <v>33</v>
      </c>
      <c r="T109" s="3">
        <v>28.8</v>
      </c>
      <c r="U109" s="3">
        <v>28.8</v>
      </c>
      <c r="V109" s="2">
        <f t="shared" si="18"/>
        <v>0</v>
      </c>
      <c r="W109" s="3">
        <v>3.7892313333333334</v>
      </c>
      <c r="X109" s="3">
        <v>2.5084748935141192</v>
      </c>
      <c r="Y109" s="3" t="s">
        <v>136</v>
      </c>
      <c r="Z109" s="46">
        <v>500</v>
      </c>
      <c r="AA109" s="46">
        <v>78</v>
      </c>
      <c r="AB109" s="3">
        <f t="shared" si="19"/>
        <v>6.4102564102564106</v>
      </c>
      <c r="AC109" s="3" t="s">
        <v>33</v>
      </c>
      <c r="AD109" s="46">
        <v>2.1659999999999999</v>
      </c>
    </row>
    <row r="110" spans="1:30" x14ac:dyDescent="0.25">
      <c r="A110" s="1" t="s">
        <v>126</v>
      </c>
      <c r="B110" s="1" t="s">
        <v>127</v>
      </c>
      <c r="C110" s="1" t="s">
        <v>33</v>
      </c>
      <c r="D110" s="2" t="s">
        <v>130</v>
      </c>
      <c r="E110" s="1" t="s">
        <v>260</v>
      </c>
      <c r="F110" s="3" t="s">
        <v>34</v>
      </c>
      <c r="G110" s="3">
        <v>0</v>
      </c>
      <c r="H110" s="3" t="s">
        <v>36</v>
      </c>
      <c r="I110" s="3">
        <v>5</v>
      </c>
      <c r="J110" s="3">
        <f t="shared" si="11"/>
        <v>0</v>
      </c>
      <c r="K110" s="3">
        <f t="shared" si="14"/>
        <v>0</v>
      </c>
      <c r="L110" s="3">
        <f t="shared" si="12"/>
        <v>0</v>
      </c>
      <c r="M110" s="2">
        <v>136.41285390340843</v>
      </c>
      <c r="N110" s="3">
        <v>6.4510969999999999</v>
      </c>
      <c r="O110" s="3">
        <v>6.60952625</v>
      </c>
      <c r="P110" s="3">
        <f t="shared" si="16"/>
        <v>0.97603016555082145</v>
      </c>
      <c r="Q110" s="3">
        <f t="shared" si="17"/>
        <v>-7.3143698060941911E-2</v>
      </c>
      <c r="R110" s="3">
        <v>31.997854290976807</v>
      </c>
      <c r="S110" s="3" t="s">
        <v>33</v>
      </c>
      <c r="T110" s="3">
        <v>27.2</v>
      </c>
      <c r="U110" s="3">
        <v>27.9</v>
      </c>
      <c r="V110" s="2">
        <f t="shared" si="18"/>
        <v>2.5735294117647034</v>
      </c>
      <c r="W110" s="3">
        <v>3.7892313333333334</v>
      </c>
      <c r="X110" s="3">
        <v>2.5084748935141192</v>
      </c>
      <c r="Y110" s="3" t="s">
        <v>136</v>
      </c>
      <c r="Z110" s="46">
        <v>500</v>
      </c>
      <c r="AA110" s="46">
        <v>78</v>
      </c>
      <c r="AB110" s="3">
        <f t="shared" si="19"/>
        <v>6.4102564102564106</v>
      </c>
      <c r="AC110" s="3" t="s">
        <v>33</v>
      </c>
      <c r="AD110" s="46">
        <v>2.1659999999999999</v>
      </c>
    </row>
    <row r="111" spans="1:30" x14ac:dyDescent="0.25">
      <c r="A111" s="1" t="s">
        <v>126</v>
      </c>
      <c r="B111" s="1" t="s">
        <v>127</v>
      </c>
      <c r="C111" s="1" t="s">
        <v>33</v>
      </c>
      <c r="D111" s="2" t="s">
        <v>131</v>
      </c>
      <c r="E111" s="1" t="s">
        <v>260</v>
      </c>
      <c r="F111" s="3" t="s">
        <v>34</v>
      </c>
      <c r="G111" s="3">
        <v>0</v>
      </c>
      <c r="H111" s="3" t="s">
        <v>36</v>
      </c>
      <c r="I111" s="3">
        <v>5</v>
      </c>
      <c r="J111" s="3">
        <f t="shared" si="11"/>
        <v>0</v>
      </c>
      <c r="K111" s="3">
        <f t="shared" si="14"/>
        <v>0</v>
      </c>
      <c r="L111" s="3">
        <f t="shared" si="12"/>
        <v>0</v>
      </c>
      <c r="M111" s="2">
        <v>393.78053569981421</v>
      </c>
      <c r="N111" s="3">
        <v>3.8048479999999998</v>
      </c>
      <c r="O111" s="3">
        <v>6.60952625</v>
      </c>
      <c r="P111" s="3">
        <f t="shared" si="16"/>
        <v>0.57566122836716171</v>
      </c>
      <c r="Q111" s="3">
        <f t="shared" si="17"/>
        <v>-1.2948653047091414</v>
      </c>
      <c r="R111" s="3">
        <v>-143.58745655317441</v>
      </c>
      <c r="S111" s="3" t="s">
        <v>33</v>
      </c>
      <c r="T111" s="3">
        <v>25.4</v>
      </c>
      <c r="U111" s="3">
        <v>27</v>
      </c>
      <c r="V111" s="2">
        <f t="shared" si="18"/>
        <v>6.2992125984252025</v>
      </c>
      <c r="W111" s="3">
        <v>3.7892313333333334</v>
      </c>
      <c r="X111" s="3">
        <v>2.5084748935141192</v>
      </c>
      <c r="Y111" s="3" t="s">
        <v>136</v>
      </c>
      <c r="Z111" s="46">
        <v>500</v>
      </c>
      <c r="AA111" s="46">
        <v>78</v>
      </c>
      <c r="AB111" s="3">
        <f t="shared" si="19"/>
        <v>6.4102564102564106</v>
      </c>
      <c r="AC111" s="3" t="s">
        <v>33</v>
      </c>
      <c r="AD111" s="46">
        <v>2.1659999999999999</v>
      </c>
    </row>
    <row r="112" spans="1:30" x14ac:dyDescent="0.25">
      <c r="A112" s="1" t="s">
        <v>126</v>
      </c>
      <c r="B112" s="1" t="s">
        <v>127</v>
      </c>
      <c r="C112" s="1" t="s">
        <v>33</v>
      </c>
      <c r="D112" s="2" t="s">
        <v>132</v>
      </c>
      <c r="E112" s="1" t="s">
        <v>260</v>
      </c>
      <c r="F112" s="3" t="s">
        <v>35</v>
      </c>
      <c r="G112" s="3">
        <v>800</v>
      </c>
      <c r="H112" s="3" t="s">
        <v>36</v>
      </c>
      <c r="I112" s="3">
        <v>5</v>
      </c>
      <c r="J112" s="3">
        <f t="shared" si="11"/>
        <v>4000</v>
      </c>
      <c r="K112" s="3">
        <f t="shared" si="14"/>
        <v>21.36</v>
      </c>
      <c r="L112" s="3">
        <f t="shared" si="12"/>
        <v>106.8</v>
      </c>
      <c r="M112" s="2">
        <v>199.27932104306157</v>
      </c>
      <c r="N112" s="3">
        <v>5.475441</v>
      </c>
      <c r="O112" s="3">
        <v>6.60952625</v>
      </c>
      <c r="P112" s="3">
        <f t="shared" si="16"/>
        <v>0.82841656011276144</v>
      </c>
      <c r="Q112" s="3">
        <f t="shared" si="17"/>
        <v>-0.52358506463527243</v>
      </c>
      <c r="R112" s="3">
        <v>12.000463937086094</v>
      </c>
      <c r="S112" s="3" t="s">
        <v>33</v>
      </c>
      <c r="T112" s="3">
        <v>26.7</v>
      </c>
      <c r="U112" s="3">
        <v>28</v>
      </c>
      <c r="V112" s="2">
        <f t="shared" si="18"/>
        <v>4.8689138576779056</v>
      </c>
      <c r="W112" s="3">
        <v>3.7892313333333334</v>
      </c>
      <c r="X112" s="3">
        <v>2.5084748935141192</v>
      </c>
      <c r="Y112" s="3" t="s">
        <v>136</v>
      </c>
      <c r="Z112" s="46">
        <v>500</v>
      </c>
      <c r="AA112" s="46">
        <v>78</v>
      </c>
      <c r="AB112" s="3">
        <f t="shared" si="19"/>
        <v>6.4102564102564106</v>
      </c>
      <c r="AC112" s="3" t="s">
        <v>33</v>
      </c>
      <c r="AD112" s="46">
        <v>2.1659999999999999</v>
      </c>
    </row>
    <row r="113" spans="1:30" x14ac:dyDescent="0.25">
      <c r="A113" s="1" t="s">
        <v>126</v>
      </c>
      <c r="B113" s="1" t="s">
        <v>127</v>
      </c>
      <c r="C113" s="1" t="s">
        <v>33</v>
      </c>
      <c r="D113" s="2" t="s">
        <v>133</v>
      </c>
      <c r="E113" s="1" t="s">
        <v>260</v>
      </c>
      <c r="F113" s="3" t="s">
        <v>35</v>
      </c>
      <c r="G113" s="3">
        <v>800</v>
      </c>
      <c r="H113" s="3" t="s">
        <v>36</v>
      </c>
      <c r="I113" s="3">
        <v>5</v>
      </c>
      <c r="J113" s="3">
        <f t="shared" si="11"/>
        <v>4000</v>
      </c>
      <c r="K113" s="3">
        <f t="shared" si="14"/>
        <v>21.76</v>
      </c>
      <c r="L113" s="3">
        <f t="shared" si="12"/>
        <v>108.8</v>
      </c>
      <c r="M113" s="2">
        <v>336.70427671893577</v>
      </c>
      <c r="N113" s="3">
        <v>5.6820729999999999</v>
      </c>
      <c r="O113" s="3">
        <v>6.60952625</v>
      </c>
      <c r="P113" s="3">
        <f t="shared" si="16"/>
        <v>0.85967931514002227</v>
      </c>
      <c r="Q113" s="3">
        <f t="shared" si="17"/>
        <v>-0.42818709602954763</v>
      </c>
      <c r="R113" s="3">
        <v>22.984584177476101</v>
      </c>
      <c r="S113" s="3" t="s">
        <v>33</v>
      </c>
      <c r="T113" s="3">
        <v>27.2</v>
      </c>
      <c r="U113" s="3">
        <v>24.2</v>
      </c>
      <c r="V113" s="2">
        <f t="shared" si="18"/>
        <v>-11.029411764705882</v>
      </c>
      <c r="W113" s="3">
        <v>3.7892313333333334</v>
      </c>
      <c r="X113" s="3">
        <v>2.5084748935141192</v>
      </c>
      <c r="Y113" s="3" t="s">
        <v>136</v>
      </c>
      <c r="Z113" s="46">
        <v>500</v>
      </c>
      <c r="AA113" s="46">
        <v>78</v>
      </c>
      <c r="AB113" s="3">
        <f t="shared" si="19"/>
        <v>6.4102564102564106</v>
      </c>
      <c r="AC113" s="3" t="s">
        <v>33</v>
      </c>
      <c r="AD113" s="46">
        <v>2.1659999999999999</v>
      </c>
    </row>
    <row r="114" spans="1:30" x14ac:dyDescent="0.25">
      <c r="A114" s="1" t="s">
        <v>126</v>
      </c>
      <c r="B114" s="1" t="s">
        <v>127</v>
      </c>
      <c r="C114" s="1" t="s">
        <v>33</v>
      </c>
      <c r="D114" s="2" t="s">
        <v>134</v>
      </c>
      <c r="E114" s="1" t="s">
        <v>260</v>
      </c>
      <c r="F114" s="3" t="s">
        <v>35</v>
      </c>
      <c r="G114" s="3">
        <v>800</v>
      </c>
      <c r="H114" s="3" t="s">
        <v>36</v>
      </c>
      <c r="I114" s="3">
        <v>5</v>
      </c>
      <c r="J114" s="3">
        <f t="shared" si="11"/>
        <v>4000</v>
      </c>
      <c r="K114" s="3">
        <f t="shared" si="14"/>
        <v>21.52</v>
      </c>
      <c r="L114" s="3">
        <f t="shared" si="12"/>
        <v>107.6</v>
      </c>
      <c r="M114" s="2">
        <v>368.96736617699827</v>
      </c>
      <c r="N114" s="3">
        <v>6.107424</v>
      </c>
      <c r="O114" s="3">
        <v>6.60952625</v>
      </c>
      <c r="P114" s="3">
        <f t="shared" si="16"/>
        <v>0.92403354930317427</v>
      </c>
      <c r="Q114" s="3">
        <f t="shared" si="17"/>
        <v>-0.23181082640812561</v>
      </c>
      <c r="R114" s="3">
        <v>29.448548368592963</v>
      </c>
      <c r="S114" s="3" t="s">
        <v>33</v>
      </c>
      <c r="T114" s="3">
        <v>26.9</v>
      </c>
      <c r="U114" s="3">
        <v>24.5</v>
      </c>
      <c r="V114" s="2">
        <f t="shared" si="18"/>
        <v>-8.9219330855018537</v>
      </c>
      <c r="W114" s="3">
        <v>3.7892313333333334</v>
      </c>
      <c r="X114" s="3">
        <v>2.5084748935141192</v>
      </c>
      <c r="Y114" s="3" t="s">
        <v>136</v>
      </c>
      <c r="Z114" s="46">
        <v>500</v>
      </c>
      <c r="AA114" s="46">
        <v>78</v>
      </c>
      <c r="AB114" s="3">
        <f t="shared" si="19"/>
        <v>6.4102564102564106</v>
      </c>
      <c r="AC114" s="3" t="s">
        <v>33</v>
      </c>
      <c r="AD114" s="46">
        <v>2.1659999999999999</v>
      </c>
    </row>
    <row r="115" spans="1:30" x14ac:dyDescent="0.25">
      <c r="A115" s="1" t="s">
        <v>126</v>
      </c>
      <c r="B115" s="1" t="s">
        <v>127</v>
      </c>
      <c r="C115" s="1" t="s">
        <v>33</v>
      </c>
      <c r="D115" s="2" t="s">
        <v>135</v>
      </c>
      <c r="E115" s="1" t="s">
        <v>260</v>
      </c>
      <c r="F115" s="3" t="s">
        <v>35</v>
      </c>
      <c r="G115" s="3">
        <v>800</v>
      </c>
      <c r="H115" s="3" t="s">
        <v>36</v>
      </c>
      <c r="I115" s="3">
        <v>5</v>
      </c>
      <c r="J115" s="3">
        <f t="shared" si="11"/>
        <v>4000</v>
      </c>
      <c r="K115" s="3">
        <f t="shared" si="14"/>
        <v>21.6</v>
      </c>
      <c r="L115" s="3">
        <f t="shared" si="12"/>
        <v>108</v>
      </c>
      <c r="M115" s="2">
        <v>176.30607447610529</v>
      </c>
      <c r="N115" s="3">
        <v>5.7137370000000001</v>
      </c>
      <c r="O115" s="3">
        <v>6.60952625</v>
      </c>
      <c r="P115" s="3">
        <f>N115/O115</f>
        <v>0.86446997619534383</v>
      </c>
      <c r="Q115" s="3">
        <f>(N115-O115)/AD115</f>
        <v>-0.41356844413665744</v>
      </c>
      <c r="R115" s="3">
        <v>16.504435768036497</v>
      </c>
      <c r="S115" s="3" t="s">
        <v>33</v>
      </c>
      <c r="T115" s="3">
        <v>27</v>
      </c>
      <c r="U115" s="3">
        <v>27.3</v>
      </c>
      <c r="V115" s="2">
        <f t="shared" si="18"/>
        <v>1.1111111111111138</v>
      </c>
      <c r="W115" s="3">
        <v>3.7892313333333334</v>
      </c>
      <c r="X115" s="3">
        <v>2.5084748935141192</v>
      </c>
      <c r="Y115" s="3" t="s">
        <v>136</v>
      </c>
      <c r="Z115" s="46">
        <v>500</v>
      </c>
      <c r="AA115" s="46">
        <v>78</v>
      </c>
      <c r="AB115" s="3">
        <f t="shared" si="19"/>
        <v>6.4102564102564106</v>
      </c>
      <c r="AC115" s="3" t="s">
        <v>33</v>
      </c>
      <c r="AD115" s="46">
        <v>2.1659999999999999</v>
      </c>
    </row>
    <row r="116" spans="1:30" x14ac:dyDescent="0.25">
      <c r="A116" s="1" t="s">
        <v>265</v>
      </c>
      <c r="B116" s="1" t="s">
        <v>155</v>
      </c>
      <c r="C116" s="1" t="s">
        <v>33</v>
      </c>
      <c r="D116" t="s">
        <v>266</v>
      </c>
      <c r="E116" s="1" t="s">
        <v>260</v>
      </c>
      <c r="F116" s="3" t="s">
        <v>34</v>
      </c>
      <c r="G116" s="3">
        <v>0</v>
      </c>
      <c r="H116" s="3" t="s">
        <v>258</v>
      </c>
      <c r="I116" s="3">
        <v>1</v>
      </c>
      <c r="J116" s="3">
        <f t="shared" si="11"/>
        <v>0</v>
      </c>
      <c r="K116" s="3">
        <f t="shared" si="14"/>
        <v>0</v>
      </c>
      <c r="L116" s="3">
        <f t="shared" si="12"/>
        <v>0</v>
      </c>
      <c r="M116" s="2">
        <v>226.46132944290176</v>
      </c>
      <c r="N116" s="3">
        <v>61.257429999999999</v>
      </c>
      <c r="O116" s="3">
        <v>53.460166666666666</v>
      </c>
      <c r="P116" s="3">
        <f>N116/O116</f>
        <v>1.1458518336082004</v>
      </c>
      <c r="Q116" s="3">
        <f t="shared" ref="Q116:Q132" si="20">(N116-O116)/AD116</f>
        <v>0.31845784171355962</v>
      </c>
      <c r="R116" s="3">
        <v>48.183264385383431</v>
      </c>
      <c r="S116" s="3" t="s">
        <v>33</v>
      </c>
      <c r="T116" s="3">
        <v>18.2</v>
      </c>
      <c r="U116" s="3">
        <v>21</v>
      </c>
      <c r="V116" s="2">
        <f t="shared" si="18"/>
        <v>15.384615384615389</v>
      </c>
      <c r="W116" s="3">
        <v>17.552991172590627</v>
      </c>
      <c r="X116" s="3">
        <v>2.0318183024024243</v>
      </c>
      <c r="Y116" s="3" t="s">
        <v>37</v>
      </c>
      <c r="Z116" s="46">
        <v>500</v>
      </c>
      <c r="AA116" s="46">
        <v>39</v>
      </c>
      <c r="AB116" s="3">
        <f t="shared" si="19"/>
        <v>12.820512820512821</v>
      </c>
      <c r="AC116" s="3">
        <v>53.529600230548589</v>
      </c>
      <c r="AD116" s="47">
        <v>24.484444444444446</v>
      </c>
    </row>
    <row r="117" spans="1:30" x14ac:dyDescent="0.25">
      <c r="A117" s="1" t="s">
        <v>265</v>
      </c>
      <c r="B117" s="1" t="s">
        <v>155</v>
      </c>
      <c r="C117" s="1" t="s">
        <v>33</v>
      </c>
      <c r="D117" t="s">
        <v>267</v>
      </c>
      <c r="E117" s="1" t="s">
        <v>260</v>
      </c>
      <c r="F117" s="3" t="s">
        <v>34</v>
      </c>
      <c r="G117" s="3">
        <v>0</v>
      </c>
      <c r="H117" s="3" t="s">
        <v>258</v>
      </c>
      <c r="I117" s="3">
        <v>1</v>
      </c>
      <c r="J117" s="3">
        <f t="shared" si="11"/>
        <v>0</v>
      </c>
      <c r="K117" s="3">
        <f t="shared" si="14"/>
        <v>0</v>
      </c>
      <c r="L117" s="3">
        <f t="shared" si="12"/>
        <v>0</v>
      </c>
      <c r="M117" s="2">
        <v>225.85223745922383</v>
      </c>
      <c r="N117" s="3">
        <v>54.23545</v>
      </c>
      <c r="O117" s="3">
        <v>53.460166666666666</v>
      </c>
      <c r="P117" s="3">
        <f t="shared" ref="P117:P132" si="21">N117/O117</f>
        <v>1.014502074753477</v>
      </c>
      <c r="Q117" s="3">
        <f t="shared" si="20"/>
        <v>3.1664322018515191E-2</v>
      </c>
      <c r="R117" s="3">
        <v>33.18382851169104</v>
      </c>
      <c r="S117" s="3" t="s">
        <v>33</v>
      </c>
      <c r="T117" s="3">
        <v>18.5</v>
      </c>
      <c r="U117" s="3">
        <v>18.5</v>
      </c>
      <c r="V117" s="2">
        <f t="shared" si="18"/>
        <v>0</v>
      </c>
      <c r="W117" s="3">
        <v>17.552991172590627</v>
      </c>
      <c r="X117" s="3">
        <v>2.0318183024024243</v>
      </c>
      <c r="Y117" s="3" t="s">
        <v>37</v>
      </c>
      <c r="Z117" s="46">
        <v>500</v>
      </c>
      <c r="AA117" s="46">
        <v>39</v>
      </c>
      <c r="AB117" s="3">
        <f t="shared" ref="AB117:AB124" si="22">Z117/AA117</f>
        <v>12.820512820512821</v>
      </c>
      <c r="AC117" s="3">
        <v>53.529600230548589</v>
      </c>
      <c r="AD117" s="47">
        <v>24.484444444444446</v>
      </c>
    </row>
    <row r="118" spans="1:30" x14ac:dyDescent="0.25">
      <c r="A118" s="1" t="s">
        <v>265</v>
      </c>
      <c r="B118" s="1" t="s">
        <v>155</v>
      </c>
      <c r="C118" s="1" t="s">
        <v>33</v>
      </c>
      <c r="D118" t="s">
        <v>268</v>
      </c>
      <c r="E118" s="1" t="s">
        <v>260</v>
      </c>
      <c r="F118" s="3" t="s">
        <v>34</v>
      </c>
      <c r="G118" s="3">
        <v>0</v>
      </c>
      <c r="H118" s="3" t="s">
        <v>258</v>
      </c>
      <c r="I118" s="3">
        <v>1</v>
      </c>
      <c r="J118" s="3">
        <f t="shared" si="11"/>
        <v>0</v>
      </c>
      <c r="K118" s="3">
        <f t="shared" si="14"/>
        <v>0</v>
      </c>
      <c r="L118" s="3">
        <f t="shared" si="12"/>
        <v>0</v>
      </c>
      <c r="M118" s="2">
        <v>206.65067393483193</v>
      </c>
      <c r="N118" s="3">
        <v>82.952129999999997</v>
      </c>
      <c r="O118" s="3">
        <v>53.460166666666666</v>
      </c>
      <c r="P118" s="3">
        <f t="shared" si="21"/>
        <v>1.5516623903778826</v>
      </c>
      <c r="Q118" s="3">
        <f t="shared" si="20"/>
        <v>1.2045183790161553</v>
      </c>
      <c r="R118" s="3">
        <v>55.568581695074023</v>
      </c>
      <c r="S118" s="3" t="s">
        <v>33</v>
      </c>
      <c r="T118" s="3">
        <v>18.399999999999999</v>
      </c>
      <c r="U118" s="3">
        <v>21.9</v>
      </c>
      <c r="V118" s="2">
        <f t="shared" si="18"/>
        <v>19.021739130434785</v>
      </c>
      <c r="W118" s="3">
        <v>17.552991172590627</v>
      </c>
      <c r="X118" s="3">
        <v>2.0318183024024243</v>
      </c>
      <c r="Y118" s="3" t="s">
        <v>37</v>
      </c>
      <c r="Z118" s="46">
        <v>500</v>
      </c>
      <c r="AA118" s="46">
        <v>39</v>
      </c>
      <c r="AB118" s="3">
        <f t="shared" si="22"/>
        <v>12.820512820512821</v>
      </c>
      <c r="AC118" s="3">
        <v>53.529600230548589</v>
      </c>
      <c r="AD118" s="47">
        <v>24.484444444444446</v>
      </c>
    </row>
    <row r="119" spans="1:30" x14ac:dyDescent="0.25">
      <c r="A119" s="1" t="s">
        <v>265</v>
      </c>
      <c r="B119" s="1" t="s">
        <v>155</v>
      </c>
      <c r="C119" s="1" t="s">
        <v>33</v>
      </c>
      <c r="D119" t="s">
        <v>269</v>
      </c>
      <c r="E119" s="1" t="s">
        <v>260</v>
      </c>
      <c r="F119" s="3" t="s">
        <v>34</v>
      </c>
      <c r="G119" s="3">
        <v>0</v>
      </c>
      <c r="H119" s="3" t="s">
        <v>258</v>
      </c>
      <c r="I119" s="3">
        <v>1</v>
      </c>
      <c r="J119" s="3">
        <f t="shared" si="11"/>
        <v>0</v>
      </c>
      <c r="K119" s="3">
        <f t="shared" si="14"/>
        <v>0</v>
      </c>
      <c r="L119" s="3">
        <f t="shared" si="12"/>
        <v>0</v>
      </c>
      <c r="M119" s="2">
        <v>204.90692507847527</v>
      </c>
      <c r="N119" s="3">
        <v>63.047440000000002</v>
      </c>
      <c r="O119" s="3">
        <v>53.460166666666666</v>
      </c>
      <c r="P119" s="3">
        <f t="shared" si="21"/>
        <v>1.1793348942047195</v>
      </c>
      <c r="Q119" s="3">
        <f t="shared" si="20"/>
        <v>0.39156589217643861</v>
      </c>
      <c r="R119" s="3">
        <v>47.967155607879228</v>
      </c>
      <c r="S119" s="3" t="s">
        <v>33</v>
      </c>
      <c r="T119" s="3">
        <v>22.1</v>
      </c>
      <c r="U119" s="3">
        <v>22.05</v>
      </c>
      <c r="V119" s="2">
        <f t="shared" si="18"/>
        <v>-0.22624434389140591</v>
      </c>
      <c r="W119" s="3">
        <v>17.552991172590627</v>
      </c>
      <c r="X119" s="3">
        <v>2.0318183024024243</v>
      </c>
      <c r="Y119" s="3" t="s">
        <v>37</v>
      </c>
      <c r="Z119" s="46">
        <v>500</v>
      </c>
      <c r="AA119" s="46">
        <v>39</v>
      </c>
      <c r="AB119" s="3">
        <f t="shared" si="22"/>
        <v>12.820512820512821</v>
      </c>
      <c r="AC119" s="3">
        <v>53.529600230548589</v>
      </c>
      <c r="AD119" s="47">
        <v>24.484444444444446</v>
      </c>
    </row>
    <row r="120" spans="1:30" x14ac:dyDescent="0.25">
      <c r="A120" s="1" t="s">
        <v>265</v>
      </c>
      <c r="B120" s="1" t="s">
        <v>155</v>
      </c>
      <c r="C120" s="1" t="s">
        <v>33</v>
      </c>
      <c r="D120" t="s">
        <v>270</v>
      </c>
      <c r="E120" s="1" t="s">
        <v>260</v>
      </c>
      <c r="F120" s="3" t="s">
        <v>34</v>
      </c>
      <c r="G120" s="3">
        <v>0</v>
      </c>
      <c r="H120" s="3" t="s">
        <v>258</v>
      </c>
      <c r="I120" s="3">
        <v>1</v>
      </c>
      <c r="J120" s="3">
        <f t="shared" si="11"/>
        <v>0</v>
      </c>
      <c r="K120" s="3">
        <f t="shared" si="14"/>
        <v>0</v>
      </c>
      <c r="L120" s="3">
        <f t="shared" si="12"/>
        <v>0</v>
      </c>
      <c r="M120" s="2">
        <v>187.52582600864562</v>
      </c>
      <c r="N120" s="3">
        <v>61.644039999999997</v>
      </c>
      <c r="O120" s="3">
        <v>53.460166666666666</v>
      </c>
      <c r="P120" s="3">
        <f t="shared" si="21"/>
        <v>1.1530835731276559</v>
      </c>
      <c r="Q120" s="3">
        <f t="shared" si="20"/>
        <v>0.3342478671265201</v>
      </c>
      <c r="R120" s="3">
        <v>42.276267124851451</v>
      </c>
      <c r="S120" s="3" t="s">
        <v>33</v>
      </c>
      <c r="T120" s="3">
        <v>17</v>
      </c>
      <c r="U120" s="3">
        <v>17.75</v>
      </c>
      <c r="V120" s="2">
        <f t="shared" si="18"/>
        <v>4.4117647058823533</v>
      </c>
      <c r="W120" s="3">
        <v>17.552991172590627</v>
      </c>
      <c r="X120" s="3">
        <v>2.0318183024024243</v>
      </c>
      <c r="Y120" s="3" t="s">
        <v>37</v>
      </c>
      <c r="Z120" s="46">
        <v>500</v>
      </c>
      <c r="AA120" s="46">
        <v>39</v>
      </c>
      <c r="AB120" s="3">
        <f t="shared" si="22"/>
        <v>12.820512820512821</v>
      </c>
      <c r="AC120" s="3">
        <v>53.529600230548589</v>
      </c>
      <c r="AD120" s="47">
        <v>24.484444444444446</v>
      </c>
    </row>
    <row r="121" spans="1:30" x14ac:dyDescent="0.25">
      <c r="A121" s="1" t="s">
        <v>265</v>
      </c>
      <c r="B121" s="1" t="s">
        <v>155</v>
      </c>
      <c r="C121" s="1" t="s">
        <v>33</v>
      </c>
      <c r="D121" t="s">
        <v>271</v>
      </c>
      <c r="E121" s="1" t="s">
        <v>260</v>
      </c>
      <c r="F121" s="3" t="s">
        <v>34</v>
      </c>
      <c r="G121" s="3">
        <v>0</v>
      </c>
      <c r="H121" s="3" t="s">
        <v>258</v>
      </c>
      <c r="I121" s="3">
        <v>1</v>
      </c>
      <c r="J121" s="3">
        <f t="shared" si="11"/>
        <v>0</v>
      </c>
      <c r="K121" s="3">
        <f t="shared" si="14"/>
        <v>0</v>
      </c>
      <c r="L121" s="3">
        <f t="shared" si="12"/>
        <v>0</v>
      </c>
      <c r="M121" s="2">
        <v>194.15210150793118</v>
      </c>
      <c r="N121" s="3">
        <v>41.411140000000003</v>
      </c>
      <c r="O121" s="3">
        <v>53.460166666666666</v>
      </c>
      <c r="P121" s="3">
        <f t="shared" si="21"/>
        <v>0.77461673956621913</v>
      </c>
      <c r="Q121" s="3">
        <f t="shared" si="20"/>
        <v>-0.49210945725176963</v>
      </c>
      <c r="R121" s="3">
        <v>-8.8192753128929997</v>
      </c>
      <c r="S121" s="3" t="s">
        <v>33</v>
      </c>
      <c r="T121" s="3">
        <v>18.5</v>
      </c>
      <c r="U121" s="3">
        <v>18.5</v>
      </c>
      <c r="V121" s="2">
        <f t="shared" si="18"/>
        <v>0</v>
      </c>
      <c r="W121" s="3">
        <v>17.552991172590627</v>
      </c>
      <c r="X121" s="3">
        <v>2.0318183024024243</v>
      </c>
      <c r="Y121" s="3" t="s">
        <v>37</v>
      </c>
      <c r="Z121" s="46">
        <v>500</v>
      </c>
      <c r="AA121" s="46">
        <v>39</v>
      </c>
      <c r="AB121" s="3">
        <f t="shared" si="22"/>
        <v>12.820512820512821</v>
      </c>
      <c r="AC121" s="3">
        <v>53.529600230548589</v>
      </c>
      <c r="AD121" s="47">
        <v>24.484444444444446</v>
      </c>
    </row>
    <row r="122" spans="1:30" x14ac:dyDescent="0.25">
      <c r="A122" s="1" t="s">
        <v>265</v>
      </c>
      <c r="B122" s="1" t="s">
        <v>155</v>
      </c>
      <c r="C122" s="1" t="s">
        <v>33</v>
      </c>
      <c r="D122" t="s">
        <v>272</v>
      </c>
      <c r="E122" s="1" t="s">
        <v>260</v>
      </c>
      <c r="F122" s="3" t="s">
        <v>34</v>
      </c>
      <c r="G122" s="3">
        <v>0</v>
      </c>
      <c r="H122" s="3" t="s">
        <v>258</v>
      </c>
      <c r="I122" s="3">
        <v>1</v>
      </c>
      <c r="J122" s="3">
        <f t="shared" si="11"/>
        <v>0</v>
      </c>
      <c r="K122" s="3">
        <f t="shared" si="14"/>
        <v>0</v>
      </c>
      <c r="L122" s="3">
        <f t="shared" si="12"/>
        <v>0</v>
      </c>
      <c r="M122" s="2">
        <v>277.20681584188054</v>
      </c>
      <c r="N122" s="3">
        <v>61.004420000000003</v>
      </c>
      <c r="O122" s="3">
        <v>53.460166666666666</v>
      </c>
      <c r="P122" s="3">
        <f t="shared" si="21"/>
        <v>1.1411191510189831</v>
      </c>
      <c r="Q122" s="3">
        <f t="shared" si="20"/>
        <v>0.30812434198584149</v>
      </c>
      <c r="R122" s="3">
        <v>47.520352926473066</v>
      </c>
      <c r="S122" s="3" t="s">
        <v>33</v>
      </c>
      <c r="T122" s="3">
        <v>19.399999999999999</v>
      </c>
      <c r="U122" s="3">
        <v>22.15</v>
      </c>
      <c r="V122" s="2">
        <f t="shared" si="18"/>
        <v>14.175257731958766</v>
      </c>
      <c r="W122" s="3">
        <v>17.552991172590627</v>
      </c>
      <c r="X122" s="3">
        <v>2.0318183024024243</v>
      </c>
      <c r="Y122" s="3" t="s">
        <v>37</v>
      </c>
      <c r="Z122" s="46">
        <v>500</v>
      </c>
      <c r="AA122" s="46">
        <v>39</v>
      </c>
      <c r="AB122" s="3">
        <f t="shared" si="22"/>
        <v>12.820512820512821</v>
      </c>
      <c r="AC122" s="3">
        <v>53.529600230548589</v>
      </c>
      <c r="AD122" s="47">
        <v>24.484444444444446</v>
      </c>
    </row>
    <row r="123" spans="1:30" x14ac:dyDescent="0.25">
      <c r="A123" s="1" t="s">
        <v>265</v>
      </c>
      <c r="B123" s="1" t="s">
        <v>155</v>
      </c>
      <c r="C123" s="1" t="s">
        <v>33</v>
      </c>
      <c r="D123" t="s">
        <v>273</v>
      </c>
      <c r="E123" s="1" t="s">
        <v>260</v>
      </c>
      <c r="F123" s="3" t="s">
        <v>34</v>
      </c>
      <c r="G123" s="3">
        <v>0</v>
      </c>
      <c r="H123" s="3" t="s">
        <v>258</v>
      </c>
      <c r="I123" s="3">
        <v>1</v>
      </c>
      <c r="J123" s="3">
        <f t="shared" si="11"/>
        <v>0</v>
      </c>
      <c r="K123" s="3">
        <f t="shared" si="14"/>
        <v>0</v>
      </c>
      <c r="L123" s="3">
        <f t="shared" si="12"/>
        <v>0</v>
      </c>
      <c r="M123" s="2">
        <v>227.69635234688101</v>
      </c>
      <c r="N123" s="3">
        <v>30.467659999999999</v>
      </c>
      <c r="O123" s="3">
        <v>53.460166666666666</v>
      </c>
      <c r="P123" s="3">
        <f t="shared" si="21"/>
        <v>0.56991329993359541</v>
      </c>
      <c r="Q123" s="3">
        <f t="shared" si="20"/>
        <v>-0.93906589217643854</v>
      </c>
      <c r="R123" s="3">
        <v>-79.591054625771136</v>
      </c>
      <c r="S123" s="3" t="s">
        <v>33</v>
      </c>
      <c r="T123" s="3">
        <v>17.3</v>
      </c>
      <c r="U123" s="3">
        <v>19.5</v>
      </c>
      <c r="V123" s="2">
        <f t="shared" si="18"/>
        <v>12.716763005780344</v>
      </c>
      <c r="W123" s="3">
        <v>17.552991172590627</v>
      </c>
      <c r="X123" s="3">
        <v>2.0318183024024243</v>
      </c>
      <c r="Y123" s="3" t="s">
        <v>37</v>
      </c>
      <c r="Z123" s="46">
        <v>500</v>
      </c>
      <c r="AA123" s="46">
        <v>39</v>
      </c>
      <c r="AB123" s="3">
        <f t="shared" si="22"/>
        <v>12.820512820512821</v>
      </c>
      <c r="AC123" s="3">
        <v>53.529600230548589</v>
      </c>
      <c r="AD123" s="47">
        <v>24.484444444444446</v>
      </c>
    </row>
    <row r="124" spans="1:30" x14ac:dyDescent="0.25">
      <c r="A124" s="1" t="s">
        <v>265</v>
      </c>
      <c r="B124" s="1" t="s">
        <v>155</v>
      </c>
      <c r="C124" s="1" t="s">
        <v>33</v>
      </c>
      <c r="D124" t="s">
        <v>274</v>
      </c>
      <c r="E124" s="1" t="s">
        <v>260</v>
      </c>
      <c r="F124" s="3" t="s">
        <v>34</v>
      </c>
      <c r="G124" s="3">
        <v>0</v>
      </c>
      <c r="H124" s="3" t="s">
        <v>258</v>
      </c>
      <c r="I124" s="3">
        <v>1</v>
      </c>
      <c r="J124" s="3">
        <f t="shared" si="11"/>
        <v>0</v>
      </c>
      <c r="K124" s="3">
        <f t="shared" si="14"/>
        <v>0</v>
      </c>
      <c r="L124" s="3">
        <f t="shared" si="12"/>
        <v>0</v>
      </c>
      <c r="M124" s="2">
        <v>245.12005455468602</v>
      </c>
      <c r="N124" s="3">
        <v>25.121790000000001</v>
      </c>
      <c r="O124" s="3">
        <v>53.460166666666666</v>
      </c>
      <c r="P124" s="3">
        <f t="shared" si="21"/>
        <v>0.46991604340926735</v>
      </c>
      <c r="Q124" s="3">
        <f t="shared" si="20"/>
        <v>-1.1574032946088217</v>
      </c>
      <c r="R124" s="3">
        <v>-186.289120312688</v>
      </c>
      <c r="S124" s="3" t="s">
        <v>33</v>
      </c>
      <c r="T124" s="3">
        <v>17.600000000000001</v>
      </c>
      <c r="U124" s="3">
        <v>21.4</v>
      </c>
      <c r="V124" s="2">
        <f t="shared" si="18"/>
        <v>21.590909090909072</v>
      </c>
      <c r="W124" s="3">
        <v>17.552991172590627</v>
      </c>
      <c r="X124" s="3">
        <v>2.0318183024024243</v>
      </c>
      <c r="Y124" s="3" t="s">
        <v>37</v>
      </c>
      <c r="Z124" s="46">
        <v>500</v>
      </c>
      <c r="AA124" s="46">
        <v>39</v>
      </c>
      <c r="AB124" s="3">
        <f t="shared" si="22"/>
        <v>12.820512820512821</v>
      </c>
      <c r="AC124" s="3">
        <v>53.529600230548589</v>
      </c>
      <c r="AD124" s="47">
        <v>24.484444444444446</v>
      </c>
    </row>
    <row r="125" spans="1:30" x14ac:dyDescent="0.25">
      <c r="A125" s="1" t="s">
        <v>265</v>
      </c>
      <c r="B125" s="1" t="s">
        <v>155</v>
      </c>
      <c r="C125" s="1" t="s">
        <v>33</v>
      </c>
      <c r="D125" t="s">
        <v>275</v>
      </c>
      <c r="E125" s="1" t="s">
        <v>260</v>
      </c>
      <c r="F125" s="3" t="s">
        <v>35</v>
      </c>
      <c r="G125" s="3">
        <v>600</v>
      </c>
      <c r="H125" s="3" t="s">
        <v>258</v>
      </c>
      <c r="I125" s="3">
        <v>1</v>
      </c>
      <c r="J125" s="3">
        <f t="shared" si="11"/>
        <v>600</v>
      </c>
      <c r="K125" s="3">
        <f t="shared" ref="K125:K132" si="23">(G125*T125)/1000</f>
        <v>12.06</v>
      </c>
      <c r="L125" s="3">
        <f t="shared" ref="L125:L132" si="24">(J125*T125)/1000</f>
        <v>12.06</v>
      </c>
      <c r="M125" s="2">
        <v>216.88727137681425</v>
      </c>
      <c r="N125" s="3">
        <v>65.308179999999993</v>
      </c>
      <c r="O125" s="3">
        <v>53.460166666666666</v>
      </c>
      <c r="P125" s="3">
        <f t="shared" si="21"/>
        <v>1.221623202321978</v>
      </c>
      <c r="Q125" s="3">
        <f t="shared" si="20"/>
        <v>0.48389961880559057</v>
      </c>
      <c r="R125" s="3">
        <v>56.749161959638307</v>
      </c>
      <c r="S125" s="3" t="s">
        <v>33</v>
      </c>
      <c r="T125" s="3">
        <v>20.100000000000001</v>
      </c>
      <c r="U125" s="3">
        <v>20.149999999999999</v>
      </c>
      <c r="V125" s="2">
        <f t="shared" si="18"/>
        <v>0.24875621890545849</v>
      </c>
      <c r="W125" s="3">
        <v>17.552991172590627</v>
      </c>
      <c r="X125" s="3">
        <v>2.0318183024024243</v>
      </c>
      <c r="Y125" s="3" t="s">
        <v>37</v>
      </c>
      <c r="Z125" s="46">
        <v>500</v>
      </c>
      <c r="AA125" s="46">
        <v>39</v>
      </c>
      <c r="AB125" s="3">
        <f t="shared" ref="AB125:AB132" si="25">Z125/AA125</f>
        <v>12.820512820512821</v>
      </c>
      <c r="AC125" s="3">
        <v>53.529600230548589</v>
      </c>
      <c r="AD125" s="47">
        <v>24.484444444444446</v>
      </c>
    </row>
    <row r="126" spans="1:30" x14ac:dyDescent="0.25">
      <c r="A126" s="1" t="s">
        <v>265</v>
      </c>
      <c r="B126" s="1" t="s">
        <v>155</v>
      </c>
      <c r="C126" s="1" t="s">
        <v>33</v>
      </c>
      <c r="D126" t="s">
        <v>276</v>
      </c>
      <c r="E126" s="1" t="s">
        <v>260</v>
      </c>
      <c r="F126" s="3" t="s">
        <v>35</v>
      </c>
      <c r="G126" s="3">
        <v>600</v>
      </c>
      <c r="H126" s="3" t="s">
        <v>258</v>
      </c>
      <c r="I126" s="3">
        <v>1</v>
      </c>
      <c r="J126" s="3">
        <f t="shared" si="11"/>
        <v>600</v>
      </c>
      <c r="K126" s="3">
        <f t="shared" si="23"/>
        <v>11.88</v>
      </c>
      <c r="L126" s="3">
        <f t="shared" si="24"/>
        <v>11.88</v>
      </c>
      <c r="M126" s="2">
        <v>235.05893652995647</v>
      </c>
      <c r="N126" s="3">
        <v>81.161709999999999</v>
      </c>
      <c r="O126" s="3">
        <v>53.460166666666666</v>
      </c>
      <c r="P126" s="3">
        <f t="shared" si="21"/>
        <v>1.5181716605198263</v>
      </c>
      <c r="Q126" s="3">
        <f t="shared" si="20"/>
        <v>1.131393583227446</v>
      </c>
      <c r="R126" s="3">
        <v>73.657463645111804</v>
      </c>
      <c r="S126" s="3" t="s">
        <v>33</v>
      </c>
      <c r="T126" s="3">
        <v>19.8</v>
      </c>
      <c r="U126" s="3">
        <v>19.8</v>
      </c>
      <c r="V126" s="2">
        <f t="shared" si="18"/>
        <v>0</v>
      </c>
      <c r="W126" s="3">
        <v>17.552991172590627</v>
      </c>
      <c r="X126" s="3">
        <v>2.0318183024024243</v>
      </c>
      <c r="Y126" s="3" t="s">
        <v>37</v>
      </c>
      <c r="Z126" s="46">
        <v>500</v>
      </c>
      <c r="AA126" s="46">
        <v>39</v>
      </c>
      <c r="AB126" s="3">
        <f t="shared" si="25"/>
        <v>12.820512820512821</v>
      </c>
      <c r="AC126" s="3">
        <v>53.529600230548589</v>
      </c>
      <c r="AD126" s="47">
        <v>24.484444444444446</v>
      </c>
    </row>
    <row r="127" spans="1:30" x14ac:dyDescent="0.25">
      <c r="A127" s="1" t="s">
        <v>265</v>
      </c>
      <c r="B127" s="1" t="s">
        <v>155</v>
      </c>
      <c r="C127" s="1" t="s">
        <v>33</v>
      </c>
      <c r="D127" t="s">
        <v>277</v>
      </c>
      <c r="E127" s="1" t="s">
        <v>260</v>
      </c>
      <c r="F127" s="3" t="s">
        <v>35</v>
      </c>
      <c r="G127" s="3">
        <v>600</v>
      </c>
      <c r="H127" s="3" t="s">
        <v>258</v>
      </c>
      <c r="I127" s="3">
        <v>1</v>
      </c>
      <c r="J127" s="3">
        <f>I127*G127</f>
        <v>600</v>
      </c>
      <c r="K127" s="3">
        <f t="shared" si="23"/>
        <v>12.12</v>
      </c>
      <c r="L127" s="3">
        <f t="shared" si="24"/>
        <v>12.12</v>
      </c>
      <c r="M127" s="2">
        <v>198.46659730676319</v>
      </c>
      <c r="N127" s="3">
        <v>71.881129999999999</v>
      </c>
      <c r="O127" s="3">
        <v>53.460166666666666</v>
      </c>
      <c r="P127" s="3">
        <f t="shared" si="21"/>
        <v>1.3445736233519661</v>
      </c>
      <c r="Q127" s="3">
        <f t="shared" si="20"/>
        <v>0.75235373933563254</v>
      </c>
      <c r="R127" s="3">
        <v>67.488699172469609</v>
      </c>
      <c r="S127" s="3" t="s">
        <v>33</v>
      </c>
      <c r="T127" s="3">
        <v>20.2</v>
      </c>
      <c r="U127" s="3">
        <v>21.05</v>
      </c>
      <c r="V127" s="2">
        <f t="shared" si="18"/>
        <v>4.2079207920792152</v>
      </c>
      <c r="W127" s="3">
        <v>17.552991172590627</v>
      </c>
      <c r="X127" s="3">
        <v>2.0318183024024243</v>
      </c>
      <c r="Y127" s="3" t="s">
        <v>37</v>
      </c>
      <c r="Z127" s="46">
        <v>500</v>
      </c>
      <c r="AA127" s="46">
        <v>39</v>
      </c>
      <c r="AB127" s="3">
        <f t="shared" si="25"/>
        <v>12.820512820512821</v>
      </c>
      <c r="AC127" s="3">
        <v>53.529600230548589</v>
      </c>
      <c r="AD127" s="47">
        <v>24.484444444444446</v>
      </c>
    </row>
    <row r="128" spans="1:30" x14ac:dyDescent="0.25">
      <c r="A128" s="1" t="s">
        <v>265</v>
      </c>
      <c r="B128" s="1" t="s">
        <v>155</v>
      </c>
      <c r="C128" s="1" t="s">
        <v>33</v>
      </c>
      <c r="D128" t="s">
        <v>278</v>
      </c>
      <c r="E128" s="1" t="s">
        <v>260</v>
      </c>
      <c r="F128" s="3" t="s">
        <v>35</v>
      </c>
      <c r="G128" s="3">
        <v>600</v>
      </c>
      <c r="H128" s="3" t="s">
        <v>258</v>
      </c>
      <c r="I128" s="3">
        <v>1</v>
      </c>
      <c r="J128" s="3">
        <f t="shared" ref="J128:J191" si="26">I128*G128</f>
        <v>600</v>
      </c>
      <c r="K128" s="3">
        <f t="shared" si="23"/>
        <v>11.4</v>
      </c>
      <c r="L128" s="3">
        <f t="shared" si="24"/>
        <v>11.4</v>
      </c>
      <c r="M128" s="2">
        <v>252.8270997114619</v>
      </c>
      <c r="N128" s="3">
        <v>85.922070000000005</v>
      </c>
      <c r="O128" s="3">
        <v>53.460166666666666</v>
      </c>
      <c r="P128" s="3">
        <f t="shared" si="21"/>
        <v>1.6072166504032599</v>
      </c>
      <c r="Q128" s="3">
        <f t="shared" si="20"/>
        <v>1.32581743510619</v>
      </c>
      <c r="R128" s="3">
        <v>70.930451055487424</v>
      </c>
      <c r="S128" s="3" t="s">
        <v>33</v>
      </c>
      <c r="T128" s="3">
        <v>19</v>
      </c>
      <c r="U128" s="3">
        <v>17.5</v>
      </c>
      <c r="V128" s="2">
        <f t="shared" si="18"/>
        <v>-7.8947368421052628</v>
      </c>
      <c r="W128" s="3">
        <v>17.552991172590627</v>
      </c>
      <c r="X128" s="3">
        <v>2.0318183024024243</v>
      </c>
      <c r="Y128" s="3" t="s">
        <v>37</v>
      </c>
      <c r="Z128" s="46">
        <v>500</v>
      </c>
      <c r="AA128" s="46">
        <v>39</v>
      </c>
      <c r="AB128" s="3">
        <f t="shared" si="25"/>
        <v>12.820512820512821</v>
      </c>
      <c r="AC128" s="3">
        <v>53.529600230548589</v>
      </c>
      <c r="AD128" s="47">
        <v>24.484444444444446</v>
      </c>
    </row>
    <row r="129" spans="1:30" x14ac:dyDescent="0.25">
      <c r="A129" s="1" t="s">
        <v>265</v>
      </c>
      <c r="B129" s="1" t="s">
        <v>155</v>
      </c>
      <c r="C129" s="1" t="s">
        <v>33</v>
      </c>
      <c r="D129" t="s">
        <v>279</v>
      </c>
      <c r="E129" s="1" t="s">
        <v>260</v>
      </c>
      <c r="F129" s="3" t="s">
        <v>35</v>
      </c>
      <c r="G129" s="3">
        <v>600</v>
      </c>
      <c r="H129" s="3" t="s">
        <v>258</v>
      </c>
      <c r="I129" s="3">
        <v>1</v>
      </c>
      <c r="J129" s="3">
        <f t="shared" si="26"/>
        <v>600</v>
      </c>
      <c r="K129" s="3">
        <f t="shared" si="23"/>
        <v>11.46</v>
      </c>
      <c r="L129" s="3">
        <f t="shared" si="24"/>
        <v>11.46</v>
      </c>
      <c r="M129" s="2">
        <v>217.29212004450198</v>
      </c>
      <c r="N129" s="3">
        <v>98.023539999999997</v>
      </c>
      <c r="O129" s="3">
        <v>53.460166666666666</v>
      </c>
      <c r="P129" s="3">
        <f t="shared" si="21"/>
        <v>1.8335808904449107</v>
      </c>
      <c r="Q129" s="3">
        <f t="shared" si="20"/>
        <v>1.8200687965147937</v>
      </c>
      <c r="R129" s="3">
        <v>78.630154691036225</v>
      </c>
      <c r="S129" s="3" t="s">
        <v>33</v>
      </c>
      <c r="T129" s="3">
        <v>19.100000000000001</v>
      </c>
      <c r="U129" s="3">
        <v>19.7</v>
      </c>
      <c r="V129" s="2">
        <f t="shared" si="18"/>
        <v>3.1413612565444913</v>
      </c>
      <c r="W129" s="3">
        <v>17.552991172590627</v>
      </c>
      <c r="X129" s="3">
        <v>2.0318183024024243</v>
      </c>
      <c r="Y129" s="3" t="s">
        <v>37</v>
      </c>
      <c r="Z129" s="46">
        <v>500</v>
      </c>
      <c r="AA129" s="46">
        <v>39</v>
      </c>
      <c r="AB129" s="3">
        <f t="shared" si="25"/>
        <v>12.820512820512821</v>
      </c>
      <c r="AC129" s="3">
        <v>53.529600230548589</v>
      </c>
      <c r="AD129" s="47">
        <v>24.484444444444446</v>
      </c>
    </row>
    <row r="130" spans="1:30" x14ac:dyDescent="0.25">
      <c r="A130" s="1" t="s">
        <v>265</v>
      </c>
      <c r="B130" s="1" t="s">
        <v>155</v>
      </c>
      <c r="C130" s="1" t="s">
        <v>33</v>
      </c>
      <c r="D130" t="s">
        <v>280</v>
      </c>
      <c r="E130" s="1" t="s">
        <v>260</v>
      </c>
      <c r="F130" s="3" t="s">
        <v>35</v>
      </c>
      <c r="G130" s="3">
        <v>600</v>
      </c>
      <c r="H130" s="3" t="s">
        <v>258</v>
      </c>
      <c r="I130" s="3">
        <v>1</v>
      </c>
      <c r="J130" s="3">
        <f t="shared" si="26"/>
        <v>600</v>
      </c>
      <c r="K130" s="3">
        <f t="shared" si="23"/>
        <v>11.04</v>
      </c>
      <c r="L130" s="3">
        <f t="shared" si="24"/>
        <v>11.04</v>
      </c>
      <c r="M130" s="2">
        <v>177.6532946493185</v>
      </c>
      <c r="N130" s="3">
        <v>86.943790000000007</v>
      </c>
      <c r="O130" s="3">
        <v>53.460166666666666</v>
      </c>
      <c r="P130" s="3">
        <f t="shared" si="21"/>
        <v>1.6263284501544766</v>
      </c>
      <c r="Q130" s="3">
        <f t="shared" si="20"/>
        <v>1.3675467870756945</v>
      </c>
      <c r="R130" s="3">
        <v>78.142654258918</v>
      </c>
      <c r="S130" s="3" t="s">
        <v>33</v>
      </c>
      <c r="T130" s="3">
        <v>18.399999999999999</v>
      </c>
      <c r="U130" s="3">
        <v>22.5</v>
      </c>
      <c r="V130" s="2">
        <f t="shared" si="18"/>
        <v>22.282608695652183</v>
      </c>
      <c r="W130" s="3">
        <v>17.552991172590627</v>
      </c>
      <c r="X130" s="3">
        <v>2.0318183024024243</v>
      </c>
      <c r="Y130" s="3" t="s">
        <v>37</v>
      </c>
      <c r="Z130" s="46">
        <v>500</v>
      </c>
      <c r="AA130" s="46">
        <v>39</v>
      </c>
      <c r="AB130" s="3">
        <f t="shared" si="25"/>
        <v>12.820512820512821</v>
      </c>
      <c r="AC130" s="3">
        <v>53.529600230548589</v>
      </c>
      <c r="AD130" s="47">
        <v>24.484444444444446</v>
      </c>
    </row>
    <row r="131" spans="1:30" x14ac:dyDescent="0.25">
      <c r="A131" s="1" t="s">
        <v>265</v>
      </c>
      <c r="B131" s="1" t="s">
        <v>155</v>
      </c>
      <c r="C131" s="1" t="s">
        <v>33</v>
      </c>
      <c r="D131" t="s">
        <v>281</v>
      </c>
      <c r="E131" s="1" t="s">
        <v>260</v>
      </c>
      <c r="F131" s="3" t="s">
        <v>35</v>
      </c>
      <c r="G131" s="3">
        <v>600</v>
      </c>
      <c r="H131" s="3" t="s">
        <v>258</v>
      </c>
      <c r="I131" s="3">
        <v>1</v>
      </c>
      <c r="J131" s="3">
        <f t="shared" si="26"/>
        <v>600</v>
      </c>
      <c r="K131" s="3">
        <f t="shared" si="23"/>
        <v>10.62</v>
      </c>
      <c r="L131" s="3">
        <f t="shared" si="24"/>
        <v>10.62</v>
      </c>
      <c r="M131" s="2">
        <v>195.34944624401828</v>
      </c>
      <c r="N131" s="3">
        <v>121.8823</v>
      </c>
      <c r="O131" s="3">
        <v>53.460166666666666</v>
      </c>
      <c r="P131" s="3">
        <f t="shared" si="21"/>
        <v>2.2798713060502993</v>
      </c>
      <c r="Q131" s="3">
        <f t="shared" si="20"/>
        <v>2.7945144309312036</v>
      </c>
      <c r="R131" s="3">
        <v>87.677750766769108</v>
      </c>
      <c r="S131" s="3" t="s">
        <v>33</v>
      </c>
      <c r="T131" s="3">
        <v>17.7</v>
      </c>
      <c r="U131" s="3">
        <v>21.05</v>
      </c>
      <c r="V131" s="2">
        <f t="shared" si="18"/>
        <v>18.926553672316395</v>
      </c>
      <c r="W131" s="3">
        <v>17.552991172590627</v>
      </c>
      <c r="X131" s="3">
        <v>2.0318183024024243</v>
      </c>
      <c r="Y131" s="3" t="s">
        <v>37</v>
      </c>
      <c r="Z131" s="46">
        <v>500</v>
      </c>
      <c r="AA131" s="46">
        <v>39</v>
      </c>
      <c r="AB131" s="3">
        <f t="shared" si="25"/>
        <v>12.820512820512821</v>
      </c>
      <c r="AC131" s="3">
        <v>53.529600230548589</v>
      </c>
      <c r="AD131" s="47">
        <v>24.484444444444446</v>
      </c>
    </row>
    <row r="132" spans="1:30" x14ac:dyDescent="0.25">
      <c r="A132" s="1" t="s">
        <v>265</v>
      </c>
      <c r="B132" s="1" t="s">
        <v>155</v>
      </c>
      <c r="C132" s="1" t="s">
        <v>33</v>
      </c>
      <c r="D132" t="s">
        <v>282</v>
      </c>
      <c r="E132" s="1" t="s">
        <v>260</v>
      </c>
      <c r="F132" s="3" t="s">
        <v>35</v>
      </c>
      <c r="G132" s="3">
        <v>600</v>
      </c>
      <c r="H132" s="3" t="s">
        <v>258</v>
      </c>
      <c r="I132" s="3">
        <v>1</v>
      </c>
      <c r="J132" s="3">
        <f t="shared" si="26"/>
        <v>600</v>
      </c>
      <c r="K132" s="3">
        <f t="shared" si="23"/>
        <v>10.62</v>
      </c>
      <c r="L132" s="3">
        <f t="shared" si="24"/>
        <v>10.62</v>
      </c>
      <c r="M132" s="2">
        <v>239.75263303405234</v>
      </c>
      <c r="N132" s="3">
        <v>66.749660000000006</v>
      </c>
      <c r="O132" s="3">
        <v>53.460166666666666</v>
      </c>
      <c r="P132" s="3">
        <f t="shared" si="21"/>
        <v>1.2485868294462232</v>
      </c>
      <c r="Q132" s="3">
        <f t="shared" si="20"/>
        <v>0.54277291704483599</v>
      </c>
      <c r="R132" s="3">
        <v>59.208679137656574</v>
      </c>
      <c r="S132" s="3" t="s">
        <v>33</v>
      </c>
      <c r="T132" s="3">
        <v>17.7</v>
      </c>
      <c r="U132" s="3">
        <v>19.45</v>
      </c>
      <c r="V132" s="2">
        <f t="shared" si="18"/>
        <v>9.8870056497175138</v>
      </c>
      <c r="W132" s="3">
        <v>17.552991172590627</v>
      </c>
      <c r="X132" s="3">
        <v>2.0318183024024243</v>
      </c>
      <c r="Y132" s="3" t="s">
        <v>37</v>
      </c>
      <c r="Z132" s="46">
        <v>500</v>
      </c>
      <c r="AA132" s="46">
        <v>39</v>
      </c>
      <c r="AB132" s="3">
        <f t="shared" si="25"/>
        <v>12.820512820512821</v>
      </c>
      <c r="AC132" s="3">
        <v>53.529600230548589</v>
      </c>
      <c r="AD132" s="47">
        <v>24.484444444444446</v>
      </c>
    </row>
    <row r="133" spans="1:30" x14ac:dyDescent="0.25">
      <c r="A133" s="1" t="s">
        <v>139</v>
      </c>
      <c r="B133" s="1" t="s">
        <v>140</v>
      </c>
      <c r="C133" s="1">
        <v>1</v>
      </c>
      <c r="D133" s="2">
        <v>1</v>
      </c>
      <c r="E133" s="1" t="s">
        <v>262</v>
      </c>
      <c r="F133" s="3" t="s">
        <v>34</v>
      </c>
      <c r="G133" s="3">
        <v>0</v>
      </c>
      <c r="H133" s="3" t="s">
        <v>36</v>
      </c>
      <c r="I133" s="3">
        <v>5</v>
      </c>
      <c r="J133" s="3">
        <f t="shared" si="26"/>
        <v>0</v>
      </c>
      <c r="K133" s="3">
        <f t="shared" si="14"/>
        <v>0</v>
      </c>
      <c r="L133" s="3">
        <f t="shared" si="12"/>
        <v>0</v>
      </c>
      <c r="M133" s="2">
        <v>244.31052399999999</v>
      </c>
      <c r="N133" s="3">
        <v>17.6938682862143</v>
      </c>
      <c r="O133" s="3">
        <v>16.954382332140447</v>
      </c>
      <c r="P133" s="3">
        <f t="shared" ref="P133:P196" si="27">N133/O133</f>
        <v>1.0436162131764606</v>
      </c>
      <c r="Q133" s="3">
        <f t="shared" si="17"/>
        <v>7.5099876514350281E-2</v>
      </c>
      <c r="R133" s="3">
        <v>5.5357724747015356</v>
      </c>
      <c r="S133" s="3" t="s">
        <v>33</v>
      </c>
      <c r="T133" s="3">
        <v>21.3</v>
      </c>
      <c r="U133" s="3">
        <v>22</v>
      </c>
      <c r="V133" s="2">
        <f t="shared" si="18"/>
        <v>3.2863849765258184</v>
      </c>
      <c r="W133" s="3">
        <v>7.6370579999999988</v>
      </c>
      <c r="X133" s="3">
        <v>3.9749118418660734</v>
      </c>
      <c r="Y133" s="3" t="s">
        <v>136</v>
      </c>
      <c r="Z133" s="46">
        <v>57.112499999999997</v>
      </c>
      <c r="AA133" s="46">
        <v>6.65625</v>
      </c>
      <c r="AB133" s="3">
        <f t="shared" si="19"/>
        <v>8.5802816901408452</v>
      </c>
      <c r="AC133" s="3">
        <v>0.69197500000000001</v>
      </c>
      <c r="AD133" s="46">
        <v>9.8467000000000002</v>
      </c>
    </row>
    <row r="134" spans="1:30" x14ac:dyDescent="0.25">
      <c r="A134" s="1" t="s">
        <v>139</v>
      </c>
      <c r="B134" s="1" t="s">
        <v>140</v>
      </c>
      <c r="C134" s="1">
        <v>1</v>
      </c>
      <c r="D134" s="2">
        <v>10</v>
      </c>
      <c r="E134" s="1" t="s">
        <v>262</v>
      </c>
      <c r="F134" s="3" t="s">
        <v>34</v>
      </c>
      <c r="G134" s="3">
        <v>0</v>
      </c>
      <c r="H134" s="3" t="s">
        <v>36</v>
      </c>
      <c r="I134" s="3">
        <v>5</v>
      </c>
      <c r="J134" s="3">
        <f t="shared" si="26"/>
        <v>0</v>
      </c>
      <c r="K134" s="3">
        <f t="shared" si="14"/>
        <v>0</v>
      </c>
      <c r="L134" s="3">
        <f t="shared" si="12"/>
        <v>0</v>
      </c>
      <c r="M134" s="2">
        <v>223.06867149999999</v>
      </c>
      <c r="N134" s="3">
        <v>18.7050094586642</v>
      </c>
      <c r="O134" s="3">
        <v>16.954382332140447</v>
      </c>
      <c r="P134" s="3">
        <f t="shared" si="27"/>
        <v>1.1032551403070041</v>
      </c>
      <c r="Q134" s="3">
        <f t="shared" si="17"/>
        <v>0.17778820584802549</v>
      </c>
      <c r="R134" s="3">
        <v>10.697916657550385</v>
      </c>
      <c r="S134" s="3" t="s">
        <v>33</v>
      </c>
      <c r="T134" s="3">
        <v>24.3</v>
      </c>
      <c r="U134" s="3">
        <v>25.7</v>
      </c>
      <c r="V134" s="2">
        <f t="shared" si="18"/>
        <v>5.7613168724279777</v>
      </c>
      <c r="W134" s="3">
        <v>7.6370579999999988</v>
      </c>
      <c r="X134" s="3">
        <v>3.9749118418660734</v>
      </c>
      <c r="Y134" s="3" t="s">
        <v>136</v>
      </c>
      <c r="Z134" s="46">
        <v>57.112499999999997</v>
      </c>
      <c r="AA134" s="46">
        <v>6.65625</v>
      </c>
      <c r="AB134" s="3">
        <f t="shared" si="19"/>
        <v>8.5802816901408452</v>
      </c>
      <c r="AC134" s="3">
        <v>0.69197500000000001</v>
      </c>
      <c r="AD134" s="46">
        <v>9.846700000000002</v>
      </c>
    </row>
    <row r="135" spans="1:30" x14ac:dyDescent="0.25">
      <c r="A135" s="1" t="s">
        <v>139</v>
      </c>
      <c r="B135" s="1" t="s">
        <v>140</v>
      </c>
      <c r="C135" s="1">
        <v>1</v>
      </c>
      <c r="D135" s="2">
        <v>12</v>
      </c>
      <c r="E135" s="1" t="s">
        <v>262</v>
      </c>
      <c r="F135" s="3" t="s">
        <v>34</v>
      </c>
      <c r="G135" s="3">
        <v>0</v>
      </c>
      <c r="H135" s="3" t="s">
        <v>36</v>
      </c>
      <c r="I135" s="3">
        <v>5</v>
      </c>
      <c r="J135" s="3">
        <f t="shared" si="26"/>
        <v>0</v>
      </c>
      <c r="K135" s="3">
        <f t="shared" si="14"/>
        <v>0</v>
      </c>
      <c r="L135" s="3">
        <f t="shared" si="12"/>
        <v>0</v>
      </c>
      <c r="M135" s="2">
        <v>235.92038149999999</v>
      </c>
      <c r="N135" s="3">
        <v>17.961947681165899</v>
      </c>
      <c r="O135" s="3">
        <v>16.954382332140447</v>
      </c>
      <c r="P135" s="3">
        <f t="shared" si="27"/>
        <v>1.0594280186259224</v>
      </c>
      <c r="Q135" s="3">
        <f t="shared" si="17"/>
        <v>0.10232517991057426</v>
      </c>
      <c r="R135" s="3">
        <v>7.3068126442264543</v>
      </c>
      <c r="S135" s="3" t="s">
        <v>33</v>
      </c>
      <c r="T135" s="3">
        <v>21.7</v>
      </c>
      <c r="U135" s="3">
        <v>22.7</v>
      </c>
      <c r="V135" s="2">
        <f t="shared" si="18"/>
        <v>4.6082949308755765</v>
      </c>
      <c r="W135" s="3">
        <v>7.6370579999999988</v>
      </c>
      <c r="X135" s="3">
        <v>3.9749118418660734</v>
      </c>
      <c r="Y135" s="3" t="s">
        <v>136</v>
      </c>
      <c r="Z135" s="46">
        <v>57.112499999999997</v>
      </c>
      <c r="AA135" s="46">
        <v>6.65625</v>
      </c>
      <c r="AB135" s="3">
        <f t="shared" si="19"/>
        <v>8.5802816901408452</v>
      </c>
      <c r="AC135" s="3">
        <v>0.69197500000000001</v>
      </c>
      <c r="AD135" s="46">
        <v>9.846700000000002</v>
      </c>
    </row>
    <row r="136" spans="1:30" x14ac:dyDescent="0.25">
      <c r="A136" s="1" t="s">
        <v>139</v>
      </c>
      <c r="B136" s="1" t="s">
        <v>140</v>
      </c>
      <c r="C136" s="1">
        <v>1</v>
      </c>
      <c r="D136" s="2">
        <v>14</v>
      </c>
      <c r="E136" s="1" t="s">
        <v>262</v>
      </c>
      <c r="F136" s="3" t="s">
        <v>34</v>
      </c>
      <c r="G136" s="3">
        <v>0</v>
      </c>
      <c r="H136" s="3" t="s">
        <v>36</v>
      </c>
      <c r="I136" s="3">
        <v>5</v>
      </c>
      <c r="J136" s="3">
        <f t="shared" si="26"/>
        <v>0</v>
      </c>
      <c r="K136" s="3">
        <f t="shared" si="14"/>
        <v>0</v>
      </c>
      <c r="L136" s="3">
        <f t="shared" si="12"/>
        <v>0</v>
      </c>
      <c r="M136" s="2">
        <v>251.94788800000001</v>
      </c>
      <c r="N136" s="3">
        <v>16.219467219483999</v>
      </c>
      <c r="O136" s="3">
        <v>16.954382332140447</v>
      </c>
      <c r="P136" s="3">
        <f t="shared" si="27"/>
        <v>0.95665338328113148</v>
      </c>
      <c r="Q136" s="3">
        <f t="shared" si="17"/>
        <v>-7.4635676181507349E-2</v>
      </c>
      <c r="R136" s="3">
        <v>-4.9944336646732275</v>
      </c>
      <c r="S136" s="3" t="s">
        <v>33</v>
      </c>
      <c r="T136" s="3">
        <v>22.6</v>
      </c>
      <c r="U136" s="3">
        <v>23.5</v>
      </c>
      <c r="V136" s="2">
        <f t="shared" si="18"/>
        <v>3.982300884955746</v>
      </c>
      <c r="W136" s="3">
        <v>7.6370579999999988</v>
      </c>
      <c r="X136" s="3">
        <v>3.9749118418660734</v>
      </c>
      <c r="Y136" s="3" t="s">
        <v>136</v>
      </c>
      <c r="Z136" s="46">
        <v>57.112499999999997</v>
      </c>
      <c r="AA136" s="46">
        <v>6.65625</v>
      </c>
      <c r="AB136" s="3">
        <f t="shared" si="19"/>
        <v>8.5802816901408452</v>
      </c>
      <c r="AC136" s="3">
        <v>0.69197500000000001</v>
      </c>
      <c r="AD136" s="46">
        <v>9.846700000000002</v>
      </c>
    </row>
    <row r="137" spans="1:30" x14ac:dyDescent="0.25">
      <c r="A137" s="1" t="s">
        <v>139</v>
      </c>
      <c r="B137" s="1" t="s">
        <v>140</v>
      </c>
      <c r="C137" s="1">
        <v>1</v>
      </c>
      <c r="D137" s="2">
        <v>16</v>
      </c>
      <c r="E137" s="1" t="s">
        <v>262</v>
      </c>
      <c r="F137" s="3" t="s">
        <v>34</v>
      </c>
      <c r="G137" s="3">
        <v>0</v>
      </c>
      <c r="H137" s="3" t="s">
        <v>36</v>
      </c>
      <c r="I137" s="3">
        <v>5</v>
      </c>
      <c r="J137" s="3">
        <f t="shared" si="26"/>
        <v>0</v>
      </c>
      <c r="K137" s="3">
        <f t="shared" si="14"/>
        <v>0</v>
      </c>
      <c r="L137" s="3">
        <f t="shared" si="12"/>
        <v>0</v>
      </c>
      <c r="M137" s="2">
        <v>234.99168</v>
      </c>
      <c r="N137" s="3">
        <v>15.1327487040795</v>
      </c>
      <c r="O137" s="3">
        <v>16.954382332140447</v>
      </c>
      <c r="P137" s="3">
        <f t="shared" si="27"/>
        <v>0.89255676836969322</v>
      </c>
      <c r="Q137" s="3">
        <f t="shared" si="17"/>
        <v>-0.18499940366426795</v>
      </c>
      <c r="R137" s="3">
        <v>-14.252113912164107</v>
      </c>
      <c r="S137" s="3" t="s">
        <v>33</v>
      </c>
      <c r="T137" s="3">
        <v>23.5</v>
      </c>
      <c r="U137" s="3">
        <v>24</v>
      </c>
      <c r="V137" s="2">
        <f t="shared" si="18"/>
        <v>2.1276595744680851</v>
      </c>
      <c r="W137" s="3">
        <v>7.6370579999999988</v>
      </c>
      <c r="X137" s="3">
        <v>3.9749118418660734</v>
      </c>
      <c r="Y137" s="3" t="s">
        <v>136</v>
      </c>
      <c r="Z137" s="46">
        <v>57.112499999999997</v>
      </c>
      <c r="AA137" s="46">
        <v>6.65625</v>
      </c>
      <c r="AB137" s="3">
        <f t="shared" si="19"/>
        <v>8.5802816901408452</v>
      </c>
      <c r="AC137" s="3">
        <v>0.69197500000000001</v>
      </c>
      <c r="AD137" s="46">
        <v>9.846700000000002</v>
      </c>
    </row>
    <row r="138" spans="1:30" x14ac:dyDescent="0.25">
      <c r="A138" s="1" t="s">
        <v>139</v>
      </c>
      <c r="B138" s="1" t="s">
        <v>140</v>
      </c>
      <c r="C138" s="1">
        <v>1</v>
      </c>
      <c r="D138" s="2">
        <v>19</v>
      </c>
      <c r="E138" s="1" t="s">
        <v>262</v>
      </c>
      <c r="F138" s="3" t="s">
        <v>34</v>
      </c>
      <c r="G138" s="3">
        <v>0</v>
      </c>
      <c r="H138" s="3" t="s">
        <v>36</v>
      </c>
      <c r="I138" s="3">
        <v>5</v>
      </c>
      <c r="J138" s="3">
        <f t="shared" si="26"/>
        <v>0</v>
      </c>
      <c r="K138" s="3">
        <f t="shared" si="14"/>
        <v>0</v>
      </c>
      <c r="L138" s="3">
        <f t="shared" si="12"/>
        <v>0</v>
      </c>
      <c r="M138" s="2">
        <v>253.91663800000001</v>
      </c>
      <c r="N138" s="3">
        <v>17.077138652026601</v>
      </c>
      <c r="O138" s="3">
        <v>16.954382332140447</v>
      </c>
      <c r="P138" s="3">
        <f t="shared" si="27"/>
        <v>1.0072403887963199</v>
      </c>
      <c r="Q138" s="3">
        <f t="shared" si="17"/>
        <v>1.2466747223552444E-2</v>
      </c>
      <c r="R138" s="3">
        <v>1.5344852994931097</v>
      </c>
      <c r="S138" s="3" t="s">
        <v>33</v>
      </c>
      <c r="T138" s="3">
        <v>25.1</v>
      </c>
      <c r="U138" s="3">
        <v>23.3</v>
      </c>
      <c r="V138" s="2">
        <f t="shared" si="18"/>
        <v>-7.1713147410358582</v>
      </c>
      <c r="W138" s="3">
        <v>7.6370579999999988</v>
      </c>
      <c r="X138" s="3">
        <v>3.9749118418660734</v>
      </c>
      <c r="Y138" s="3" t="s">
        <v>136</v>
      </c>
      <c r="Z138" s="46">
        <v>57.112499999999997</v>
      </c>
      <c r="AA138" s="46">
        <v>6.65625</v>
      </c>
      <c r="AB138" s="3">
        <f t="shared" si="19"/>
        <v>8.5802816901408452</v>
      </c>
      <c r="AC138" s="3">
        <v>0.69197500000000001</v>
      </c>
      <c r="AD138" s="46">
        <v>9.846700000000002</v>
      </c>
    </row>
    <row r="139" spans="1:30" x14ac:dyDescent="0.25">
      <c r="A139" s="1" t="s">
        <v>139</v>
      </c>
      <c r="B139" s="1" t="s">
        <v>140</v>
      </c>
      <c r="C139" s="1">
        <v>1</v>
      </c>
      <c r="D139" s="2">
        <v>21</v>
      </c>
      <c r="E139" s="1" t="s">
        <v>262</v>
      </c>
      <c r="F139" s="3" t="s">
        <v>34</v>
      </c>
      <c r="G139" s="3">
        <v>0</v>
      </c>
      <c r="H139" s="3" t="s">
        <v>36</v>
      </c>
      <c r="I139" s="3">
        <v>5</v>
      </c>
      <c r="J139" s="3">
        <f t="shared" si="26"/>
        <v>0</v>
      </c>
      <c r="K139" s="3">
        <f t="shared" si="14"/>
        <v>0</v>
      </c>
      <c r="L139" s="3">
        <f t="shared" si="12"/>
        <v>0</v>
      </c>
      <c r="M139" s="2">
        <v>258.084225</v>
      </c>
      <c r="N139" s="3">
        <v>13.8805193473268</v>
      </c>
      <c r="O139" s="3">
        <v>16.954382332140447</v>
      </c>
      <c r="P139" s="3">
        <f t="shared" si="27"/>
        <v>0.81869802599729502</v>
      </c>
      <c r="Q139" s="3">
        <f t="shared" si="17"/>
        <v>-0.31217189361041231</v>
      </c>
      <c r="R139" s="3">
        <v>-21.987022172506212</v>
      </c>
      <c r="S139" s="3" t="s">
        <v>33</v>
      </c>
      <c r="T139" s="3">
        <v>23.1</v>
      </c>
      <c r="U139" s="3">
        <v>24.3</v>
      </c>
      <c r="V139" s="2">
        <f t="shared" si="18"/>
        <v>5.1948051948051921</v>
      </c>
      <c r="W139" s="3">
        <v>7.6370579999999988</v>
      </c>
      <c r="X139" s="3">
        <v>3.9749118418660734</v>
      </c>
      <c r="Y139" s="3" t="s">
        <v>136</v>
      </c>
      <c r="Z139" s="46">
        <v>57.112499999999997</v>
      </c>
      <c r="AA139" s="46">
        <v>6.65625</v>
      </c>
      <c r="AB139" s="3">
        <f t="shared" si="19"/>
        <v>8.5802816901408452</v>
      </c>
      <c r="AC139" s="3">
        <v>0.69197500000000001</v>
      </c>
      <c r="AD139" s="46">
        <v>9.846700000000002</v>
      </c>
    </row>
    <row r="140" spans="1:30" x14ac:dyDescent="0.25">
      <c r="A140" s="1" t="s">
        <v>139</v>
      </c>
      <c r="B140" s="1" t="s">
        <v>140</v>
      </c>
      <c r="C140" s="1">
        <v>1</v>
      </c>
      <c r="D140" s="2">
        <v>22</v>
      </c>
      <c r="E140" s="1" t="s">
        <v>262</v>
      </c>
      <c r="F140" s="3" t="s">
        <v>34</v>
      </c>
      <c r="G140" s="3">
        <v>0</v>
      </c>
      <c r="H140" s="3" t="s">
        <v>36</v>
      </c>
      <c r="I140" s="3">
        <v>5</v>
      </c>
      <c r="J140" s="3">
        <f t="shared" si="26"/>
        <v>0</v>
      </c>
      <c r="K140" s="3">
        <f t="shared" si="14"/>
        <v>0</v>
      </c>
      <c r="L140" s="3">
        <f t="shared" si="12"/>
        <v>0</v>
      </c>
      <c r="M140" s="2">
        <v>254.28523000000001</v>
      </c>
      <c r="N140" s="3">
        <v>16.672976099768398</v>
      </c>
      <c r="O140" s="3">
        <v>16.954382332140447</v>
      </c>
      <c r="P140" s="3">
        <f t="shared" si="27"/>
        <v>0.98340215368161266</v>
      </c>
      <c r="Q140" s="3">
        <f t="shared" si="17"/>
        <v>-2.8578735248565423E-2</v>
      </c>
      <c r="R140" s="3">
        <v>-1.2099640527119415</v>
      </c>
      <c r="S140" s="3" t="s">
        <v>33</v>
      </c>
      <c r="T140" s="3">
        <v>24.1</v>
      </c>
      <c r="U140" s="3">
        <v>23.8</v>
      </c>
      <c r="V140" s="2">
        <f t="shared" si="18"/>
        <v>-1.2448132780083017</v>
      </c>
      <c r="W140" s="3">
        <v>7.6370579999999988</v>
      </c>
      <c r="X140" s="3">
        <v>3.9749118418660734</v>
      </c>
      <c r="Y140" s="3" t="s">
        <v>136</v>
      </c>
      <c r="Z140" s="46">
        <v>57.112499999999997</v>
      </c>
      <c r="AA140" s="46">
        <v>6.65625</v>
      </c>
      <c r="AB140" s="3">
        <f t="shared" si="19"/>
        <v>8.5802816901408452</v>
      </c>
      <c r="AC140" s="3">
        <v>0.69197500000000001</v>
      </c>
      <c r="AD140" s="46">
        <v>9.846700000000002</v>
      </c>
    </row>
    <row r="141" spans="1:30" x14ac:dyDescent="0.25">
      <c r="A141" s="1" t="s">
        <v>139</v>
      </c>
      <c r="B141" s="1" t="s">
        <v>140</v>
      </c>
      <c r="C141" s="1">
        <v>1</v>
      </c>
      <c r="D141" s="2">
        <v>28</v>
      </c>
      <c r="E141" s="1" t="s">
        <v>262</v>
      </c>
      <c r="F141" s="3" t="s">
        <v>34</v>
      </c>
      <c r="G141" s="3">
        <v>0</v>
      </c>
      <c r="H141" s="3" t="s">
        <v>36</v>
      </c>
      <c r="I141" s="3">
        <v>5</v>
      </c>
      <c r="J141" s="3">
        <f t="shared" si="26"/>
        <v>0</v>
      </c>
      <c r="K141" s="3">
        <f t="shared" si="14"/>
        <v>0</v>
      </c>
      <c r="L141" s="3">
        <f t="shared" si="12"/>
        <v>0</v>
      </c>
      <c r="M141" s="2">
        <v>235.641392</v>
      </c>
      <c r="N141" s="3">
        <v>18.350245974628901</v>
      </c>
      <c r="O141" s="3">
        <v>16.954382332140447</v>
      </c>
      <c r="P141" s="3">
        <f t="shared" si="27"/>
        <v>1.0823305511898427</v>
      </c>
      <c r="Q141" s="3">
        <f t="shared" si="17"/>
        <v>0.14175953796586202</v>
      </c>
      <c r="R141" s="3">
        <v>10.587937937623186</v>
      </c>
      <c r="S141" s="3" t="s">
        <v>33</v>
      </c>
      <c r="T141" s="3">
        <v>23.9</v>
      </c>
      <c r="U141" s="3">
        <v>25.9</v>
      </c>
      <c r="V141" s="2">
        <f t="shared" si="18"/>
        <v>8.3682008368200851</v>
      </c>
      <c r="W141" s="3">
        <v>7.6370579999999988</v>
      </c>
      <c r="X141" s="3">
        <v>3.9749118418660734</v>
      </c>
      <c r="Y141" s="3" t="s">
        <v>136</v>
      </c>
      <c r="Z141" s="46">
        <v>57.112499999999997</v>
      </c>
      <c r="AA141" s="46">
        <v>6.65625</v>
      </c>
      <c r="AB141" s="3">
        <f t="shared" si="19"/>
        <v>8.5802816901408452</v>
      </c>
      <c r="AC141" s="3">
        <v>0.69197500000000001</v>
      </c>
      <c r="AD141" s="46">
        <v>9.846700000000002</v>
      </c>
    </row>
    <row r="142" spans="1:30" x14ac:dyDescent="0.25">
      <c r="A142" s="1" t="s">
        <v>139</v>
      </c>
      <c r="B142" s="1" t="s">
        <v>140</v>
      </c>
      <c r="C142" s="1">
        <v>1</v>
      </c>
      <c r="D142" s="2">
        <v>33</v>
      </c>
      <c r="E142" s="1" t="s">
        <v>262</v>
      </c>
      <c r="F142" s="3" t="s">
        <v>34</v>
      </c>
      <c r="G142" s="3">
        <v>0</v>
      </c>
      <c r="H142" s="3" t="s">
        <v>36</v>
      </c>
      <c r="I142" s="3">
        <v>5</v>
      </c>
      <c r="J142" s="3">
        <f t="shared" si="26"/>
        <v>0</v>
      </c>
      <c r="K142" s="3">
        <f t="shared" si="14"/>
        <v>0</v>
      </c>
      <c r="L142" s="3">
        <f t="shared" si="12"/>
        <v>0</v>
      </c>
      <c r="M142" s="2">
        <v>254.05765</v>
      </c>
      <c r="N142" s="3">
        <v>17.8499018980459</v>
      </c>
      <c r="O142" s="3">
        <v>16.954382332140447</v>
      </c>
      <c r="P142" s="3">
        <f t="shared" si="27"/>
        <v>1.0528193565747197</v>
      </c>
      <c r="Q142" s="3">
        <f t="shared" si="17"/>
        <v>9.0946161242391077E-2</v>
      </c>
      <c r="R142" s="3">
        <v>6.7806087884606976</v>
      </c>
      <c r="S142" s="3" t="s">
        <v>33</v>
      </c>
      <c r="T142" s="3">
        <v>22.9</v>
      </c>
      <c r="U142" s="3">
        <v>24.6</v>
      </c>
      <c r="V142" s="2">
        <f t="shared" si="18"/>
        <v>7.4235807860262142</v>
      </c>
      <c r="W142" s="3">
        <v>7.6370579999999988</v>
      </c>
      <c r="X142" s="3">
        <v>3.9749118418660734</v>
      </c>
      <c r="Y142" s="3" t="s">
        <v>136</v>
      </c>
      <c r="Z142" s="46">
        <v>57.112499999999997</v>
      </c>
      <c r="AA142" s="46">
        <v>6.65625</v>
      </c>
      <c r="AB142" s="3">
        <f t="shared" si="19"/>
        <v>8.5802816901408452</v>
      </c>
      <c r="AC142" s="3">
        <v>0.69197500000000001</v>
      </c>
      <c r="AD142" s="46">
        <v>9.846700000000002</v>
      </c>
    </row>
    <row r="143" spans="1:30" x14ac:dyDescent="0.25">
      <c r="A143" s="1" t="s">
        <v>139</v>
      </c>
      <c r="B143" s="1" t="s">
        <v>140</v>
      </c>
      <c r="C143" s="1">
        <v>2</v>
      </c>
      <c r="D143" s="2">
        <v>2</v>
      </c>
      <c r="E143" s="1" t="s">
        <v>262</v>
      </c>
      <c r="F143" s="3" t="s">
        <v>35</v>
      </c>
      <c r="G143" s="3">
        <v>600</v>
      </c>
      <c r="H143" s="3" t="s">
        <v>36</v>
      </c>
      <c r="I143" s="3">
        <v>5</v>
      </c>
      <c r="J143" s="3">
        <f t="shared" si="26"/>
        <v>3000</v>
      </c>
      <c r="K143" s="3">
        <f t="shared" si="14"/>
        <v>14.7</v>
      </c>
      <c r="L143" s="3">
        <f t="shared" si="12"/>
        <v>73.5</v>
      </c>
      <c r="M143" s="2">
        <v>247.10622499999999</v>
      </c>
      <c r="N143" s="3">
        <v>53.876137422632098</v>
      </c>
      <c r="O143" s="3">
        <v>16.954382332140447</v>
      </c>
      <c r="P143" s="3">
        <f t="shared" si="27"/>
        <v>3.1777116008820343</v>
      </c>
      <c r="Q143" s="3">
        <f t="shared" si="17"/>
        <v>3.7496577625490413</v>
      </c>
      <c r="R143" s="3">
        <v>92.177238541692688</v>
      </c>
      <c r="S143" s="3" t="s">
        <v>33</v>
      </c>
      <c r="T143" s="3">
        <v>24.5</v>
      </c>
      <c r="U143" s="3">
        <v>25.2</v>
      </c>
      <c r="V143" s="2">
        <f t="shared" si="18"/>
        <v>2.8571428571428541</v>
      </c>
      <c r="W143" s="3">
        <v>7.6370579999999988</v>
      </c>
      <c r="X143" s="3">
        <v>3.9749118418660734</v>
      </c>
      <c r="Y143" s="3" t="s">
        <v>136</v>
      </c>
      <c r="Z143" s="46">
        <v>57.112499999999997</v>
      </c>
      <c r="AA143" s="46">
        <v>6.65625</v>
      </c>
      <c r="AB143" s="3">
        <f t="shared" si="19"/>
        <v>8.5802816901408452</v>
      </c>
      <c r="AC143" s="3">
        <v>0.69197500000000001</v>
      </c>
      <c r="AD143" s="46">
        <v>9.846700000000002</v>
      </c>
    </row>
    <row r="144" spans="1:30" x14ac:dyDescent="0.25">
      <c r="A144" s="1" t="s">
        <v>139</v>
      </c>
      <c r="B144" s="1" t="s">
        <v>140</v>
      </c>
      <c r="C144" s="1">
        <v>2</v>
      </c>
      <c r="D144" s="2">
        <v>3</v>
      </c>
      <c r="E144" s="1" t="s">
        <v>262</v>
      </c>
      <c r="F144" s="3" t="s">
        <v>35</v>
      </c>
      <c r="G144" s="3">
        <v>600</v>
      </c>
      <c r="H144" s="3" t="s">
        <v>36</v>
      </c>
      <c r="I144" s="3">
        <v>5</v>
      </c>
      <c r="J144" s="3">
        <f t="shared" si="26"/>
        <v>3000</v>
      </c>
      <c r="K144" s="3">
        <f t="shared" si="14"/>
        <v>15.42</v>
      </c>
      <c r="L144" s="3">
        <f t="shared" si="12"/>
        <v>77.099999999999994</v>
      </c>
      <c r="M144" s="2">
        <v>221.28812500000001</v>
      </c>
      <c r="N144" s="3">
        <v>49.803493111165103</v>
      </c>
      <c r="O144" s="3">
        <v>16.954382332140447</v>
      </c>
      <c r="P144" s="3">
        <f t="shared" si="27"/>
        <v>2.9374997057104553</v>
      </c>
      <c r="Q144" s="3">
        <f t="shared" si="17"/>
        <v>3.3360527668177817</v>
      </c>
      <c r="R144" s="3">
        <v>86.86059649050685</v>
      </c>
      <c r="S144" s="3" t="s">
        <v>33</v>
      </c>
      <c r="T144" s="3">
        <v>25.7</v>
      </c>
      <c r="U144" s="3">
        <v>27.6</v>
      </c>
      <c r="V144" s="2">
        <f t="shared" si="18"/>
        <v>7.3929961089494247</v>
      </c>
      <c r="W144" s="3">
        <v>7.6370579999999988</v>
      </c>
      <c r="X144" s="3">
        <v>3.9749118418660734</v>
      </c>
      <c r="Y144" s="3" t="s">
        <v>136</v>
      </c>
      <c r="Z144" s="46">
        <v>57.112499999999997</v>
      </c>
      <c r="AA144" s="46">
        <v>6.65625</v>
      </c>
      <c r="AB144" s="3">
        <f t="shared" si="19"/>
        <v>8.5802816901408452</v>
      </c>
      <c r="AC144" s="3">
        <v>0.69197500000000001</v>
      </c>
      <c r="AD144" s="46">
        <v>9.846700000000002</v>
      </c>
    </row>
    <row r="145" spans="1:30" x14ac:dyDescent="0.25">
      <c r="A145" s="1" t="s">
        <v>139</v>
      </c>
      <c r="B145" s="1" t="s">
        <v>140</v>
      </c>
      <c r="C145" s="1">
        <v>2</v>
      </c>
      <c r="D145" s="2">
        <v>4</v>
      </c>
      <c r="E145" s="1" t="s">
        <v>262</v>
      </c>
      <c r="F145" s="3" t="s">
        <v>35</v>
      </c>
      <c r="G145" s="3">
        <v>600</v>
      </c>
      <c r="H145" s="3" t="s">
        <v>36</v>
      </c>
      <c r="I145" s="3">
        <v>5</v>
      </c>
      <c r="J145" s="3">
        <f t="shared" si="26"/>
        <v>3000</v>
      </c>
      <c r="K145" s="3">
        <f t="shared" si="14"/>
        <v>15</v>
      </c>
      <c r="L145" s="3">
        <f t="shared" si="12"/>
        <v>75</v>
      </c>
      <c r="M145" s="2">
        <v>259.12110699999999</v>
      </c>
      <c r="N145" s="3">
        <v>43.7157240565842</v>
      </c>
      <c r="O145" s="3">
        <v>16.954382332140447</v>
      </c>
      <c r="P145" s="3">
        <f t="shared" si="27"/>
        <v>2.5784321245199382</v>
      </c>
      <c r="Q145" s="3">
        <f t="shared" si="17"/>
        <v>2.7177980160301165</v>
      </c>
      <c r="R145" s="3">
        <v>75.354240186013584</v>
      </c>
      <c r="S145" s="3" t="s">
        <v>33</v>
      </c>
      <c r="T145" s="3">
        <v>25</v>
      </c>
      <c r="U145" s="3">
        <v>24.8</v>
      </c>
      <c r="V145" s="2">
        <f t="shared" si="18"/>
        <v>-0.79999999999999727</v>
      </c>
      <c r="W145" s="3">
        <v>7.6370579999999988</v>
      </c>
      <c r="X145" s="3">
        <v>3.9749118418660734</v>
      </c>
      <c r="Y145" s="3" t="s">
        <v>136</v>
      </c>
      <c r="Z145" s="46">
        <v>57.112499999999997</v>
      </c>
      <c r="AA145" s="46">
        <v>6.65625</v>
      </c>
      <c r="AB145" s="3">
        <f t="shared" si="19"/>
        <v>8.5802816901408452</v>
      </c>
      <c r="AC145" s="3">
        <v>0.69197500000000001</v>
      </c>
      <c r="AD145" s="46">
        <v>9.846700000000002</v>
      </c>
    </row>
    <row r="146" spans="1:30" x14ac:dyDescent="0.25">
      <c r="A146" s="1" t="s">
        <v>139</v>
      </c>
      <c r="B146" s="1" t="s">
        <v>140</v>
      </c>
      <c r="C146" s="1">
        <v>2</v>
      </c>
      <c r="D146" s="2">
        <v>9</v>
      </c>
      <c r="E146" s="1" t="s">
        <v>262</v>
      </c>
      <c r="F146" s="3" t="s">
        <v>35</v>
      </c>
      <c r="G146" s="3">
        <v>600</v>
      </c>
      <c r="H146" s="3" t="s">
        <v>36</v>
      </c>
      <c r="I146" s="3">
        <v>5</v>
      </c>
      <c r="J146" s="3">
        <f t="shared" si="26"/>
        <v>3000</v>
      </c>
      <c r="K146" s="3">
        <f t="shared" si="14"/>
        <v>14.88</v>
      </c>
      <c r="L146" s="3">
        <f t="shared" si="12"/>
        <v>74.400000000000006</v>
      </c>
      <c r="M146" s="2">
        <v>233.83403999999999</v>
      </c>
      <c r="N146" s="3">
        <v>63.088511328587302</v>
      </c>
      <c r="O146" s="3">
        <v>16.954382332140447</v>
      </c>
      <c r="P146" s="3">
        <f t="shared" si="27"/>
        <v>3.7210740027367626</v>
      </c>
      <c r="Q146" s="3">
        <f t="shared" si="17"/>
        <v>4.6852375919289555</v>
      </c>
      <c r="R146" s="3">
        <v>94.839807560406555</v>
      </c>
      <c r="S146" s="3" t="s">
        <v>33</v>
      </c>
      <c r="T146" s="3">
        <v>24.8</v>
      </c>
      <c r="U146" s="3">
        <v>24.9</v>
      </c>
      <c r="V146" s="2">
        <f t="shared" si="18"/>
        <v>0.40322580645160433</v>
      </c>
      <c r="W146" s="3">
        <v>7.6370579999999988</v>
      </c>
      <c r="X146" s="3">
        <v>3.9749118418660734</v>
      </c>
      <c r="Y146" s="3" t="s">
        <v>136</v>
      </c>
      <c r="Z146" s="46">
        <v>57.112499999999997</v>
      </c>
      <c r="AA146" s="46">
        <v>6.65625</v>
      </c>
      <c r="AB146" s="3">
        <f t="shared" si="19"/>
        <v>8.5802816901408452</v>
      </c>
      <c r="AC146" s="3">
        <v>0.69197500000000001</v>
      </c>
      <c r="AD146" s="46">
        <v>9.846700000000002</v>
      </c>
    </row>
    <row r="147" spans="1:30" x14ac:dyDescent="0.25">
      <c r="A147" s="1" t="s">
        <v>139</v>
      </c>
      <c r="B147" s="1" t="s">
        <v>140</v>
      </c>
      <c r="C147" s="1">
        <v>2</v>
      </c>
      <c r="D147" s="2">
        <v>25</v>
      </c>
      <c r="E147" s="1" t="s">
        <v>262</v>
      </c>
      <c r="F147" s="3" t="s">
        <v>35</v>
      </c>
      <c r="G147" s="3">
        <v>600</v>
      </c>
      <c r="H147" s="3" t="s">
        <v>36</v>
      </c>
      <c r="I147" s="3">
        <v>5</v>
      </c>
      <c r="J147" s="3">
        <f t="shared" si="26"/>
        <v>3000</v>
      </c>
      <c r="K147" s="3">
        <f t="shared" si="14"/>
        <v>15.06</v>
      </c>
      <c r="L147" s="3">
        <f t="shared" ref="L147:L210" si="28">(J147*T147)/1000</f>
        <v>75.3</v>
      </c>
      <c r="M147" s="2">
        <v>231.36099999999999</v>
      </c>
      <c r="N147" s="3">
        <v>44.601872752057503</v>
      </c>
      <c r="O147" s="3">
        <v>16.954382332140447</v>
      </c>
      <c r="P147" s="3">
        <f t="shared" si="27"/>
        <v>2.6306987702822808</v>
      </c>
      <c r="Q147" s="3">
        <f t="shared" si="17"/>
        <v>2.8077925010325337</v>
      </c>
      <c r="R147" s="3">
        <v>95.179045294416269</v>
      </c>
      <c r="S147" s="3" t="s">
        <v>33</v>
      </c>
      <c r="T147" s="3">
        <v>25.1</v>
      </c>
      <c r="U147" s="3">
        <v>26.6</v>
      </c>
      <c r="V147" s="2">
        <f t="shared" si="18"/>
        <v>5.9760956175298796</v>
      </c>
      <c r="W147" s="3">
        <v>7.6370579999999988</v>
      </c>
      <c r="X147" s="3">
        <v>3.9749118418660734</v>
      </c>
      <c r="Y147" s="3" t="s">
        <v>136</v>
      </c>
      <c r="Z147" s="46">
        <v>57.112499999999997</v>
      </c>
      <c r="AA147" s="46">
        <v>6.65625</v>
      </c>
      <c r="AB147" s="3">
        <f t="shared" si="19"/>
        <v>8.5802816901408452</v>
      </c>
      <c r="AC147" s="3">
        <v>0.69197500000000001</v>
      </c>
      <c r="AD147" s="46">
        <v>9.846700000000002</v>
      </c>
    </row>
    <row r="148" spans="1:30" x14ac:dyDescent="0.25">
      <c r="A148" s="1" t="s">
        <v>139</v>
      </c>
      <c r="B148" s="1" t="s">
        <v>140</v>
      </c>
      <c r="C148" s="1">
        <v>2</v>
      </c>
      <c r="D148" s="2">
        <v>27</v>
      </c>
      <c r="E148" s="1" t="s">
        <v>262</v>
      </c>
      <c r="F148" s="3" t="s">
        <v>35</v>
      </c>
      <c r="G148" s="3">
        <v>600</v>
      </c>
      <c r="H148" s="3" t="s">
        <v>36</v>
      </c>
      <c r="I148" s="3">
        <v>5</v>
      </c>
      <c r="J148" s="3">
        <f t="shared" si="26"/>
        <v>3000</v>
      </c>
      <c r="K148" s="3">
        <f t="shared" si="14"/>
        <v>14.22</v>
      </c>
      <c r="L148" s="3">
        <f t="shared" si="28"/>
        <v>71.099999999999994</v>
      </c>
      <c r="M148" s="2">
        <v>265.41790650000002</v>
      </c>
      <c r="N148" s="3">
        <v>55.593768205735302</v>
      </c>
      <c r="O148" s="3">
        <v>16.954382332140447</v>
      </c>
      <c r="P148" s="3">
        <f t="shared" si="27"/>
        <v>3.2790205574370064</v>
      </c>
      <c r="Q148" s="3">
        <f t="shared" si="17"/>
        <v>3.9240949631444897</v>
      </c>
      <c r="R148" s="3">
        <v>86.907157113848683</v>
      </c>
      <c r="S148" s="3" t="s">
        <v>33</v>
      </c>
      <c r="T148" s="3">
        <v>23.7</v>
      </c>
      <c r="U148" s="3">
        <v>22.7</v>
      </c>
      <c r="V148" s="2">
        <f t="shared" si="18"/>
        <v>-4.2194092827004219</v>
      </c>
      <c r="W148" s="3">
        <v>7.6370579999999988</v>
      </c>
      <c r="X148" s="3">
        <v>3.9749118418660734</v>
      </c>
      <c r="Y148" s="3" t="s">
        <v>136</v>
      </c>
      <c r="Z148" s="46">
        <v>57.112499999999997</v>
      </c>
      <c r="AA148" s="46">
        <v>6.65625</v>
      </c>
      <c r="AB148" s="3">
        <f t="shared" si="19"/>
        <v>8.5802816901408452</v>
      </c>
      <c r="AC148" s="3">
        <v>0.69197500000000001</v>
      </c>
      <c r="AD148" s="46">
        <v>9.846700000000002</v>
      </c>
    </row>
    <row r="149" spans="1:30" x14ac:dyDescent="0.25">
      <c r="A149" s="1" t="s">
        <v>139</v>
      </c>
      <c r="B149" s="1" t="s">
        <v>140</v>
      </c>
      <c r="C149" s="1">
        <v>2</v>
      </c>
      <c r="D149" s="2">
        <v>30</v>
      </c>
      <c r="E149" s="1" t="s">
        <v>262</v>
      </c>
      <c r="F149" s="3" t="s">
        <v>35</v>
      </c>
      <c r="G149" s="3">
        <v>600</v>
      </c>
      <c r="H149" s="3" t="s">
        <v>36</v>
      </c>
      <c r="I149" s="3">
        <v>5</v>
      </c>
      <c r="J149" s="3">
        <f t="shared" si="26"/>
        <v>3000</v>
      </c>
      <c r="K149" s="3">
        <f t="shared" si="14"/>
        <v>13.8</v>
      </c>
      <c r="L149" s="3">
        <f t="shared" si="28"/>
        <v>69</v>
      </c>
      <c r="M149" s="2">
        <v>253.56639999999999</v>
      </c>
      <c r="N149" s="3">
        <v>57.728017329618901</v>
      </c>
      <c r="O149" s="3">
        <v>16.954382332140447</v>
      </c>
      <c r="P149" s="3">
        <f t="shared" si="27"/>
        <v>3.4049024139430792</v>
      </c>
      <c r="Q149" s="3">
        <f t="shared" si="17"/>
        <v>4.1408426170674888</v>
      </c>
      <c r="R149" s="3">
        <v>87.933285845690932</v>
      </c>
      <c r="S149" s="3" t="s">
        <v>33</v>
      </c>
      <c r="T149" s="3">
        <v>23</v>
      </c>
      <c r="U149" s="3">
        <v>22.5</v>
      </c>
      <c r="V149" s="2">
        <f t="shared" si="18"/>
        <v>-2.1739130434782608</v>
      </c>
      <c r="W149" s="3">
        <v>7.6370579999999988</v>
      </c>
      <c r="X149" s="3">
        <v>3.9749118418660734</v>
      </c>
      <c r="Y149" s="3" t="s">
        <v>136</v>
      </c>
      <c r="Z149" s="46">
        <v>57.112499999999997</v>
      </c>
      <c r="AA149" s="46">
        <v>6.65625</v>
      </c>
      <c r="AB149" s="3">
        <f t="shared" si="19"/>
        <v>8.5802816901408452</v>
      </c>
      <c r="AC149" s="3">
        <v>0.69197500000000001</v>
      </c>
      <c r="AD149" s="46">
        <v>9.846700000000002</v>
      </c>
    </row>
    <row r="150" spans="1:30" x14ac:dyDescent="0.25">
      <c r="A150" s="1" t="s">
        <v>139</v>
      </c>
      <c r="B150" s="1" t="s">
        <v>140</v>
      </c>
      <c r="C150" s="1">
        <v>2</v>
      </c>
      <c r="D150" s="2">
        <v>31</v>
      </c>
      <c r="E150" s="1" t="s">
        <v>262</v>
      </c>
      <c r="F150" s="3" t="s">
        <v>35</v>
      </c>
      <c r="G150" s="3">
        <v>600</v>
      </c>
      <c r="H150" s="3" t="s">
        <v>36</v>
      </c>
      <c r="I150" s="3">
        <v>5</v>
      </c>
      <c r="J150" s="3">
        <f t="shared" si="26"/>
        <v>3000</v>
      </c>
      <c r="K150" s="3">
        <f t="shared" si="14"/>
        <v>13.14</v>
      </c>
      <c r="L150" s="3">
        <f t="shared" si="28"/>
        <v>65.7</v>
      </c>
      <c r="M150" s="2">
        <v>259.6263505</v>
      </c>
      <c r="N150" s="3">
        <v>59.871477418078101</v>
      </c>
      <c r="O150" s="3">
        <v>16.954382332140447</v>
      </c>
      <c r="P150" s="3">
        <f t="shared" si="27"/>
        <v>3.5313275497261647</v>
      </c>
      <c r="Q150" s="3">
        <f t="shared" si="17"/>
        <v>4.3585257076926931</v>
      </c>
      <c r="R150" s="3">
        <v>91.996414444342605</v>
      </c>
      <c r="S150" s="3" t="s">
        <v>33</v>
      </c>
      <c r="T150" s="3">
        <v>21.9</v>
      </c>
      <c r="U150" s="3">
        <v>26</v>
      </c>
      <c r="V150" s="2">
        <f t="shared" si="18"/>
        <v>18.721461187214619</v>
      </c>
      <c r="W150" s="3">
        <v>7.6370579999999988</v>
      </c>
      <c r="X150" s="3">
        <v>3.9749118418660734</v>
      </c>
      <c r="Y150" s="3" t="s">
        <v>136</v>
      </c>
      <c r="Z150" s="46">
        <v>57.112499999999997</v>
      </c>
      <c r="AA150" s="46">
        <v>6.65625</v>
      </c>
      <c r="AB150" s="3">
        <f t="shared" si="19"/>
        <v>8.5802816901408452</v>
      </c>
      <c r="AC150" s="3">
        <v>0.69197500000000001</v>
      </c>
      <c r="AD150" s="46">
        <v>9.846700000000002</v>
      </c>
    </row>
    <row r="151" spans="1:30" x14ac:dyDescent="0.25">
      <c r="A151" s="1" t="s">
        <v>139</v>
      </c>
      <c r="B151" s="1" t="s">
        <v>140</v>
      </c>
      <c r="C151" s="1">
        <v>2</v>
      </c>
      <c r="D151" s="2">
        <v>32</v>
      </c>
      <c r="E151" s="1" t="s">
        <v>262</v>
      </c>
      <c r="F151" s="3" t="s">
        <v>35</v>
      </c>
      <c r="G151" s="3">
        <v>600</v>
      </c>
      <c r="H151" s="3" t="s">
        <v>36</v>
      </c>
      <c r="I151" s="3">
        <v>5</v>
      </c>
      <c r="J151" s="3">
        <f t="shared" si="26"/>
        <v>3000</v>
      </c>
      <c r="K151" s="3">
        <f t="shared" si="14"/>
        <v>13.38</v>
      </c>
      <c r="L151" s="3">
        <f t="shared" si="28"/>
        <v>66.900000000000006</v>
      </c>
      <c r="M151" s="2">
        <v>217.50278399999999</v>
      </c>
      <c r="N151" s="3">
        <v>47.852356883947301</v>
      </c>
      <c r="O151" s="3">
        <v>16.954382332140447</v>
      </c>
      <c r="P151" s="3">
        <f t="shared" si="27"/>
        <v>2.8224181775843005</v>
      </c>
      <c r="Q151" s="3">
        <f t="shared" si="17"/>
        <v>3.1379014849448899</v>
      </c>
      <c r="R151" s="3">
        <v>87.23012397080393</v>
      </c>
      <c r="S151" s="3" t="s">
        <v>33</v>
      </c>
      <c r="T151" s="3">
        <v>22.3</v>
      </c>
      <c r="U151" s="3">
        <v>23.3</v>
      </c>
      <c r="V151" s="2">
        <f t="shared" si="18"/>
        <v>4.4843049327354256</v>
      </c>
      <c r="W151" s="3">
        <v>7.6370579999999988</v>
      </c>
      <c r="X151" s="3">
        <v>3.9749118418660734</v>
      </c>
      <c r="Y151" s="3" t="s">
        <v>136</v>
      </c>
      <c r="Z151" s="46">
        <v>57.112499999999997</v>
      </c>
      <c r="AA151" s="46">
        <v>6.65625</v>
      </c>
      <c r="AB151" s="3">
        <f t="shared" si="19"/>
        <v>8.5802816901408452</v>
      </c>
      <c r="AC151" s="3">
        <v>0.69197500000000001</v>
      </c>
      <c r="AD151" s="46">
        <v>9.846700000000002</v>
      </c>
    </row>
    <row r="152" spans="1:30" x14ac:dyDescent="0.25">
      <c r="A152" s="1" t="s">
        <v>139</v>
      </c>
      <c r="B152" s="1" t="s">
        <v>140</v>
      </c>
      <c r="C152" s="1">
        <v>2</v>
      </c>
      <c r="D152" s="2">
        <v>34</v>
      </c>
      <c r="E152" s="1" t="s">
        <v>262</v>
      </c>
      <c r="F152" s="3" t="s">
        <v>35</v>
      </c>
      <c r="G152" s="3">
        <v>600</v>
      </c>
      <c r="H152" s="3" t="s">
        <v>36</v>
      </c>
      <c r="I152" s="3">
        <v>5</v>
      </c>
      <c r="J152" s="3">
        <f t="shared" si="26"/>
        <v>3000</v>
      </c>
      <c r="K152" s="3">
        <f t="shared" si="14"/>
        <v>13.5</v>
      </c>
      <c r="L152" s="3">
        <f t="shared" si="28"/>
        <v>67.5</v>
      </c>
      <c r="M152" s="2">
        <v>271.07642249999998</v>
      </c>
      <c r="N152" s="3">
        <v>45.682236567524299</v>
      </c>
      <c r="O152" s="3">
        <v>16.954382332140447</v>
      </c>
      <c r="P152" s="3">
        <f t="shared" si="27"/>
        <v>2.6944205735483751</v>
      </c>
      <c r="Q152" s="3">
        <f t="shared" si="17"/>
        <v>2.9175108651003732</v>
      </c>
      <c r="R152" s="3">
        <v>84.435480185261497</v>
      </c>
      <c r="S152" s="3" t="s">
        <v>33</v>
      </c>
      <c r="T152" s="3">
        <v>22.5</v>
      </c>
      <c r="U152" s="3">
        <v>22.5</v>
      </c>
      <c r="V152" s="2">
        <f t="shared" si="18"/>
        <v>0</v>
      </c>
      <c r="W152" s="3">
        <v>7.6370579999999988</v>
      </c>
      <c r="X152" s="3">
        <v>3.9749118418660734</v>
      </c>
      <c r="Y152" s="3" t="s">
        <v>136</v>
      </c>
      <c r="Z152" s="46">
        <v>57.112499999999997</v>
      </c>
      <c r="AA152" s="46">
        <v>6.65625</v>
      </c>
      <c r="AB152" s="3">
        <f t="shared" si="19"/>
        <v>8.5802816901408452</v>
      </c>
      <c r="AC152" s="3">
        <v>0.69197500000000001</v>
      </c>
      <c r="AD152" s="46">
        <v>9.846700000000002</v>
      </c>
    </row>
    <row r="153" spans="1:30" x14ac:dyDescent="0.25">
      <c r="A153" s="1" t="s">
        <v>141</v>
      </c>
      <c r="B153" s="1" t="s">
        <v>142</v>
      </c>
      <c r="C153" s="1">
        <v>1</v>
      </c>
      <c r="D153" s="2">
        <v>2</v>
      </c>
      <c r="E153" s="1" t="s">
        <v>262</v>
      </c>
      <c r="F153" s="3" t="s">
        <v>34</v>
      </c>
      <c r="G153" s="3">
        <v>0</v>
      </c>
      <c r="H153" s="3" t="s">
        <v>36</v>
      </c>
      <c r="I153" s="3">
        <v>5</v>
      </c>
      <c r="J153" s="3">
        <f t="shared" si="26"/>
        <v>0</v>
      </c>
      <c r="K153" s="3">
        <f t="shared" si="14"/>
        <v>0</v>
      </c>
      <c r="L153" s="3">
        <f t="shared" si="28"/>
        <v>0</v>
      </c>
      <c r="M153" s="2">
        <v>273.99007999999998</v>
      </c>
      <c r="N153" s="3">
        <v>8.6171746601351806</v>
      </c>
      <c r="O153" s="3">
        <v>9.7237604671063398</v>
      </c>
      <c r="P153" s="3">
        <f t="shared" si="27"/>
        <v>0.88619775130058664</v>
      </c>
      <c r="Q153" s="3">
        <f t="shared" si="17"/>
        <v>-0.16483976210262907</v>
      </c>
      <c r="R153" s="3">
        <v>-7.7898283599077116</v>
      </c>
      <c r="S153" s="3" t="s">
        <v>33</v>
      </c>
      <c r="T153" s="3">
        <v>23.6</v>
      </c>
      <c r="U153" s="3">
        <v>24.5</v>
      </c>
      <c r="V153" s="2">
        <f t="shared" si="18"/>
        <v>3.8135593220338921</v>
      </c>
      <c r="W153" s="3">
        <v>25.64762</v>
      </c>
      <c r="X153" s="3">
        <v>6.284239209203359</v>
      </c>
      <c r="Y153" s="3" t="s">
        <v>156</v>
      </c>
      <c r="Z153" s="46">
        <v>59.1</v>
      </c>
      <c r="AA153" s="46">
        <v>7.2889999999999988</v>
      </c>
      <c r="AB153" s="3">
        <f t="shared" si="19"/>
        <v>8.1081081081081088</v>
      </c>
      <c r="AC153" s="3">
        <v>8.0246666666666666</v>
      </c>
      <c r="AD153" s="46">
        <v>6.7130999999999998</v>
      </c>
    </row>
    <row r="154" spans="1:30" x14ac:dyDescent="0.25">
      <c r="A154" s="1" t="s">
        <v>141</v>
      </c>
      <c r="B154" s="1" t="s">
        <v>142</v>
      </c>
      <c r="C154" s="1">
        <v>1</v>
      </c>
      <c r="D154" s="2">
        <v>3</v>
      </c>
      <c r="E154" s="1" t="s">
        <v>262</v>
      </c>
      <c r="F154" s="3" t="s">
        <v>34</v>
      </c>
      <c r="G154" s="3">
        <v>0</v>
      </c>
      <c r="H154" s="3" t="s">
        <v>36</v>
      </c>
      <c r="I154" s="3">
        <v>5</v>
      </c>
      <c r="J154" s="3">
        <f t="shared" si="26"/>
        <v>0</v>
      </c>
      <c r="K154" s="3">
        <f t="shared" si="14"/>
        <v>0</v>
      </c>
      <c r="L154" s="3">
        <f t="shared" si="28"/>
        <v>0</v>
      </c>
      <c r="M154" s="2">
        <v>348.26326949999998</v>
      </c>
      <c r="N154" s="3">
        <v>10.344964613148999</v>
      </c>
      <c r="O154" s="3">
        <v>9.7237604671063398</v>
      </c>
      <c r="P154" s="3">
        <f t="shared" si="27"/>
        <v>1.0638851757140744</v>
      </c>
      <c r="Q154" s="3">
        <f t="shared" si="17"/>
        <v>9.2536107914772514E-2</v>
      </c>
      <c r="R154" s="3">
        <v>12.685671016688147</v>
      </c>
      <c r="S154" s="3" t="s">
        <v>33</v>
      </c>
      <c r="T154" s="3">
        <v>24.8</v>
      </c>
      <c r="U154" s="3">
        <v>26.6</v>
      </c>
      <c r="V154" s="2">
        <f t="shared" si="18"/>
        <v>7.2580645161290356</v>
      </c>
      <c r="W154" s="3">
        <v>25.64762</v>
      </c>
      <c r="X154" s="3">
        <v>6.284239209203359</v>
      </c>
      <c r="Y154" s="3" t="s">
        <v>156</v>
      </c>
      <c r="Z154" s="46">
        <v>59.1</v>
      </c>
      <c r="AA154" s="46">
        <v>7.2889999999999988</v>
      </c>
      <c r="AB154" s="3">
        <f t="shared" si="19"/>
        <v>8.1081081081081088</v>
      </c>
      <c r="AC154" s="3">
        <v>8.0246666666666666</v>
      </c>
      <c r="AD154" s="46">
        <v>6.7130999999999998</v>
      </c>
    </row>
    <row r="155" spans="1:30" x14ac:dyDescent="0.25">
      <c r="A155" s="1" t="s">
        <v>141</v>
      </c>
      <c r="B155" s="1" t="s">
        <v>142</v>
      </c>
      <c r="C155" s="1">
        <v>1</v>
      </c>
      <c r="D155" s="2">
        <v>4</v>
      </c>
      <c r="E155" s="1" t="s">
        <v>262</v>
      </c>
      <c r="F155" s="3" t="s">
        <v>34</v>
      </c>
      <c r="G155" s="3">
        <v>0</v>
      </c>
      <c r="H155" s="3" t="s">
        <v>36</v>
      </c>
      <c r="I155" s="3">
        <v>5</v>
      </c>
      <c r="J155" s="3">
        <f t="shared" si="26"/>
        <v>0</v>
      </c>
      <c r="K155" s="3">
        <f t="shared" si="14"/>
        <v>0</v>
      </c>
      <c r="L155" s="3">
        <f t="shared" si="28"/>
        <v>0</v>
      </c>
      <c r="M155" s="2">
        <v>174.94846200000001</v>
      </c>
      <c r="N155" s="3">
        <v>11.324539583980799</v>
      </c>
      <c r="O155" s="3">
        <v>9.7237604671063398</v>
      </c>
      <c r="P155" s="3">
        <f t="shared" si="27"/>
        <v>1.1646255193440433</v>
      </c>
      <c r="Q155" s="3">
        <f t="shared" si="17"/>
        <v>0.23845602134251831</v>
      </c>
      <c r="R155" s="3">
        <v>19.249067101629972</v>
      </c>
      <c r="S155" s="3" t="s">
        <v>33</v>
      </c>
      <c r="T155" s="3">
        <v>23.4</v>
      </c>
      <c r="U155" s="3">
        <v>25.8</v>
      </c>
      <c r="V155" s="2">
        <f t="shared" si="18"/>
        <v>10.256410256410266</v>
      </c>
      <c r="W155" s="3">
        <v>25.64762</v>
      </c>
      <c r="X155" s="3">
        <v>6.284239209203359</v>
      </c>
      <c r="Y155" s="3" t="s">
        <v>156</v>
      </c>
      <c r="Z155" s="46">
        <v>59.1</v>
      </c>
      <c r="AA155" s="46">
        <v>7.2889999999999988</v>
      </c>
      <c r="AB155" s="3">
        <f t="shared" si="19"/>
        <v>8.1081081081081088</v>
      </c>
      <c r="AC155" s="3">
        <v>8.0246666666666666</v>
      </c>
      <c r="AD155" s="46">
        <v>6.7130999999999998</v>
      </c>
    </row>
    <row r="156" spans="1:30" x14ac:dyDescent="0.25">
      <c r="A156" s="1" t="s">
        <v>141</v>
      </c>
      <c r="B156" s="1" t="s">
        <v>142</v>
      </c>
      <c r="C156" s="1">
        <v>1</v>
      </c>
      <c r="D156" s="2">
        <v>5</v>
      </c>
      <c r="E156" s="1" t="s">
        <v>262</v>
      </c>
      <c r="F156" s="3" t="s">
        <v>34</v>
      </c>
      <c r="G156" s="3">
        <v>0</v>
      </c>
      <c r="H156" s="3" t="s">
        <v>36</v>
      </c>
      <c r="I156" s="3">
        <v>5</v>
      </c>
      <c r="J156" s="3">
        <f t="shared" si="26"/>
        <v>0</v>
      </c>
      <c r="K156" s="3">
        <f t="shared" si="14"/>
        <v>0</v>
      </c>
      <c r="L156" s="3">
        <f t="shared" si="28"/>
        <v>0</v>
      </c>
      <c r="M156" s="2">
        <v>256.2559675</v>
      </c>
      <c r="N156" s="3">
        <v>12.0154383398208</v>
      </c>
      <c r="O156" s="3">
        <v>9.7237604671063398</v>
      </c>
      <c r="P156" s="3">
        <f t="shared" si="27"/>
        <v>1.2356781494635514</v>
      </c>
      <c r="Q156" s="3">
        <f t="shared" si="17"/>
        <v>0.34137401092110364</v>
      </c>
      <c r="R156" s="3">
        <v>20.564037116140984</v>
      </c>
      <c r="S156" s="3" t="s">
        <v>33</v>
      </c>
      <c r="T156" s="3">
        <v>22.1</v>
      </c>
      <c r="U156" s="3">
        <v>22.4</v>
      </c>
      <c r="V156" s="2">
        <f t="shared" si="18"/>
        <v>1.3574660633484033</v>
      </c>
      <c r="W156" s="3">
        <v>25.64762</v>
      </c>
      <c r="X156" s="3">
        <v>6.284239209203359</v>
      </c>
      <c r="Y156" s="3" t="s">
        <v>156</v>
      </c>
      <c r="Z156" s="46">
        <v>59.1</v>
      </c>
      <c r="AA156" s="46">
        <v>7.2889999999999988</v>
      </c>
      <c r="AB156" s="3">
        <f t="shared" si="19"/>
        <v>8.1081081081081088</v>
      </c>
      <c r="AC156" s="3">
        <v>8.0246666666666666</v>
      </c>
      <c r="AD156" s="46">
        <v>6.7130999999999998</v>
      </c>
    </row>
    <row r="157" spans="1:30" x14ac:dyDescent="0.25">
      <c r="A157" s="1" t="s">
        <v>141</v>
      </c>
      <c r="B157" s="1" t="s">
        <v>142</v>
      </c>
      <c r="C157" s="1">
        <v>1</v>
      </c>
      <c r="D157" s="2">
        <v>6</v>
      </c>
      <c r="E157" s="1" t="s">
        <v>262</v>
      </c>
      <c r="F157" s="3" t="s">
        <v>34</v>
      </c>
      <c r="G157" s="3">
        <v>0</v>
      </c>
      <c r="H157" s="3" t="s">
        <v>36</v>
      </c>
      <c r="I157" s="3">
        <v>5</v>
      </c>
      <c r="J157" s="3">
        <f t="shared" si="26"/>
        <v>0</v>
      </c>
      <c r="K157" s="3">
        <f t="shared" si="14"/>
        <v>0</v>
      </c>
      <c r="L157" s="3">
        <f t="shared" si="28"/>
        <v>0</v>
      </c>
      <c r="M157" s="2">
        <v>175.7844375</v>
      </c>
      <c r="N157" s="3">
        <v>11.0125391895248</v>
      </c>
      <c r="O157" s="3">
        <v>9.7237604671063398</v>
      </c>
      <c r="P157" s="3">
        <f t="shared" si="27"/>
        <v>1.1325391268921274</v>
      </c>
      <c r="Q157" s="3">
        <f t="shared" si="17"/>
        <v>0.19197966996148724</v>
      </c>
      <c r="R157" s="3">
        <v>17.252312428152365</v>
      </c>
      <c r="S157" s="3" t="s">
        <v>33</v>
      </c>
      <c r="T157" s="3">
        <v>24.2</v>
      </c>
      <c r="U157" s="3">
        <v>25.1</v>
      </c>
      <c r="V157" s="2">
        <f t="shared" si="18"/>
        <v>3.7190082644628188</v>
      </c>
      <c r="W157" s="3">
        <v>25.64762</v>
      </c>
      <c r="X157" s="3">
        <v>6.284239209203359</v>
      </c>
      <c r="Y157" s="3" t="s">
        <v>156</v>
      </c>
      <c r="Z157" s="46">
        <v>59.1</v>
      </c>
      <c r="AA157" s="46">
        <v>7.2889999999999988</v>
      </c>
      <c r="AB157" s="3">
        <f t="shared" si="19"/>
        <v>8.1081081081081088</v>
      </c>
      <c r="AC157" s="3">
        <v>8.0246666666666666</v>
      </c>
      <c r="AD157" s="46">
        <v>6.7130999999999998</v>
      </c>
    </row>
    <row r="158" spans="1:30" x14ac:dyDescent="0.25">
      <c r="A158" s="1" t="s">
        <v>141</v>
      </c>
      <c r="B158" s="1" t="s">
        <v>142</v>
      </c>
      <c r="C158" s="1">
        <v>1</v>
      </c>
      <c r="D158" s="2">
        <v>11</v>
      </c>
      <c r="E158" s="1" t="s">
        <v>262</v>
      </c>
      <c r="F158" s="3" t="s">
        <v>34</v>
      </c>
      <c r="G158" s="3">
        <v>0</v>
      </c>
      <c r="H158" s="3" t="s">
        <v>36</v>
      </c>
      <c r="I158" s="3">
        <v>5</v>
      </c>
      <c r="J158" s="3">
        <f t="shared" si="26"/>
        <v>0</v>
      </c>
      <c r="K158" s="3">
        <f t="shared" si="14"/>
        <v>0</v>
      </c>
      <c r="L158" s="3">
        <f t="shared" si="28"/>
        <v>0</v>
      </c>
      <c r="M158" s="2">
        <v>212.589112</v>
      </c>
      <c r="N158" s="3">
        <v>7.1885158339603796</v>
      </c>
      <c r="O158" s="3">
        <v>9.7237604671063398</v>
      </c>
      <c r="P158" s="3">
        <f t="shared" si="27"/>
        <v>0.73927323264263678</v>
      </c>
      <c r="Q158" s="3">
        <f t="shared" si="17"/>
        <v>-0.37765631871206451</v>
      </c>
      <c r="R158" s="3">
        <v>-42.370345248471189</v>
      </c>
      <c r="S158" s="3" t="s">
        <v>33</v>
      </c>
      <c r="T158" s="3">
        <v>25.8</v>
      </c>
      <c r="U158" s="3">
        <v>26.3</v>
      </c>
      <c r="V158" s="2">
        <f t="shared" si="18"/>
        <v>1.9379844961240309</v>
      </c>
      <c r="W158" s="3">
        <v>25.64762</v>
      </c>
      <c r="X158" s="3">
        <v>6.284239209203359</v>
      </c>
      <c r="Y158" s="3" t="s">
        <v>156</v>
      </c>
      <c r="Z158" s="46">
        <v>59.1</v>
      </c>
      <c r="AA158" s="46">
        <v>7.2889999999999988</v>
      </c>
      <c r="AB158" s="3">
        <f t="shared" si="19"/>
        <v>8.1081081081081088</v>
      </c>
      <c r="AC158" s="3">
        <v>8.0246666666666666</v>
      </c>
      <c r="AD158" s="46">
        <v>6.7130999999999998</v>
      </c>
    </row>
    <row r="159" spans="1:30" x14ac:dyDescent="0.25">
      <c r="A159" s="1" t="s">
        <v>141</v>
      </c>
      <c r="B159" s="1" t="s">
        <v>142</v>
      </c>
      <c r="C159" s="1">
        <v>1</v>
      </c>
      <c r="D159" s="2">
        <v>12</v>
      </c>
      <c r="E159" s="1" t="s">
        <v>262</v>
      </c>
      <c r="F159" s="3" t="s">
        <v>34</v>
      </c>
      <c r="G159" s="3">
        <v>0</v>
      </c>
      <c r="H159" s="3" t="s">
        <v>36</v>
      </c>
      <c r="I159" s="3">
        <v>5</v>
      </c>
      <c r="J159" s="3">
        <f t="shared" si="26"/>
        <v>0</v>
      </c>
      <c r="K159" s="3">
        <f t="shared" si="14"/>
        <v>0</v>
      </c>
      <c r="L159" s="3">
        <f t="shared" si="28"/>
        <v>0</v>
      </c>
      <c r="M159" s="2">
        <v>188.6673375</v>
      </c>
      <c r="N159" s="3">
        <v>9.1892198521159507</v>
      </c>
      <c r="O159" s="3">
        <v>9.7237604671063398</v>
      </c>
      <c r="P159" s="3">
        <f t="shared" si="27"/>
        <v>0.94502737734041886</v>
      </c>
      <c r="Q159" s="3">
        <f t="shared" si="17"/>
        <v>-7.9626493719799962E-2</v>
      </c>
      <c r="R159" s="3">
        <v>2.1348534180345538</v>
      </c>
      <c r="S159" s="3" t="s">
        <v>33</v>
      </c>
      <c r="T159" s="3">
        <v>23.4</v>
      </c>
      <c r="U159" s="3">
        <v>23</v>
      </c>
      <c r="V159" s="2">
        <f t="shared" si="18"/>
        <v>-1.7094017094017033</v>
      </c>
      <c r="W159" s="3">
        <v>25.64762</v>
      </c>
      <c r="X159" s="3">
        <v>6.284239209203359</v>
      </c>
      <c r="Y159" s="3" t="s">
        <v>156</v>
      </c>
      <c r="Z159" s="46">
        <v>59.1</v>
      </c>
      <c r="AA159" s="46">
        <v>7.2889999999999988</v>
      </c>
      <c r="AB159" s="3">
        <f t="shared" si="19"/>
        <v>8.1081081081081088</v>
      </c>
      <c r="AC159" s="3">
        <v>8.0246666666666666</v>
      </c>
      <c r="AD159" s="46">
        <v>6.7130999999999998</v>
      </c>
    </row>
    <row r="160" spans="1:30" x14ac:dyDescent="0.25">
      <c r="A160" s="1" t="s">
        <v>141</v>
      </c>
      <c r="B160" s="1" t="s">
        <v>142</v>
      </c>
      <c r="C160" s="1">
        <v>1</v>
      </c>
      <c r="D160" s="2">
        <v>15</v>
      </c>
      <c r="E160" s="1" t="s">
        <v>262</v>
      </c>
      <c r="F160" s="3" t="s">
        <v>34</v>
      </c>
      <c r="G160" s="3">
        <v>0</v>
      </c>
      <c r="H160" s="3" t="s">
        <v>36</v>
      </c>
      <c r="I160" s="3">
        <v>5</v>
      </c>
      <c r="J160" s="3">
        <f t="shared" si="26"/>
        <v>0</v>
      </c>
      <c r="K160" s="3">
        <f t="shared" si="14"/>
        <v>0</v>
      </c>
      <c r="L160" s="3">
        <f t="shared" si="28"/>
        <v>0</v>
      </c>
      <c r="M160" s="2">
        <v>214.078262</v>
      </c>
      <c r="N160" s="3">
        <v>8.1398070189266694</v>
      </c>
      <c r="O160" s="3">
        <v>9.7237604671063398</v>
      </c>
      <c r="P160" s="3">
        <f t="shared" si="27"/>
        <v>0.83710484708689725</v>
      </c>
      <c r="Q160" s="3">
        <f t="shared" si="17"/>
        <v>-0.2359496280674607</v>
      </c>
      <c r="R160" s="3">
        <v>-11.946393243475772</v>
      </c>
      <c r="S160" s="3" t="s">
        <v>33</v>
      </c>
      <c r="T160" s="3">
        <v>23.2</v>
      </c>
      <c r="U160" s="3">
        <v>25.3</v>
      </c>
      <c r="V160" s="2">
        <f t="shared" si="18"/>
        <v>9.0517241379310409</v>
      </c>
      <c r="W160" s="3">
        <v>25.64762</v>
      </c>
      <c r="X160" s="3">
        <v>6.284239209203359</v>
      </c>
      <c r="Y160" s="3" t="s">
        <v>156</v>
      </c>
      <c r="Z160" s="46">
        <v>59.1</v>
      </c>
      <c r="AA160" s="46">
        <v>7.2889999999999988</v>
      </c>
      <c r="AB160" s="3">
        <f t="shared" si="19"/>
        <v>8.1081081081081088</v>
      </c>
      <c r="AC160" s="3">
        <v>8.0246666666666666</v>
      </c>
      <c r="AD160" s="46">
        <v>6.7130999999999998</v>
      </c>
    </row>
    <row r="161" spans="1:30" x14ac:dyDescent="0.25">
      <c r="A161" s="1" t="s">
        <v>141</v>
      </c>
      <c r="B161" s="1" t="s">
        <v>142</v>
      </c>
      <c r="C161" s="1">
        <v>1</v>
      </c>
      <c r="D161" s="2">
        <v>18</v>
      </c>
      <c r="E161" s="1" t="s">
        <v>262</v>
      </c>
      <c r="F161" s="3" t="s">
        <v>34</v>
      </c>
      <c r="G161" s="3">
        <v>0</v>
      </c>
      <c r="H161" s="3" t="s">
        <v>36</v>
      </c>
      <c r="I161" s="3">
        <v>5</v>
      </c>
      <c r="J161" s="3">
        <f t="shared" si="26"/>
        <v>0</v>
      </c>
      <c r="K161" s="3">
        <f t="shared" ref="K161:K224" si="29">(G161*T161)/1000</f>
        <v>0</v>
      </c>
      <c r="L161" s="3">
        <f t="shared" si="28"/>
        <v>0</v>
      </c>
      <c r="M161" s="2">
        <v>285.30156799999997</v>
      </c>
      <c r="N161" s="3">
        <v>12.2560836246275</v>
      </c>
      <c r="O161" s="3">
        <v>9.7237604671063398</v>
      </c>
      <c r="P161" s="3">
        <f t="shared" si="27"/>
        <v>1.2604263202582515</v>
      </c>
      <c r="Q161" s="3">
        <f t="shared" si="17"/>
        <v>0.37722112846839173</v>
      </c>
      <c r="R161" s="3">
        <v>25.99867218496242</v>
      </c>
      <c r="S161" s="3" t="s">
        <v>33</v>
      </c>
      <c r="T161" s="3">
        <v>24.6</v>
      </c>
      <c r="U161" s="3">
        <v>24.9</v>
      </c>
      <c r="V161" s="2">
        <f t="shared" si="18"/>
        <v>1.2195121951219396</v>
      </c>
      <c r="W161" s="3">
        <v>25.64762</v>
      </c>
      <c r="X161" s="3">
        <v>6.284239209203359</v>
      </c>
      <c r="Y161" s="3" t="s">
        <v>156</v>
      </c>
      <c r="Z161" s="46">
        <v>59.1</v>
      </c>
      <c r="AA161" s="46">
        <v>7.2889999999999988</v>
      </c>
      <c r="AB161" s="3">
        <f t="shared" si="19"/>
        <v>8.1081081081081088</v>
      </c>
      <c r="AC161" s="3">
        <v>8.0246666666666666</v>
      </c>
      <c r="AD161" s="46">
        <v>6.7130999999999998</v>
      </c>
    </row>
    <row r="162" spans="1:30" x14ac:dyDescent="0.25">
      <c r="A162" s="1" t="s">
        <v>141</v>
      </c>
      <c r="B162" s="1" t="s">
        <v>142</v>
      </c>
      <c r="C162" s="1">
        <v>1</v>
      </c>
      <c r="D162" s="2">
        <v>20</v>
      </c>
      <c r="E162" s="1" t="s">
        <v>262</v>
      </c>
      <c r="F162" s="3" t="s">
        <v>34</v>
      </c>
      <c r="G162" s="3">
        <v>0</v>
      </c>
      <c r="H162" s="3" t="s">
        <v>36</v>
      </c>
      <c r="I162" s="3">
        <v>5</v>
      </c>
      <c r="J162" s="3">
        <f t="shared" si="26"/>
        <v>0</v>
      </c>
      <c r="K162" s="3">
        <f t="shared" si="29"/>
        <v>0</v>
      </c>
      <c r="L162" s="3">
        <f t="shared" si="28"/>
        <v>0</v>
      </c>
      <c r="M162" s="2">
        <v>341.29349999999999</v>
      </c>
      <c r="N162" s="3">
        <v>7.1493219548223097</v>
      </c>
      <c r="O162" s="3">
        <v>9.7237604671063398</v>
      </c>
      <c r="P162" s="3">
        <f t="shared" si="27"/>
        <v>0.7352424999574112</v>
      </c>
      <c r="Q162" s="3">
        <f t="shared" si="17"/>
        <v>-0.3834947360063205</v>
      </c>
      <c r="R162" s="3">
        <v>-35.778046413753813</v>
      </c>
      <c r="S162" s="3" t="s">
        <v>33</v>
      </c>
      <c r="T162" s="3">
        <v>24.9</v>
      </c>
      <c r="U162" s="3">
        <v>25.9</v>
      </c>
      <c r="V162" s="2">
        <f t="shared" si="18"/>
        <v>4.0160642570281126</v>
      </c>
      <c r="W162" s="3">
        <v>25.64762</v>
      </c>
      <c r="X162" s="3">
        <v>6.284239209203359</v>
      </c>
      <c r="Y162" s="3" t="s">
        <v>156</v>
      </c>
      <c r="Z162" s="46">
        <v>59.1</v>
      </c>
      <c r="AA162" s="46">
        <v>7.2889999999999988</v>
      </c>
      <c r="AB162" s="3">
        <f t="shared" si="19"/>
        <v>8.1081081081081088</v>
      </c>
      <c r="AC162" s="3">
        <v>8.0246666666666666</v>
      </c>
      <c r="AD162" s="46">
        <v>6.7130999999999998</v>
      </c>
    </row>
    <row r="163" spans="1:30" x14ac:dyDescent="0.25">
      <c r="A163" s="1" t="s">
        <v>141</v>
      </c>
      <c r="B163" s="1" t="s">
        <v>142</v>
      </c>
      <c r="C163" s="1">
        <v>2</v>
      </c>
      <c r="D163" s="2">
        <v>10</v>
      </c>
      <c r="E163" s="1" t="s">
        <v>262</v>
      </c>
      <c r="F163" s="3" t="s">
        <v>35</v>
      </c>
      <c r="G163" s="3">
        <v>600</v>
      </c>
      <c r="H163" s="3" t="s">
        <v>36</v>
      </c>
      <c r="I163" s="3">
        <v>5</v>
      </c>
      <c r="J163" s="3">
        <f t="shared" si="26"/>
        <v>3000</v>
      </c>
      <c r="K163" s="3">
        <f t="shared" si="29"/>
        <v>14.88</v>
      </c>
      <c r="L163" s="3">
        <f t="shared" si="28"/>
        <v>74.400000000000006</v>
      </c>
      <c r="M163" s="2">
        <v>316.1802945</v>
      </c>
      <c r="N163" s="3">
        <v>23.9213547196474</v>
      </c>
      <c r="O163" s="3">
        <v>9.7237604671063398</v>
      </c>
      <c r="P163" s="3">
        <f t="shared" si="27"/>
        <v>2.4600929651207331</v>
      </c>
      <c r="Q163" s="3">
        <f t="shared" si="17"/>
        <v>2.114908798102376</v>
      </c>
      <c r="R163" s="3">
        <v>78.514252587601902</v>
      </c>
      <c r="S163" s="3" t="s">
        <v>33</v>
      </c>
      <c r="T163" s="3">
        <v>24.8</v>
      </c>
      <c r="U163" s="3">
        <v>25.7</v>
      </c>
      <c r="V163" s="2">
        <f t="shared" si="18"/>
        <v>3.6290322580645102</v>
      </c>
      <c r="W163" s="3">
        <v>25.64762</v>
      </c>
      <c r="X163" s="3">
        <v>6.284239209203359</v>
      </c>
      <c r="Y163" s="3" t="s">
        <v>156</v>
      </c>
      <c r="Z163" s="46">
        <v>59.1</v>
      </c>
      <c r="AA163" s="46">
        <v>7.2889999999999988</v>
      </c>
      <c r="AB163" s="3">
        <f t="shared" si="19"/>
        <v>8.1081081081081088</v>
      </c>
      <c r="AC163" s="3">
        <v>8.0246666666666666</v>
      </c>
      <c r="AD163" s="46">
        <v>6.7130999999999998</v>
      </c>
    </row>
    <row r="164" spans="1:30" x14ac:dyDescent="0.25">
      <c r="A164" s="1" t="s">
        <v>141</v>
      </c>
      <c r="B164" s="1" t="s">
        <v>142</v>
      </c>
      <c r="C164" s="1">
        <v>2</v>
      </c>
      <c r="D164" s="2">
        <v>16</v>
      </c>
      <c r="E164" s="1" t="s">
        <v>262</v>
      </c>
      <c r="F164" s="3" t="s">
        <v>35</v>
      </c>
      <c r="G164" s="3">
        <v>600</v>
      </c>
      <c r="H164" s="3" t="s">
        <v>36</v>
      </c>
      <c r="I164" s="3">
        <v>5</v>
      </c>
      <c r="J164" s="3">
        <f t="shared" si="26"/>
        <v>3000</v>
      </c>
      <c r="K164" s="3">
        <f t="shared" si="29"/>
        <v>13.8</v>
      </c>
      <c r="L164" s="3">
        <f t="shared" si="28"/>
        <v>69</v>
      </c>
      <c r="M164" s="2">
        <v>180.456648</v>
      </c>
      <c r="N164" s="3">
        <v>13.894414888994399</v>
      </c>
      <c r="O164" s="3">
        <v>9.7237604671063398</v>
      </c>
      <c r="P164" s="3">
        <f t="shared" si="27"/>
        <v>1.4289137351744319</v>
      </c>
      <c r="Q164" s="3">
        <f t="shared" si="17"/>
        <v>0.62127101069372714</v>
      </c>
      <c r="R164" s="3">
        <v>53.502511501479688</v>
      </c>
      <c r="S164" s="3" t="s">
        <v>33</v>
      </c>
      <c r="T164" s="3">
        <v>23</v>
      </c>
      <c r="U164" s="3">
        <v>26.4</v>
      </c>
      <c r="V164" s="2">
        <f t="shared" si="18"/>
        <v>14.782608695652169</v>
      </c>
      <c r="W164" s="3">
        <v>25.64762</v>
      </c>
      <c r="X164" s="3">
        <v>6.284239209203359</v>
      </c>
      <c r="Y164" s="3" t="s">
        <v>156</v>
      </c>
      <c r="Z164" s="46">
        <v>59.1</v>
      </c>
      <c r="AA164" s="46">
        <v>7.2889999999999988</v>
      </c>
      <c r="AB164" s="3">
        <f t="shared" si="19"/>
        <v>8.1081081081081088</v>
      </c>
      <c r="AC164" s="3">
        <v>8.0246666666666666</v>
      </c>
      <c r="AD164" s="46">
        <v>6.7130999999999998</v>
      </c>
    </row>
    <row r="165" spans="1:30" x14ac:dyDescent="0.25">
      <c r="A165" s="1" t="s">
        <v>141</v>
      </c>
      <c r="B165" s="1" t="s">
        <v>142</v>
      </c>
      <c r="C165" s="1">
        <v>2</v>
      </c>
      <c r="D165" s="2">
        <v>17</v>
      </c>
      <c r="E165" s="1" t="s">
        <v>262</v>
      </c>
      <c r="F165" s="3" t="s">
        <v>35</v>
      </c>
      <c r="G165" s="3">
        <v>600</v>
      </c>
      <c r="H165" s="3" t="s">
        <v>36</v>
      </c>
      <c r="I165" s="3">
        <v>5</v>
      </c>
      <c r="J165" s="3">
        <f t="shared" si="26"/>
        <v>3000</v>
      </c>
      <c r="K165" s="3">
        <f t="shared" si="29"/>
        <v>15.18</v>
      </c>
      <c r="L165" s="3">
        <f t="shared" si="28"/>
        <v>75.900000000000006</v>
      </c>
      <c r="M165" s="2">
        <v>185.741556</v>
      </c>
      <c r="N165" s="3">
        <v>19.282429740559198</v>
      </c>
      <c r="O165" s="3">
        <v>9.7237604671063398</v>
      </c>
      <c r="P165" s="3">
        <f t="shared" si="27"/>
        <v>1.9830218777794915</v>
      </c>
      <c r="Q165" s="3">
        <f t="shared" si="17"/>
        <v>1.423883045605288</v>
      </c>
      <c r="R165" s="3">
        <v>80.209664946571294</v>
      </c>
      <c r="S165" s="3" t="s">
        <v>33</v>
      </c>
      <c r="T165" s="3">
        <v>25.3</v>
      </c>
      <c r="U165" s="3">
        <v>26.9</v>
      </c>
      <c r="V165" s="2">
        <f t="shared" si="18"/>
        <v>6.3241106719367499</v>
      </c>
      <c r="W165" s="3">
        <v>25.64762</v>
      </c>
      <c r="X165" s="3">
        <v>6.284239209203359</v>
      </c>
      <c r="Y165" s="3" t="s">
        <v>156</v>
      </c>
      <c r="Z165" s="46">
        <v>59.1</v>
      </c>
      <c r="AA165" s="46">
        <v>7.2889999999999988</v>
      </c>
      <c r="AB165" s="3">
        <f t="shared" si="19"/>
        <v>8.1081081081081088</v>
      </c>
      <c r="AC165" s="3">
        <v>8.0246666666666666</v>
      </c>
      <c r="AD165" s="46">
        <v>6.7130999999999998</v>
      </c>
    </row>
    <row r="166" spans="1:30" x14ac:dyDescent="0.25">
      <c r="A166" s="1" t="s">
        <v>141</v>
      </c>
      <c r="B166" s="1" t="s">
        <v>142</v>
      </c>
      <c r="C166" s="1">
        <v>2</v>
      </c>
      <c r="D166" s="2">
        <v>19</v>
      </c>
      <c r="E166" s="1" t="s">
        <v>262</v>
      </c>
      <c r="F166" s="3" t="s">
        <v>35</v>
      </c>
      <c r="G166" s="3">
        <v>600</v>
      </c>
      <c r="H166" s="3" t="s">
        <v>36</v>
      </c>
      <c r="I166" s="3">
        <v>5</v>
      </c>
      <c r="J166" s="3">
        <f t="shared" si="26"/>
        <v>3000</v>
      </c>
      <c r="K166" s="3">
        <f t="shared" si="29"/>
        <v>14.64</v>
      </c>
      <c r="L166" s="3">
        <f t="shared" si="28"/>
        <v>73.2</v>
      </c>
      <c r="M166" s="2">
        <v>180.26548</v>
      </c>
      <c r="N166" s="3">
        <v>21.4082779288814</v>
      </c>
      <c r="O166" s="3">
        <v>9.7237604671063398</v>
      </c>
      <c r="P166" s="3">
        <f t="shared" si="27"/>
        <v>2.2016459579914165</v>
      </c>
      <c r="Q166" s="3">
        <f t="shared" si="17"/>
        <v>1.7405546560866159</v>
      </c>
      <c r="R166" s="3">
        <v>80.87295227877766</v>
      </c>
      <c r="S166" s="3" t="s">
        <v>33</v>
      </c>
      <c r="T166" s="3">
        <v>24.4</v>
      </c>
      <c r="U166" s="3">
        <v>25.6</v>
      </c>
      <c r="V166" s="2">
        <f t="shared" si="18"/>
        <v>4.9180327868852576</v>
      </c>
      <c r="W166" s="3">
        <v>25.64762</v>
      </c>
      <c r="X166" s="3">
        <v>6.284239209203359</v>
      </c>
      <c r="Y166" s="3" t="s">
        <v>156</v>
      </c>
      <c r="Z166" s="46">
        <v>59.1</v>
      </c>
      <c r="AA166" s="46">
        <v>7.2889999999999988</v>
      </c>
      <c r="AB166" s="3">
        <f t="shared" si="19"/>
        <v>8.1081081081081088</v>
      </c>
      <c r="AC166" s="3">
        <v>8.0246666666666666</v>
      </c>
      <c r="AD166" s="46">
        <v>6.7130999999999998</v>
      </c>
    </row>
    <row r="167" spans="1:30" x14ac:dyDescent="0.25">
      <c r="A167" s="1" t="s">
        <v>141</v>
      </c>
      <c r="B167" s="1" t="s">
        <v>142</v>
      </c>
      <c r="C167" s="1">
        <v>2</v>
      </c>
      <c r="D167" s="2">
        <v>21</v>
      </c>
      <c r="E167" s="1" t="s">
        <v>262</v>
      </c>
      <c r="F167" s="3" t="s">
        <v>35</v>
      </c>
      <c r="G167" s="3">
        <v>600</v>
      </c>
      <c r="H167" s="3" t="s">
        <v>36</v>
      </c>
      <c r="I167" s="3">
        <v>5</v>
      </c>
      <c r="J167" s="3">
        <f t="shared" si="26"/>
        <v>3000</v>
      </c>
      <c r="K167" s="3">
        <f t="shared" si="29"/>
        <v>13.92</v>
      </c>
      <c r="L167" s="3">
        <f t="shared" si="28"/>
        <v>69.599999999999994</v>
      </c>
      <c r="M167" s="2">
        <v>325.14724799999999</v>
      </c>
      <c r="N167" s="3">
        <v>26.691799123430901</v>
      </c>
      <c r="O167" s="3">
        <v>9.7237604671063398</v>
      </c>
      <c r="P167" s="3">
        <f t="shared" si="27"/>
        <v>2.7450078818502632</v>
      </c>
      <c r="Q167" s="3">
        <f t="shared" ref="Q167:Q230" si="30">(N167-O167)/AD167</f>
        <v>2.5276010570860792</v>
      </c>
      <c r="R167" s="3">
        <v>83.033272062778138</v>
      </c>
      <c r="S167" s="3" t="s">
        <v>33</v>
      </c>
      <c r="T167" s="3">
        <v>23.2</v>
      </c>
      <c r="U167" s="3">
        <v>24.7</v>
      </c>
      <c r="V167" s="2">
        <f t="shared" ref="V167:V230" si="31">((U167-T167)/T167)*100</f>
        <v>6.4655172413793105</v>
      </c>
      <c r="W167" s="3">
        <v>25.64762</v>
      </c>
      <c r="X167" s="3">
        <v>6.284239209203359</v>
      </c>
      <c r="Y167" s="3" t="s">
        <v>156</v>
      </c>
      <c r="Z167" s="46">
        <v>59.1</v>
      </c>
      <c r="AA167" s="46">
        <v>7.2889999999999988</v>
      </c>
      <c r="AB167" s="3">
        <f t="shared" si="19"/>
        <v>8.1081081081081088</v>
      </c>
      <c r="AC167" s="3">
        <v>8.0246666666666666</v>
      </c>
      <c r="AD167" s="46">
        <v>6.7130999999999998</v>
      </c>
    </row>
    <row r="168" spans="1:30" x14ac:dyDescent="0.25">
      <c r="A168" s="1" t="s">
        <v>141</v>
      </c>
      <c r="B168" s="1" t="s">
        <v>142</v>
      </c>
      <c r="C168" s="1">
        <v>2</v>
      </c>
      <c r="D168" s="2">
        <v>23</v>
      </c>
      <c r="E168" s="1" t="s">
        <v>262</v>
      </c>
      <c r="F168" s="3" t="s">
        <v>35</v>
      </c>
      <c r="G168" s="3">
        <v>600</v>
      </c>
      <c r="H168" s="3" t="s">
        <v>36</v>
      </c>
      <c r="I168" s="3">
        <v>5</v>
      </c>
      <c r="J168" s="3">
        <f t="shared" si="26"/>
        <v>3000</v>
      </c>
      <c r="K168" s="3">
        <f t="shared" si="29"/>
        <v>13.02</v>
      </c>
      <c r="L168" s="3">
        <f t="shared" si="28"/>
        <v>65.099999999999994</v>
      </c>
      <c r="M168" s="2">
        <v>341.66096249999998</v>
      </c>
      <c r="N168" s="3">
        <v>23.862438075276501</v>
      </c>
      <c r="O168" s="3">
        <v>9.7237604671063398</v>
      </c>
      <c r="P168" s="3">
        <f t="shared" si="27"/>
        <v>2.4540339260719821</v>
      </c>
      <c r="Q168" s="3">
        <f t="shared" si="30"/>
        <v>2.1061324288585244</v>
      </c>
      <c r="R168" s="3">
        <v>70.923973455386587</v>
      </c>
      <c r="S168" s="3" t="s">
        <v>33</v>
      </c>
      <c r="T168" s="3">
        <v>21.7</v>
      </c>
      <c r="U168" s="3">
        <v>24.2</v>
      </c>
      <c r="V168" s="2">
        <f t="shared" si="31"/>
        <v>11.52073732718894</v>
      </c>
      <c r="W168" s="3">
        <v>25.64762</v>
      </c>
      <c r="X168" s="3">
        <v>6.284239209203359</v>
      </c>
      <c r="Y168" s="3" t="s">
        <v>156</v>
      </c>
      <c r="Z168" s="46">
        <v>59.1</v>
      </c>
      <c r="AA168" s="46">
        <v>7.2889999999999988</v>
      </c>
      <c r="AB168" s="3">
        <f t="shared" si="19"/>
        <v>8.1081081081081088</v>
      </c>
      <c r="AC168" s="3">
        <v>8.0246666666666666</v>
      </c>
      <c r="AD168" s="46">
        <v>6.7130999999999998</v>
      </c>
    </row>
    <row r="169" spans="1:30" x14ac:dyDescent="0.25">
      <c r="A169" s="1" t="s">
        <v>141</v>
      </c>
      <c r="B169" s="1" t="s">
        <v>142</v>
      </c>
      <c r="C169" s="1">
        <v>2</v>
      </c>
      <c r="D169" s="2">
        <v>27</v>
      </c>
      <c r="E169" s="1" t="s">
        <v>262</v>
      </c>
      <c r="F169" s="3" t="s">
        <v>35</v>
      </c>
      <c r="G169" s="3">
        <v>600</v>
      </c>
      <c r="H169" s="3" t="s">
        <v>36</v>
      </c>
      <c r="I169" s="3">
        <v>5</v>
      </c>
      <c r="J169" s="3">
        <f t="shared" si="26"/>
        <v>3000</v>
      </c>
      <c r="K169" s="3">
        <f t="shared" si="29"/>
        <v>14.52</v>
      </c>
      <c r="L169" s="3">
        <f t="shared" si="28"/>
        <v>72.599999999999994</v>
      </c>
      <c r="M169" s="2">
        <v>180.824896</v>
      </c>
      <c r="N169" s="3">
        <v>21.444279352459599</v>
      </c>
      <c r="O169" s="3">
        <v>9.7237604671063398</v>
      </c>
      <c r="P169" s="3">
        <f t="shared" si="27"/>
        <v>2.205348375764868</v>
      </c>
      <c r="Q169" s="3">
        <f t="shared" si="30"/>
        <v>1.745917517295029</v>
      </c>
      <c r="R169" s="3">
        <v>87.139496803283549</v>
      </c>
      <c r="S169" s="3" t="s">
        <v>33</v>
      </c>
      <c r="T169" s="3">
        <v>24.2</v>
      </c>
      <c r="U169" s="3">
        <v>24.9</v>
      </c>
      <c r="V169" s="2">
        <f t="shared" si="31"/>
        <v>2.8925619834710719</v>
      </c>
      <c r="W169" s="3">
        <v>25.64762</v>
      </c>
      <c r="X169" s="3">
        <v>6.284239209203359</v>
      </c>
      <c r="Y169" s="3" t="s">
        <v>156</v>
      </c>
      <c r="Z169" s="46">
        <v>59.1</v>
      </c>
      <c r="AA169" s="46">
        <v>7.2889999999999988</v>
      </c>
      <c r="AB169" s="3">
        <f t="shared" si="19"/>
        <v>8.1081081081081088</v>
      </c>
      <c r="AC169" s="3">
        <v>8.0246666666666666</v>
      </c>
      <c r="AD169" s="46">
        <v>6.7130999999999998</v>
      </c>
    </row>
    <row r="170" spans="1:30" x14ac:dyDescent="0.25">
      <c r="A170" s="1" t="s">
        <v>141</v>
      </c>
      <c r="B170" s="1" t="s">
        <v>142</v>
      </c>
      <c r="C170" s="1">
        <v>2</v>
      </c>
      <c r="D170" s="2">
        <v>29</v>
      </c>
      <c r="E170" s="1" t="s">
        <v>262</v>
      </c>
      <c r="F170" s="3" t="s">
        <v>35</v>
      </c>
      <c r="G170" s="3">
        <v>600</v>
      </c>
      <c r="H170" s="3" t="s">
        <v>36</v>
      </c>
      <c r="I170" s="3">
        <v>5</v>
      </c>
      <c r="J170" s="3">
        <f t="shared" si="26"/>
        <v>3000</v>
      </c>
      <c r="K170" s="3">
        <f t="shared" si="29"/>
        <v>13.38</v>
      </c>
      <c r="L170" s="3">
        <f t="shared" si="28"/>
        <v>66.900000000000006</v>
      </c>
      <c r="M170" s="2">
        <v>335.59308800000002</v>
      </c>
      <c r="N170" s="3">
        <v>16.8042653251633</v>
      </c>
      <c r="O170" s="3">
        <v>9.7237604671063398</v>
      </c>
      <c r="P170" s="3">
        <f t="shared" si="27"/>
        <v>1.7281652897568778</v>
      </c>
      <c r="Q170" s="3">
        <f t="shared" si="30"/>
        <v>1.0547295374799959</v>
      </c>
      <c r="R170" s="3">
        <v>48.2366293048578</v>
      </c>
      <c r="S170" s="3" t="s">
        <v>33</v>
      </c>
      <c r="T170" s="3">
        <v>22.3</v>
      </c>
      <c r="U170" s="3">
        <v>25.1</v>
      </c>
      <c r="V170" s="2">
        <f t="shared" si="31"/>
        <v>12.556053811659195</v>
      </c>
      <c r="W170" s="3">
        <v>25.64762</v>
      </c>
      <c r="X170" s="3">
        <v>6.284239209203359</v>
      </c>
      <c r="Y170" s="3" t="s">
        <v>156</v>
      </c>
      <c r="Z170" s="46">
        <v>59.1</v>
      </c>
      <c r="AA170" s="46">
        <v>7.2889999999999988</v>
      </c>
      <c r="AB170" s="3">
        <f t="shared" si="19"/>
        <v>8.1081081081081088</v>
      </c>
      <c r="AC170" s="3">
        <v>8.0246666666666666</v>
      </c>
      <c r="AD170" s="46">
        <v>6.7130999999999998</v>
      </c>
    </row>
    <row r="171" spans="1:30" x14ac:dyDescent="0.25">
      <c r="A171" s="1" t="s">
        <v>141</v>
      </c>
      <c r="B171" s="1" t="s">
        <v>142</v>
      </c>
      <c r="C171" s="1">
        <v>2</v>
      </c>
      <c r="D171" s="2">
        <v>30</v>
      </c>
      <c r="E171" s="1" t="s">
        <v>262</v>
      </c>
      <c r="F171" s="3" t="s">
        <v>35</v>
      </c>
      <c r="G171" s="3">
        <v>600</v>
      </c>
      <c r="H171" s="3" t="s">
        <v>36</v>
      </c>
      <c r="I171" s="3">
        <v>5</v>
      </c>
      <c r="J171" s="3">
        <f t="shared" si="26"/>
        <v>3000</v>
      </c>
      <c r="K171" s="3">
        <f t="shared" si="29"/>
        <v>14.64</v>
      </c>
      <c r="L171" s="3">
        <f t="shared" si="28"/>
        <v>73.2</v>
      </c>
      <c r="M171" s="2">
        <v>160.24934400000001</v>
      </c>
      <c r="N171" s="3">
        <v>17.629155963470399</v>
      </c>
      <c r="O171" s="3">
        <v>9.7237604671063398</v>
      </c>
      <c r="P171" s="3">
        <f t="shared" si="27"/>
        <v>1.8129977618336581</v>
      </c>
      <c r="Q171" s="3">
        <f t="shared" si="30"/>
        <v>1.177607289681974</v>
      </c>
      <c r="R171" s="3">
        <v>81.023467268062575</v>
      </c>
      <c r="S171" s="3" t="s">
        <v>33</v>
      </c>
      <c r="T171" s="3">
        <v>24.4</v>
      </c>
      <c r="U171" s="3">
        <v>26.6</v>
      </c>
      <c r="V171" s="2">
        <f t="shared" si="31"/>
        <v>9.0163934426229631</v>
      </c>
      <c r="W171" s="3">
        <v>25.64762</v>
      </c>
      <c r="X171" s="3">
        <v>6.284239209203359</v>
      </c>
      <c r="Y171" s="3" t="s">
        <v>156</v>
      </c>
      <c r="Z171" s="46">
        <v>59.1</v>
      </c>
      <c r="AA171" s="46">
        <v>7.2889999999999988</v>
      </c>
      <c r="AB171" s="3">
        <f t="shared" si="19"/>
        <v>8.1081081081081088</v>
      </c>
      <c r="AC171" s="3">
        <v>8.0246666666666666</v>
      </c>
      <c r="AD171" s="46">
        <v>6.7130999999999998</v>
      </c>
    </row>
    <row r="172" spans="1:30" x14ac:dyDescent="0.25">
      <c r="A172" s="1" t="s">
        <v>141</v>
      </c>
      <c r="B172" s="1" t="s">
        <v>142</v>
      </c>
      <c r="C172" s="1">
        <v>2</v>
      </c>
      <c r="D172" s="2">
        <v>32</v>
      </c>
      <c r="E172" s="1" t="s">
        <v>262</v>
      </c>
      <c r="F172" s="3" t="s">
        <v>35</v>
      </c>
      <c r="G172" s="3">
        <v>600</v>
      </c>
      <c r="H172" s="3" t="s">
        <v>36</v>
      </c>
      <c r="I172" s="3">
        <v>5</v>
      </c>
      <c r="J172" s="3">
        <f t="shared" si="26"/>
        <v>3000</v>
      </c>
      <c r="K172" s="3">
        <f t="shared" si="29"/>
        <v>13.14</v>
      </c>
      <c r="L172" s="3">
        <f t="shared" si="28"/>
        <v>65.7</v>
      </c>
      <c r="M172" s="2">
        <v>258.63495649999999</v>
      </c>
      <c r="N172" s="3">
        <v>24.311189425802301</v>
      </c>
      <c r="O172" s="3">
        <v>9.7237604671063398</v>
      </c>
      <c r="P172" s="3">
        <f t="shared" si="27"/>
        <v>2.5001839060148079</v>
      </c>
      <c r="Q172" s="3">
        <f t="shared" si="30"/>
        <v>2.1729795412992448</v>
      </c>
      <c r="R172" s="3">
        <v>82.004654197744415</v>
      </c>
      <c r="S172" s="3" t="s">
        <v>33</v>
      </c>
      <c r="T172" s="3">
        <v>21.9</v>
      </c>
      <c r="U172" s="3">
        <v>24.8</v>
      </c>
      <c r="V172" s="2">
        <f t="shared" si="31"/>
        <v>13.242009132420101</v>
      </c>
      <c r="W172" s="3">
        <v>25.64762</v>
      </c>
      <c r="X172" s="3">
        <v>6.284239209203359</v>
      </c>
      <c r="Y172" s="3" t="s">
        <v>156</v>
      </c>
      <c r="Z172" s="46">
        <v>59.1</v>
      </c>
      <c r="AA172" s="46">
        <v>7.2889999999999988</v>
      </c>
      <c r="AB172" s="3">
        <f t="shared" si="19"/>
        <v>8.1081081081081088</v>
      </c>
      <c r="AC172" s="3">
        <v>8.0246666666666666</v>
      </c>
      <c r="AD172" s="46">
        <v>6.7130999999999998</v>
      </c>
    </row>
    <row r="173" spans="1:30" x14ac:dyDescent="0.25">
      <c r="A173" s="1" t="s">
        <v>143</v>
      </c>
      <c r="B173" s="1" t="s">
        <v>144</v>
      </c>
      <c r="C173" s="1">
        <v>1</v>
      </c>
      <c r="D173" s="2">
        <v>2</v>
      </c>
      <c r="E173" s="1" t="s">
        <v>262</v>
      </c>
      <c r="F173" s="3" t="s">
        <v>34</v>
      </c>
      <c r="G173" s="3">
        <v>0</v>
      </c>
      <c r="H173" s="3" t="s">
        <v>36</v>
      </c>
      <c r="I173" s="3">
        <v>5</v>
      </c>
      <c r="J173" s="3">
        <f t="shared" si="26"/>
        <v>0</v>
      </c>
      <c r="K173" s="3">
        <f t="shared" si="29"/>
        <v>0</v>
      </c>
      <c r="L173" s="3">
        <f t="shared" si="28"/>
        <v>0</v>
      </c>
      <c r="M173" s="2">
        <v>296.20351149999999</v>
      </c>
      <c r="N173" s="3">
        <v>8.9345558073194198</v>
      </c>
      <c r="O173" s="3">
        <v>8.0788170082959834</v>
      </c>
      <c r="P173" s="3">
        <f t="shared" si="27"/>
        <v>1.1059237754914728</v>
      </c>
      <c r="Q173" s="3">
        <f t="shared" si="30"/>
        <v>0.15852886236076996</v>
      </c>
      <c r="R173" s="3">
        <v>16.724833041340347</v>
      </c>
      <c r="S173" s="3" t="s">
        <v>33</v>
      </c>
      <c r="T173" s="3">
        <v>23.6</v>
      </c>
      <c r="U173" s="3">
        <v>25.4</v>
      </c>
      <c r="V173" s="2">
        <f t="shared" si="31"/>
        <v>7.6271186440677843</v>
      </c>
      <c r="W173" s="3">
        <v>22.612686666666669</v>
      </c>
      <c r="X173" s="3">
        <v>3.6831113662590567</v>
      </c>
      <c r="Y173" s="3" t="s">
        <v>156</v>
      </c>
      <c r="Z173" s="46">
        <v>1246.3333333333333</v>
      </c>
      <c r="AA173" s="46">
        <v>45.096666666666664</v>
      </c>
      <c r="AB173" s="3">
        <f t="shared" ref="AB173:AB236" si="32">Z173/AA173</f>
        <v>27.636928080419839</v>
      </c>
      <c r="AC173" s="3">
        <v>19.566666666666666</v>
      </c>
      <c r="AD173" s="46">
        <v>5.3980000000000015</v>
      </c>
    </row>
    <row r="174" spans="1:30" x14ac:dyDescent="0.25">
      <c r="A174" s="1" t="s">
        <v>143</v>
      </c>
      <c r="B174" s="1" t="s">
        <v>144</v>
      </c>
      <c r="C174" s="1">
        <v>1</v>
      </c>
      <c r="D174" s="2">
        <v>3</v>
      </c>
      <c r="E174" s="1" t="s">
        <v>262</v>
      </c>
      <c r="F174" s="3" t="s">
        <v>34</v>
      </c>
      <c r="G174" s="3">
        <v>0</v>
      </c>
      <c r="H174" s="3" t="s">
        <v>36</v>
      </c>
      <c r="I174" s="3">
        <v>5</v>
      </c>
      <c r="J174" s="3">
        <f t="shared" si="26"/>
        <v>0</v>
      </c>
      <c r="K174" s="3">
        <f t="shared" si="29"/>
        <v>0</v>
      </c>
      <c r="L174" s="3">
        <f t="shared" si="28"/>
        <v>0</v>
      </c>
      <c r="M174" s="2">
        <v>278.57401319500002</v>
      </c>
      <c r="N174" s="3">
        <v>12.180152858942</v>
      </c>
      <c r="O174" s="3">
        <v>8.0788170082959834</v>
      </c>
      <c r="P174" s="3">
        <f t="shared" si="27"/>
        <v>1.5076653978465453</v>
      </c>
      <c r="Q174" s="3">
        <f t="shared" si="30"/>
        <v>0.75978804198703509</v>
      </c>
      <c r="R174" s="3">
        <v>32.908691644789833</v>
      </c>
      <c r="S174" s="3" t="s">
        <v>33</v>
      </c>
      <c r="T174" s="3">
        <v>25.2</v>
      </c>
      <c r="U174" s="3">
        <v>27.3</v>
      </c>
      <c r="V174" s="2">
        <f t="shared" si="31"/>
        <v>8.3333333333333393</v>
      </c>
      <c r="W174" s="3">
        <v>22.612686666666669</v>
      </c>
      <c r="X174" s="3">
        <v>3.6831113662590567</v>
      </c>
      <c r="Y174" s="3" t="s">
        <v>156</v>
      </c>
      <c r="Z174" s="46">
        <v>1246.3333333333333</v>
      </c>
      <c r="AA174" s="46">
        <v>45.096666666666664</v>
      </c>
      <c r="AB174" s="3">
        <f t="shared" si="32"/>
        <v>27.636928080419839</v>
      </c>
      <c r="AC174" s="3">
        <v>19.566666666666666</v>
      </c>
      <c r="AD174" s="46">
        <v>5.3980000000000015</v>
      </c>
    </row>
    <row r="175" spans="1:30" x14ac:dyDescent="0.25">
      <c r="A175" s="1" t="s">
        <v>143</v>
      </c>
      <c r="B175" s="1" t="s">
        <v>144</v>
      </c>
      <c r="C175" s="1">
        <v>1</v>
      </c>
      <c r="D175" s="2">
        <v>10</v>
      </c>
      <c r="E175" s="1" t="s">
        <v>262</v>
      </c>
      <c r="F175" s="3" t="s">
        <v>34</v>
      </c>
      <c r="G175" s="3">
        <v>0</v>
      </c>
      <c r="H175" s="3" t="s">
        <v>36</v>
      </c>
      <c r="I175" s="3">
        <v>5</v>
      </c>
      <c r="J175" s="3">
        <f t="shared" si="26"/>
        <v>0</v>
      </c>
      <c r="K175" s="3">
        <f t="shared" si="29"/>
        <v>0</v>
      </c>
      <c r="L175" s="3">
        <f t="shared" si="28"/>
        <v>0</v>
      </c>
      <c r="M175" s="2">
        <v>240.93423200000001</v>
      </c>
      <c r="N175" s="3">
        <v>7.7251779620627898</v>
      </c>
      <c r="O175" s="3">
        <v>8.0788170082959834</v>
      </c>
      <c r="P175" s="3">
        <f t="shared" si="27"/>
        <v>0.95622638241836044</v>
      </c>
      <c r="Q175" s="3">
        <f t="shared" si="30"/>
        <v>-6.551297633071386E-2</v>
      </c>
      <c r="R175" s="3">
        <v>2.1507273473842474</v>
      </c>
      <c r="S175" s="3" t="s">
        <v>33</v>
      </c>
      <c r="T175" s="3">
        <v>25</v>
      </c>
      <c r="U175" s="3">
        <v>25.9</v>
      </c>
      <c r="V175" s="2">
        <f t="shared" si="31"/>
        <v>3.5999999999999943</v>
      </c>
      <c r="W175" s="3">
        <v>22.612686666666669</v>
      </c>
      <c r="X175" s="3">
        <v>3.6831113662590567</v>
      </c>
      <c r="Y175" s="3" t="s">
        <v>156</v>
      </c>
      <c r="Z175" s="46">
        <v>1246.3333333333333</v>
      </c>
      <c r="AA175" s="46">
        <v>45.096666666666664</v>
      </c>
      <c r="AB175" s="3">
        <f t="shared" si="32"/>
        <v>27.636928080419839</v>
      </c>
      <c r="AC175" s="3">
        <v>19.566666666666666</v>
      </c>
      <c r="AD175" s="46">
        <v>5.3980000000000015</v>
      </c>
    </row>
    <row r="176" spans="1:30" x14ac:dyDescent="0.25">
      <c r="A176" s="1" t="s">
        <v>143</v>
      </c>
      <c r="B176" s="1" t="s">
        <v>144</v>
      </c>
      <c r="C176" s="1">
        <v>1</v>
      </c>
      <c r="D176" s="2">
        <v>15</v>
      </c>
      <c r="E176" s="1" t="s">
        <v>262</v>
      </c>
      <c r="F176" s="3" t="s">
        <v>34</v>
      </c>
      <c r="G176" s="3">
        <v>0</v>
      </c>
      <c r="H176" s="3" t="s">
        <v>36</v>
      </c>
      <c r="I176" s="3">
        <v>5</v>
      </c>
      <c r="J176" s="3">
        <f t="shared" si="26"/>
        <v>0</v>
      </c>
      <c r="K176" s="3">
        <f t="shared" si="29"/>
        <v>0</v>
      </c>
      <c r="L176" s="3">
        <f t="shared" si="28"/>
        <v>0</v>
      </c>
      <c r="M176" s="2">
        <v>246.40199999999999</v>
      </c>
      <c r="N176" s="3">
        <v>8.3628334200610706</v>
      </c>
      <c r="O176" s="3">
        <v>8.0788170082959834</v>
      </c>
      <c r="P176" s="3">
        <f t="shared" si="27"/>
        <v>1.0351556931507961</v>
      </c>
      <c r="Q176" s="3">
        <f t="shared" si="30"/>
        <v>5.2615118889419617E-2</v>
      </c>
      <c r="R176" s="3">
        <v>10.015144132321126</v>
      </c>
      <c r="S176" s="3" t="s">
        <v>33</v>
      </c>
      <c r="T176" s="3">
        <v>23.6</v>
      </c>
      <c r="U176" s="3">
        <v>25.8</v>
      </c>
      <c r="V176" s="2">
        <f t="shared" si="31"/>
        <v>9.3220338983050812</v>
      </c>
      <c r="W176" s="3">
        <v>22.612686666666669</v>
      </c>
      <c r="X176" s="3">
        <v>3.6831113662590567</v>
      </c>
      <c r="Y176" s="3" t="s">
        <v>156</v>
      </c>
      <c r="Z176" s="46">
        <v>1246.3333333333333</v>
      </c>
      <c r="AA176" s="46">
        <v>45.096666666666664</v>
      </c>
      <c r="AB176" s="3">
        <f t="shared" si="32"/>
        <v>27.636928080419839</v>
      </c>
      <c r="AC176" s="3">
        <v>19.566666666666666</v>
      </c>
      <c r="AD176" s="46">
        <v>5.3980000000000015</v>
      </c>
    </row>
    <row r="177" spans="1:30" x14ac:dyDescent="0.25">
      <c r="A177" s="1" t="s">
        <v>143</v>
      </c>
      <c r="B177" s="1" t="s">
        <v>144</v>
      </c>
      <c r="C177" s="1">
        <v>1</v>
      </c>
      <c r="D177" s="2">
        <v>20</v>
      </c>
      <c r="E177" s="1" t="s">
        <v>262</v>
      </c>
      <c r="F177" s="3" t="s">
        <v>34</v>
      </c>
      <c r="G177" s="3">
        <v>0</v>
      </c>
      <c r="H177" s="3" t="s">
        <v>36</v>
      </c>
      <c r="I177" s="3">
        <v>5</v>
      </c>
      <c r="J177" s="3">
        <f t="shared" si="26"/>
        <v>0</v>
      </c>
      <c r="K177" s="3">
        <f t="shared" si="29"/>
        <v>0</v>
      </c>
      <c r="L177" s="3">
        <f t="shared" si="28"/>
        <v>0</v>
      </c>
      <c r="M177" s="2">
        <v>232.60769999999999</v>
      </c>
      <c r="N177" s="3">
        <v>9.5983689842274007</v>
      </c>
      <c r="O177" s="3">
        <v>8.0788170082959834</v>
      </c>
      <c r="P177" s="3">
        <f t="shared" si="27"/>
        <v>1.1880909017212569</v>
      </c>
      <c r="Q177" s="3">
        <f t="shared" si="30"/>
        <v>0.28150277434816912</v>
      </c>
      <c r="R177" s="3">
        <v>21.364447299986374</v>
      </c>
      <c r="S177" s="3" t="s">
        <v>33</v>
      </c>
      <c r="T177" s="3">
        <v>22.5</v>
      </c>
      <c r="U177" s="3">
        <v>24.8</v>
      </c>
      <c r="V177" s="2">
        <f t="shared" si="31"/>
        <v>10.222222222222225</v>
      </c>
      <c r="W177" s="3">
        <v>22.612686666666669</v>
      </c>
      <c r="X177" s="3">
        <v>3.6831113662590567</v>
      </c>
      <c r="Y177" s="3" t="s">
        <v>156</v>
      </c>
      <c r="Z177" s="46">
        <v>1246.3333333333333</v>
      </c>
      <c r="AA177" s="46">
        <v>45.096666666666664</v>
      </c>
      <c r="AB177" s="3">
        <f t="shared" si="32"/>
        <v>27.636928080419839</v>
      </c>
      <c r="AC177" s="3">
        <v>19.566666666666666</v>
      </c>
      <c r="AD177" s="46">
        <v>5.3980000000000015</v>
      </c>
    </row>
    <row r="178" spans="1:30" x14ac:dyDescent="0.25">
      <c r="A178" s="1" t="s">
        <v>143</v>
      </c>
      <c r="B178" s="1" t="s">
        <v>144</v>
      </c>
      <c r="C178" s="1">
        <v>1</v>
      </c>
      <c r="D178" s="2">
        <v>21</v>
      </c>
      <c r="E178" s="1" t="s">
        <v>262</v>
      </c>
      <c r="F178" s="3" t="s">
        <v>34</v>
      </c>
      <c r="G178" s="3">
        <v>0</v>
      </c>
      <c r="H178" s="3" t="s">
        <v>36</v>
      </c>
      <c r="I178" s="3">
        <v>5</v>
      </c>
      <c r="J178" s="3">
        <f t="shared" si="26"/>
        <v>0</v>
      </c>
      <c r="K178" s="3">
        <f t="shared" si="29"/>
        <v>0</v>
      </c>
      <c r="L178" s="3">
        <f t="shared" si="28"/>
        <v>0</v>
      </c>
      <c r="M178" s="2">
        <v>236.334416</v>
      </c>
      <c r="N178" s="3">
        <v>6.2497908072339898</v>
      </c>
      <c r="O178" s="3">
        <v>8.0788170082959834</v>
      </c>
      <c r="P178" s="3">
        <f t="shared" si="27"/>
        <v>0.7736022242880608</v>
      </c>
      <c r="Q178" s="3">
        <f t="shared" si="30"/>
        <v>-0.33883404984475601</v>
      </c>
      <c r="R178" s="3">
        <v>-28.347561440867064</v>
      </c>
      <c r="S178" s="3" t="s">
        <v>33</v>
      </c>
      <c r="T178" s="3">
        <v>26.4</v>
      </c>
      <c r="U178" s="3">
        <v>27.2</v>
      </c>
      <c r="V178" s="2">
        <f t="shared" si="31"/>
        <v>3.0303030303030329</v>
      </c>
      <c r="W178" s="3">
        <v>22.612686666666669</v>
      </c>
      <c r="X178" s="3">
        <v>3.6831113662590567</v>
      </c>
      <c r="Y178" s="3" t="s">
        <v>156</v>
      </c>
      <c r="Z178" s="46">
        <v>1246.3333333333333</v>
      </c>
      <c r="AA178" s="46">
        <v>45.096666666666664</v>
      </c>
      <c r="AB178" s="3">
        <f t="shared" si="32"/>
        <v>27.636928080419839</v>
      </c>
      <c r="AC178" s="3">
        <v>19.566666666666666</v>
      </c>
      <c r="AD178" s="46">
        <v>5.3980000000000015</v>
      </c>
    </row>
    <row r="179" spans="1:30" x14ac:dyDescent="0.25">
      <c r="A179" s="1" t="s">
        <v>143</v>
      </c>
      <c r="B179" s="1" t="s">
        <v>144</v>
      </c>
      <c r="C179" s="1">
        <v>1</v>
      </c>
      <c r="D179" s="2">
        <v>25</v>
      </c>
      <c r="E179" s="1" t="s">
        <v>262</v>
      </c>
      <c r="F179" s="3" t="s">
        <v>34</v>
      </c>
      <c r="G179" s="3">
        <v>0</v>
      </c>
      <c r="H179" s="3" t="s">
        <v>36</v>
      </c>
      <c r="I179" s="3">
        <v>5</v>
      </c>
      <c r="J179" s="3">
        <f t="shared" si="26"/>
        <v>0</v>
      </c>
      <c r="K179" s="3">
        <f t="shared" si="29"/>
        <v>0</v>
      </c>
      <c r="L179" s="3">
        <f t="shared" si="28"/>
        <v>0</v>
      </c>
      <c r="M179" s="2">
        <v>243.54582500000001</v>
      </c>
      <c r="N179" s="3">
        <v>7.3405474858511903</v>
      </c>
      <c r="O179" s="3">
        <v>8.0788170082959834</v>
      </c>
      <c r="P179" s="3">
        <f t="shared" si="27"/>
        <v>0.90861663017163552</v>
      </c>
      <c r="Q179" s="3">
        <f t="shared" si="30"/>
        <v>-0.13676723276116948</v>
      </c>
      <c r="R179" s="3">
        <v>-2.0395842305893535</v>
      </c>
      <c r="S179" s="3" t="s">
        <v>33</v>
      </c>
      <c r="T179" s="3">
        <v>26.3</v>
      </c>
      <c r="U179" s="3">
        <v>27.6</v>
      </c>
      <c r="V179" s="2">
        <f t="shared" si="31"/>
        <v>4.9429657794676833</v>
      </c>
      <c r="W179" s="3">
        <v>22.612686666666669</v>
      </c>
      <c r="X179" s="3">
        <v>3.6831113662590567</v>
      </c>
      <c r="Y179" s="3" t="s">
        <v>156</v>
      </c>
      <c r="Z179" s="46">
        <v>1246.3333333333333</v>
      </c>
      <c r="AA179" s="46">
        <v>45.096666666666664</v>
      </c>
      <c r="AB179" s="3">
        <f t="shared" si="32"/>
        <v>27.636928080419839</v>
      </c>
      <c r="AC179" s="3">
        <v>19.566666666666666</v>
      </c>
      <c r="AD179" s="46">
        <v>5.3980000000000015</v>
      </c>
    </row>
    <row r="180" spans="1:30" x14ac:dyDescent="0.25">
      <c r="A180" s="1" t="s">
        <v>143</v>
      </c>
      <c r="B180" s="1" t="s">
        <v>144</v>
      </c>
      <c r="C180" s="1">
        <v>1</v>
      </c>
      <c r="D180" s="2">
        <v>27</v>
      </c>
      <c r="E180" s="1" t="s">
        <v>262</v>
      </c>
      <c r="F180" s="3" t="s">
        <v>34</v>
      </c>
      <c r="G180" s="3">
        <v>0</v>
      </c>
      <c r="H180" s="3" t="s">
        <v>36</v>
      </c>
      <c r="I180" s="3">
        <v>5</v>
      </c>
      <c r="J180" s="3">
        <f t="shared" si="26"/>
        <v>0</v>
      </c>
      <c r="K180" s="3">
        <f t="shared" si="29"/>
        <v>0</v>
      </c>
      <c r="L180" s="3">
        <f t="shared" si="28"/>
        <v>0</v>
      </c>
      <c r="M180" s="2">
        <v>305.78805399999999</v>
      </c>
      <c r="N180" s="3">
        <v>6.6757536365550401</v>
      </c>
      <c r="O180" s="3">
        <v>8.0788170082959834</v>
      </c>
      <c r="P180" s="3">
        <f t="shared" si="27"/>
        <v>0.82632811582436339</v>
      </c>
      <c r="Q180" s="3">
        <f t="shared" si="30"/>
        <v>-0.25992281803277933</v>
      </c>
      <c r="R180" s="3">
        <v>-13.825241954954453</v>
      </c>
      <c r="S180" s="3" t="s">
        <v>33</v>
      </c>
      <c r="T180" s="3">
        <v>25.9</v>
      </c>
      <c r="U180" s="3">
        <v>27.2</v>
      </c>
      <c r="V180" s="2">
        <f t="shared" si="31"/>
        <v>5.0193050193050226</v>
      </c>
      <c r="W180" s="3">
        <v>22.612686666666669</v>
      </c>
      <c r="X180" s="3">
        <v>3.6831113662590567</v>
      </c>
      <c r="Y180" s="3" t="s">
        <v>156</v>
      </c>
      <c r="Z180" s="46">
        <v>1246.3333333333333</v>
      </c>
      <c r="AA180" s="46">
        <v>45.096666666666664</v>
      </c>
      <c r="AB180" s="3">
        <f t="shared" si="32"/>
        <v>27.636928080419839</v>
      </c>
      <c r="AC180" s="3">
        <v>19.566666666666666</v>
      </c>
      <c r="AD180" s="46">
        <v>5.3980000000000015</v>
      </c>
    </row>
    <row r="181" spans="1:30" x14ac:dyDescent="0.25">
      <c r="A181" s="1" t="s">
        <v>143</v>
      </c>
      <c r="B181" s="1" t="s">
        <v>144</v>
      </c>
      <c r="C181" s="1">
        <v>1</v>
      </c>
      <c r="D181" s="2">
        <v>31</v>
      </c>
      <c r="E181" s="1" t="s">
        <v>262</v>
      </c>
      <c r="F181" s="3" t="s">
        <v>34</v>
      </c>
      <c r="G181" s="3">
        <v>0</v>
      </c>
      <c r="H181" s="3" t="s">
        <v>36</v>
      </c>
      <c r="I181" s="3">
        <v>5</v>
      </c>
      <c r="J181" s="3">
        <f t="shared" si="26"/>
        <v>0</v>
      </c>
      <c r="K181" s="3">
        <f t="shared" si="29"/>
        <v>0</v>
      </c>
      <c r="L181" s="3">
        <f t="shared" si="28"/>
        <v>0</v>
      </c>
      <c r="M181" s="2">
        <v>211.1216445</v>
      </c>
      <c r="N181" s="3">
        <v>5.9846027431796003</v>
      </c>
      <c r="O181" s="3">
        <v>8.0788170082959834</v>
      </c>
      <c r="P181" s="3">
        <f t="shared" si="27"/>
        <v>0.74077711341080332</v>
      </c>
      <c r="Q181" s="3">
        <f t="shared" si="30"/>
        <v>-0.38796114581629909</v>
      </c>
      <c r="R181" s="3">
        <v>-41.14204106953467</v>
      </c>
      <c r="S181" s="3" t="s">
        <v>33</v>
      </c>
      <c r="T181" s="3">
        <v>27.5</v>
      </c>
      <c r="U181" s="3">
        <v>27.5</v>
      </c>
      <c r="V181" s="2">
        <f t="shared" si="31"/>
        <v>0</v>
      </c>
      <c r="W181" s="3">
        <v>22.612686666666669</v>
      </c>
      <c r="X181" s="3">
        <v>3.6831113662590567</v>
      </c>
      <c r="Y181" s="3" t="s">
        <v>156</v>
      </c>
      <c r="Z181" s="46">
        <v>1246.3333333333333</v>
      </c>
      <c r="AA181" s="46">
        <v>45.096666666666664</v>
      </c>
      <c r="AB181" s="3">
        <f t="shared" si="32"/>
        <v>27.636928080419839</v>
      </c>
      <c r="AC181" s="3">
        <v>19.566666666666666</v>
      </c>
      <c r="AD181" s="46">
        <v>5.3980000000000015</v>
      </c>
    </row>
    <row r="182" spans="1:30" x14ac:dyDescent="0.25">
      <c r="A182" s="1" t="s">
        <v>143</v>
      </c>
      <c r="B182" s="1" t="s">
        <v>144</v>
      </c>
      <c r="C182" s="1">
        <v>1</v>
      </c>
      <c r="D182" s="2">
        <v>32</v>
      </c>
      <c r="E182" s="1" t="s">
        <v>262</v>
      </c>
      <c r="F182" s="3" t="s">
        <v>34</v>
      </c>
      <c r="G182" s="3">
        <v>0</v>
      </c>
      <c r="H182" s="3" t="s">
        <v>36</v>
      </c>
      <c r="I182" s="3">
        <v>5</v>
      </c>
      <c r="J182" s="3">
        <f t="shared" si="26"/>
        <v>0</v>
      </c>
      <c r="K182" s="3">
        <f t="shared" si="29"/>
        <v>0</v>
      </c>
      <c r="L182" s="3">
        <f t="shared" si="28"/>
        <v>0</v>
      </c>
      <c r="M182" s="2">
        <v>231.85273950000001</v>
      </c>
      <c r="N182" s="3">
        <v>7.7363863775273201</v>
      </c>
      <c r="O182" s="3">
        <v>8.0788170082959834</v>
      </c>
      <c r="P182" s="3">
        <f t="shared" si="27"/>
        <v>0.95761376567670398</v>
      </c>
      <c r="Q182" s="3">
        <f t="shared" si="30"/>
        <v>-6.343657479967825E-2</v>
      </c>
      <c r="R182" s="3">
        <v>2.1905852301237068</v>
      </c>
      <c r="S182" s="3" t="s">
        <v>33</v>
      </c>
      <c r="T182" s="3">
        <v>23.2</v>
      </c>
      <c r="U182" s="3">
        <v>23.6</v>
      </c>
      <c r="V182" s="2">
        <f t="shared" si="31"/>
        <v>1.7241379310344922</v>
      </c>
      <c r="W182" s="3">
        <v>22.612686666666669</v>
      </c>
      <c r="X182" s="3">
        <v>3.6831113662590567</v>
      </c>
      <c r="Y182" s="3" t="s">
        <v>156</v>
      </c>
      <c r="Z182" s="46">
        <v>1246.3333333333333</v>
      </c>
      <c r="AA182" s="46">
        <v>45.096666666666664</v>
      </c>
      <c r="AB182" s="3">
        <f t="shared" si="32"/>
        <v>27.636928080419839</v>
      </c>
      <c r="AC182" s="3">
        <v>19.566666666666666</v>
      </c>
      <c r="AD182" s="46">
        <v>5.3980000000000015</v>
      </c>
    </row>
    <row r="183" spans="1:30" x14ac:dyDescent="0.25">
      <c r="A183" s="1" t="s">
        <v>143</v>
      </c>
      <c r="B183" s="1" t="s">
        <v>144</v>
      </c>
      <c r="C183" s="1">
        <v>2</v>
      </c>
      <c r="D183" s="2">
        <v>5</v>
      </c>
      <c r="E183" s="1" t="s">
        <v>262</v>
      </c>
      <c r="F183" s="3" t="s">
        <v>35</v>
      </c>
      <c r="G183" s="3">
        <v>600</v>
      </c>
      <c r="H183" s="3" t="s">
        <v>36</v>
      </c>
      <c r="I183" s="3">
        <v>5</v>
      </c>
      <c r="J183" s="3">
        <f t="shared" si="26"/>
        <v>3000</v>
      </c>
      <c r="K183" s="3">
        <f t="shared" si="29"/>
        <v>13.74</v>
      </c>
      <c r="L183" s="3">
        <f t="shared" si="28"/>
        <v>68.7</v>
      </c>
      <c r="M183" s="2">
        <v>206.30781250000001</v>
      </c>
      <c r="N183" s="3">
        <v>12.057671882933001</v>
      </c>
      <c r="O183" s="3">
        <v>8.0788170082959834</v>
      </c>
      <c r="P183" s="3">
        <f t="shared" si="27"/>
        <v>1.4925046415274918</v>
      </c>
      <c r="Q183" s="3">
        <f t="shared" si="30"/>
        <v>0.73709797603501592</v>
      </c>
      <c r="R183" s="3">
        <v>35.295517026897407</v>
      </c>
      <c r="S183" s="3" t="s">
        <v>33</v>
      </c>
      <c r="T183" s="3">
        <v>22.9</v>
      </c>
      <c r="U183" s="3">
        <v>24.4</v>
      </c>
      <c r="V183" s="2">
        <f t="shared" si="31"/>
        <v>6.5502183406113534</v>
      </c>
      <c r="W183" s="3">
        <v>22.612686666666669</v>
      </c>
      <c r="X183" s="3">
        <v>3.6831113662590567</v>
      </c>
      <c r="Y183" s="3" t="s">
        <v>156</v>
      </c>
      <c r="Z183" s="46">
        <v>1246.3333333333333</v>
      </c>
      <c r="AA183" s="46">
        <v>45.096666666666664</v>
      </c>
      <c r="AB183" s="3">
        <f t="shared" si="32"/>
        <v>27.636928080419839</v>
      </c>
      <c r="AC183" s="3">
        <v>19.566666666666666</v>
      </c>
      <c r="AD183" s="46">
        <v>5.3980000000000015</v>
      </c>
    </row>
    <row r="184" spans="1:30" x14ac:dyDescent="0.25">
      <c r="A184" s="1" t="s">
        <v>143</v>
      </c>
      <c r="B184" s="1" t="s">
        <v>144</v>
      </c>
      <c r="C184" s="1">
        <v>2</v>
      </c>
      <c r="D184" s="2">
        <v>8</v>
      </c>
      <c r="E184" s="1" t="s">
        <v>262</v>
      </c>
      <c r="F184" s="3" t="s">
        <v>35</v>
      </c>
      <c r="G184" s="3">
        <v>600</v>
      </c>
      <c r="H184" s="3" t="s">
        <v>36</v>
      </c>
      <c r="I184" s="3">
        <v>5</v>
      </c>
      <c r="J184" s="3">
        <f t="shared" si="26"/>
        <v>3000</v>
      </c>
      <c r="K184" s="3">
        <f t="shared" si="29"/>
        <v>14.04</v>
      </c>
      <c r="L184" s="3">
        <f t="shared" si="28"/>
        <v>70.2</v>
      </c>
      <c r="M184" s="2">
        <v>267.21446400000002</v>
      </c>
      <c r="N184" s="3">
        <v>14.751138032626701</v>
      </c>
      <c r="O184" s="3">
        <v>8.0788170082959834</v>
      </c>
      <c r="P184" s="3">
        <f t="shared" si="27"/>
        <v>1.8259032253706251</v>
      </c>
      <c r="Q184" s="3">
        <f t="shared" si="30"/>
        <v>1.2360728092498547</v>
      </c>
      <c r="R184" s="3">
        <v>50.697917785862231</v>
      </c>
      <c r="S184" s="3" t="s">
        <v>33</v>
      </c>
      <c r="T184" s="3">
        <v>23.4</v>
      </c>
      <c r="U184" s="3">
        <v>25.7</v>
      </c>
      <c r="V184" s="2">
        <f t="shared" si="31"/>
        <v>9.8290598290598332</v>
      </c>
      <c r="W184" s="3">
        <v>22.612686666666669</v>
      </c>
      <c r="X184" s="3">
        <v>3.6831113662590567</v>
      </c>
      <c r="Y184" s="3" t="s">
        <v>156</v>
      </c>
      <c r="Z184" s="46">
        <v>1246.3333333333333</v>
      </c>
      <c r="AA184" s="46">
        <v>45.096666666666664</v>
      </c>
      <c r="AB184" s="3">
        <f t="shared" si="32"/>
        <v>27.636928080419839</v>
      </c>
      <c r="AC184" s="3">
        <v>19.566666666666666</v>
      </c>
      <c r="AD184" s="46">
        <v>5.3980000000000015</v>
      </c>
    </row>
    <row r="185" spans="1:30" x14ac:dyDescent="0.25">
      <c r="A185" s="1" t="s">
        <v>143</v>
      </c>
      <c r="B185" s="1" t="s">
        <v>144</v>
      </c>
      <c r="C185" s="1">
        <v>2</v>
      </c>
      <c r="D185" s="2">
        <v>12</v>
      </c>
      <c r="E185" s="1" t="s">
        <v>262</v>
      </c>
      <c r="F185" s="3" t="s">
        <v>35</v>
      </c>
      <c r="G185" s="3">
        <v>600</v>
      </c>
      <c r="H185" s="3" t="s">
        <v>36</v>
      </c>
      <c r="I185" s="3">
        <v>5</v>
      </c>
      <c r="J185" s="3">
        <f t="shared" si="26"/>
        <v>3000</v>
      </c>
      <c r="K185" s="3">
        <f t="shared" si="29"/>
        <v>14.34</v>
      </c>
      <c r="L185" s="3">
        <f t="shared" si="28"/>
        <v>71.7</v>
      </c>
      <c r="M185" s="2">
        <v>235.86651000000001</v>
      </c>
      <c r="N185" s="3">
        <v>12.443878440230099</v>
      </c>
      <c r="O185" s="3">
        <v>8.0788170082959834</v>
      </c>
      <c r="P185" s="3">
        <f t="shared" si="27"/>
        <v>1.540309481877324</v>
      </c>
      <c r="Q185" s="3">
        <f t="shared" si="30"/>
        <v>0.8086442074720479</v>
      </c>
      <c r="R185" s="3">
        <v>41.04966797075987</v>
      </c>
      <c r="S185" s="3" t="s">
        <v>33</v>
      </c>
      <c r="T185" s="3">
        <v>23.9</v>
      </c>
      <c r="U185" s="3">
        <v>27.7</v>
      </c>
      <c r="V185" s="2">
        <f t="shared" si="31"/>
        <v>15.899581589958162</v>
      </c>
      <c r="W185" s="3">
        <v>22.612686666666669</v>
      </c>
      <c r="X185" s="3">
        <v>3.6831113662590567</v>
      </c>
      <c r="Y185" s="3" t="s">
        <v>156</v>
      </c>
      <c r="Z185" s="46">
        <v>1246.3333333333333</v>
      </c>
      <c r="AA185" s="46">
        <v>45.096666666666664</v>
      </c>
      <c r="AB185" s="3">
        <f t="shared" si="32"/>
        <v>27.636928080419839</v>
      </c>
      <c r="AC185" s="3">
        <v>19.566666666666666</v>
      </c>
      <c r="AD185" s="46">
        <v>5.3980000000000015</v>
      </c>
    </row>
    <row r="186" spans="1:30" x14ac:dyDescent="0.25">
      <c r="A186" s="1" t="s">
        <v>143</v>
      </c>
      <c r="B186" s="1" t="s">
        <v>144</v>
      </c>
      <c r="C186" s="1">
        <v>2</v>
      </c>
      <c r="D186" s="2">
        <v>17</v>
      </c>
      <c r="E186" s="1" t="s">
        <v>262</v>
      </c>
      <c r="F186" s="3" t="s">
        <v>35</v>
      </c>
      <c r="G186" s="3">
        <v>600</v>
      </c>
      <c r="H186" s="3" t="s">
        <v>36</v>
      </c>
      <c r="I186" s="3">
        <v>5</v>
      </c>
      <c r="J186" s="3">
        <f t="shared" si="26"/>
        <v>3000</v>
      </c>
      <c r="K186" s="3">
        <f t="shared" si="29"/>
        <v>14.7</v>
      </c>
      <c r="L186" s="3">
        <f t="shared" si="28"/>
        <v>73.5</v>
      </c>
      <c r="M186" s="2">
        <v>232.71421549999999</v>
      </c>
      <c r="N186" s="3">
        <v>10.1575280248799</v>
      </c>
      <c r="O186" s="3">
        <v>8.0788170082959834</v>
      </c>
      <c r="P186" s="3">
        <f t="shared" si="27"/>
        <v>1.2573038867509101</v>
      </c>
      <c r="Q186" s="3">
        <f t="shared" si="30"/>
        <v>0.38508911014892849</v>
      </c>
      <c r="R186" s="3">
        <v>26.138066798082882</v>
      </c>
      <c r="S186" s="3" t="s">
        <v>33</v>
      </c>
      <c r="T186" s="3">
        <v>24.5</v>
      </c>
      <c r="U186" s="3">
        <v>27.2</v>
      </c>
      <c r="V186" s="2">
        <f t="shared" si="31"/>
        <v>11.020408163265303</v>
      </c>
      <c r="W186" s="3">
        <v>22.612686666666669</v>
      </c>
      <c r="X186" s="3">
        <v>3.6831113662590567</v>
      </c>
      <c r="Y186" s="3" t="s">
        <v>156</v>
      </c>
      <c r="Z186" s="46">
        <v>1246.3333333333333</v>
      </c>
      <c r="AA186" s="46">
        <v>45.096666666666664</v>
      </c>
      <c r="AB186" s="3">
        <f t="shared" si="32"/>
        <v>27.636928080419839</v>
      </c>
      <c r="AC186" s="3">
        <v>19.566666666666666</v>
      </c>
      <c r="AD186" s="46">
        <v>5.3980000000000015</v>
      </c>
    </row>
    <row r="187" spans="1:30" x14ac:dyDescent="0.25">
      <c r="A187" s="1" t="s">
        <v>143</v>
      </c>
      <c r="B187" s="1" t="s">
        <v>144</v>
      </c>
      <c r="C187" s="1">
        <v>2</v>
      </c>
      <c r="D187" s="2">
        <v>19</v>
      </c>
      <c r="E187" s="1" t="s">
        <v>262</v>
      </c>
      <c r="F187" s="3" t="s">
        <v>35</v>
      </c>
      <c r="G187" s="3">
        <v>600</v>
      </c>
      <c r="H187" s="3" t="s">
        <v>36</v>
      </c>
      <c r="I187" s="3">
        <v>5</v>
      </c>
      <c r="J187" s="3">
        <f t="shared" si="26"/>
        <v>3000</v>
      </c>
      <c r="K187" s="3">
        <f t="shared" si="29"/>
        <v>15.12</v>
      </c>
      <c r="L187" s="3">
        <f t="shared" si="28"/>
        <v>75.599999999999994</v>
      </c>
      <c r="M187" s="2">
        <v>240.13665399999999</v>
      </c>
      <c r="N187" s="3">
        <v>11.9880549314048</v>
      </c>
      <c r="O187" s="3">
        <v>8.0788170082959834</v>
      </c>
      <c r="P187" s="3">
        <f t="shared" si="27"/>
        <v>1.4838874205337855</v>
      </c>
      <c r="Q187" s="3">
        <f t="shared" si="30"/>
        <v>0.72420117137992146</v>
      </c>
      <c r="R187" s="3">
        <v>38.699722980203404</v>
      </c>
      <c r="S187" s="3" t="s">
        <v>33</v>
      </c>
      <c r="T187" s="3">
        <v>25.2</v>
      </c>
      <c r="U187" s="3">
        <v>27.6</v>
      </c>
      <c r="V187" s="2">
        <f t="shared" si="31"/>
        <v>9.5238095238095326</v>
      </c>
      <c r="W187" s="3">
        <v>22.612686666666669</v>
      </c>
      <c r="X187" s="3">
        <v>3.6831113662590567</v>
      </c>
      <c r="Y187" s="3" t="s">
        <v>156</v>
      </c>
      <c r="Z187" s="46">
        <v>1246.3333333333333</v>
      </c>
      <c r="AA187" s="46">
        <v>45.096666666666664</v>
      </c>
      <c r="AB187" s="3">
        <f t="shared" si="32"/>
        <v>27.636928080419839</v>
      </c>
      <c r="AC187" s="3">
        <v>19.566666666666666</v>
      </c>
      <c r="AD187" s="46">
        <v>5.3980000000000015</v>
      </c>
    </row>
    <row r="188" spans="1:30" x14ac:dyDescent="0.25">
      <c r="A188" s="1" t="s">
        <v>143</v>
      </c>
      <c r="B188" s="1" t="s">
        <v>144</v>
      </c>
      <c r="C188" s="1">
        <v>2</v>
      </c>
      <c r="D188" s="2">
        <v>26</v>
      </c>
      <c r="E188" s="1" t="s">
        <v>262</v>
      </c>
      <c r="F188" s="3" t="s">
        <v>35</v>
      </c>
      <c r="G188" s="3">
        <v>600</v>
      </c>
      <c r="H188" s="3" t="s">
        <v>36</v>
      </c>
      <c r="I188" s="3">
        <v>5</v>
      </c>
      <c r="J188" s="3">
        <f t="shared" si="26"/>
        <v>3000</v>
      </c>
      <c r="K188" s="3">
        <f t="shared" si="29"/>
        <v>15.78</v>
      </c>
      <c r="L188" s="3">
        <f t="shared" si="28"/>
        <v>78.900000000000006</v>
      </c>
      <c r="M188" s="2">
        <v>273.35043450000001</v>
      </c>
      <c r="N188" s="3">
        <v>13.8179595582336</v>
      </c>
      <c r="O188" s="3">
        <v>8.0788170082959834</v>
      </c>
      <c r="P188" s="3">
        <f t="shared" si="27"/>
        <v>1.7103939282254073</v>
      </c>
      <c r="Q188" s="3">
        <f t="shared" si="30"/>
        <v>1.0631979529339783</v>
      </c>
      <c r="R188" s="3">
        <v>42.330439694072162</v>
      </c>
      <c r="S188" s="3" t="s">
        <v>33</v>
      </c>
      <c r="T188" s="3">
        <v>26.3</v>
      </c>
      <c r="U188" s="3">
        <v>28</v>
      </c>
      <c r="V188" s="2">
        <f t="shared" si="31"/>
        <v>6.4638783269961948</v>
      </c>
      <c r="W188" s="3">
        <v>22.612686666666669</v>
      </c>
      <c r="X188" s="3">
        <v>3.6831113662590567</v>
      </c>
      <c r="Y188" s="3" t="s">
        <v>156</v>
      </c>
      <c r="Z188" s="46">
        <v>1246.3333333333333</v>
      </c>
      <c r="AA188" s="46">
        <v>45.096666666666664</v>
      </c>
      <c r="AB188" s="3">
        <f t="shared" si="32"/>
        <v>27.636928080419839</v>
      </c>
      <c r="AC188" s="3">
        <v>19.566666666666666</v>
      </c>
      <c r="AD188" s="46">
        <v>5.3980000000000015</v>
      </c>
    </row>
    <row r="189" spans="1:30" x14ac:dyDescent="0.25">
      <c r="A189" s="1" t="s">
        <v>143</v>
      </c>
      <c r="B189" s="1" t="s">
        <v>144</v>
      </c>
      <c r="C189" s="1">
        <v>2</v>
      </c>
      <c r="D189" s="2">
        <v>29</v>
      </c>
      <c r="E189" s="1" t="s">
        <v>262</v>
      </c>
      <c r="F189" s="3" t="s">
        <v>35</v>
      </c>
      <c r="G189" s="3">
        <v>600</v>
      </c>
      <c r="H189" s="3" t="s">
        <v>36</v>
      </c>
      <c r="I189" s="3">
        <v>5</v>
      </c>
      <c r="J189" s="3">
        <f t="shared" si="26"/>
        <v>3000</v>
      </c>
      <c r="K189" s="3">
        <f t="shared" si="29"/>
        <v>15.12</v>
      </c>
      <c r="L189" s="3">
        <f t="shared" si="28"/>
        <v>75.599999999999994</v>
      </c>
      <c r="M189" s="2">
        <v>267.061509</v>
      </c>
      <c r="N189" s="3">
        <v>11.372585571485301</v>
      </c>
      <c r="O189" s="3">
        <v>8.0788170082959834</v>
      </c>
      <c r="P189" s="3">
        <f t="shared" si="27"/>
        <v>1.407704316090711</v>
      </c>
      <c r="Q189" s="3">
        <f t="shared" si="30"/>
        <v>0.61018313508509014</v>
      </c>
      <c r="R189" s="3">
        <v>31.354010168489083</v>
      </c>
      <c r="S189" s="3" t="s">
        <v>33</v>
      </c>
      <c r="T189" s="3">
        <v>25.2</v>
      </c>
      <c r="U189" s="3">
        <v>26.9</v>
      </c>
      <c r="V189" s="2">
        <f t="shared" si="31"/>
        <v>6.7460317460317425</v>
      </c>
      <c r="W189" s="3">
        <v>22.612686666666669</v>
      </c>
      <c r="X189" s="3">
        <v>3.6831113662590567</v>
      </c>
      <c r="Y189" s="3" t="s">
        <v>156</v>
      </c>
      <c r="Z189" s="46">
        <v>1246.3333333333333</v>
      </c>
      <c r="AA189" s="46">
        <v>45.096666666666664</v>
      </c>
      <c r="AB189" s="3">
        <f t="shared" si="32"/>
        <v>27.636928080419839</v>
      </c>
      <c r="AC189" s="3">
        <v>19.566666666666666</v>
      </c>
      <c r="AD189" s="46">
        <v>5.3980000000000015</v>
      </c>
    </row>
    <row r="190" spans="1:30" x14ac:dyDescent="0.25">
      <c r="A190" s="1" t="s">
        <v>143</v>
      </c>
      <c r="B190" s="1" t="s">
        <v>144</v>
      </c>
      <c r="C190" s="1">
        <v>2</v>
      </c>
      <c r="D190" s="2">
        <v>33</v>
      </c>
      <c r="E190" s="1" t="s">
        <v>262</v>
      </c>
      <c r="F190" s="3" t="s">
        <v>35</v>
      </c>
      <c r="G190" s="3">
        <v>600</v>
      </c>
      <c r="H190" s="3" t="s">
        <v>36</v>
      </c>
      <c r="I190" s="3">
        <v>5</v>
      </c>
      <c r="J190" s="3">
        <f t="shared" si="26"/>
        <v>3000</v>
      </c>
      <c r="K190" s="3">
        <f t="shared" si="29"/>
        <v>15.12</v>
      </c>
      <c r="L190" s="3">
        <f t="shared" si="28"/>
        <v>75.599999999999994</v>
      </c>
      <c r="M190" s="2">
        <v>297.48250350000001</v>
      </c>
      <c r="N190" s="3">
        <v>6.0067389974186796</v>
      </c>
      <c r="O190" s="3">
        <v>8.0788170082959834</v>
      </c>
      <c r="P190" s="3">
        <f t="shared" si="27"/>
        <v>0.74351715000481799</v>
      </c>
      <c r="Q190" s="3">
        <f t="shared" si="30"/>
        <v>-0.38386032065159381</v>
      </c>
      <c r="R190" s="3">
        <v>-37.111991439948923</v>
      </c>
      <c r="S190" s="3" t="s">
        <v>33</v>
      </c>
      <c r="T190" s="3">
        <v>25.2</v>
      </c>
      <c r="U190" s="3">
        <v>24.5</v>
      </c>
      <c r="V190" s="2">
        <f t="shared" si="31"/>
        <v>-2.777777777777775</v>
      </c>
      <c r="W190" s="3">
        <v>22.612686666666669</v>
      </c>
      <c r="X190" s="3">
        <v>3.6831113662590567</v>
      </c>
      <c r="Y190" s="3" t="s">
        <v>156</v>
      </c>
      <c r="Z190" s="46">
        <v>1246.3333333333333</v>
      </c>
      <c r="AA190" s="46">
        <v>45.096666666666664</v>
      </c>
      <c r="AB190" s="3">
        <f t="shared" si="32"/>
        <v>27.636928080419839</v>
      </c>
      <c r="AC190" s="3">
        <v>19.566666666666666</v>
      </c>
      <c r="AD190" s="46">
        <v>5.3980000000000015</v>
      </c>
    </row>
    <row r="191" spans="1:30" x14ac:dyDescent="0.25">
      <c r="A191" s="1" t="s">
        <v>143</v>
      </c>
      <c r="B191" s="1" t="s">
        <v>144</v>
      </c>
      <c r="C191" s="1">
        <v>2</v>
      </c>
      <c r="D191" s="2">
        <v>34</v>
      </c>
      <c r="E191" s="1" t="s">
        <v>262</v>
      </c>
      <c r="F191" s="3" t="s">
        <v>35</v>
      </c>
      <c r="G191" s="3">
        <v>600</v>
      </c>
      <c r="H191" s="3" t="s">
        <v>36</v>
      </c>
      <c r="I191" s="3">
        <v>5</v>
      </c>
      <c r="J191" s="3">
        <f t="shared" si="26"/>
        <v>3000</v>
      </c>
      <c r="K191" s="3">
        <f t="shared" si="29"/>
        <v>14.58</v>
      </c>
      <c r="L191" s="3">
        <f t="shared" si="28"/>
        <v>72.900000000000006</v>
      </c>
      <c r="M191" s="2">
        <v>289.29419999999999</v>
      </c>
      <c r="N191" s="3">
        <v>9.0137710821286898</v>
      </c>
      <c r="O191" s="3">
        <v>8.0788170082959834</v>
      </c>
      <c r="P191" s="3">
        <f t="shared" si="27"/>
        <v>1.1157290817297409</v>
      </c>
      <c r="Q191" s="3">
        <f t="shared" si="30"/>
        <v>0.17320379285526236</v>
      </c>
      <c r="R191" s="3">
        <v>14.7167056012975</v>
      </c>
      <c r="S191" s="3" t="s">
        <v>33</v>
      </c>
      <c r="T191" s="3">
        <v>24.3</v>
      </c>
      <c r="U191" s="3">
        <v>25.8</v>
      </c>
      <c r="V191" s="2">
        <f t="shared" si="31"/>
        <v>6.1728395061728394</v>
      </c>
      <c r="W191" s="3">
        <v>22.612686666666669</v>
      </c>
      <c r="X191" s="3">
        <v>3.6831113662590567</v>
      </c>
      <c r="Y191" s="3" t="s">
        <v>156</v>
      </c>
      <c r="Z191" s="46">
        <v>1246.3333333333333</v>
      </c>
      <c r="AA191" s="46">
        <v>45.096666666666664</v>
      </c>
      <c r="AB191" s="3">
        <f t="shared" si="32"/>
        <v>27.636928080419839</v>
      </c>
      <c r="AC191" s="3">
        <v>19.566666666666666</v>
      </c>
      <c r="AD191" s="46">
        <v>5.3980000000000015</v>
      </c>
    </row>
    <row r="192" spans="1:30" x14ac:dyDescent="0.25">
      <c r="A192" s="1" t="s">
        <v>143</v>
      </c>
      <c r="B192" s="1" t="s">
        <v>144</v>
      </c>
      <c r="C192" s="1">
        <v>2</v>
      </c>
      <c r="D192" s="2">
        <v>35</v>
      </c>
      <c r="E192" s="1" t="s">
        <v>262</v>
      </c>
      <c r="F192" s="3" t="s">
        <v>35</v>
      </c>
      <c r="G192" s="3">
        <v>600</v>
      </c>
      <c r="H192" s="3" t="s">
        <v>36</v>
      </c>
      <c r="I192" s="3">
        <v>5</v>
      </c>
      <c r="J192" s="3">
        <f t="shared" ref="J192:J255" si="33">I192*G192</f>
        <v>3000</v>
      </c>
      <c r="K192" s="3">
        <f t="shared" si="29"/>
        <v>13.2</v>
      </c>
      <c r="L192" s="3">
        <f t="shared" si="28"/>
        <v>66</v>
      </c>
      <c r="M192" s="2">
        <v>203.49175</v>
      </c>
      <c r="N192" s="3">
        <v>17.790186749131401</v>
      </c>
      <c r="O192" s="3">
        <v>8.0788170082959834</v>
      </c>
      <c r="P192" s="3">
        <f t="shared" si="27"/>
        <v>2.2020781917529506</v>
      </c>
      <c r="Q192" s="3">
        <f t="shared" si="30"/>
        <v>1.799068125386331</v>
      </c>
      <c r="R192" s="3">
        <v>66.549592262055171</v>
      </c>
      <c r="S192" s="3" t="s">
        <v>33</v>
      </c>
      <c r="T192" s="3">
        <v>22</v>
      </c>
      <c r="U192" s="3">
        <v>23.5</v>
      </c>
      <c r="V192" s="2">
        <f t="shared" si="31"/>
        <v>6.8181818181818175</v>
      </c>
      <c r="W192" s="3">
        <v>22.612686666666669</v>
      </c>
      <c r="X192" s="3">
        <v>3.6831113662590567</v>
      </c>
      <c r="Y192" s="3" t="s">
        <v>156</v>
      </c>
      <c r="Z192" s="46">
        <v>1246.3333333333333</v>
      </c>
      <c r="AA192" s="46">
        <v>45.096666666666664</v>
      </c>
      <c r="AB192" s="3">
        <f t="shared" si="32"/>
        <v>27.636928080419839</v>
      </c>
      <c r="AC192" s="3">
        <v>19.566666666666666</v>
      </c>
      <c r="AD192" s="46">
        <v>5.3980000000000015</v>
      </c>
    </row>
    <row r="193" spans="1:30" x14ac:dyDescent="0.25">
      <c r="A193" s="1" t="s">
        <v>145</v>
      </c>
      <c r="B193" s="1" t="s">
        <v>146</v>
      </c>
      <c r="C193" s="1">
        <v>1</v>
      </c>
      <c r="D193" s="2">
        <v>3</v>
      </c>
      <c r="E193" s="1" t="s">
        <v>262</v>
      </c>
      <c r="F193" s="3" t="s">
        <v>34</v>
      </c>
      <c r="G193" s="3">
        <v>0</v>
      </c>
      <c r="H193" s="3" t="s">
        <v>36</v>
      </c>
      <c r="I193" s="3">
        <v>5</v>
      </c>
      <c r="J193" s="3">
        <f t="shared" si="33"/>
        <v>0</v>
      </c>
      <c r="K193" s="3">
        <f t="shared" si="29"/>
        <v>0</v>
      </c>
      <c r="L193" s="3">
        <f t="shared" si="28"/>
        <v>0</v>
      </c>
      <c r="M193" s="2">
        <v>187.079792</v>
      </c>
      <c r="N193" s="3">
        <v>20.5940188098064</v>
      </c>
      <c r="O193" s="3">
        <v>15.577532531874109</v>
      </c>
      <c r="P193" s="3">
        <f t="shared" si="27"/>
        <v>1.3220334329373258</v>
      </c>
      <c r="Q193" s="3">
        <f t="shared" si="30"/>
        <v>0.52164863651730242</v>
      </c>
      <c r="R193" s="3">
        <v>32.53164922538258</v>
      </c>
      <c r="S193" s="3" t="s">
        <v>33</v>
      </c>
      <c r="T193" s="3">
        <v>22.9</v>
      </c>
      <c r="U193" s="3">
        <v>25</v>
      </c>
      <c r="V193" s="2">
        <f t="shared" si="31"/>
        <v>9.1703056768559019</v>
      </c>
      <c r="W193" s="3">
        <v>7.9709346666666665</v>
      </c>
      <c r="X193" s="3">
        <v>3.6563206010247824</v>
      </c>
      <c r="Y193" s="3" t="s">
        <v>136</v>
      </c>
      <c r="Z193" s="46">
        <v>1042.3499999999999</v>
      </c>
      <c r="AA193" s="46">
        <v>43.620000000000005</v>
      </c>
      <c r="AB193" s="3">
        <f t="shared" si="32"/>
        <v>23.896148555708386</v>
      </c>
      <c r="AC193" s="3">
        <v>32.106666666666662</v>
      </c>
      <c r="AD193" s="46">
        <v>9.6166</v>
      </c>
    </row>
    <row r="194" spans="1:30" x14ac:dyDescent="0.25">
      <c r="A194" s="1" t="s">
        <v>145</v>
      </c>
      <c r="B194" s="1" t="s">
        <v>146</v>
      </c>
      <c r="C194" s="1">
        <v>1</v>
      </c>
      <c r="D194" s="2">
        <v>7</v>
      </c>
      <c r="E194" s="1" t="s">
        <v>262</v>
      </c>
      <c r="F194" s="3" t="s">
        <v>34</v>
      </c>
      <c r="G194" s="3">
        <v>0</v>
      </c>
      <c r="H194" s="3" t="s">
        <v>36</v>
      </c>
      <c r="I194" s="3">
        <v>5</v>
      </c>
      <c r="J194" s="3">
        <f t="shared" si="33"/>
        <v>0</v>
      </c>
      <c r="K194" s="3">
        <f t="shared" si="29"/>
        <v>0</v>
      </c>
      <c r="L194" s="3">
        <f t="shared" si="28"/>
        <v>0</v>
      </c>
      <c r="M194" s="2">
        <v>209.23599999999999</v>
      </c>
      <c r="N194" s="3">
        <v>12.7654631294835</v>
      </c>
      <c r="O194" s="3">
        <v>15.577532531874109</v>
      </c>
      <c r="P194" s="3">
        <f t="shared" si="27"/>
        <v>0.81947915071679889</v>
      </c>
      <c r="Q194" s="3">
        <f t="shared" si="30"/>
        <v>-0.29241825618104206</v>
      </c>
      <c r="R194" s="3">
        <v>-19.198829226985765</v>
      </c>
      <c r="S194" s="3" t="s">
        <v>33</v>
      </c>
      <c r="T194" s="3">
        <v>23.1</v>
      </c>
      <c r="U194" s="3">
        <v>23.5</v>
      </c>
      <c r="V194" s="2">
        <f t="shared" si="31"/>
        <v>1.7316017316017254</v>
      </c>
      <c r="W194" s="3">
        <v>7.9709346666666665</v>
      </c>
      <c r="X194" s="3">
        <v>3.6563206010247824</v>
      </c>
      <c r="Y194" s="3" t="s">
        <v>136</v>
      </c>
      <c r="Z194" s="46">
        <v>1042.3499999999999</v>
      </c>
      <c r="AA194" s="46">
        <v>43.620000000000005</v>
      </c>
      <c r="AB194" s="3">
        <f t="shared" si="32"/>
        <v>23.896148555708386</v>
      </c>
      <c r="AC194" s="3">
        <v>32.106666666666662</v>
      </c>
      <c r="AD194" s="46">
        <v>9.6166</v>
      </c>
    </row>
    <row r="195" spans="1:30" x14ac:dyDescent="0.25">
      <c r="A195" s="1" t="s">
        <v>145</v>
      </c>
      <c r="B195" s="1" t="s">
        <v>146</v>
      </c>
      <c r="C195" s="1">
        <v>1</v>
      </c>
      <c r="D195" s="2">
        <v>12</v>
      </c>
      <c r="E195" s="1" t="s">
        <v>262</v>
      </c>
      <c r="F195" s="3" t="s">
        <v>34</v>
      </c>
      <c r="G195" s="3">
        <v>0</v>
      </c>
      <c r="H195" s="3" t="s">
        <v>36</v>
      </c>
      <c r="I195" s="3">
        <v>5</v>
      </c>
      <c r="J195" s="3">
        <f t="shared" si="33"/>
        <v>0</v>
      </c>
      <c r="K195" s="3">
        <f t="shared" si="29"/>
        <v>0</v>
      </c>
      <c r="L195" s="3">
        <f t="shared" si="28"/>
        <v>0</v>
      </c>
      <c r="M195" s="2">
        <v>244.85395199999999</v>
      </c>
      <c r="N195" s="3">
        <v>15.121472941892501</v>
      </c>
      <c r="O195" s="3">
        <v>15.577532531874109</v>
      </c>
      <c r="P195" s="3">
        <f t="shared" si="27"/>
        <v>0.97072324586397507</v>
      </c>
      <c r="Q195" s="3">
        <f t="shared" si="30"/>
        <v>-4.7424202938835786E-2</v>
      </c>
      <c r="R195" s="3">
        <v>-1.1791838405523023</v>
      </c>
      <c r="S195" s="3" t="s">
        <v>33</v>
      </c>
      <c r="T195" s="3">
        <v>24.5</v>
      </c>
      <c r="U195" s="3">
        <v>24.7</v>
      </c>
      <c r="V195" s="2">
        <f t="shared" si="31"/>
        <v>0.81632653061224203</v>
      </c>
      <c r="W195" s="3">
        <v>7.9709346666666665</v>
      </c>
      <c r="X195" s="3">
        <v>3.6563206010247824</v>
      </c>
      <c r="Y195" s="3" t="s">
        <v>136</v>
      </c>
      <c r="Z195" s="46">
        <v>1042.3499999999999</v>
      </c>
      <c r="AA195" s="46">
        <v>43.620000000000005</v>
      </c>
      <c r="AB195" s="3">
        <f t="shared" si="32"/>
        <v>23.896148555708386</v>
      </c>
      <c r="AC195" s="3">
        <v>32.106666666666662</v>
      </c>
      <c r="AD195" s="46">
        <v>9.6166</v>
      </c>
    </row>
    <row r="196" spans="1:30" x14ac:dyDescent="0.25">
      <c r="A196" s="1" t="s">
        <v>145</v>
      </c>
      <c r="B196" s="1" t="s">
        <v>146</v>
      </c>
      <c r="C196" s="1">
        <v>1</v>
      </c>
      <c r="D196" s="2">
        <v>17</v>
      </c>
      <c r="E196" s="1" t="s">
        <v>262</v>
      </c>
      <c r="F196" s="3" t="s">
        <v>34</v>
      </c>
      <c r="G196" s="3">
        <v>0</v>
      </c>
      <c r="H196" s="3" t="s">
        <v>36</v>
      </c>
      <c r="I196" s="3">
        <v>5</v>
      </c>
      <c r="J196" s="3">
        <f t="shared" si="33"/>
        <v>0</v>
      </c>
      <c r="K196" s="3">
        <f t="shared" si="29"/>
        <v>0</v>
      </c>
      <c r="L196" s="3">
        <f t="shared" si="28"/>
        <v>0</v>
      </c>
      <c r="M196" s="2">
        <v>376.82574399999999</v>
      </c>
      <c r="N196" s="3">
        <v>13.326393273537599</v>
      </c>
      <c r="O196" s="3">
        <v>15.577532531874109</v>
      </c>
      <c r="P196" s="3">
        <f t="shared" si="27"/>
        <v>0.85548807208520861</v>
      </c>
      <c r="Q196" s="3">
        <f t="shared" si="30"/>
        <v>-0.23408889403079153</v>
      </c>
      <c r="R196" s="3">
        <v>-15.867426053098797</v>
      </c>
      <c r="S196" s="3" t="s">
        <v>33</v>
      </c>
      <c r="T196" s="3">
        <v>25.9</v>
      </c>
      <c r="U196" s="3">
        <v>27.4</v>
      </c>
      <c r="V196" s="2">
        <f t="shared" si="31"/>
        <v>5.7915057915057915</v>
      </c>
      <c r="W196" s="3">
        <v>7.9709346666666665</v>
      </c>
      <c r="X196" s="3">
        <v>3.6563206010247824</v>
      </c>
      <c r="Y196" s="3" t="s">
        <v>136</v>
      </c>
      <c r="Z196" s="46">
        <v>1042.3499999999999</v>
      </c>
      <c r="AA196" s="46">
        <v>43.620000000000005</v>
      </c>
      <c r="AB196" s="3">
        <f t="shared" si="32"/>
        <v>23.896148555708386</v>
      </c>
      <c r="AC196" s="3">
        <v>32.106666666666662</v>
      </c>
      <c r="AD196" s="46">
        <v>9.6166</v>
      </c>
    </row>
    <row r="197" spans="1:30" x14ac:dyDescent="0.25">
      <c r="A197" s="1" t="s">
        <v>145</v>
      </c>
      <c r="B197" s="1" t="s">
        <v>146</v>
      </c>
      <c r="C197" s="1">
        <v>1</v>
      </c>
      <c r="D197" s="2">
        <v>20</v>
      </c>
      <c r="E197" s="1" t="s">
        <v>262</v>
      </c>
      <c r="F197" s="3" t="s">
        <v>34</v>
      </c>
      <c r="G197" s="3">
        <v>0</v>
      </c>
      <c r="H197" s="3" t="s">
        <v>36</v>
      </c>
      <c r="I197" s="3">
        <v>5</v>
      </c>
      <c r="J197" s="3">
        <f t="shared" si="33"/>
        <v>0</v>
      </c>
      <c r="K197" s="3">
        <f t="shared" si="29"/>
        <v>0</v>
      </c>
      <c r="L197" s="3">
        <f t="shared" si="28"/>
        <v>0</v>
      </c>
      <c r="M197" s="2">
        <v>219.43653749999999</v>
      </c>
      <c r="N197" s="3">
        <v>14.8036921343037</v>
      </c>
      <c r="O197" s="3">
        <v>15.577532531874109</v>
      </c>
      <c r="P197" s="3">
        <f t="shared" ref="P197:P260" si="34">N197/O197</f>
        <v>0.95032330081885508</v>
      </c>
      <c r="Q197" s="3">
        <f t="shared" si="30"/>
        <v>-8.0469230036645842E-2</v>
      </c>
      <c r="R197" s="3">
        <v>-3.7290211205136807</v>
      </c>
      <c r="S197" s="3" t="s">
        <v>33</v>
      </c>
      <c r="T197" s="3">
        <v>22.2</v>
      </c>
      <c r="U197" s="3">
        <v>24.9</v>
      </c>
      <c r="V197" s="2">
        <f t="shared" si="31"/>
        <v>12.162162162162158</v>
      </c>
      <c r="W197" s="3">
        <v>7.9709346666666665</v>
      </c>
      <c r="X197" s="3">
        <v>3.6563206010247824</v>
      </c>
      <c r="Y197" s="3" t="s">
        <v>136</v>
      </c>
      <c r="Z197" s="46">
        <v>1042.3499999999999</v>
      </c>
      <c r="AA197" s="46">
        <v>43.620000000000005</v>
      </c>
      <c r="AB197" s="3">
        <f t="shared" si="32"/>
        <v>23.896148555708386</v>
      </c>
      <c r="AC197" s="3">
        <v>32.106666666666662</v>
      </c>
      <c r="AD197" s="46">
        <v>9.6166</v>
      </c>
    </row>
    <row r="198" spans="1:30" x14ac:dyDescent="0.25">
      <c r="A198" s="1" t="s">
        <v>145</v>
      </c>
      <c r="B198" s="1" t="s">
        <v>146</v>
      </c>
      <c r="C198" s="1">
        <v>1</v>
      </c>
      <c r="D198" s="2">
        <v>21</v>
      </c>
      <c r="E198" s="1" t="s">
        <v>262</v>
      </c>
      <c r="F198" s="3" t="s">
        <v>34</v>
      </c>
      <c r="G198" s="3">
        <v>0</v>
      </c>
      <c r="H198" s="3" t="s">
        <v>36</v>
      </c>
      <c r="I198" s="3">
        <v>5</v>
      </c>
      <c r="J198" s="3">
        <f t="shared" si="33"/>
        <v>0</v>
      </c>
      <c r="K198" s="3">
        <f t="shared" si="29"/>
        <v>0</v>
      </c>
      <c r="L198" s="3">
        <f t="shared" si="28"/>
        <v>0</v>
      </c>
      <c r="M198" s="2">
        <v>195.065608</v>
      </c>
      <c r="N198" s="3">
        <v>17.358223166921501</v>
      </c>
      <c r="O198" s="3">
        <v>15.577532531874109</v>
      </c>
      <c r="P198" s="3">
        <f t="shared" si="34"/>
        <v>1.1143114695092959</v>
      </c>
      <c r="Q198" s="3">
        <f t="shared" si="30"/>
        <v>0.18516842075654519</v>
      </c>
      <c r="R198" s="3">
        <v>11.831505942999284</v>
      </c>
      <c r="S198" s="3" t="s">
        <v>33</v>
      </c>
      <c r="T198" s="3">
        <v>23.3</v>
      </c>
      <c r="U198" s="3">
        <v>25.6</v>
      </c>
      <c r="V198" s="2">
        <f t="shared" si="31"/>
        <v>9.8712446351931362</v>
      </c>
      <c r="W198" s="3">
        <v>7.9709346666666665</v>
      </c>
      <c r="X198" s="3">
        <v>3.6563206010247824</v>
      </c>
      <c r="Y198" s="3" t="s">
        <v>136</v>
      </c>
      <c r="Z198" s="46">
        <v>1042.3499999999999</v>
      </c>
      <c r="AA198" s="46">
        <v>43.620000000000005</v>
      </c>
      <c r="AB198" s="3">
        <f t="shared" si="32"/>
        <v>23.896148555708386</v>
      </c>
      <c r="AC198" s="3">
        <v>32.106666666666662</v>
      </c>
      <c r="AD198" s="46">
        <v>9.6166</v>
      </c>
    </row>
    <row r="199" spans="1:30" x14ac:dyDescent="0.25">
      <c r="A199" s="1" t="s">
        <v>145</v>
      </c>
      <c r="B199" s="1" t="s">
        <v>146</v>
      </c>
      <c r="C199" s="1">
        <v>1</v>
      </c>
      <c r="D199" s="2">
        <v>22</v>
      </c>
      <c r="E199" s="1" t="s">
        <v>262</v>
      </c>
      <c r="F199" s="3" t="s">
        <v>34</v>
      </c>
      <c r="G199" s="3">
        <v>0</v>
      </c>
      <c r="H199" s="3" t="s">
        <v>36</v>
      </c>
      <c r="I199" s="3">
        <v>5</v>
      </c>
      <c r="J199" s="3">
        <f t="shared" si="33"/>
        <v>0</v>
      </c>
      <c r="K199" s="3">
        <f t="shared" si="29"/>
        <v>0</v>
      </c>
      <c r="L199" s="3">
        <f t="shared" si="28"/>
        <v>0</v>
      </c>
      <c r="M199" s="2">
        <v>323.49643200000003</v>
      </c>
      <c r="N199" s="3">
        <v>13.340911808920699</v>
      </c>
      <c r="O199" s="3">
        <v>15.577532531874109</v>
      </c>
      <c r="P199" s="3">
        <f t="shared" si="34"/>
        <v>0.8564200897429084</v>
      </c>
      <c r="Q199" s="3">
        <f t="shared" si="30"/>
        <v>-0.23257915718168681</v>
      </c>
      <c r="R199" s="3">
        <v>-18.304164515087106</v>
      </c>
      <c r="S199" s="3" t="s">
        <v>33</v>
      </c>
      <c r="T199" s="3">
        <v>24.4</v>
      </c>
      <c r="U199" s="3">
        <v>26.4</v>
      </c>
      <c r="V199" s="2">
        <f t="shared" si="31"/>
        <v>8.1967213114754109</v>
      </c>
      <c r="W199" s="3">
        <v>7.9709346666666665</v>
      </c>
      <c r="X199" s="3">
        <v>3.6563206010247824</v>
      </c>
      <c r="Y199" s="3" t="s">
        <v>136</v>
      </c>
      <c r="Z199" s="46">
        <v>1042.3499999999999</v>
      </c>
      <c r="AA199" s="46">
        <v>43.620000000000005</v>
      </c>
      <c r="AB199" s="3">
        <f t="shared" si="32"/>
        <v>23.896148555708386</v>
      </c>
      <c r="AC199" s="3">
        <v>32.106666666666662</v>
      </c>
      <c r="AD199" s="46">
        <v>9.6166</v>
      </c>
    </row>
    <row r="200" spans="1:30" x14ac:dyDescent="0.25">
      <c r="A200" s="1" t="s">
        <v>145</v>
      </c>
      <c r="B200" s="1" t="s">
        <v>146</v>
      </c>
      <c r="C200" s="1">
        <v>1</v>
      </c>
      <c r="D200" s="2">
        <v>29</v>
      </c>
      <c r="E200" s="1" t="s">
        <v>262</v>
      </c>
      <c r="F200" s="3" t="s">
        <v>34</v>
      </c>
      <c r="G200" s="3">
        <v>0</v>
      </c>
      <c r="H200" s="3" t="s">
        <v>36</v>
      </c>
      <c r="I200" s="3">
        <v>5</v>
      </c>
      <c r="J200" s="3">
        <f t="shared" si="33"/>
        <v>0</v>
      </c>
      <c r="K200" s="3">
        <f t="shared" si="29"/>
        <v>0</v>
      </c>
      <c r="L200" s="3">
        <f t="shared" si="28"/>
        <v>0</v>
      </c>
      <c r="M200" s="2">
        <v>242.79382799999999</v>
      </c>
      <c r="N200" s="3">
        <v>18.765816793398201</v>
      </c>
      <c r="O200" s="3">
        <v>15.577532531874109</v>
      </c>
      <c r="P200" s="3">
        <f t="shared" si="34"/>
        <v>1.2046719693892698</v>
      </c>
      <c r="Q200" s="3">
        <f t="shared" si="30"/>
        <v>0.33153965658591317</v>
      </c>
      <c r="R200" s="3">
        <v>21.268903778360471</v>
      </c>
      <c r="S200" s="3" t="s">
        <v>33</v>
      </c>
      <c r="T200" s="3">
        <v>24</v>
      </c>
      <c r="U200" s="3">
        <v>25.9</v>
      </c>
      <c r="V200" s="2">
        <f t="shared" si="31"/>
        <v>7.9166666666666607</v>
      </c>
      <c r="W200" s="3">
        <v>7.9709346666666665</v>
      </c>
      <c r="X200" s="3">
        <v>3.6563206010247824</v>
      </c>
      <c r="Y200" s="3" t="s">
        <v>136</v>
      </c>
      <c r="Z200" s="46">
        <v>1042.3499999999999</v>
      </c>
      <c r="AA200" s="46">
        <v>43.620000000000005</v>
      </c>
      <c r="AB200" s="3">
        <f t="shared" si="32"/>
        <v>23.896148555708386</v>
      </c>
      <c r="AC200" s="3">
        <v>32.106666666666662</v>
      </c>
      <c r="AD200" s="46">
        <v>9.6166</v>
      </c>
    </row>
    <row r="201" spans="1:30" x14ac:dyDescent="0.25">
      <c r="A201" s="1" t="s">
        <v>145</v>
      </c>
      <c r="B201" s="1" t="s">
        <v>146</v>
      </c>
      <c r="C201" s="1">
        <v>1</v>
      </c>
      <c r="D201" s="2">
        <v>30</v>
      </c>
      <c r="E201" s="1" t="s">
        <v>262</v>
      </c>
      <c r="F201" s="3" t="s">
        <v>34</v>
      </c>
      <c r="G201" s="3">
        <v>0</v>
      </c>
      <c r="H201" s="3" t="s">
        <v>36</v>
      </c>
      <c r="I201" s="3">
        <v>5</v>
      </c>
      <c r="J201" s="3">
        <f t="shared" si="33"/>
        <v>0</v>
      </c>
      <c r="K201" s="3">
        <f t="shared" si="29"/>
        <v>0</v>
      </c>
      <c r="L201" s="3">
        <f t="shared" si="28"/>
        <v>0</v>
      </c>
      <c r="M201" s="2">
        <v>190.69239350000001</v>
      </c>
      <c r="N201" s="3">
        <v>15.0376467413454</v>
      </c>
      <c r="O201" s="3">
        <v>15.577532531874109</v>
      </c>
      <c r="P201" s="3">
        <f t="shared" si="34"/>
        <v>0.96534202131024172</v>
      </c>
      <c r="Q201" s="3">
        <f t="shared" si="30"/>
        <v>-5.6141025989300701E-2</v>
      </c>
      <c r="R201" s="3">
        <v>-1.9471753874654458</v>
      </c>
      <c r="S201" s="3" t="s">
        <v>33</v>
      </c>
      <c r="T201" s="3">
        <v>23.6</v>
      </c>
      <c r="U201" s="3">
        <v>25.9</v>
      </c>
      <c r="V201" s="2">
        <f t="shared" si="31"/>
        <v>9.7457627118643941</v>
      </c>
      <c r="W201" s="3">
        <v>7.9709346666666665</v>
      </c>
      <c r="X201" s="3">
        <v>3.6563206010247824</v>
      </c>
      <c r="Y201" s="3" t="s">
        <v>136</v>
      </c>
      <c r="Z201" s="46">
        <v>1042.3499999999999</v>
      </c>
      <c r="AA201" s="46">
        <v>43.620000000000005</v>
      </c>
      <c r="AB201" s="3">
        <f t="shared" si="32"/>
        <v>23.896148555708386</v>
      </c>
      <c r="AC201" s="3">
        <v>32.106666666666662</v>
      </c>
      <c r="AD201" s="46">
        <v>9.6166</v>
      </c>
    </row>
    <row r="202" spans="1:30" x14ac:dyDescent="0.25">
      <c r="A202" s="1" t="s">
        <v>145</v>
      </c>
      <c r="B202" s="1" t="s">
        <v>146</v>
      </c>
      <c r="C202" s="1">
        <v>1</v>
      </c>
      <c r="D202" s="2">
        <v>32</v>
      </c>
      <c r="E202" s="1" t="s">
        <v>262</v>
      </c>
      <c r="F202" s="3" t="s">
        <v>34</v>
      </c>
      <c r="G202" s="3">
        <v>0</v>
      </c>
      <c r="H202" s="3" t="s">
        <v>36</v>
      </c>
      <c r="I202" s="3">
        <v>5</v>
      </c>
      <c r="J202" s="3">
        <f t="shared" si="33"/>
        <v>0</v>
      </c>
      <c r="K202" s="3">
        <f t="shared" si="29"/>
        <v>0</v>
      </c>
      <c r="L202" s="3">
        <f t="shared" si="28"/>
        <v>0</v>
      </c>
      <c r="M202" s="2">
        <v>284.44001850000001</v>
      </c>
      <c r="N202" s="3">
        <v>14.661686519131599</v>
      </c>
      <c r="O202" s="3">
        <v>15.577532531874109</v>
      </c>
      <c r="P202" s="3">
        <f t="shared" si="34"/>
        <v>0.94120724762612162</v>
      </c>
      <c r="Q202" s="3">
        <f t="shared" si="30"/>
        <v>-9.5235947501456794E-2</v>
      </c>
      <c r="R202" s="3">
        <v>-5.4062588030392389</v>
      </c>
      <c r="S202" s="3" t="s">
        <v>33</v>
      </c>
      <c r="T202" s="3">
        <v>23.1</v>
      </c>
      <c r="U202" s="3">
        <v>25.1</v>
      </c>
      <c r="V202" s="2">
        <f t="shared" si="31"/>
        <v>8.6580086580086579</v>
      </c>
      <c r="W202" s="3">
        <v>7.9709346666666665</v>
      </c>
      <c r="X202" s="3">
        <v>3.6563206010247824</v>
      </c>
      <c r="Y202" s="3" t="s">
        <v>136</v>
      </c>
      <c r="Z202" s="46">
        <v>1042.3499999999999</v>
      </c>
      <c r="AA202" s="46">
        <v>43.620000000000005</v>
      </c>
      <c r="AB202" s="3">
        <f t="shared" si="32"/>
        <v>23.896148555708386</v>
      </c>
      <c r="AC202" s="3">
        <v>32.106666666666662</v>
      </c>
      <c r="AD202" s="46">
        <v>9.6166</v>
      </c>
    </row>
    <row r="203" spans="1:30" x14ac:dyDescent="0.25">
      <c r="A203" s="1" t="s">
        <v>145</v>
      </c>
      <c r="B203" s="1" t="s">
        <v>146</v>
      </c>
      <c r="C203" s="1">
        <v>2</v>
      </c>
      <c r="D203" s="2">
        <v>1</v>
      </c>
      <c r="E203" s="1" t="s">
        <v>262</v>
      </c>
      <c r="F203" s="3" t="s">
        <v>35</v>
      </c>
      <c r="G203" s="3">
        <v>600</v>
      </c>
      <c r="H203" s="3" t="s">
        <v>36</v>
      </c>
      <c r="I203" s="3">
        <v>5</v>
      </c>
      <c r="J203" s="3">
        <f t="shared" si="33"/>
        <v>3000</v>
      </c>
      <c r="K203" s="3">
        <f t="shared" si="29"/>
        <v>14.1</v>
      </c>
      <c r="L203" s="3">
        <f t="shared" si="28"/>
        <v>70.5</v>
      </c>
      <c r="M203" s="2">
        <v>377.47008</v>
      </c>
      <c r="N203" s="3">
        <v>22.3780197651426</v>
      </c>
      <c r="O203" s="3">
        <v>15.577532531874109</v>
      </c>
      <c r="P203" s="3">
        <f t="shared" si="34"/>
        <v>1.4365574085211257</v>
      </c>
      <c r="Q203" s="3">
        <f t="shared" si="30"/>
        <v>0.707161287073237</v>
      </c>
      <c r="R203" s="3">
        <v>35.849790754011927</v>
      </c>
      <c r="S203" s="3" t="s">
        <v>33</v>
      </c>
      <c r="T203" s="3">
        <v>23.5</v>
      </c>
      <c r="U203" s="3">
        <v>25</v>
      </c>
      <c r="V203" s="2">
        <f t="shared" si="31"/>
        <v>6.3829787234042552</v>
      </c>
      <c r="W203" s="3">
        <v>7.9709346666666665</v>
      </c>
      <c r="X203" s="3">
        <v>3.6563206010247824</v>
      </c>
      <c r="Y203" s="3" t="s">
        <v>136</v>
      </c>
      <c r="Z203" s="46">
        <v>1042.3499999999999</v>
      </c>
      <c r="AA203" s="46">
        <v>43.620000000000005</v>
      </c>
      <c r="AB203" s="3">
        <f t="shared" si="32"/>
        <v>23.896148555708386</v>
      </c>
      <c r="AC203" s="3">
        <v>32.106666666666662</v>
      </c>
      <c r="AD203" s="46">
        <v>9.6166</v>
      </c>
    </row>
    <row r="204" spans="1:30" x14ac:dyDescent="0.25">
      <c r="A204" s="1" t="s">
        <v>145</v>
      </c>
      <c r="B204" s="1" t="s">
        <v>146</v>
      </c>
      <c r="C204" s="1">
        <v>2</v>
      </c>
      <c r="D204" s="2">
        <v>2</v>
      </c>
      <c r="E204" s="1" t="s">
        <v>262</v>
      </c>
      <c r="F204" s="3" t="s">
        <v>35</v>
      </c>
      <c r="G204" s="3">
        <v>600</v>
      </c>
      <c r="H204" s="3" t="s">
        <v>36</v>
      </c>
      <c r="I204" s="3">
        <v>5</v>
      </c>
      <c r="J204" s="3">
        <f t="shared" si="33"/>
        <v>3000</v>
      </c>
      <c r="K204" s="3">
        <f t="shared" si="29"/>
        <v>15.6</v>
      </c>
      <c r="L204" s="3">
        <f t="shared" si="28"/>
        <v>78</v>
      </c>
      <c r="M204" s="2">
        <v>283.652964</v>
      </c>
      <c r="N204" s="3">
        <v>18.8005745417796</v>
      </c>
      <c r="O204" s="3">
        <v>15.577532531874109</v>
      </c>
      <c r="P204" s="3">
        <f t="shared" si="34"/>
        <v>1.2069032437140244</v>
      </c>
      <c r="Q204" s="3">
        <f t="shared" si="30"/>
        <v>0.33515400556386782</v>
      </c>
      <c r="R204" s="3">
        <v>21.526911866667945</v>
      </c>
      <c r="S204" s="3" t="s">
        <v>33</v>
      </c>
      <c r="T204" s="3">
        <v>26</v>
      </c>
      <c r="U204" s="3">
        <v>27.3</v>
      </c>
      <c r="V204" s="2">
        <f t="shared" si="31"/>
        <v>5.0000000000000027</v>
      </c>
      <c r="W204" s="3">
        <v>7.9709346666666665</v>
      </c>
      <c r="X204" s="3">
        <v>3.6563206010247824</v>
      </c>
      <c r="Y204" s="3" t="s">
        <v>136</v>
      </c>
      <c r="Z204" s="46">
        <v>1042.3499999999999</v>
      </c>
      <c r="AA204" s="46">
        <v>43.620000000000005</v>
      </c>
      <c r="AB204" s="3">
        <f t="shared" si="32"/>
        <v>23.896148555708386</v>
      </c>
      <c r="AC204" s="3">
        <v>32.106666666666662</v>
      </c>
      <c r="AD204" s="46">
        <v>9.6166</v>
      </c>
    </row>
    <row r="205" spans="1:30" x14ac:dyDescent="0.25">
      <c r="A205" s="1" t="s">
        <v>145</v>
      </c>
      <c r="B205" s="1" t="s">
        <v>146</v>
      </c>
      <c r="C205" s="1">
        <v>2</v>
      </c>
      <c r="D205" s="2">
        <v>9</v>
      </c>
      <c r="E205" s="1" t="s">
        <v>262</v>
      </c>
      <c r="F205" s="3" t="s">
        <v>35</v>
      </c>
      <c r="G205" s="3">
        <v>600</v>
      </c>
      <c r="H205" s="3" t="s">
        <v>36</v>
      </c>
      <c r="I205" s="3">
        <v>5</v>
      </c>
      <c r="J205" s="3">
        <f t="shared" si="33"/>
        <v>3000</v>
      </c>
      <c r="K205" s="3">
        <f t="shared" si="29"/>
        <v>12.6</v>
      </c>
      <c r="L205" s="3">
        <f t="shared" si="28"/>
        <v>63</v>
      </c>
      <c r="M205" s="2">
        <v>297.36776250000003</v>
      </c>
      <c r="N205" s="3">
        <v>26.067945915188901</v>
      </c>
      <c r="O205" s="3">
        <v>15.577532531874109</v>
      </c>
      <c r="P205" s="3">
        <f t="shared" si="34"/>
        <v>1.6734322885764956</v>
      </c>
      <c r="Q205" s="3">
        <f t="shared" si="30"/>
        <v>1.0908651065152748</v>
      </c>
      <c r="R205" s="3">
        <v>50.135314012418917</v>
      </c>
      <c r="S205" s="3" t="s">
        <v>33</v>
      </c>
      <c r="T205" s="3">
        <v>21</v>
      </c>
      <c r="U205" s="3">
        <v>24.1</v>
      </c>
      <c r="V205" s="2">
        <f t="shared" si="31"/>
        <v>14.761904761904768</v>
      </c>
      <c r="W205" s="3">
        <v>7.9709346666666665</v>
      </c>
      <c r="X205" s="3">
        <v>3.6563206010247824</v>
      </c>
      <c r="Y205" s="3" t="s">
        <v>136</v>
      </c>
      <c r="Z205" s="46">
        <v>1042.3499999999999</v>
      </c>
      <c r="AA205" s="46">
        <v>43.620000000000005</v>
      </c>
      <c r="AB205" s="3">
        <f t="shared" si="32"/>
        <v>23.896148555708386</v>
      </c>
      <c r="AC205" s="3">
        <v>32.106666666666662</v>
      </c>
      <c r="AD205" s="46">
        <v>9.6166</v>
      </c>
    </row>
    <row r="206" spans="1:30" x14ac:dyDescent="0.25">
      <c r="A206" s="1" t="s">
        <v>145</v>
      </c>
      <c r="B206" s="1" t="s">
        <v>146</v>
      </c>
      <c r="C206" s="1">
        <v>2</v>
      </c>
      <c r="D206" s="2">
        <v>11</v>
      </c>
      <c r="E206" s="1" t="s">
        <v>262</v>
      </c>
      <c r="F206" s="3" t="s">
        <v>35</v>
      </c>
      <c r="G206" s="3">
        <v>600</v>
      </c>
      <c r="H206" s="3" t="s">
        <v>36</v>
      </c>
      <c r="I206" s="3">
        <v>5</v>
      </c>
      <c r="J206" s="3">
        <f t="shared" si="33"/>
        <v>3000</v>
      </c>
      <c r="K206" s="3">
        <f t="shared" si="29"/>
        <v>14.22</v>
      </c>
      <c r="L206" s="3">
        <f t="shared" si="28"/>
        <v>71.099999999999994</v>
      </c>
      <c r="M206" s="2">
        <v>222.1875</v>
      </c>
      <c r="N206" s="3">
        <v>24.6915184560083</v>
      </c>
      <c r="O206" s="3">
        <v>15.577532531874109</v>
      </c>
      <c r="P206" s="3">
        <f t="shared" si="34"/>
        <v>1.5850725014045406</v>
      </c>
      <c r="Q206" s="3">
        <f t="shared" si="30"/>
        <v>0.94773474243851163</v>
      </c>
      <c r="R206" s="3">
        <v>53.74735095545585</v>
      </c>
      <c r="S206" s="3" t="s">
        <v>33</v>
      </c>
      <c r="T206" s="3">
        <v>23.7</v>
      </c>
      <c r="U206" s="3">
        <v>26.2</v>
      </c>
      <c r="V206" s="2">
        <f t="shared" si="31"/>
        <v>10.548523206751055</v>
      </c>
      <c r="W206" s="3">
        <v>7.9709346666666665</v>
      </c>
      <c r="X206" s="3">
        <v>3.6563206010247824</v>
      </c>
      <c r="Y206" s="3" t="s">
        <v>136</v>
      </c>
      <c r="Z206" s="46">
        <v>1042.3499999999999</v>
      </c>
      <c r="AA206" s="46">
        <v>43.620000000000005</v>
      </c>
      <c r="AB206" s="3">
        <f t="shared" si="32"/>
        <v>23.896148555708386</v>
      </c>
      <c r="AC206" s="3">
        <v>32.106666666666662</v>
      </c>
      <c r="AD206" s="46">
        <v>9.6166</v>
      </c>
    </row>
    <row r="207" spans="1:30" x14ac:dyDescent="0.25">
      <c r="A207" s="1" t="s">
        <v>145</v>
      </c>
      <c r="B207" s="1" t="s">
        <v>146</v>
      </c>
      <c r="C207" s="1">
        <v>2</v>
      </c>
      <c r="D207" s="2">
        <v>13</v>
      </c>
      <c r="E207" s="1" t="s">
        <v>262</v>
      </c>
      <c r="F207" s="3" t="s">
        <v>35</v>
      </c>
      <c r="G207" s="3">
        <v>600</v>
      </c>
      <c r="H207" s="3" t="s">
        <v>36</v>
      </c>
      <c r="I207" s="3">
        <v>5</v>
      </c>
      <c r="J207" s="3">
        <f t="shared" si="33"/>
        <v>3000</v>
      </c>
      <c r="K207" s="3">
        <f t="shared" si="29"/>
        <v>13.32</v>
      </c>
      <c r="L207" s="3">
        <f t="shared" si="28"/>
        <v>66.599999999999994</v>
      </c>
      <c r="M207" s="2">
        <v>253.243515</v>
      </c>
      <c r="N207" s="3">
        <v>18.526259615969799</v>
      </c>
      <c r="O207" s="3">
        <v>15.577532531874109</v>
      </c>
      <c r="P207" s="3">
        <f t="shared" si="34"/>
        <v>1.1892935917843295</v>
      </c>
      <c r="Q207" s="3">
        <f t="shared" si="30"/>
        <v>0.30662885885819213</v>
      </c>
      <c r="R207" s="3">
        <v>22.62321852790264</v>
      </c>
      <c r="S207" s="3" t="s">
        <v>33</v>
      </c>
      <c r="T207" s="3">
        <v>22.2</v>
      </c>
      <c r="U207" s="3">
        <v>22</v>
      </c>
      <c r="V207" s="2">
        <f t="shared" si="31"/>
        <v>-0.90090090090089781</v>
      </c>
      <c r="W207" s="3">
        <v>7.9709346666666665</v>
      </c>
      <c r="X207" s="3">
        <v>3.6563206010247824</v>
      </c>
      <c r="Y207" s="3" t="s">
        <v>136</v>
      </c>
      <c r="Z207" s="46">
        <v>1042.3499999999999</v>
      </c>
      <c r="AA207" s="46">
        <v>43.620000000000005</v>
      </c>
      <c r="AB207" s="3">
        <f t="shared" si="32"/>
        <v>23.896148555708386</v>
      </c>
      <c r="AC207" s="3">
        <v>32.106666666666662</v>
      </c>
      <c r="AD207" s="46">
        <v>9.6166</v>
      </c>
    </row>
    <row r="208" spans="1:30" x14ac:dyDescent="0.25">
      <c r="A208" s="1" t="s">
        <v>145</v>
      </c>
      <c r="B208" s="1" t="s">
        <v>146</v>
      </c>
      <c r="C208" s="1">
        <v>2</v>
      </c>
      <c r="D208" s="2">
        <v>15</v>
      </c>
      <c r="E208" s="1" t="s">
        <v>262</v>
      </c>
      <c r="F208" s="3" t="s">
        <v>35</v>
      </c>
      <c r="G208" s="3">
        <v>600</v>
      </c>
      <c r="H208" s="3" t="s">
        <v>36</v>
      </c>
      <c r="I208" s="3">
        <v>5</v>
      </c>
      <c r="J208" s="3">
        <f t="shared" si="33"/>
        <v>3000</v>
      </c>
      <c r="K208" s="3">
        <f t="shared" si="29"/>
        <v>14.46</v>
      </c>
      <c r="L208" s="3">
        <f t="shared" si="28"/>
        <v>72.3</v>
      </c>
      <c r="M208" s="2">
        <v>233.98935950000001</v>
      </c>
      <c r="N208" s="3">
        <v>18.593139138700401</v>
      </c>
      <c r="O208" s="3">
        <v>15.577532531874109</v>
      </c>
      <c r="P208" s="3">
        <f t="shared" si="34"/>
        <v>1.1935869240302264</v>
      </c>
      <c r="Q208" s="3">
        <f t="shared" si="30"/>
        <v>0.31358345016183392</v>
      </c>
      <c r="R208" s="3">
        <v>22.473212858221562</v>
      </c>
      <c r="S208" s="3" t="s">
        <v>33</v>
      </c>
      <c r="T208" s="3">
        <v>24.1</v>
      </c>
      <c r="U208" s="3">
        <v>26.7</v>
      </c>
      <c r="V208" s="2">
        <f t="shared" si="31"/>
        <v>10.788381742738579</v>
      </c>
      <c r="W208" s="3">
        <v>7.9709346666666665</v>
      </c>
      <c r="X208" s="3">
        <v>3.6563206010247824</v>
      </c>
      <c r="Y208" s="3" t="s">
        <v>136</v>
      </c>
      <c r="Z208" s="46">
        <v>1042.3499999999999</v>
      </c>
      <c r="AA208" s="46">
        <v>43.620000000000005</v>
      </c>
      <c r="AB208" s="3">
        <f t="shared" si="32"/>
        <v>23.896148555708386</v>
      </c>
      <c r="AC208" s="3">
        <v>32.106666666666662</v>
      </c>
      <c r="AD208" s="46">
        <v>9.6166</v>
      </c>
    </row>
    <row r="209" spans="1:30" x14ac:dyDescent="0.25">
      <c r="A209" s="1" t="s">
        <v>145</v>
      </c>
      <c r="B209" s="1" t="s">
        <v>146</v>
      </c>
      <c r="C209" s="1">
        <v>2</v>
      </c>
      <c r="D209" s="2">
        <v>19</v>
      </c>
      <c r="E209" s="1" t="s">
        <v>262</v>
      </c>
      <c r="F209" s="3" t="s">
        <v>35</v>
      </c>
      <c r="G209" s="3">
        <v>600</v>
      </c>
      <c r="H209" s="3" t="s">
        <v>36</v>
      </c>
      <c r="I209" s="3">
        <v>5</v>
      </c>
      <c r="J209" s="3">
        <f t="shared" si="33"/>
        <v>3000</v>
      </c>
      <c r="K209" s="3">
        <f t="shared" si="29"/>
        <v>13.68</v>
      </c>
      <c r="L209" s="3">
        <f t="shared" si="28"/>
        <v>68.400000000000006</v>
      </c>
      <c r="M209" s="2">
        <v>245.93782949999999</v>
      </c>
      <c r="N209" s="3">
        <v>20.611119181623</v>
      </c>
      <c r="O209" s="3">
        <v>15.577532531874109</v>
      </c>
      <c r="P209" s="3">
        <f t="shared" si="34"/>
        <v>1.3231311916344499</v>
      </c>
      <c r="Q209" s="3">
        <f t="shared" si="30"/>
        <v>0.5234268504199916</v>
      </c>
      <c r="R209" s="3">
        <v>40.748301153785178</v>
      </c>
      <c r="S209" s="3" t="s">
        <v>33</v>
      </c>
      <c r="T209" s="3">
        <v>22.8</v>
      </c>
      <c r="U209" s="3">
        <v>26.1</v>
      </c>
      <c r="V209" s="2">
        <f t="shared" si="31"/>
        <v>14.473684210526319</v>
      </c>
      <c r="W209" s="3">
        <v>7.9709346666666665</v>
      </c>
      <c r="X209" s="3">
        <v>3.6563206010247824</v>
      </c>
      <c r="Y209" s="3" t="s">
        <v>136</v>
      </c>
      <c r="Z209" s="46">
        <v>1042.3499999999999</v>
      </c>
      <c r="AA209" s="46">
        <v>43.620000000000005</v>
      </c>
      <c r="AB209" s="3">
        <f t="shared" si="32"/>
        <v>23.896148555708386</v>
      </c>
      <c r="AC209" s="3">
        <v>32.106666666666662</v>
      </c>
      <c r="AD209" s="46">
        <v>9.6166</v>
      </c>
    </row>
    <row r="210" spans="1:30" x14ac:dyDescent="0.25">
      <c r="A210" s="1" t="s">
        <v>145</v>
      </c>
      <c r="B210" s="1" t="s">
        <v>146</v>
      </c>
      <c r="C210" s="1">
        <v>2</v>
      </c>
      <c r="D210" s="2">
        <v>25</v>
      </c>
      <c r="E210" s="1" t="s">
        <v>262</v>
      </c>
      <c r="F210" s="3" t="s">
        <v>35</v>
      </c>
      <c r="G210" s="3">
        <v>600</v>
      </c>
      <c r="H210" s="3" t="s">
        <v>36</v>
      </c>
      <c r="I210" s="3">
        <v>5</v>
      </c>
      <c r="J210" s="3">
        <f t="shared" si="33"/>
        <v>3000</v>
      </c>
      <c r="K210" s="3">
        <f t="shared" si="29"/>
        <v>14.22</v>
      </c>
      <c r="L210" s="3">
        <f t="shared" si="28"/>
        <v>71.099999999999994</v>
      </c>
      <c r="M210" s="2">
        <v>211.54762349999999</v>
      </c>
      <c r="N210" s="3">
        <v>24.189221997509801</v>
      </c>
      <c r="O210" s="3">
        <v>15.577532531874109</v>
      </c>
      <c r="P210" s="3">
        <f t="shared" si="34"/>
        <v>1.5528275706062438</v>
      </c>
      <c r="Q210" s="3">
        <f t="shared" si="30"/>
        <v>0.89550251290848037</v>
      </c>
      <c r="R210" s="3">
        <v>47.143336884879936</v>
      </c>
      <c r="S210" s="3" t="s">
        <v>33</v>
      </c>
      <c r="T210" s="3">
        <v>23.7</v>
      </c>
      <c r="U210" s="3">
        <v>26.8</v>
      </c>
      <c r="V210" s="2">
        <f t="shared" si="31"/>
        <v>13.080168776371314</v>
      </c>
      <c r="W210" s="3">
        <v>7.9709346666666665</v>
      </c>
      <c r="X210" s="3">
        <v>3.6563206010247824</v>
      </c>
      <c r="Y210" s="3" t="s">
        <v>136</v>
      </c>
      <c r="Z210" s="46">
        <v>1042.3499999999999</v>
      </c>
      <c r="AA210" s="46">
        <v>43.620000000000005</v>
      </c>
      <c r="AB210" s="3">
        <f t="shared" si="32"/>
        <v>23.896148555708386</v>
      </c>
      <c r="AC210" s="3">
        <v>32.106666666666662</v>
      </c>
      <c r="AD210" s="46">
        <v>9.6166</v>
      </c>
    </row>
    <row r="211" spans="1:30" x14ac:dyDescent="0.25">
      <c r="A211" s="1" t="s">
        <v>145</v>
      </c>
      <c r="B211" s="1" t="s">
        <v>146</v>
      </c>
      <c r="C211" s="1">
        <v>2</v>
      </c>
      <c r="D211" s="2">
        <v>33</v>
      </c>
      <c r="E211" s="1" t="s">
        <v>262</v>
      </c>
      <c r="F211" s="3" t="s">
        <v>35</v>
      </c>
      <c r="G211" s="3">
        <v>600</v>
      </c>
      <c r="H211" s="3" t="s">
        <v>36</v>
      </c>
      <c r="I211" s="3">
        <v>5</v>
      </c>
      <c r="J211" s="3">
        <f t="shared" si="33"/>
        <v>3000</v>
      </c>
      <c r="K211" s="3">
        <f t="shared" si="29"/>
        <v>15.66</v>
      </c>
      <c r="L211" s="3">
        <f t="shared" ref="L211:L274" si="35">(J211*T211)/1000</f>
        <v>78.3</v>
      </c>
      <c r="M211" s="2">
        <v>182.30977100000001</v>
      </c>
      <c r="N211" s="3">
        <v>20.877258214917301</v>
      </c>
      <c r="O211" s="3">
        <v>15.577532531874109</v>
      </c>
      <c r="P211" s="3">
        <f t="shared" si="34"/>
        <v>1.3402159919871206</v>
      </c>
      <c r="Q211" s="3">
        <f t="shared" si="30"/>
        <v>0.55110181176748463</v>
      </c>
      <c r="R211" s="3">
        <v>38.147960017532952</v>
      </c>
      <c r="S211" s="3" t="s">
        <v>33</v>
      </c>
      <c r="T211" s="3">
        <v>26.1</v>
      </c>
      <c r="U211" s="3">
        <v>28.2</v>
      </c>
      <c r="V211" s="2">
        <f t="shared" si="31"/>
        <v>8.0459770114942444</v>
      </c>
      <c r="W211" s="3">
        <v>7.9709346666666665</v>
      </c>
      <c r="X211" s="3">
        <v>3.6563206010247824</v>
      </c>
      <c r="Y211" s="3" t="s">
        <v>136</v>
      </c>
      <c r="Z211" s="46">
        <v>1042.3499999999999</v>
      </c>
      <c r="AA211" s="46">
        <v>43.620000000000005</v>
      </c>
      <c r="AB211" s="3">
        <f t="shared" si="32"/>
        <v>23.896148555708386</v>
      </c>
      <c r="AC211" s="3">
        <v>32.106666666666662</v>
      </c>
      <c r="AD211" s="46">
        <v>9.6166</v>
      </c>
    </row>
    <row r="212" spans="1:30" x14ac:dyDescent="0.25">
      <c r="A212" s="1" t="s">
        <v>145</v>
      </c>
      <c r="B212" s="1" t="s">
        <v>146</v>
      </c>
      <c r="C212" s="1">
        <v>2</v>
      </c>
      <c r="D212" s="2">
        <v>35</v>
      </c>
      <c r="E212" s="1" t="s">
        <v>262</v>
      </c>
      <c r="F212" s="3" t="s">
        <v>35</v>
      </c>
      <c r="G212" s="3">
        <v>600</v>
      </c>
      <c r="H212" s="3" t="s">
        <v>36</v>
      </c>
      <c r="I212" s="3">
        <v>5</v>
      </c>
      <c r="J212" s="3">
        <f t="shared" si="33"/>
        <v>3000</v>
      </c>
      <c r="K212" s="3">
        <f t="shared" si="29"/>
        <v>13.74</v>
      </c>
      <c r="L212" s="3">
        <f t="shared" si="35"/>
        <v>68.7</v>
      </c>
      <c r="M212" s="2">
        <v>169.947598</v>
      </c>
      <c r="N212" s="3">
        <v>20.591489559900101</v>
      </c>
      <c r="O212" s="3">
        <v>15.577532531874109</v>
      </c>
      <c r="P212" s="3">
        <f t="shared" si="34"/>
        <v>1.3218710676910248</v>
      </c>
      <c r="Q212" s="3">
        <f t="shared" si="30"/>
        <v>0.52138562777135289</v>
      </c>
      <c r="R212" s="3">
        <v>36.687939029823141</v>
      </c>
      <c r="S212" s="3" t="s">
        <v>33</v>
      </c>
      <c r="T212" s="3">
        <v>22.9</v>
      </c>
      <c r="U212" s="3">
        <v>26.5</v>
      </c>
      <c r="V212" s="2">
        <f t="shared" si="31"/>
        <v>15.720524017467255</v>
      </c>
      <c r="W212" s="3">
        <v>7.9709346666666665</v>
      </c>
      <c r="X212" s="3">
        <v>3.6563206010247824</v>
      </c>
      <c r="Y212" s="3" t="s">
        <v>136</v>
      </c>
      <c r="Z212" s="46">
        <v>1042.3499999999999</v>
      </c>
      <c r="AA212" s="46">
        <v>43.620000000000005</v>
      </c>
      <c r="AB212" s="3">
        <f t="shared" si="32"/>
        <v>23.896148555708386</v>
      </c>
      <c r="AC212" s="3">
        <v>32.106666666666662</v>
      </c>
      <c r="AD212" s="46">
        <v>9.6166</v>
      </c>
    </row>
    <row r="213" spans="1:30" x14ac:dyDescent="0.25">
      <c r="A213" s="1" t="s">
        <v>147</v>
      </c>
      <c r="B213" s="1" t="s">
        <v>142</v>
      </c>
      <c r="C213" s="1">
        <v>1</v>
      </c>
      <c r="D213" s="2">
        <v>7</v>
      </c>
      <c r="E213" s="1" t="s">
        <v>262</v>
      </c>
      <c r="F213" s="3" t="s">
        <v>34</v>
      </c>
      <c r="G213" s="3">
        <v>0</v>
      </c>
      <c r="H213" s="3" t="s">
        <v>36</v>
      </c>
      <c r="I213" s="3">
        <v>5</v>
      </c>
      <c r="J213" s="3">
        <f t="shared" si="33"/>
        <v>0</v>
      </c>
      <c r="K213" s="3">
        <f t="shared" si="29"/>
        <v>0</v>
      </c>
      <c r="L213" s="3">
        <f t="shared" si="35"/>
        <v>0</v>
      </c>
      <c r="M213" s="2">
        <v>211.90194600000001</v>
      </c>
      <c r="N213" s="3">
        <v>9.3639130131300092</v>
      </c>
      <c r="O213" s="3">
        <v>8.0779059425647084</v>
      </c>
      <c r="P213" s="3">
        <f t="shared" si="34"/>
        <v>1.1592005502055893</v>
      </c>
      <c r="Q213" s="3">
        <f t="shared" si="30"/>
        <v>0.17747575531186446</v>
      </c>
      <c r="R213" s="3">
        <v>12.698421112596398</v>
      </c>
      <c r="S213" s="3" t="s">
        <v>33</v>
      </c>
      <c r="T213" s="3">
        <v>21.2</v>
      </c>
      <c r="U213" s="3">
        <v>21.3</v>
      </c>
      <c r="V213" s="2">
        <f t="shared" si="31"/>
        <v>0.47169811320755389</v>
      </c>
      <c r="W213" s="3">
        <v>25.64762</v>
      </c>
      <c r="X213" s="3">
        <v>6.284239209203359</v>
      </c>
      <c r="Y213" s="3" t="s">
        <v>156</v>
      </c>
      <c r="Z213" s="46">
        <v>59.1</v>
      </c>
      <c r="AA213" s="46">
        <v>7.2889999999999988</v>
      </c>
      <c r="AB213" s="3">
        <f t="shared" si="32"/>
        <v>8.1081081081081088</v>
      </c>
      <c r="AC213" s="3">
        <v>8.0246666666666666</v>
      </c>
      <c r="AD213" s="46">
        <v>7.2460999999999984</v>
      </c>
    </row>
    <row r="214" spans="1:30" x14ac:dyDescent="0.25">
      <c r="A214" s="1" t="s">
        <v>147</v>
      </c>
      <c r="B214" s="1" t="s">
        <v>142</v>
      </c>
      <c r="C214" s="1">
        <v>1</v>
      </c>
      <c r="D214" s="2">
        <v>29</v>
      </c>
      <c r="E214" s="1" t="s">
        <v>262</v>
      </c>
      <c r="F214" s="3" t="s">
        <v>34</v>
      </c>
      <c r="G214" s="3">
        <v>0</v>
      </c>
      <c r="H214" s="3" t="s">
        <v>36</v>
      </c>
      <c r="I214" s="3">
        <v>5</v>
      </c>
      <c r="J214" s="3">
        <f t="shared" si="33"/>
        <v>0</v>
      </c>
      <c r="K214" s="3">
        <f t="shared" si="29"/>
        <v>0</v>
      </c>
      <c r="L214" s="3">
        <f t="shared" si="35"/>
        <v>0</v>
      </c>
      <c r="M214" s="2">
        <v>344.168136</v>
      </c>
      <c r="N214" s="3">
        <v>8.8974679994006802</v>
      </c>
      <c r="O214" s="3">
        <v>8.0779059425647084</v>
      </c>
      <c r="P214" s="3">
        <f t="shared" si="34"/>
        <v>1.1014572418474786</v>
      </c>
      <c r="Q214" s="3">
        <f t="shared" si="30"/>
        <v>0.11310388441174866</v>
      </c>
      <c r="R214" s="3">
        <v>9.4819365930669175</v>
      </c>
      <c r="S214" s="3" t="s">
        <v>33</v>
      </c>
      <c r="T214" s="3">
        <v>22</v>
      </c>
      <c r="U214" s="3">
        <v>21.5</v>
      </c>
      <c r="V214" s="2">
        <f t="shared" si="31"/>
        <v>-2.2727272727272729</v>
      </c>
      <c r="W214" s="3">
        <v>25.64762</v>
      </c>
      <c r="X214" s="3">
        <v>6.284239209203359</v>
      </c>
      <c r="Y214" s="3" t="s">
        <v>156</v>
      </c>
      <c r="Z214" s="46">
        <v>59.1</v>
      </c>
      <c r="AA214" s="46">
        <v>7.2889999999999988</v>
      </c>
      <c r="AB214" s="3">
        <f t="shared" si="32"/>
        <v>8.1081081081081088</v>
      </c>
      <c r="AC214" s="3">
        <v>8.0246666666666666</v>
      </c>
      <c r="AD214" s="46">
        <v>7.2460999999999984</v>
      </c>
    </row>
    <row r="215" spans="1:30" x14ac:dyDescent="0.25">
      <c r="A215" s="1" t="s">
        <v>147</v>
      </c>
      <c r="B215" s="1" t="s">
        <v>142</v>
      </c>
      <c r="C215" s="1">
        <v>1</v>
      </c>
      <c r="D215" s="2">
        <v>54</v>
      </c>
      <c r="E215" s="1" t="s">
        <v>262</v>
      </c>
      <c r="F215" s="3" t="s">
        <v>34</v>
      </c>
      <c r="G215" s="3">
        <v>0</v>
      </c>
      <c r="H215" s="3" t="s">
        <v>36</v>
      </c>
      <c r="I215" s="3">
        <v>5</v>
      </c>
      <c r="J215" s="3">
        <f t="shared" si="33"/>
        <v>0</v>
      </c>
      <c r="K215" s="3">
        <f t="shared" si="29"/>
        <v>0</v>
      </c>
      <c r="L215" s="3">
        <f t="shared" si="35"/>
        <v>0</v>
      </c>
      <c r="M215" s="2">
        <v>231.02309700000001</v>
      </c>
      <c r="N215" s="3">
        <v>5.61658599578465</v>
      </c>
      <c r="O215" s="3">
        <v>8.0779059425647084</v>
      </c>
      <c r="P215" s="3">
        <f t="shared" si="34"/>
        <v>0.69530222754752735</v>
      </c>
      <c r="Q215" s="3">
        <f t="shared" si="30"/>
        <v>-0.33967512824554713</v>
      </c>
      <c r="R215" s="3">
        <v>-27.236511010894098</v>
      </c>
      <c r="S215" s="3" t="s">
        <v>33</v>
      </c>
      <c r="T215" s="3">
        <v>20.6</v>
      </c>
      <c r="U215" s="3">
        <v>20.399999999999999</v>
      </c>
      <c r="V215" s="2">
        <f t="shared" si="31"/>
        <v>-0.97087378640778077</v>
      </c>
      <c r="W215" s="3">
        <v>25.64762</v>
      </c>
      <c r="X215" s="3">
        <v>6.284239209203359</v>
      </c>
      <c r="Y215" s="3" t="s">
        <v>156</v>
      </c>
      <c r="Z215" s="46">
        <v>59.1</v>
      </c>
      <c r="AA215" s="46">
        <v>7.2889999999999988</v>
      </c>
      <c r="AB215" s="3">
        <f t="shared" si="32"/>
        <v>8.1081081081081088</v>
      </c>
      <c r="AC215" s="3">
        <v>8.0246666666666666</v>
      </c>
      <c r="AD215" s="46">
        <v>7.2460999999999984</v>
      </c>
    </row>
    <row r="216" spans="1:30" x14ac:dyDescent="0.25">
      <c r="A216" s="1" t="s">
        <v>147</v>
      </c>
      <c r="B216" s="1" t="s">
        <v>142</v>
      </c>
      <c r="C216" s="1">
        <v>1</v>
      </c>
      <c r="D216" s="2">
        <v>64</v>
      </c>
      <c r="E216" s="1" t="s">
        <v>262</v>
      </c>
      <c r="F216" s="3" t="s">
        <v>34</v>
      </c>
      <c r="G216" s="3">
        <v>0</v>
      </c>
      <c r="H216" s="3" t="s">
        <v>36</v>
      </c>
      <c r="I216" s="3">
        <v>5</v>
      </c>
      <c r="J216" s="3">
        <f t="shared" si="33"/>
        <v>0</v>
      </c>
      <c r="K216" s="3">
        <f t="shared" si="29"/>
        <v>0</v>
      </c>
      <c r="L216" s="3">
        <f t="shared" si="35"/>
        <v>0</v>
      </c>
      <c r="M216" s="2">
        <v>252.59845799999999</v>
      </c>
      <c r="N216" s="3">
        <v>9.4027751248542906</v>
      </c>
      <c r="O216" s="3">
        <v>8.0779059425647084</v>
      </c>
      <c r="P216" s="3">
        <f t="shared" si="34"/>
        <v>1.1640114643212769</v>
      </c>
      <c r="Q216" s="3">
        <f t="shared" si="30"/>
        <v>0.18283893160314962</v>
      </c>
      <c r="R216" s="3">
        <v>10.92438284225671</v>
      </c>
      <c r="S216" s="3" t="s">
        <v>33</v>
      </c>
      <c r="T216" s="3">
        <v>23.3</v>
      </c>
      <c r="U216" s="3">
        <v>21.7</v>
      </c>
      <c r="V216" s="2">
        <f t="shared" si="31"/>
        <v>-6.8669527896995763</v>
      </c>
      <c r="W216" s="3">
        <v>25.64762</v>
      </c>
      <c r="X216" s="3">
        <v>6.284239209203359</v>
      </c>
      <c r="Y216" s="3" t="s">
        <v>156</v>
      </c>
      <c r="Z216" s="46">
        <v>59.1</v>
      </c>
      <c r="AA216" s="46">
        <v>7.2889999999999988</v>
      </c>
      <c r="AB216" s="3">
        <f t="shared" si="32"/>
        <v>8.1081081081081088</v>
      </c>
      <c r="AC216" s="3">
        <v>8.0246666666666666</v>
      </c>
      <c r="AD216" s="46">
        <v>7.2460999999999984</v>
      </c>
    </row>
    <row r="217" spans="1:30" x14ac:dyDescent="0.25">
      <c r="A217" s="1" t="s">
        <v>147</v>
      </c>
      <c r="B217" s="1" t="s">
        <v>142</v>
      </c>
      <c r="C217" s="1">
        <v>1</v>
      </c>
      <c r="D217" s="2">
        <v>67</v>
      </c>
      <c r="E217" s="1" t="s">
        <v>262</v>
      </c>
      <c r="F217" s="3" t="s">
        <v>34</v>
      </c>
      <c r="G217" s="3">
        <v>0</v>
      </c>
      <c r="H217" s="3" t="s">
        <v>36</v>
      </c>
      <c r="I217" s="3">
        <v>5</v>
      </c>
      <c r="J217" s="3">
        <f t="shared" si="33"/>
        <v>0</v>
      </c>
      <c r="K217" s="3">
        <f t="shared" si="29"/>
        <v>0</v>
      </c>
      <c r="L217" s="3">
        <f t="shared" si="35"/>
        <v>0</v>
      </c>
      <c r="M217" s="2">
        <v>233.25658849999999</v>
      </c>
      <c r="N217" s="3">
        <v>7.51490672799624</v>
      </c>
      <c r="O217" s="3">
        <v>8.0779059425647084</v>
      </c>
      <c r="P217" s="3">
        <f t="shared" si="34"/>
        <v>0.93030381653717076</v>
      </c>
      <c r="Q217" s="3">
        <f t="shared" si="30"/>
        <v>-7.7696859630486531E-2</v>
      </c>
      <c r="R217" s="3">
        <v>-4.2346907188776424</v>
      </c>
      <c r="S217" s="3" t="s">
        <v>33</v>
      </c>
      <c r="T217" s="3">
        <v>20.6</v>
      </c>
      <c r="U217" s="3">
        <v>20.399999999999999</v>
      </c>
      <c r="V217" s="2">
        <f t="shared" si="31"/>
        <v>-0.97087378640778077</v>
      </c>
      <c r="W217" s="3">
        <v>25.64762</v>
      </c>
      <c r="X217" s="3">
        <v>6.284239209203359</v>
      </c>
      <c r="Y217" s="3" t="s">
        <v>156</v>
      </c>
      <c r="Z217" s="46">
        <v>59.1</v>
      </c>
      <c r="AA217" s="46">
        <v>7.2889999999999988</v>
      </c>
      <c r="AB217" s="3">
        <f t="shared" si="32"/>
        <v>8.1081081081081088</v>
      </c>
      <c r="AC217" s="3">
        <v>8.0246666666666666</v>
      </c>
      <c r="AD217" s="46">
        <v>7.2460999999999984</v>
      </c>
    </row>
    <row r="218" spans="1:30" x14ac:dyDescent="0.25">
      <c r="A218" s="1" t="s">
        <v>147</v>
      </c>
      <c r="B218" s="1" t="s">
        <v>142</v>
      </c>
      <c r="C218" s="1">
        <v>1</v>
      </c>
      <c r="D218" s="2">
        <v>68</v>
      </c>
      <c r="E218" s="1" t="s">
        <v>262</v>
      </c>
      <c r="F218" s="3" t="s">
        <v>34</v>
      </c>
      <c r="G218" s="3">
        <v>0</v>
      </c>
      <c r="H218" s="3" t="s">
        <v>36</v>
      </c>
      <c r="I218" s="3">
        <v>5</v>
      </c>
      <c r="J218" s="3">
        <f t="shared" si="33"/>
        <v>0</v>
      </c>
      <c r="K218" s="3">
        <f t="shared" si="29"/>
        <v>0</v>
      </c>
      <c r="L218" s="3">
        <f t="shared" si="35"/>
        <v>0</v>
      </c>
      <c r="M218" s="2">
        <v>243.93348750000001</v>
      </c>
      <c r="N218" s="3">
        <v>6.9951422095098197</v>
      </c>
      <c r="O218" s="3">
        <v>8.0779059425647084</v>
      </c>
      <c r="P218" s="3">
        <f t="shared" si="34"/>
        <v>0.86595984890718913</v>
      </c>
      <c r="Q218" s="3">
        <f t="shared" si="30"/>
        <v>-0.14942710327691985</v>
      </c>
      <c r="R218" s="3">
        <v>-7.1162547227330748</v>
      </c>
      <c r="S218" s="3" t="s">
        <v>33</v>
      </c>
      <c r="T218" s="3">
        <v>23.2</v>
      </c>
      <c r="U218" s="3">
        <v>23.7</v>
      </c>
      <c r="V218" s="2">
        <f t="shared" si="31"/>
        <v>2.1551724137931036</v>
      </c>
      <c r="W218" s="3">
        <v>25.64762</v>
      </c>
      <c r="X218" s="3">
        <v>6.284239209203359</v>
      </c>
      <c r="Y218" s="3" t="s">
        <v>156</v>
      </c>
      <c r="Z218" s="46">
        <v>59.1</v>
      </c>
      <c r="AA218" s="46">
        <v>7.2889999999999988</v>
      </c>
      <c r="AB218" s="3">
        <f t="shared" si="32"/>
        <v>8.1081081081081088</v>
      </c>
      <c r="AC218" s="3">
        <v>8.0246666666666666</v>
      </c>
      <c r="AD218" s="46">
        <v>7.2460999999999984</v>
      </c>
    </row>
    <row r="219" spans="1:30" x14ac:dyDescent="0.25">
      <c r="A219" s="1" t="s">
        <v>147</v>
      </c>
      <c r="B219" s="1" t="s">
        <v>142</v>
      </c>
      <c r="C219" s="1">
        <v>1</v>
      </c>
      <c r="D219" s="2">
        <v>84</v>
      </c>
      <c r="E219" s="1" t="s">
        <v>262</v>
      </c>
      <c r="F219" s="3" t="s">
        <v>34</v>
      </c>
      <c r="G219" s="3">
        <v>0</v>
      </c>
      <c r="H219" s="3" t="s">
        <v>36</v>
      </c>
      <c r="I219" s="3">
        <v>5</v>
      </c>
      <c r="J219" s="3">
        <f t="shared" si="33"/>
        <v>0</v>
      </c>
      <c r="K219" s="3">
        <f t="shared" si="29"/>
        <v>0</v>
      </c>
      <c r="L219" s="3">
        <f t="shared" si="35"/>
        <v>0</v>
      </c>
      <c r="M219" s="2">
        <v>262.57258849999999</v>
      </c>
      <c r="N219" s="3">
        <v>7.28666188978183</v>
      </c>
      <c r="O219" s="3">
        <v>8.0779059425647084</v>
      </c>
      <c r="P219" s="3">
        <f t="shared" si="34"/>
        <v>0.90204837015821193</v>
      </c>
      <c r="Q219" s="3">
        <f t="shared" si="30"/>
        <v>-0.10919585056552884</v>
      </c>
      <c r="R219" s="3">
        <v>-9.8614244176434998</v>
      </c>
      <c r="S219" s="3" t="s">
        <v>33</v>
      </c>
      <c r="T219" s="3">
        <v>21</v>
      </c>
      <c r="U219" s="3">
        <v>19.3</v>
      </c>
      <c r="V219" s="2">
        <f t="shared" si="31"/>
        <v>-8.0952380952380913</v>
      </c>
      <c r="W219" s="3">
        <v>25.64762</v>
      </c>
      <c r="X219" s="3">
        <v>6.284239209203359</v>
      </c>
      <c r="Y219" s="3" t="s">
        <v>156</v>
      </c>
      <c r="Z219" s="46">
        <v>59.1</v>
      </c>
      <c r="AA219" s="46">
        <v>7.2889999999999988</v>
      </c>
      <c r="AB219" s="3">
        <f t="shared" si="32"/>
        <v>8.1081081081081088</v>
      </c>
      <c r="AC219" s="3">
        <v>8.0246666666666666</v>
      </c>
      <c r="AD219" s="46">
        <v>7.2460999999999984</v>
      </c>
    </row>
    <row r="220" spans="1:30" x14ac:dyDescent="0.25">
      <c r="A220" s="1" t="s">
        <v>147</v>
      </c>
      <c r="B220" s="1" t="s">
        <v>142</v>
      </c>
      <c r="C220" s="1">
        <v>1</v>
      </c>
      <c r="D220" s="2">
        <v>87</v>
      </c>
      <c r="E220" s="1" t="s">
        <v>262</v>
      </c>
      <c r="F220" s="3" t="s">
        <v>34</v>
      </c>
      <c r="G220" s="3">
        <v>0</v>
      </c>
      <c r="H220" s="3" t="s">
        <v>36</v>
      </c>
      <c r="I220" s="3">
        <v>5</v>
      </c>
      <c r="J220" s="3">
        <f t="shared" si="33"/>
        <v>0</v>
      </c>
      <c r="K220" s="3">
        <f t="shared" si="29"/>
        <v>0</v>
      </c>
      <c r="L220" s="3">
        <f t="shared" si="35"/>
        <v>0</v>
      </c>
      <c r="M220" s="2">
        <v>228.13097999999999</v>
      </c>
      <c r="N220" s="3">
        <v>7.77518225263736</v>
      </c>
      <c r="O220" s="3">
        <v>8.0779059425647084</v>
      </c>
      <c r="P220" s="3">
        <f t="shared" si="34"/>
        <v>0.96252448442953342</v>
      </c>
      <c r="Q220" s="3">
        <f t="shared" si="30"/>
        <v>-4.1777465109141265E-2</v>
      </c>
      <c r="R220" s="3">
        <v>-1.9715609976084749</v>
      </c>
      <c r="S220" s="3" t="s">
        <v>33</v>
      </c>
      <c r="T220" s="3">
        <v>21.7</v>
      </c>
      <c r="U220" s="3">
        <v>22.5</v>
      </c>
      <c r="V220" s="2">
        <f t="shared" si="31"/>
        <v>3.6866359447004644</v>
      </c>
      <c r="W220" s="3">
        <v>25.64762</v>
      </c>
      <c r="X220" s="3">
        <v>6.284239209203359</v>
      </c>
      <c r="Y220" s="3" t="s">
        <v>156</v>
      </c>
      <c r="Z220" s="46">
        <v>59.1</v>
      </c>
      <c r="AA220" s="46">
        <v>7.2889999999999988</v>
      </c>
      <c r="AB220" s="3">
        <f t="shared" si="32"/>
        <v>8.1081081081081088</v>
      </c>
      <c r="AC220" s="3">
        <v>8.0246666666666666</v>
      </c>
      <c r="AD220" s="46">
        <v>7.2460999999999984</v>
      </c>
    </row>
    <row r="221" spans="1:30" x14ac:dyDescent="0.25">
      <c r="A221" s="1" t="s">
        <v>147</v>
      </c>
      <c r="B221" s="1" t="s">
        <v>142</v>
      </c>
      <c r="C221" s="1">
        <v>1</v>
      </c>
      <c r="D221" s="2">
        <v>91</v>
      </c>
      <c r="E221" s="1" t="s">
        <v>262</v>
      </c>
      <c r="F221" s="3" t="s">
        <v>34</v>
      </c>
      <c r="G221" s="3">
        <v>0</v>
      </c>
      <c r="H221" s="3" t="s">
        <v>36</v>
      </c>
      <c r="I221" s="3">
        <v>5</v>
      </c>
      <c r="J221" s="3">
        <f t="shared" si="33"/>
        <v>0</v>
      </c>
      <c r="K221" s="3">
        <f t="shared" si="29"/>
        <v>0</v>
      </c>
      <c r="L221" s="3">
        <f t="shared" si="35"/>
        <v>0</v>
      </c>
      <c r="M221" s="2">
        <v>224.53299200000001</v>
      </c>
      <c r="N221" s="3">
        <v>9.4801465628444497</v>
      </c>
      <c r="O221" s="3">
        <v>8.0779059425647084</v>
      </c>
      <c r="P221" s="3">
        <f t="shared" si="34"/>
        <v>1.1735896196675117</v>
      </c>
      <c r="Q221" s="3">
        <f t="shared" si="30"/>
        <v>0.19351659793264536</v>
      </c>
      <c r="R221" s="3">
        <v>12.490550465684752</v>
      </c>
      <c r="S221" s="3" t="s">
        <v>33</v>
      </c>
      <c r="T221" s="3">
        <v>20</v>
      </c>
      <c r="U221" s="3">
        <v>20.2</v>
      </c>
      <c r="V221" s="2">
        <f t="shared" si="31"/>
        <v>0.99999999999999634</v>
      </c>
      <c r="W221" s="3">
        <v>25.64762</v>
      </c>
      <c r="X221" s="3">
        <v>6.284239209203359</v>
      </c>
      <c r="Y221" s="3" t="s">
        <v>156</v>
      </c>
      <c r="Z221" s="46">
        <v>59.1</v>
      </c>
      <c r="AA221" s="46">
        <v>7.2889999999999988</v>
      </c>
      <c r="AB221" s="3">
        <f t="shared" si="32"/>
        <v>8.1081081081081088</v>
      </c>
      <c r="AC221" s="3">
        <v>8.0246666666666666</v>
      </c>
      <c r="AD221" s="46">
        <v>7.2460999999999984</v>
      </c>
    </row>
    <row r="222" spans="1:30" x14ac:dyDescent="0.25">
      <c r="A222" s="1" t="s">
        <v>147</v>
      </c>
      <c r="B222" s="1" t="s">
        <v>142</v>
      </c>
      <c r="C222" s="1">
        <v>1</v>
      </c>
      <c r="D222" s="2">
        <v>102</v>
      </c>
      <c r="E222" s="1" t="s">
        <v>262</v>
      </c>
      <c r="F222" s="3" t="s">
        <v>34</v>
      </c>
      <c r="G222" s="3">
        <v>0</v>
      </c>
      <c r="H222" s="3" t="s">
        <v>36</v>
      </c>
      <c r="I222" s="3">
        <v>5</v>
      </c>
      <c r="J222" s="3">
        <f t="shared" si="33"/>
        <v>0</v>
      </c>
      <c r="K222" s="3">
        <f t="shared" si="29"/>
        <v>0</v>
      </c>
      <c r="L222" s="3">
        <f t="shared" si="35"/>
        <v>0</v>
      </c>
      <c r="M222" s="2">
        <v>225.672291</v>
      </c>
      <c r="N222" s="3">
        <v>8.4462776497077598</v>
      </c>
      <c r="O222" s="3">
        <v>8.0779059425647084</v>
      </c>
      <c r="P222" s="3">
        <f t="shared" si="34"/>
        <v>1.0456023763785116</v>
      </c>
      <c r="Q222" s="3">
        <f t="shared" si="30"/>
        <v>5.0837237568216218E-2</v>
      </c>
      <c r="R222" s="3">
        <v>4.8251508541521115</v>
      </c>
      <c r="S222" s="3" t="s">
        <v>33</v>
      </c>
      <c r="T222" s="3">
        <v>20.3</v>
      </c>
      <c r="U222" s="3">
        <v>21.4</v>
      </c>
      <c r="V222" s="2">
        <f t="shared" si="31"/>
        <v>5.4187192118226495</v>
      </c>
      <c r="W222" s="3">
        <v>25.64762</v>
      </c>
      <c r="X222" s="3">
        <v>6.284239209203359</v>
      </c>
      <c r="Y222" s="3" t="s">
        <v>156</v>
      </c>
      <c r="Z222" s="46">
        <v>59.1</v>
      </c>
      <c r="AA222" s="46">
        <v>7.2889999999999988</v>
      </c>
      <c r="AB222" s="3">
        <f t="shared" si="32"/>
        <v>8.1081081081081088</v>
      </c>
      <c r="AC222" s="3">
        <v>8.0246666666666666</v>
      </c>
      <c r="AD222" s="46">
        <v>7.2460999999999984</v>
      </c>
    </row>
    <row r="223" spans="1:30" x14ac:dyDescent="0.25">
      <c r="A223" s="1" t="s">
        <v>147</v>
      </c>
      <c r="B223" s="1" t="s">
        <v>142</v>
      </c>
      <c r="C223" s="1">
        <v>2</v>
      </c>
      <c r="D223" s="2">
        <v>18</v>
      </c>
      <c r="E223" s="1" t="s">
        <v>262</v>
      </c>
      <c r="F223" s="3" t="s">
        <v>35</v>
      </c>
      <c r="G223" s="3">
        <v>600</v>
      </c>
      <c r="H223" s="3" t="s">
        <v>36</v>
      </c>
      <c r="I223" s="3">
        <v>5</v>
      </c>
      <c r="J223" s="3">
        <f t="shared" si="33"/>
        <v>3000</v>
      </c>
      <c r="K223" s="3">
        <f t="shared" si="29"/>
        <v>11.34</v>
      </c>
      <c r="L223" s="3">
        <f t="shared" si="35"/>
        <v>56.699999999999996</v>
      </c>
      <c r="M223" s="2">
        <v>232.92963399999999</v>
      </c>
      <c r="N223" s="3">
        <v>31.329260404369201</v>
      </c>
      <c r="O223" s="3">
        <v>8.0779059425647084</v>
      </c>
      <c r="P223" s="3">
        <f t="shared" si="34"/>
        <v>3.8783888580933716</v>
      </c>
      <c r="Q223" s="3">
        <f t="shared" si="30"/>
        <v>3.2088094922516248</v>
      </c>
      <c r="R223" s="3">
        <v>68.680962246563183</v>
      </c>
      <c r="S223" s="3" t="s">
        <v>33</v>
      </c>
      <c r="T223" s="3">
        <v>18.899999999999999</v>
      </c>
      <c r="U223" s="3">
        <v>21.9</v>
      </c>
      <c r="V223" s="2">
        <f t="shared" si="31"/>
        <v>15.873015873015875</v>
      </c>
      <c r="W223" s="3">
        <v>25.64762</v>
      </c>
      <c r="X223" s="3">
        <v>6.284239209203359</v>
      </c>
      <c r="Y223" s="3" t="s">
        <v>156</v>
      </c>
      <c r="Z223" s="46">
        <v>59.1</v>
      </c>
      <c r="AA223" s="46">
        <v>7.2889999999999988</v>
      </c>
      <c r="AB223" s="3">
        <f t="shared" si="32"/>
        <v>8.1081081081081088</v>
      </c>
      <c r="AC223" s="3">
        <v>8.0246666666666666</v>
      </c>
      <c r="AD223" s="46">
        <v>7.2460999999999984</v>
      </c>
    </row>
    <row r="224" spans="1:30" x14ac:dyDescent="0.25">
      <c r="A224" s="1" t="s">
        <v>147</v>
      </c>
      <c r="B224" s="1" t="s">
        <v>142</v>
      </c>
      <c r="C224" s="1">
        <v>2</v>
      </c>
      <c r="D224" s="2">
        <v>21</v>
      </c>
      <c r="E224" s="1" t="s">
        <v>262</v>
      </c>
      <c r="F224" s="3" t="s">
        <v>35</v>
      </c>
      <c r="G224" s="3">
        <v>600</v>
      </c>
      <c r="H224" s="3" t="s">
        <v>36</v>
      </c>
      <c r="I224" s="3">
        <v>5</v>
      </c>
      <c r="J224" s="3">
        <f t="shared" si="33"/>
        <v>3000</v>
      </c>
      <c r="K224" s="3">
        <f t="shared" si="29"/>
        <v>13.56</v>
      </c>
      <c r="L224" s="3">
        <f t="shared" si="35"/>
        <v>67.8</v>
      </c>
      <c r="M224" s="2">
        <v>243.96091200000001</v>
      </c>
      <c r="N224" s="3">
        <v>25.180157570615702</v>
      </c>
      <c r="O224" s="3">
        <v>8.0779059425647084</v>
      </c>
      <c r="P224" s="3">
        <f t="shared" si="34"/>
        <v>3.1171639964182458</v>
      </c>
      <c r="Q224" s="3">
        <f t="shared" si="30"/>
        <v>2.3602008843448194</v>
      </c>
      <c r="R224" s="3">
        <v>45.044582965154582</v>
      </c>
      <c r="S224" s="3" t="s">
        <v>33</v>
      </c>
      <c r="T224" s="3">
        <v>22.6</v>
      </c>
      <c r="U224" s="3">
        <v>24.5</v>
      </c>
      <c r="V224" s="2">
        <f t="shared" si="31"/>
        <v>8.4070796460176922</v>
      </c>
      <c r="W224" s="3">
        <v>25.64762</v>
      </c>
      <c r="X224" s="3">
        <v>6.284239209203359</v>
      </c>
      <c r="Y224" s="3" t="s">
        <v>156</v>
      </c>
      <c r="Z224" s="46">
        <v>59.1</v>
      </c>
      <c r="AA224" s="46">
        <v>7.2889999999999988</v>
      </c>
      <c r="AB224" s="3">
        <f t="shared" si="32"/>
        <v>8.1081081081081088</v>
      </c>
      <c r="AC224" s="3">
        <v>8.0246666666666666</v>
      </c>
      <c r="AD224" s="46">
        <v>7.2460999999999984</v>
      </c>
    </row>
    <row r="225" spans="1:30" x14ac:dyDescent="0.25">
      <c r="A225" s="1" t="s">
        <v>147</v>
      </c>
      <c r="B225" s="1" t="s">
        <v>142</v>
      </c>
      <c r="C225" s="1">
        <v>2</v>
      </c>
      <c r="D225" s="2">
        <v>30</v>
      </c>
      <c r="E225" s="1" t="s">
        <v>262</v>
      </c>
      <c r="F225" s="3" t="s">
        <v>35</v>
      </c>
      <c r="G225" s="3">
        <v>600</v>
      </c>
      <c r="H225" s="3" t="s">
        <v>36</v>
      </c>
      <c r="I225" s="3">
        <v>5</v>
      </c>
      <c r="J225" s="3">
        <f t="shared" si="33"/>
        <v>3000</v>
      </c>
      <c r="K225" s="3">
        <f t="shared" ref="K225:K288" si="36">(G225*T225)/1000</f>
        <v>12.84</v>
      </c>
      <c r="L225" s="3">
        <f t="shared" si="35"/>
        <v>64.199999999999989</v>
      </c>
      <c r="M225" s="2">
        <v>257.77995950000002</v>
      </c>
      <c r="N225" s="3">
        <v>31.7357936792327</v>
      </c>
      <c r="O225" s="3">
        <v>8.0779059425647084</v>
      </c>
      <c r="P225" s="3">
        <f t="shared" si="34"/>
        <v>3.9287154251212648</v>
      </c>
      <c r="Q225" s="3">
        <f t="shared" si="30"/>
        <v>3.2649132273454682</v>
      </c>
      <c r="R225" s="3">
        <v>56.679569801698406</v>
      </c>
      <c r="S225" s="3" t="s">
        <v>33</v>
      </c>
      <c r="T225" s="3">
        <v>21.4</v>
      </c>
      <c r="U225" s="3">
        <v>25.5</v>
      </c>
      <c r="V225" s="2">
        <f t="shared" si="31"/>
        <v>19.158878504672906</v>
      </c>
      <c r="W225" s="3">
        <v>25.64762</v>
      </c>
      <c r="X225" s="3">
        <v>6.284239209203359</v>
      </c>
      <c r="Y225" s="3" t="s">
        <v>156</v>
      </c>
      <c r="Z225" s="46">
        <v>59.1</v>
      </c>
      <c r="AA225" s="46">
        <v>7.2889999999999988</v>
      </c>
      <c r="AB225" s="3">
        <f t="shared" si="32"/>
        <v>8.1081081081081088</v>
      </c>
      <c r="AC225" s="3">
        <v>8.0246666666666666</v>
      </c>
      <c r="AD225" s="46">
        <v>7.2460999999999984</v>
      </c>
    </row>
    <row r="226" spans="1:30" x14ac:dyDescent="0.25">
      <c r="A226" s="1" t="s">
        <v>147</v>
      </c>
      <c r="B226" s="1" t="s">
        <v>142</v>
      </c>
      <c r="C226" s="1">
        <v>2</v>
      </c>
      <c r="D226" s="2">
        <v>39</v>
      </c>
      <c r="E226" s="1" t="s">
        <v>262</v>
      </c>
      <c r="F226" s="3" t="s">
        <v>35</v>
      </c>
      <c r="G226" s="3">
        <v>600</v>
      </c>
      <c r="H226" s="3" t="s">
        <v>36</v>
      </c>
      <c r="I226" s="3">
        <v>5</v>
      </c>
      <c r="J226" s="3">
        <f t="shared" si="33"/>
        <v>3000</v>
      </c>
      <c r="K226" s="3">
        <f t="shared" si="36"/>
        <v>11.58</v>
      </c>
      <c r="L226" s="3">
        <f t="shared" si="35"/>
        <v>57.9</v>
      </c>
      <c r="M226" s="2">
        <v>280.697518</v>
      </c>
      <c r="N226" s="3">
        <v>47.518516314131197</v>
      </c>
      <c r="O226" s="3">
        <v>8.0779059425647084</v>
      </c>
      <c r="P226" s="3">
        <f t="shared" si="34"/>
        <v>5.8825290430460528</v>
      </c>
      <c r="Q226" s="3">
        <f t="shared" si="30"/>
        <v>5.4430121543404733</v>
      </c>
      <c r="R226" s="3">
        <v>68.520652088074343</v>
      </c>
      <c r="S226" s="3" t="s">
        <v>33</v>
      </c>
      <c r="T226" s="3">
        <v>19.3</v>
      </c>
      <c r="U226" s="3">
        <v>25.6</v>
      </c>
      <c r="V226" s="2">
        <f t="shared" si="31"/>
        <v>32.642487046632127</v>
      </c>
      <c r="W226" s="3">
        <v>25.64762</v>
      </c>
      <c r="X226" s="3">
        <v>6.284239209203359</v>
      </c>
      <c r="Y226" s="3" t="s">
        <v>156</v>
      </c>
      <c r="Z226" s="46">
        <v>59.1</v>
      </c>
      <c r="AA226" s="46">
        <v>7.2889999999999988</v>
      </c>
      <c r="AB226" s="3">
        <f t="shared" si="32"/>
        <v>8.1081081081081088</v>
      </c>
      <c r="AC226" s="3">
        <v>8.0246666666666666</v>
      </c>
      <c r="AD226" s="46">
        <v>7.2460999999999984</v>
      </c>
    </row>
    <row r="227" spans="1:30" x14ac:dyDescent="0.25">
      <c r="A227" s="1" t="s">
        <v>147</v>
      </c>
      <c r="B227" s="1" t="s">
        <v>142</v>
      </c>
      <c r="C227" s="1">
        <v>2</v>
      </c>
      <c r="D227" s="2">
        <v>63</v>
      </c>
      <c r="E227" s="1" t="s">
        <v>262</v>
      </c>
      <c r="F227" s="3" t="s">
        <v>35</v>
      </c>
      <c r="G227" s="3">
        <v>600</v>
      </c>
      <c r="H227" s="3" t="s">
        <v>36</v>
      </c>
      <c r="I227" s="3">
        <v>5</v>
      </c>
      <c r="J227" s="3">
        <f t="shared" si="33"/>
        <v>3000</v>
      </c>
      <c r="K227" s="3">
        <f t="shared" si="36"/>
        <v>13.2</v>
      </c>
      <c r="L227" s="3">
        <f t="shared" si="35"/>
        <v>66</v>
      </c>
      <c r="M227" s="2">
        <v>244.49443350000001</v>
      </c>
      <c r="N227" s="3">
        <v>35.905060615895898</v>
      </c>
      <c r="O227" s="3">
        <v>8.0779059425647084</v>
      </c>
      <c r="P227" s="3">
        <f t="shared" si="34"/>
        <v>4.4448475720300555</v>
      </c>
      <c r="Q227" s="3">
        <f t="shared" si="30"/>
        <v>3.8402940441521918</v>
      </c>
      <c r="R227" s="3">
        <v>66.598582105712651</v>
      </c>
      <c r="S227" s="3" t="s">
        <v>33</v>
      </c>
      <c r="T227" s="3">
        <v>22</v>
      </c>
      <c r="U227" s="3">
        <v>25</v>
      </c>
      <c r="V227" s="2">
        <f t="shared" si="31"/>
        <v>13.636363636363635</v>
      </c>
      <c r="W227" s="3">
        <v>25.64762</v>
      </c>
      <c r="X227" s="3">
        <v>6.284239209203359</v>
      </c>
      <c r="Y227" s="3" t="s">
        <v>156</v>
      </c>
      <c r="Z227" s="46">
        <v>59.1</v>
      </c>
      <c r="AA227" s="46">
        <v>7.2889999999999988</v>
      </c>
      <c r="AB227" s="3">
        <f t="shared" si="32"/>
        <v>8.1081081081081088</v>
      </c>
      <c r="AC227" s="3">
        <v>8.0246666666666666</v>
      </c>
      <c r="AD227" s="46">
        <v>7.2460999999999984</v>
      </c>
    </row>
    <row r="228" spans="1:30" x14ac:dyDescent="0.25">
      <c r="A228" s="1" t="s">
        <v>147</v>
      </c>
      <c r="B228" s="1" t="s">
        <v>142</v>
      </c>
      <c r="C228" s="1">
        <v>2</v>
      </c>
      <c r="D228" s="2">
        <v>71</v>
      </c>
      <c r="E228" s="1" t="s">
        <v>262</v>
      </c>
      <c r="F228" s="3" t="s">
        <v>35</v>
      </c>
      <c r="G228" s="3">
        <v>600</v>
      </c>
      <c r="H228" s="3" t="s">
        <v>36</v>
      </c>
      <c r="I228" s="3">
        <v>5</v>
      </c>
      <c r="J228" s="3">
        <f t="shared" si="33"/>
        <v>3000</v>
      </c>
      <c r="K228" s="3">
        <f t="shared" si="36"/>
        <v>14.82</v>
      </c>
      <c r="L228" s="3">
        <f t="shared" si="35"/>
        <v>74.099999999999994</v>
      </c>
      <c r="M228" s="2">
        <v>224.41276199999999</v>
      </c>
      <c r="N228" s="3">
        <v>25.356203774627101</v>
      </c>
      <c r="O228" s="3">
        <v>8.0779059425647084</v>
      </c>
      <c r="P228" s="3">
        <f t="shared" si="34"/>
        <v>3.1389575410897383</v>
      </c>
      <c r="Q228" s="3">
        <f t="shared" si="30"/>
        <v>2.3844961885790146</v>
      </c>
      <c r="R228" s="3">
        <v>54.467550963011121</v>
      </c>
      <c r="S228" s="3" t="s">
        <v>33</v>
      </c>
      <c r="T228" s="3">
        <v>24.7</v>
      </c>
      <c r="U228" s="3">
        <v>27.3</v>
      </c>
      <c r="V228" s="2">
        <f t="shared" si="31"/>
        <v>10.52631578947369</v>
      </c>
      <c r="W228" s="3">
        <v>25.64762</v>
      </c>
      <c r="X228" s="3">
        <v>6.284239209203359</v>
      </c>
      <c r="Y228" s="3" t="s">
        <v>156</v>
      </c>
      <c r="Z228" s="46">
        <v>59.1</v>
      </c>
      <c r="AA228" s="46">
        <v>7.2889999999999988</v>
      </c>
      <c r="AB228" s="3">
        <f t="shared" si="32"/>
        <v>8.1081081081081088</v>
      </c>
      <c r="AC228" s="3">
        <v>8.0246666666666666</v>
      </c>
      <c r="AD228" s="46">
        <v>7.2460999999999984</v>
      </c>
    </row>
    <row r="229" spans="1:30" x14ac:dyDescent="0.25">
      <c r="A229" s="1" t="s">
        <v>147</v>
      </c>
      <c r="B229" s="1" t="s">
        <v>142</v>
      </c>
      <c r="C229" s="1">
        <v>2</v>
      </c>
      <c r="D229" s="2">
        <v>88</v>
      </c>
      <c r="E229" s="1" t="s">
        <v>262</v>
      </c>
      <c r="F229" s="3" t="s">
        <v>35</v>
      </c>
      <c r="G229" s="3">
        <v>600</v>
      </c>
      <c r="H229" s="3" t="s">
        <v>36</v>
      </c>
      <c r="I229" s="3">
        <v>5</v>
      </c>
      <c r="J229" s="3">
        <f t="shared" si="33"/>
        <v>3000</v>
      </c>
      <c r="K229" s="3">
        <f t="shared" si="36"/>
        <v>14.88</v>
      </c>
      <c r="L229" s="3">
        <f t="shared" si="35"/>
        <v>74.400000000000006</v>
      </c>
      <c r="M229" s="2">
        <v>248.0759395</v>
      </c>
      <c r="N229" s="3">
        <v>26.276557739080602</v>
      </c>
      <c r="O229" s="3">
        <v>8.0779059425647084</v>
      </c>
      <c r="P229" s="3">
        <f t="shared" si="34"/>
        <v>3.2528922626620584</v>
      </c>
      <c r="Q229" s="3">
        <f t="shared" si="30"/>
        <v>2.5115098875969002</v>
      </c>
      <c r="R229" s="3">
        <v>63.813421165482474</v>
      </c>
      <c r="S229" s="3" t="s">
        <v>33</v>
      </c>
      <c r="T229" s="3">
        <v>24.8</v>
      </c>
      <c r="U229" s="3">
        <v>26.2</v>
      </c>
      <c r="V229" s="2">
        <f t="shared" si="31"/>
        <v>5.6451612903225747</v>
      </c>
      <c r="W229" s="3">
        <v>25.64762</v>
      </c>
      <c r="X229" s="3">
        <v>6.284239209203359</v>
      </c>
      <c r="Y229" s="3" t="s">
        <v>156</v>
      </c>
      <c r="Z229" s="46">
        <v>59.1</v>
      </c>
      <c r="AA229" s="46">
        <v>7.2889999999999988</v>
      </c>
      <c r="AB229" s="3">
        <f t="shared" si="32"/>
        <v>8.1081081081081088</v>
      </c>
      <c r="AC229" s="3">
        <v>8.0246666666666666</v>
      </c>
      <c r="AD229" s="46">
        <v>7.2460999999999984</v>
      </c>
    </row>
    <row r="230" spans="1:30" x14ac:dyDescent="0.25">
      <c r="A230" s="1" t="s">
        <v>147</v>
      </c>
      <c r="B230" s="1" t="s">
        <v>142</v>
      </c>
      <c r="C230" s="1">
        <v>2</v>
      </c>
      <c r="D230" s="2">
        <v>100</v>
      </c>
      <c r="E230" s="1" t="s">
        <v>262</v>
      </c>
      <c r="F230" s="3" t="s">
        <v>35</v>
      </c>
      <c r="G230" s="3">
        <v>600</v>
      </c>
      <c r="H230" s="3" t="s">
        <v>36</v>
      </c>
      <c r="I230" s="3">
        <v>5</v>
      </c>
      <c r="J230" s="3">
        <f t="shared" si="33"/>
        <v>3000</v>
      </c>
      <c r="K230" s="3">
        <f t="shared" si="36"/>
        <v>12.66</v>
      </c>
      <c r="L230" s="3">
        <f t="shared" si="35"/>
        <v>63.300000000000004</v>
      </c>
      <c r="M230" s="2">
        <v>221.506362</v>
      </c>
      <c r="N230" s="3">
        <v>24.165222944941899</v>
      </c>
      <c r="O230" s="3">
        <v>8.0779059425647084</v>
      </c>
      <c r="P230" s="3">
        <f t="shared" si="34"/>
        <v>2.9915207130116102</v>
      </c>
      <c r="Q230" s="3">
        <f t="shared" si="30"/>
        <v>2.2201345554680718</v>
      </c>
      <c r="R230" s="3">
        <v>55.537008581376654</v>
      </c>
      <c r="S230" s="3" t="s">
        <v>33</v>
      </c>
      <c r="T230" s="3">
        <v>21.1</v>
      </c>
      <c r="U230" s="3">
        <v>23.1</v>
      </c>
      <c r="V230" s="2">
        <f t="shared" si="31"/>
        <v>9.4786729857819907</v>
      </c>
      <c r="W230" s="3">
        <v>25.64762</v>
      </c>
      <c r="X230" s="3">
        <v>6.284239209203359</v>
      </c>
      <c r="Y230" s="3" t="s">
        <v>156</v>
      </c>
      <c r="Z230" s="46">
        <v>59.1</v>
      </c>
      <c r="AA230" s="46">
        <v>7.2889999999999988</v>
      </c>
      <c r="AB230" s="3">
        <f t="shared" si="32"/>
        <v>8.1081081081081088</v>
      </c>
      <c r="AC230" s="3">
        <v>8.0246666666666666</v>
      </c>
      <c r="AD230" s="46">
        <v>7.2460999999999984</v>
      </c>
    </row>
    <row r="231" spans="1:30" x14ac:dyDescent="0.25">
      <c r="A231" s="1" t="s">
        <v>147</v>
      </c>
      <c r="B231" s="1" t="s">
        <v>142</v>
      </c>
      <c r="C231" s="1">
        <v>2</v>
      </c>
      <c r="D231" s="2">
        <v>103</v>
      </c>
      <c r="E231" s="1" t="s">
        <v>262</v>
      </c>
      <c r="F231" s="3" t="s">
        <v>35</v>
      </c>
      <c r="G231" s="3">
        <v>600</v>
      </c>
      <c r="H231" s="3" t="s">
        <v>36</v>
      </c>
      <c r="I231" s="3">
        <v>5</v>
      </c>
      <c r="J231" s="3">
        <f t="shared" si="33"/>
        <v>3000</v>
      </c>
      <c r="K231" s="3">
        <f t="shared" si="36"/>
        <v>13.5</v>
      </c>
      <c r="L231" s="3">
        <f t="shared" si="35"/>
        <v>67.5</v>
      </c>
      <c r="M231" s="2">
        <v>229.77943400000001</v>
      </c>
      <c r="N231" s="3">
        <v>27.028005423655301</v>
      </c>
      <c r="O231" s="3">
        <v>8.0779059425647084</v>
      </c>
      <c r="P231" s="3">
        <f t="shared" si="34"/>
        <v>3.3459173226117063</v>
      </c>
      <c r="Q231" s="3">
        <f t="shared" ref="Q231:Q294" si="37">(N231-O231)/AD231</f>
        <v>2.6152136295511514</v>
      </c>
      <c r="R231" s="3">
        <v>55.53274317728274</v>
      </c>
      <c r="S231" s="3" t="s">
        <v>33</v>
      </c>
      <c r="T231" s="3">
        <v>22.5</v>
      </c>
      <c r="U231" s="3">
        <v>25.5</v>
      </c>
      <c r="V231" s="2">
        <f t="shared" ref="V231:V294" si="38">((U231-T231)/T231)*100</f>
        <v>13.333333333333334</v>
      </c>
      <c r="W231" s="3">
        <v>25.64762</v>
      </c>
      <c r="X231" s="3">
        <v>6.284239209203359</v>
      </c>
      <c r="Y231" s="3" t="s">
        <v>156</v>
      </c>
      <c r="Z231" s="46">
        <v>59.1</v>
      </c>
      <c r="AA231" s="46">
        <v>7.2889999999999988</v>
      </c>
      <c r="AB231" s="3">
        <f t="shared" si="32"/>
        <v>8.1081081081081088</v>
      </c>
      <c r="AC231" s="3">
        <v>8.0246666666666666</v>
      </c>
      <c r="AD231" s="46">
        <v>7.2460999999999984</v>
      </c>
    </row>
    <row r="232" spans="1:30" x14ac:dyDescent="0.25">
      <c r="A232" s="1" t="s">
        <v>147</v>
      </c>
      <c r="B232" s="1" t="s">
        <v>142</v>
      </c>
      <c r="C232" s="1">
        <v>2</v>
      </c>
      <c r="D232" s="2">
        <v>112</v>
      </c>
      <c r="E232" s="1" t="s">
        <v>262</v>
      </c>
      <c r="F232" s="3" t="s">
        <v>35</v>
      </c>
      <c r="G232" s="3">
        <v>600</v>
      </c>
      <c r="H232" s="3" t="s">
        <v>36</v>
      </c>
      <c r="I232" s="3">
        <v>5</v>
      </c>
      <c r="J232" s="3">
        <f t="shared" si="33"/>
        <v>3000</v>
      </c>
      <c r="K232" s="3">
        <f t="shared" si="36"/>
        <v>13.32</v>
      </c>
      <c r="L232" s="3">
        <f t="shared" si="35"/>
        <v>66.599999999999994</v>
      </c>
      <c r="M232" s="2">
        <v>274.09817600000002</v>
      </c>
      <c r="N232" s="3">
        <v>22.1818737673992</v>
      </c>
      <c r="O232" s="3">
        <v>8.0779059425647084</v>
      </c>
      <c r="P232" s="3">
        <f t="shared" si="34"/>
        <v>2.7459930735906202</v>
      </c>
      <c r="Q232" s="3">
        <f t="shared" si="37"/>
        <v>1.9464219131442424</v>
      </c>
      <c r="R232" s="3">
        <v>50.480211767204509</v>
      </c>
      <c r="S232" s="3" t="s">
        <v>33</v>
      </c>
      <c r="T232" s="3">
        <v>22.2</v>
      </c>
      <c r="U232" s="3">
        <v>24.3</v>
      </c>
      <c r="V232" s="2">
        <f t="shared" si="38"/>
        <v>9.459459459459465</v>
      </c>
      <c r="W232" s="3">
        <v>25.64762</v>
      </c>
      <c r="X232" s="3">
        <v>6.284239209203359</v>
      </c>
      <c r="Y232" s="3" t="s">
        <v>156</v>
      </c>
      <c r="Z232" s="46">
        <v>59.1</v>
      </c>
      <c r="AA232" s="46">
        <v>7.2889999999999988</v>
      </c>
      <c r="AB232" s="3">
        <f t="shared" si="32"/>
        <v>8.1081081081081088</v>
      </c>
      <c r="AC232" s="3">
        <v>8.0246666666666666</v>
      </c>
      <c r="AD232" s="46">
        <v>7.2460999999999984</v>
      </c>
    </row>
    <row r="233" spans="1:30" x14ac:dyDescent="0.25">
      <c r="A233" s="1" t="s">
        <v>147</v>
      </c>
      <c r="B233" s="1" t="s">
        <v>142</v>
      </c>
      <c r="C233" s="1">
        <v>3</v>
      </c>
      <c r="D233" s="2">
        <v>13</v>
      </c>
      <c r="E233" s="1" t="s">
        <v>262</v>
      </c>
      <c r="F233" s="3" t="s">
        <v>35</v>
      </c>
      <c r="G233" s="3">
        <v>600</v>
      </c>
      <c r="H233" s="3" t="s">
        <v>148</v>
      </c>
      <c r="I233" s="3">
        <v>3</v>
      </c>
      <c r="J233" s="3">
        <f t="shared" si="33"/>
        <v>1800</v>
      </c>
      <c r="K233" s="3">
        <f t="shared" si="36"/>
        <v>12.48</v>
      </c>
      <c r="L233" s="3">
        <f t="shared" si="35"/>
        <v>37.44</v>
      </c>
      <c r="M233" s="2">
        <v>256.00456350000002</v>
      </c>
      <c r="N233" s="3">
        <v>25.080592146286101</v>
      </c>
      <c r="O233" s="3">
        <v>8.0779059425647084</v>
      </c>
      <c r="P233" s="3">
        <f t="shared" si="34"/>
        <v>3.1048383485291109</v>
      </c>
      <c r="Q233" s="3">
        <f t="shared" si="37"/>
        <v>2.3464603308981928</v>
      </c>
      <c r="R233" s="3">
        <v>62.149765635769462</v>
      </c>
      <c r="S233" s="3" t="s">
        <v>33</v>
      </c>
      <c r="T233" s="3">
        <v>20.8</v>
      </c>
      <c r="U233" s="3">
        <v>21</v>
      </c>
      <c r="V233" s="2">
        <f t="shared" si="38"/>
        <v>0.96153846153845812</v>
      </c>
      <c r="W233" s="3">
        <v>25.64762</v>
      </c>
      <c r="X233" s="3">
        <v>6.284239209203359</v>
      </c>
      <c r="Y233" s="3" t="s">
        <v>156</v>
      </c>
      <c r="Z233" s="46">
        <v>59.1</v>
      </c>
      <c r="AA233" s="46">
        <v>7.2889999999999988</v>
      </c>
      <c r="AB233" s="3">
        <f t="shared" si="32"/>
        <v>8.1081081081081088</v>
      </c>
      <c r="AC233" s="3">
        <v>8.0246666666666666</v>
      </c>
      <c r="AD233" s="46">
        <v>7.2460999999999984</v>
      </c>
    </row>
    <row r="234" spans="1:30" x14ac:dyDescent="0.25">
      <c r="A234" s="1" t="s">
        <v>147</v>
      </c>
      <c r="B234" s="1" t="s">
        <v>142</v>
      </c>
      <c r="C234" s="1">
        <v>3</v>
      </c>
      <c r="D234" s="2">
        <v>36</v>
      </c>
      <c r="E234" s="1" t="s">
        <v>262</v>
      </c>
      <c r="F234" s="3" t="s">
        <v>35</v>
      </c>
      <c r="G234" s="3">
        <v>600</v>
      </c>
      <c r="H234" s="3" t="s">
        <v>148</v>
      </c>
      <c r="I234" s="3">
        <v>3</v>
      </c>
      <c r="J234" s="3">
        <f t="shared" si="33"/>
        <v>1800</v>
      </c>
      <c r="K234" s="3">
        <f t="shared" si="36"/>
        <v>14.28</v>
      </c>
      <c r="L234" s="3">
        <f t="shared" si="35"/>
        <v>42.84</v>
      </c>
      <c r="M234" s="2">
        <v>257.45160399999997</v>
      </c>
      <c r="N234" s="3">
        <v>16.0357006936372</v>
      </c>
      <c r="O234" s="3">
        <v>8.0779059425647084</v>
      </c>
      <c r="P234" s="3">
        <f t="shared" si="34"/>
        <v>1.9851308999700878</v>
      </c>
      <c r="Q234" s="3">
        <f t="shared" si="37"/>
        <v>1.0982176275613769</v>
      </c>
      <c r="R234" s="3">
        <v>43.278237215492929</v>
      </c>
      <c r="S234" s="3" t="s">
        <v>33</v>
      </c>
      <c r="T234" s="3">
        <v>23.8</v>
      </c>
      <c r="U234" s="3">
        <v>22.5</v>
      </c>
      <c r="V234" s="2">
        <f t="shared" si="38"/>
        <v>-5.4621848739495826</v>
      </c>
      <c r="W234" s="3">
        <v>25.64762</v>
      </c>
      <c r="X234" s="3">
        <v>6.284239209203359</v>
      </c>
      <c r="Y234" s="3" t="s">
        <v>156</v>
      </c>
      <c r="Z234" s="46">
        <v>59.1</v>
      </c>
      <c r="AA234" s="46">
        <v>7.2889999999999988</v>
      </c>
      <c r="AB234" s="3">
        <f t="shared" si="32"/>
        <v>8.1081081081081088</v>
      </c>
      <c r="AC234" s="3">
        <v>8.0246666666666666</v>
      </c>
      <c r="AD234" s="46">
        <v>7.2460999999999984</v>
      </c>
    </row>
    <row r="235" spans="1:30" x14ac:dyDescent="0.25">
      <c r="A235" s="1" t="s">
        <v>147</v>
      </c>
      <c r="B235" s="1" t="s">
        <v>142</v>
      </c>
      <c r="C235" s="1">
        <v>3</v>
      </c>
      <c r="D235" s="2">
        <v>40</v>
      </c>
      <c r="E235" s="1" t="s">
        <v>262</v>
      </c>
      <c r="F235" s="3" t="s">
        <v>35</v>
      </c>
      <c r="G235" s="3">
        <v>600</v>
      </c>
      <c r="H235" s="3" t="s">
        <v>148</v>
      </c>
      <c r="I235" s="3">
        <v>3</v>
      </c>
      <c r="J235" s="3">
        <f t="shared" si="33"/>
        <v>1800</v>
      </c>
      <c r="K235" s="3">
        <f t="shared" si="36"/>
        <v>12.18</v>
      </c>
      <c r="L235" s="3">
        <f t="shared" si="35"/>
        <v>36.54</v>
      </c>
      <c r="M235" s="2">
        <v>275.94279899999998</v>
      </c>
      <c r="N235" s="3">
        <v>25.753844360513501</v>
      </c>
      <c r="O235" s="3">
        <v>8.0779059425647084</v>
      </c>
      <c r="P235" s="3">
        <f t="shared" si="34"/>
        <v>3.1881832424922667</v>
      </c>
      <c r="Q235" s="3">
        <f t="shared" si="37"/>
        <v>2.4393726857135283</v>
      </c>
      <c r="R235" s="3">
        <v>57.473181518314732</v>
      </c>
      <c r="S235" s="3" t="s">
        <v>33</v>
      </c>
      <c r="T235" s="3">
        <v>20.3</v>
      </c>
      <c r="U235" s="3">
        <v>22.2</v>
      </c>
      <c r="V235" s="2">
        <f t="shared" si="38"/>
        <v>9.3596059113300427</v>
      </c>
      <c r="W235" s="3">
        <v>25.64762</v>
      </c>
      <c r="X235" s="3">
        <v>6.284239209203359</v>
      </c>
      <c r="Y235" s="3" t="s">
        <v>156</v>
      </c>
      <c r="Z235" s="46">
        <v>59.1</v>
      </c>
      <c r="AA235" s="46">
        <v>7.2889999999999988</v>
      </c>
      <c r="AB235" s="3">
        <f t="shared" si="32"/>
        <v>8.1081081081081088</v>
      </c>
      <c r="AC235" s="3">
        <v>8.0246666666666666</v>
      </c>
      <c r="AD235" s="46">
        <v>7.2460999999999984</v>
      </c>
    </row>
    <row r="236" spans="1:30" x14ac:dyDescent="0.25">
      <c r="A236" s="1" t="s">
        <v>147</v>
      </c>
      <c r="B236" s="1" t="s">
        <v>142</v>
      </c>
      <c r="C236" s="1">
        <v>3</v>
      </c>
      <c r="D236" s="2">
        <v>41</v>
      </c>
      <c r="E236" s="1" t="s">
        <v>262</v>
      </c>
      <c r="F236" s="3" t="s">
        <v>35</v>
      </c>
      <c r="G236" s="3">
        <v>600</v>
      </c>
      <c r="H236" s="3" t="s">
        <v>148</v>
      </c>
      <c r="I236" s="3">
        <v>3</v>
      </c>
      <c r="J236" s="3">
        <f t="shared" si="33"/>
        <v>1800</v>
      </c>
      <c r="K236" s="3">
        <f t="shared" si="36"/>
        <v>13.62</v>
      </c>
      <c r="L236" s="3">
        <f t="shared" si="35"/>
        <v>40.86</v>
      </c>
      <c r="M236" s="2">
        <v>269.05015800000001</v>
      </c>
      <c r="N236" s="3">
        <v>12.432862845641999</v>
      </c>
      <c r="O236" s="3">
        <v>8.0779059425647084</v>
      </c>
      <c r="P236" s="3">
        <f t="shared" si="34"/>
        <v>1.539119535934409</v>
      </c>
      <c r="Q236" s="3">
        <f t="shared" si="37"/>
        <v>0.60100701109249</v>
      </c>
      <c r="R236" s="3">
        <v>34.494192233182396</v>
      </c>
      <c r="S236" s="3" t="s">
        <v>33</v>
      </c>
      <c r="T236" s="3">
        <v>22.7</v>
      </c>
      <c r="U236" s="3">
        <v>23.1</v>
      </c>
      <c r="V236" s="2">
        <f t="shared" si="38"/>
        <v>1.7621145374449434</v>
      </c>
      <c r="W236" s="3">
        <v>25.64762</v>
      </c>
      <c r="X236" s="3">
        <v>6.284239209203359</v>
      </c>
      <c r="Y236" s="3" t="s">
        <v>156</v>
      </c>
      <c r="Z236" s="46">
        <v>59.1</v>
      </c>
      <c r="AA236" s="46">
        <v>7.2889999999999988</v>
      </c>
      <c r="AB236" s="3">
        <f t="shared" si="32"/>
        <v>8.1081081081081088</v>
      </c>
      <c r="AC236" s="3">
        <v>8.0246666666666666</v>
      </c>
      <c r="AD236" s="46">
        <v>7.2460999999999984</v>
      </c>
    </row>
    <row r="237" spans="1:30" x14ac:dyDescent="0.25">
      <c r="A237" s="1" t="s">
        <v>147</v>
      </c>
      <c r="B237" s="1" t="s">
        <v>142</v>
      </c>
      <c r="C237" s="1">
        <v>3</v>
      </c>
      <c r="D237" s="2">
        <v>55</v>
      </c>
      <c r="E237" s="1" t="s">
        <v>262</v>
      </c>
      <c r="F237" s="3" t="s">
        <v>35</v>
      </c>
      <c r="G237" s="3">
        <v>600</v>
      </c>
      <c r="H237" s="3" t="s">
        <v>148</v>
      </c>
      <c r="I237" s="3">
        <v>3</v>
      </c>
      <c r="J237" s="3">
        <f t="shared" si="33"/>
        <v>1800</v>
      </c>
      <c r="K237" s="3">
        <f t="shared" si="36"/>
        <v>12.96</v>
      </c>
      <c r="L237" s="3">
        <f t="shared" si="35"/>
        <v>38.880000000000003</v>
      </c>
      <c r="M237" s="2">
        <v>217.22541899999999</v>
      </c>
      <c r="N237" s="3">
        <v>26.061508061365799</v>
      </c>
      <c r="O237" s="3">
        <v>8.0779059425647084</v>
      </c>
      <c r="P237" s="3">
        <f t="shared" si="34"/>
        <v>3.2262703040450798</v>
      </c>
      <c r="Q237" s="3">
        <f t="shared" si="37"/>
        <v>2.4818318983730689</v>
      </c>
      <c r="R237" s="3">
        <v>69.527829875565857</v>
      </c>
      <c r="S237" s="3" t="s">
        <v>33</v>
      </c>
      <c r="T237" s="3">
        <v>21.6</v>
      </c>
      <c r="U237" s="3">
        <v>25.6</v>
      </c>
      <c r="V237" s="2">
        <f t="shared" si="38"/>
        <v>18.518518518518519</v>
      </c>
      <c r="W237" s="3">
        <v>25.64762</v>
      </c>
      <c r="X237" s="3">
        <v>6.284239209203359</v>
      </c>
      <c r="Y237" s="3" t="s">
        <v>156</v>
      </c>
      <c r="Z237" s="46">
        <v>59.1</v>
      </c>
      <c r="AA237" s="46">
        <v>7.2889999999999988</v>
      </c>
      <c r="AB237" s="3">
        <f t="shared" ref="AB237:AB300" si="39">Z237/AA237</f>
        <v>8.1081081081081088</v>
      </c>
      <c r="AC237" s="3">
        <v>8.0246666666666666</v>
      </c>
      <c r="AD237" s="46">
        <v>7.2460999999999984</v>
      </c>
    </row>
    <row r="238" spans="1:30" x14ac:dyDescent="0.25">
      <c r="A238" s="1" t="s">
        <v>147</v>
      </c>
      <c r="B238" s="1" t="s">
        <v>142</v>
      </c>
      <c r="C238" s="1">
        <v>3</v>
      </c>
      <c r="D238" s="2">
        <v>72</v>
      </c>
      <c r="E238" s="1" t="s">
        <v>262</v>
      </c>
      <c r="F238" s="3" t="s">
        <v>35</v>
      </c>
      <c r="G238" s="3">
        <v>600</v>
      </c>
      <c r="H238" s="3" t="s">
        <v>148</v>
      </c>
      <c r="I238" s="3">
        <v>3</v>
      </c>
      <c r="J238" s="3">
        <f t="shared" si="33"/>
        <v>1800</v>
      </c>
      <c r="K238" s="3">
        <f t="shared" si="36"/>
        <v>11.88</v>
      </c>
      <c r="L238" s="3">
        <f t="shared" si="35"/>
        <v>35.64</v>
      </c>
      <c r="M238" s="2">
        <v>242.71849800000001</v>
      </c>
      <c r="N238" s="3">
        <v>23.898142716998102</v>
      </c>
      <c r="O238" s="3">
        <v>8.0779059425647084</v>
      </c>
      <c r="P238" s="3">
        <f t="shared" si="34"/>
        <v>2.9584576605518782</v>
      </c>
      <c r="Q238" s="3">
        <f t="shared" si="37"/>
        <v>2.1832760760179126</v>
      </c>
      <c r="R238" s="3">
        <v>56.72841237690087</v>
      </c>
      <c r="S238" s="3" t="s">
        <v>33</v>
      </c>
      <c r="T238" s="3">
        <v>19.8</v>
      </c>
      <c r="U238" s="3">
        <v>19.8</v>
      </c>
      <c r="V238" s="2">
        <f t="shared" si="38"/>
        <v>0</v>
      </c>
      <c r="W238" s="3">
        <v>25.64762</v>
      </c>
      <c r="X238" s="3">
        <v>6.284239209203359</v>
      </c>
      <c r="Y238" s="3" t="s">
        <v>156</v>
      </c>
      <c r="Z238" s="46">
        <v>59.1</v>
      </c>
      <c r="AA238" s="46">
        <v>7.2889999999999988</v>
      </c>
      <c r="AB238" s="3">
        <f t="shared" si="39"/>
        <v>8.1081081081081088</v>
      </c>
      <c r="AC238" s="3">
        <v>8.0246666666666666</v>
      </c>
      <c r="AD238" s="46">
        <v>7.2460999999999984</v>
      </c>
    </row>
    <row r="239" spans="1:30" x14ac:dyDescent="0.25">
      <c r="A239" s="1" t="s">
        <v>147</v>
      </c>
      <c r="B239" s="1" t="s">
        <v>142</v>
      </c>
      <c r="C239" s="1">
        <v>3</v>
      </c>
      <c r="D239" s="2">
        <v>75</v>
      </c>
      <c r="E239" s="1" t="s">
        <v>262</v>
      </c>
      <c r="F239" s="3" t="s">
        <v>35</v>
      </c>
      <c r="G239" s="3">
        <v>600</v>
      </c>
      <c r="H239" s="3" t="s">
        <v>148</v>
      </c>
      <c r="I239" s="3">
        <v>3</v>
      </c>
      <c r="J239" s="3">
        <f t="shared" si="33"/>
        <v>1800</v>
      </c>
      <c r="K239" s="3">
        <f t="shared" si="36"/>
        <v>13.8</v>
      </c>
      <c r="L239" s="3">
        <f t="shared" si="35"/>
        <v>41.4</v>
      </c>
      <c r="M239" s="2">
        <v>251.0599455</v>
      </c>
      <c r="N239" s="3">
        <v>17.147894412983799</v>
      </c>
      <c r="O239" s="3">
        <v>8.0779059425647084</v>
      </c>
      <c r="P239" s="3">
        <f t="shared" si="34"/>
        <v>2.1228143203087853</v>
      </c>
      <c r="Q239" s="3">
        <f t="shared" si="37"/>
        <v>1.2517062240955952</v>
      </c>
      <c r="R239" s="3">
        <v>42.497298433583367</v>
      </c>
      <c r="S239" s="3" t="s">
        <v>33</v>
      </c>
      <c r="T239" s="3">
        <v>23</v>
      </c>
      <c r="U239" s="3">
        <v>23.9</v>
      </c>
      <c r="V239" s="2">
        <f t="shared" si="38"/>
        <v>3.9130434782608638</v>
      </c>
      <c r="W239" s="3">
        <v>25.64762</v>
      </c>
      <c r="X239" s="3">
        <v>6.284239209203359</v>
      </c>
      <c r="Y239" s="3" t="s">
        <v>156</v>
      </c>
      <c r="Z239" s="46">
        <v>59.1</v>
      </c>
      <c r="AA239" s="46">
        <v>7.2889999999999988</v>
      </c>
      <c r="AB239" s="3">
        <f t="shared" si="39"/>
        <v>8.1081081081081088</v>
      </c>
      <c r="AC239" s="3">
        <v>8.0246666666666666</v>
      </c>
      <c r="AD239" s="46">
        <v>7.2460999999999984</v>
      </c>
    </row>
    <row r="240" spans="1:30" x14ac:dyDescent="0.25">
      <c r="A240" s="1" t="s">
        <v>147</v>
      </c>
      <c r="B240" s="1" t="s">
        <v>142</v>
      </c>
      <c r="C240" s="1">
        <v>3</v>
      </c>
      <c r="D240" s="2">
        <v>81</v>
      </c>
      <c r="E240" s="1" t="s">
        <v>262</v>
      </c>
      <c r="F240" s="3" t="s">
        <v>35</v>
      </c>
      <c r="G240" s="3">
        <v>600</v>
      </c>
      <c r="H240" s="3" t="s">
        <v>148</v>
      </c>
      <c r="I240" s="3">
        <v>3</v>
      </c>
      <c r="J240" s="3">
        <f t="shared" si="33"/>
        <v>1800</v>
      </c>
      <c r="K240" s="3">
        <f t="shared" si="36"/>
        <v>13.08</v>
      </c>
      <c r="L240" s="3">
        <f t="shared" si="35"/>
        <v>39.24</v>
      </c>
      <c r="M240" s="2">
        <v>213.42342400000001</v>
      </c>
      <c r="N240" s="3">
        <v>20.0871332361837</v>
      </c>
      <c r="O240" s="3">
        <v>8.0779059425647084</v>
      </c>
      <c r="P240" s="3">
        <f t="shared" si="34"/>
        <v>2.4866758017494446</v>
      </c>
      <c r="Q240" s="3">
        <f t="shared" si="37"/>
        <v>1.6573366767804742</v>
      </c>
      <c r="R240" s="3">
        <v>66.061165845395564</v>
      </c>
      <c r="S240" s="3" t="s">
        <v>33</v>
      </c>
      <c r="T240" s="3">
        <v>21.8</v>
      </c>
      <c r="U240" s="3">
        <v>24.3</v>
      </c>
      <c r="V240" s="2">
        <f t="shared" si="38"/>
        <v>11.467889908256881</v>
      </c>
      <c r="W240" s="3">
        <v>25.64762</v>
      </c>
      <c r="X240" s="3">
        <v>6.284239209203359</v>
      </c>
      <c r="Y240" s="3" t="s">
        <v>156</v>
      </c>
      <c r="Z240" s="46">
        <v>59.1</v>
      </c>
      <c r="AA240" s="46">
        <v>7.2889999999999988</v>
      </c>
      <c r="AB240" s="3">
        <f t="shared" si="39"/>
        <v>8.1081081081081088</v>
      </c>
      <c r="AC240" s="3">
        <v>8.0246666666666666</v>
      </c>
      <c r="AD240" s="46">
        <v>7.2460999999999984</v>
      </c>
    </row>
    <row r="241" spans="1:30" x14ac:dyDescent="0.25">
      <c r="A241" s="1" t="s">
        <v>147</v>
      </c>
      <c r="B241" s="1" t="s">
        <v>142</v>
      </c>
      <c r="C241" s="1">
        <v>3</v>
      </c>
      <c r="D241" s="2">
        <v>85</v>
      </c>
      <c r="E241" s="1" t="s">
        <v>262</v>
      </c>
      <c r="F241" s="3" t="s">
        <v>35</v>
      </c>
      <c r="G241" s="3">
        <v>600</v>
      </c>
      <c r="H241" s="3" t="s">
        <v>148</v>
      </c>
      <c r="I241" s="3">
        <v>3</v>
      </c>
      <c r="J241" s="3">
        <f t="shared" si="33"/>
        <v>1800</v>
      </c>
      <c r="K241" s="3">
        <f t="shared" si="36"/>
        <v>12.24</v>
      </c>
      <c r="L241" s="3">
        <f t="shared" si="35"/>
        <v>36.72</v>
      </c>
      <c r="M241" s="2">
        <v>236.69717499999999</v>
      </c>
      <c r="N241" s="3">
        <v>31.369944172872898</v>
      </c>
      <c r="O241" s="3">
        <v>8.0779059425647084</v>
      </c>
      <c r="P241" s="3">
        <f t="shared" si="34"/>
        <v>3.8834252832254501</v>
      </c>
      <c r="Q241" s="3">
        <f t="shared" si="37"/>
        <v>3.214424066781882</v>
      </c>
      <c r="R241" s="3">
        <v>65.232641919548229</v>
      </c>
      <c r="S241" s="3" t="s">
        <v>33</v>
      </c>
      <c r="T241" s="3">
        <v>20.399999999999999</v>
      </c>
      <c r="U241" s="3">
        <v>23.9</v>
      </c>
      <c r="V241" s="2">
        <f t="shared" si="38"/>
        <v>17.156862745098039</v>
      </c>
      <c r="W241" s="3">
        <v>25.64762</v>
      </c>
      <c r="X241" s="3">
        <v>6.284239209203359</v>
      </c>
      <c r="Y241" s="3" t="s">
        <v>156</v>
      </c>
      <c r="Z241" s="46">
        <v>59.1</v>
      </c>
      <c r="AA241" s="46">
        <v>7.2889999999999988</v>
      </c>
      <c r="AB241" s="3">
        <f t="shared" si="39"/>
        <v>8.1081081081081088</v>
      </c>
      <c r="AC241" s="3">
        <v>8.0246666666666666</v>
      </c>
      <c r="AD241" s="46">
        <v>7.2460999999999984</v>
      </c>
    </row>
    <row r="242" spans="1:30" x14ac:dyDescent="0.25">
      <c r="A242" s="1" t="s">
        <v>147</v>
      </c>
      <c r="B242" s="1" t="s">
        <v>142</v>
      </c>
      <c r="C242" s="1">
        <v>3</v>
      </c>
      <c r="D242" s="2">
        <v>97</v>
      </c>
      <c r="E242" s="1" t="s">
        <v>262</v>
      </c>
      <c r="F242" s="3" t="s">
        <v>35</v>
      </c>
      <c r="G242" s="3">
        <v>600</v>
      </c>
      <c r="H242" s="3" t="s">
        <v>148</v>
      </c>
      <c r="I242" s="3">
        <v>3</v>
      </c>
      <c r="J242" s="3">
        <f t="shared" si="33"/>
        <v>1800</v>
      </c>
      <c r="K242" s="3">
        <f t="shared" si="36"/>
        <v>12.66</v>
      </c>
      <c r="L242" s="3">
        <f t="shared" si="35"/>
        <v>37.979999999999997</v>
      </c>
      <c r="M242" s="2">
        <v>245.24774400000001</v>
      </c>
      <c r="N242" s="3">
        <v>26.804011238370901</v>
      </c>
      <c r="O242" s="3">
        <v>8.0779059425647084</v>
      </c>
      <c r="P242" s="3">
        <f t="shared" si="34"/>
        <v>3.3181880835147131</v>
      </c>
      <c r="Q242" s="3">
        <f t="shared" si="37"/>
        <v>2.5843012511290482</v>
      </c>
      <c r="R242" s="3">
        <v>74.309890286163508</v>
      </c>
      <c r="S242" s="3" t="s">
        <v>33</v>
      </c>
      <c r="T242" s="3">
        <v>21.1</v>
      </c>
      <c r="U242" s="3">
        <v>22.8</v>
      </c>
      <c r="V242" s="2">
        <f t="shared" si="38"/>
        <v>8.0568720379146885</v>
      </c>
      <c r="W242" s="3">
        <v>25.64762</v>
      </c>
      <c r="X242" s="3">
        <v>6.284239209203359</v>
      </c>
      <c r="Y242" s="3" t="s">
        <v>156</v>
      </c>
      <c r="Z242" s="46">
        <v>59.1</v>
      </c>
      <c r="AA242" s="46">
        <v>7.2889999999999988</v>
      </c>
      <c r="AB242" s="3">
        <f t="shared" si="39"/>
        <v>8.1081081081081088</v>
      </c>
      <c r="AC242" s="3">
        <v>8.0246666666666666</v>
      </c>
      <c r="AD242" s="46">
        <v>7.2460999999999984</v>
      </c>
    </row>
    <row r="243" spans="1:30" x14ac:dyDescent="0.25">
      <c r="A243" s="1" t="s">
        <v>147</v>
      </c>
      <c r="B243" s="1" t="s">
        <v>142</v>
      </c>
      <c r="C243" s="1">
        <v>4</v>
      </c>
      <c r="D243" s="2">
        <v>1</v>
      </c>
      <c r="E243" s="1" t="s">
        <v>262</v>
      </c>
      <c r="F243" s="3" t="s">
        <v>35</v>
      </c>
      <c r="G243" s="3">
        <v>600</v>
      </c>
      <c r="H243" s="3" t="s">
        <v>149</v>
      </c>
      <c r="I243" s="3">
        <v>5</v>
      </c>
      <c r="J243" s="3">
        <f t="shared" si="33"/>
        <v>3000</v>
      </c>
      <c r="K243" s="3">
        <f t="shared" si="36"/>
        <v>13.02</v>
      </c>
      <c r="L243" s="3">
        <f t="shared" si="35"/>
        <v>65.099999999999994</v>
      </c>
      <c r="M243" s="2">
        <v>258.8476675</v>
      </c>
      <c r="N243" s="3">
        <v>17.091616801575402</v>
      </c>
      <c r="O243" s="3">
        <v>8.0779059425647084</v>
      </c>
      <c r="P243" s="3">
        <f t="shared" si="34"/>
        <v>2.1158474638228912</v>
      </c>
      <c r="Q243" s="3">
        <f t="shared" si="37"/>
        <v>1.2439396170368469</v>
      </c>
      <c r="R243" s="3">
        <v>31.628531036497883</v>
      </c>
      <c r="S243" s="3" t="s">
        <v>33</v>
      </c>
      <c r="T243" s="3">
        <v>21.7</v>
      </c>
      <c r="U243" s="3">
        <v>22.7</v>
      </c>
      <c r="V243" s="2">
        <f t="shared" si="38"/>
        <v>4.6082949308755765</v>
      </c>
      <c r="W243" s="3">
        <v>25.64762</v>
      </c>
      <c r="X243" s="3">
        <v>6.284239209203359</v>
      </c>
      <c r="Y243" s="3" t="s">
        <v>156</v>
      </c>
      <c r="Z243" s="46">
        <v>59.1</v>
      </c>
      <c r="AA243" s="46">
        <v>7.2889999999999988</v>
      </c>
      <c r="AB243" s="3">
        <f t="shared" si="39"/>
        <v>8.1081081081081088</v>
      </c>
      <c r="AC243" s="3">
        <v>8.0246666666666666</v>
      </c>
      <c r="AD243" s="46">
        <v>7.2460999999999984</v>
      </c>
    </row>
    <row r="244" spans="1:30" x14ac:dyDescent="0.25">
      <c r="A244" s="1" t="s">
        <v>147</v>
      </c>
      <c r="B244" s="1" t="s">
        <v>142</v>
      </c>
      <c r="C244" s="1">
        <v>4</v>
      </c>
      <c r="D244" s="2">
        <v>8</v>
      </c>
      <c r="E244" s="1" t="s">
        <v>262</v>
      </c>
      <c r="F244" s="3" t="s">
        <v>35</v>
      </c>
      <c r="G244" s="3">
        <v>600</v>
      </c>
      <c r="H244" s="3" t="s">
        <v>149</v>
      </c>
      <c r="I244" s="3">
        <v>5</v>
      </c>
      <c r="J244" s="3">
        <f t="shared" si="33"/>
        <v>3000</v>
      </c>
      <c r="K244" s="3">
        <f t="shared" si="36"/>
        <v>12.54</v>
      </c>
      <c r="L244" s="3">
        <f t="shared" si="35"/>
        <v>62.699999999999996</v>
      </c>
      <c r="M244" s="2">
        <v>253.61399599999999</v>
      </c>
      <c r="N244" s="3">
        <v>17.839051623147999</v>
      </c>
      <c r="O244" s="3">
        <v>8.0779059425647084</v>
      </c>
      <c r="P244" s="3">
        <f t="shared" si="34"/>
        <v>2.2083757535661723</v>
      </c>
      <c r="Q244" s="3">
        <f t="shared" si="37"/>
        <v>1.3470895627417911</v>
      </c>
      <c r="R244" s="3">
        <v>34.078229039724164</v>
      </c>
      <c r="S244" s="3" t="s">
        <v>33</v>
      </c>
      <c r="T244" s="3">
        <v>20.9</v>
      </c>
      <c r="U244" s="3">
        <v>21.8</v>
      </c>
      <c r="V244" s="2">
        <f t="shared" si="38"/>
        <v>4.3062200956937904</v>
      </c>
      <c r="W244" s="3">
        <v>25.64762</v>
      </c>
      <c r="X244" s="3">
        <v>6.284239209203359</v>
      </c>
      <c r="Y244" s="3" t="s">
        <v>156</v>
      </c>
      <c r="Z244" s="46">
        <v>59.1</v>
      </c>
      <c r="AA244" s="46">
        <v>7.2889999999999988</v>
      </c>
      <c r="AB244" s="3">
        <f t="shared" si="39"/>
        <v>8.1081081081081088</v>
      </c>
      <c r="AC244" s="3">
        <v>8.0246666666666666</v>
      </c>
      <c r="AD244" s="46">
        <v>7.2460999999999984</v>
      </c>
    </row>
    <row r="245" spans="1:30" x14ac:dyDescent="0.25">
      <c r="A245" s="1" t="s">
        <v>147</v>
      </c>
      <c r="B245" s="1" t="s">
        <v>142</v>
      </c>
      <c r="C245" s="1">
        <v>4</v>
      </c>
      <c r="D245" s="2">
        <v>15</v>
      </c>
      <c r="E245" s="1" t="s">
        <v>262</v>
      </c>
      <c r="F245" s="3" t="s">
        <v>35</v>
      </c>
      <c r="G245" s="3">
        <v>600</v>
      </c>
      <c r="H245" s="3" t="s">
        <v>149</v>
      </c>
      <c r="I245" s="3">
        <v>5</v>
      </c>
      <c r="J245" s="3">
        <f t="shared" si="33"/>
        <v>3000</v>
      </c>
      <c r="K245" s="3">
        <f t="shared" si="36"/>
        <v>13.8</v>
      </c>
      <c r="L245" s="3">
        <f t="shared" si="35"/>
        <v>69</v>
      </c>
      <c r="M245" s="2">
        <v>236.40337600000001</v>
      </c>
      <c r="N245" s="3">
        <v>11.667656568983499</v>
      </c>
      <c r="O245" s="3">
        <v>8.0779059425647084</v>
      </c>
      <c r="P245" s="3">
        <f t="shared" si="34"/>
        <v>1.444391238514354</v>
      </c>
      <c r="Q245" s="3">
        <f t="shared" si="37"/>
        <v>0.49540451089810961</v>
      </c>
      <c r="R245" s="3">
        <v>24.166958567417939</v>
      </c>
      <c r="S245" s="3" t="s">
        <v>33</v>
      </c>
      <c r="T245" s="3">
        <v>23</v>
      </c>
      <c r="U245" s="3">
        <v>21.3</v>
      </c>
      <c r="V245" s="2">
        <f t="shared" si="38"/>
        <v>-7.3913043478260843</v>
      </c>
      <c r="W245" s="3">
        <v>25.64762</v>
      </c>
      <c r="X245" s="3">
        <v>6.284239209203359</v>
      </c>
      <c r="Y245" s="3" t="s">
        <v>156</v>
      </c>
      <c r="Z245" s="46">
        <v>59.1</v>
      </c>
      <c r="AA245" s="46">
        <v>7.2889999999999988</v>
      </c>
      <c r="AB245" s="3">
        <f t="shared" si="39"/>
        <v>8.1081081081081088</v>
      </c>
      <c r="AC245" s="3">
        <v>8.0246666666666666</v>
      </c>
      <c r="AD245" s="46">
        <v>7.2460999999999984</v>
      </c>
    </row>
    <row r="246" spans="1:30" x14ac:dyDescent="0.25">
      <c r="A246" s="1" t="s">
        <v>147</v>
      </c>
      <c r="B246" s="1" t="s">
        <v>142</v>
      </c>
      <c r="C246" s="1">
        <v>4</v>
      </c>
      <c r="D246" s="2">
        <v>19</v>
      </c>
      <c r="E246" s="1" t="s">
        <v>262</v>
      </c>
      <c r="F246" s="3" t="s">
        <v>35</v>
      </c>
      <c r="G246" s="3">
        <v>600</v>
      </c>
      <c r="H246" s="3" t="s">
        <v>149</v>
      </c>
      <c r="I246" s="3">
        <v>5</v>
      </c>
      <c r="J246" s="3">
        <f t="shared" si="33"/>
        <v>3000</v>
      </c>
      <c r="K246" s="3">
        <f t="shared" si="36"/>
        <v>11.58</v>
      </c>
      <c r="L246" s="3">
        <f t="shared" si="35"/>
        <v>57.9</v>
      </c>
      <c r="M246" s="2">
        <v>299.560902</v>
      </c>
      <c r="N246" s="3">
        <v>13.8648908632754</v>
      </c>
      <c r="O246" s="3">
        <v>8.0779059425647084</v>
      </c>
      <c r="P246" s="3">
        <f t="shared" si="34"/>
        <v>1.7163966703570386</v>
      </c>
      <c r="Q246" s="3">
        <f t="shared" si="37"/>
        <v>0.79863442689318298</v>
      </c>
      <c r="R246" s="3">
        <v>33.383017483447588</v>
      </c>
      <c r="S246" s="3" t="s">
        <v>33</v>
      </c>
      <c r="T246" s="3">
        <v>19.3</v>
      </c>
      <c r="U246" s="3">
        <v>19.7</v>
      </c>
      <c r="V246" s="2">
        <f t="shared" si="38"/>
        <v>2.0725388601036192</v>
      </c>
      <c r="W246" s="3">
        <v>25.64762</v>
      </c>
      <c r="X246" s="3">
        <v>6.284239209203359</v>
      </c>
      <c r="Y246" s="3" t="s">
        <v>156</v>
      </c>
      <c r="Z246" s="46">
        <v>59.1</v>
      </c>
      <c r="AA246" s="46">
        <v>7.2889999999999988</v>
      </c>
      <c r="AB246" s="3">
        <f t="shared" si="39"/>
        <v>8.1081081081081088</v>
      </c>
      <c r="AC246" s="3">
        <v>8.0246666666666666</v>
      </c>
      <c r="AD246" s="46">
        <v>7.2460999999999984</v>
      </c>
    </row>
    <row r="247" spans="1:30" x14ac:dyDescent="0.25">
      <c r="A247" s="1" t="s">
        <v>147</v>
      </c>
      <c r="B247" s="1" t="s">
        <v>142</v>
      </c>
      <c r="C247" s="1">
        <v>4</v>
      </c>
      <c r="D247" s="2">
        <v>31</v>
      </c>
      <c r="E247" s="1" t="s">
        <v>262</v>
      </c>
      <c r="F247" s="3" t="s">
        <v>35</v>
      </c>
      <c r="G247" s="3">
        <v>600</v>
      </c>
      <c r="H247" s="3" t="s">
        <v>149</v>
      </c>
      <c r="I247" s="3">
        <v>5</v>
      </c>
      <c r="J247" s="3">
        <f t="shared" si="33"/>
        <v>3000</v>
      </c>
      <c r="K247" s="3">
        <f t="shared" si="36"/>
        <v>11.82</v>
      </c>
      <c r="L247" s="3">
        <f t="shared" si="35"/>
        <v>59.1</v>
      </c>
      <c r="M247" s="2">
        <v>220.050816</v>
      </c>
      <c r="N247" s="3">
        <v>35.8167341269491</v>
      </c>
      <c r="O247" s="3">
        <v>8.0779059425647084</v>
      </c>
      <c r="P247" s="3">
        <f t="shared" si="34"/>
        <v>4.4339132420719185</v>
      </c>
      <c r="Q247" s="3">
        <f t="shared" si="37"/>
        <v>3.828104523037827</v>
      </c>
      <c r="R247" s="3">
        <v>63.303421837838357</v>
      </c>
      <c r="S247" s="3" t="s">
        <v>33</v>
      </c>
      <c r="T247" s="3">
        <v>19.7</v>
      </c>
      <c r="U247" s="3">
        <v>23.2</v>
      </c>
      <c r="V247" s="2">
        <f t="shared" si="38"/>
        <v>17.766497461928935</v>
      </c>
      <c r="W247" s="3">
        <v>25.64762</v>
      </c>
      <c r="X247" s="3">
        <v>6.284239209203359</v>
      </c>
      <c r="Y247" s="3" t="s">
        <v>156</v>
      </c>
      <c r="Z247" s="46">
        <v>59.1</v>
      </c>
      <c r="AA247" s="46">
        <v>7.2889999999999988</v>
      </c>
      <c r="AB247" s="3">
        <f t="shared" si="39"/>
        <v>8.1081081081081088</v>
      </c>
      <c r="AC247" s="3">
        <v>8.0246666666666666</v>
      </c>
      <c r="AD247" s="46">
        <v>7.2460999999999984</v>
      </c>
    </row>
    <row r="248" spans="1:30" x14ac:dyDescent="0.25">
      <c r="A248" s="1" t="s">
        <v>147</v>
      </c>
      <c r="B248" s="1" t="s">
        <v>142</v>
      </c>
      <c r="C248" s="1">
        <v>4</v>
      </c>
      <c r="D248" s="2">
        <v>48</v>
      </c>
      <c r="E248" s="1" t="s">
        <v>262</v>
      </c>
      <c r="F248" s="3" t="s">
        <v>35</v>
      </c>
      <c r="G248" s="3">
        <v>600</v>
      </c>
      <c r="H248" s="3" t="s">
        <v>149</v>
      </c>
      <c r="I248" s="3">
        <v>5</v>
      </c>
      <c r="J248" s="3">
        <f t="shared" si="33"/>
        <v>3000</v>
      </c>
      <c r="K248" s="3">
        <f t="shared" si="36"/>
        <v>14.1</v>
      </c>
      <c r="L248" s="3">
        <f t="shared" si="35"/>
        <v>70.5</v>
      </c>
      <c r="M248" s="2">
        <v>237.27483100000001</v>
      </c>
      <c r="N248" s="3">
        <v>32.855525802043402</v>
      </c>
      <c r="O248" s="3">
        <v>8.0779059425647084</v>
      </c>
      <c r="P248" s="3">
        <f t="shared" si="34"/>
        <v>4.0673320580422461</v>
      </c>
      <c r="Q248" s="3">
        <f t="shared" si="37"/>
        <v>3.4194421632986987</v>
      </c>
      <c r="R248" s="3">
        <v>71.336681733076588</v>
      </c>
      <c r="S248" s="3" t="s">
        <v>33</v>
      </c>
      <c r="T248" s="3">
        <v>23.5</v>
      </c>
      <c r="U248" s="3">
        <v>27.6</v>
      </c>
      <c r="V248" s="2">
        <f t="shared" si="38"/>
        <v>17.446808510638302</v>
      </c>
      <c r="W248" s="3">
        <v>25.64762</v>
      </c>
      <c r="X248" s="3">
        <v>6.284239209203359</v>
      </c>
      <c r="Y248" s="3" t="s">
        <v>156</v>
      </c>
      <c r="Z248" s="46">
        <v>59.1</v>
      </c>
      <c r="AA248" s="46">
        <v>7.2889999999999988</v>
      </c>
      <c r="AB248" s="3">
        <f t="shared" si="39"/>
        <v>8.1081081081081088</v>
      </c>
      <c r="AC248" s="3">
        <v>8.0246666666666666</v>
      </c>
      <c r="AD248" s="46">
        <v>7.2460999999999984</v>
      </c>
    </row>
    <row r="249" spans="1:30" x14ac:dyDescent="0.25">
      <c r="A249" s="1" t="s">
        <v>147</v>
      </c>
      <c r="B249" s="1" t="s">
        <v>142</v>
      </c>
      <c r="C249" s="1">
        <v>4</v>
      </c>
      <c r="D249" s="2">
        <v>74</v>
      </c>
      <c r="E249" s="1" t="s">
        <v>262</v>
      </c>
      <c r="F249" s="3" t="s">
        <v>35</v>
      </c>
      <c r="G249" s="3">
        <v>600</v>
      </c>
      <c r="H249" s="3" t="s">
        <v>149</v>
      </c>
      <c r="I249" s="3">
        <v>5</v>
      </c>
      <c r="J249" s="3">
        <f t="shared" si="33"/>
        <v>3000</v>
      </c>
      <c r="K249" s="3">
        <f t="shared" si="36"/>
        <v>12.42</v>
      </c>
      <c r="L249" s="3">
        <f t="shared" si="35"/>
        <v>62.1</v>
      </c>
      <c r="M249" s="2">
        <v>244.49443350000001</v>
      </c>
      <c r="N249" s="3">
        <v>20.546881367281301</v>
      </c>
      <c r="O249" s="3">
        <v>8.0779059425647084</v>
      </c>
      <c r="P249" s="3">
        <f t="shared" si="34"/>
        <v>2.5435900731418686</v>
      </c>
      <c r="Q249" s="3">
        <f t="shared" si="37"/>
        <v>1.7207843425727765</v>
      </c>
      <c r="R249" s="3">
        <v>41.089320594354731</v>
      </c>
      <c r="S249" s="3" t="s">
        <v>33</v>
      </c>
      <c r="T249" s="3">
        <v>20.7</v>
      </c>
      <c r="U249" s="3">
        <v>22.2</v>
      </c>
      <c r="V249" s="2">
        <f t="shared" si="38"/>
        <v>7.2463768115942031</v>
      </c>
      <c r="W249" s="3">
        <v>25.64762</v>
      </c>
      <c r="X249" s="3">
        <v>6.284239209203359</v>
      </c>
      <c r="Y249" s="3" t="s">
        <v>156</v>
      </c>
      <c r="Z249" s="46">
        <v>59.1</v>
      </c>
      <c r="AA249" s="46">
        <v>7.2889999999999988</v>
      </c>
      <c r="AB249" s="3">
        <f t="shared" si="39"/>
        <v>8.1081081081081088</v>
      </c>
      <c r="AC249" s="3">
        <v>8.0246666666666666</v>
      </c>
      <c r="AD249" s="46">
        <v>7.2460999999999984</v>
      </c>
    </row>
    <row r="250" spans="1:30" x14ac:dyDescent="0.25">
      <c r="A250" s="1" t="s">
        <v>147</v>
      </c>
      <c r="B250" s="1" t="s">
        <v>142</v>
      </c>
      <c r="C250" s="1">
        <v>4</v>
      </c>
      <c r="D250" s="2">
        <v>90</v>
      </c>
      <c r="E250" s="1" t="s">
        <v>262</v>
      </c>
      <c r="F250" s="3" t="s">
        <v>35</v>
      </c>
      <c r="G250" s="3">
        <v>600</v>
      </c>
      <c r="H250" s="3" t="s">
        <v>149</v>
      </c>
      <c r="I250" s="3">
        <v>5</v>
      </c>
      <c r="J250" s="3">
        <f t="shared" si="33"/>
        <v>3000</v>
      </c>
      <c r="K250" s="3">
        <f t="shared" si="36"/>
        <v>13.38</v>
      </c>
      <c r="L250" s="3">
        <f t="shared" si="35"/>
        <v>66.900000000000006</v>
      </c>
      <c r="M250" s="2">
        <v>226.28180399999999</v>
      </c>
      <c r="N250" s="3">
        <v>26.881306545369899</v>
      </c>
      <c r="O250" s="3">
        <v>8.0779059425647084</v>
      </c>
      <c r="P250" s="3">
        <f t="shared" si="34"/>
        <v>3.3277568142660465</v>
      </c>
      <c r="Q250" s="3">
        <f t="shared" si="37"/>
        <v>2.5949684109804165</v>
      </c>
      <c r="R250" s="3">
        <v>41.318345673130942</v>
      </c>
      <c r="S250" s="3" t="s">
        <v>33</v>
      </c>
      <c r="T250" s="3">
        <v>22.3</v>
      </c>
      <c r="U250" s="3">
        <v>24.5</v>
      </c>
      <c r="V250" s="2">
        <f t="shared" si="38"/>
        <v>9.8654708520179337</v>
      </c>
      <c r="W250" s="3">
        <v>25.64762</v>
      </c>
      <c r="X250" s="3">
        <v>6.284239209203359</v>
      </c>
      <c r="Y250" s="3" t="s">
        <v>156</v>
      </c>
      <c r="Z250" s="46">
        <v>59.1</v>
      </c>
      <c r="AA250" s="46">
        <v>7.2889999999999988</v>
      </c>
      <c r="AB250" s="3">
        <f t="shared" si="39"/>
        <v>8.1081081081081088</v>
      </c>
      <c r="AC250" s="3">
        <v>8.0246666666666666</v>
      </c>
      <c r="AD250" s="46">
        <v>7.2460999999999984</v>
      </c>
    </row>
    <row r="251" spans="1:30" x14ac:dyDescent="0.25">
      <c r="A251" s="1" t="s">
        <v>147</v>
      </c>
      <c r="B251" s="1" t="s">
        <v>142</v>
      </c>
      <c r="C251" s="1">
        <v>4</v>
      </c>
      <c r="D251" s="2">
        <v>98</v>
      </c>
      <c r="E251" s="1" t="s">
        <v>262</v>
      </c>
      <c r="F251" s="3" t="s">
        <v>35</v>
      </c>
      <c r="G251" s="3">
        <v>600</v>
      </c>
      <c r="H251" s="3" t="s">
        <v>149</v>
      </c>
      <c r="I251" s="3">
        <v>5</v>
      </c>
      <c r="J251" s="3">
        <f t="shared" si="33"/>
        <v>3000</v>
      </c>
      <c r="K251" s="3">
        <f t="shared" si="36"/>
        <v>12.78</v>
      </c>
      <c r="L251" s="3">
        <f t="shared" si="35"/>
        <v>63.9</v>
      </c>
      <c r="M251" s="2">
        <v>270.59903400000002</v>
      </c>
      <c r="N251" s="3">
        <v>23.100935786043699</v>
      </c>
      <c r="O251" s="3">
        <v>8.0779059425647084</v>
      </c>
      <c r="P251" s="3">
        <f t="shared" si="34"/>
        <v>2.8597678594298199</v>
      </c>
      <c r="Q251" s="3">
        <f t="shared" si="37"/>
        <v>2.0732573168296042</v>
      </c>
      <c r="R251" s="3">
        <v>36.265567707902768</v>
      </c>
      <c r="S251" s="3" t="s">
        <v>33</v>
      </c>
      <c r="T251" s="3">
        <v>21.3</v>
      </c>
      <c r="U251" s="3">
        <v>21.8</v>
      </c>
      <c r="V251" s="2">
        <f t="shared" si="38"/>
        <v>2.3474178403755865</v>
      </c>
      <c r="W251" s="3">
        <v>25.64762</v>
      </c>
      <c r="X251" s="3">
        <v>6.284239209203359</v>
      </c>
      <c r="Y251" s="3" t="s">
        <v>156</v>
      </c>
      <c r="Z251" s="46">
        <v>59.1</v>
      </c>
      <c r="AA251" s="46">
        <v>7.2889999999999988</v>
      </c>
      <c r="AB251" s="3">
        <f t="shared" si="39"/>
        <v>8.1081081081081088</v>
      </c>
      <c r="AC251" s="3">
        <v>8.0246666666666666</v>
      </c>
      <c r="AD251" s="46">
        <v>7.2460999999999984</v>
      </c>
    </row>
    <row r="252" spans="1:30" x14ac:dyDescent="0.25">
      <c r="A252" s="1" t="s">
        <v>147</v>
      </c>
      <c r="B252" s="1" t="s">
        <v>142</v>
      </c>
      <c r="C252" s="1">
        <v>4</v>
      </c>
      <c r="D252" s="2">
        <v>101</v>
      </c>
      <c r="E252" s="1" t="s">
        <v>262</v>
      </c>
      <c r="F252" s="3" t="s">
        <v>35</v>
      </c>
      <c r="G252" s="3">
        <v>600</v>
      </c>
      <c r="H252" s="3" t="s">
        <v>149</v>
      </c>
      <c r="I252" s="3">
        <v>5</v>
      </c>
      <c r="J252" s="3">
        <f t="shared" si="33"/>
        <v>3000</v>
      </c>
      <c r="K252" s="3">
        <f t="shared" si="36"/>
        <v>12.18</v>
      </c>
      <c r="L252" s="3">
        <f t="shared" si="35"/>
        <v>60.9</v>
      </c>
      <c r="M252" s="2">
        <v>210.77649</v>
      </c>
      <c r="N252" s="3">
        <v>29.7238788215368</v>
      </c>
      <c r="O252" s="3">
        <v>8.0779059425647084</v>
      </c>
      <c r="P252" s="3">
        <f t="shared" si="34"/>
        <v>3.6796515127656422</v>
      </c>
      <c r="Q252" s="3">
        <f t="shared" si="37"/>
        <v>2.987258370567905</v>
      </c>
      <c r="R252" s="3">
        <v>63.914163599746622</v>
      </c>
      <c r="S252" s="3" t="s">
        <v>33</v>
      </c>
      <c r="T252" s="3">
        <v>20.3</v>
      </c>
      <c r="U252" s="3">
        <v>24.2</v>
      </c>
      <c r="V252" s="2">
        <f t="shared" si="38"/>
        <v>19.211822660098516</v>
      </c>
      <c r="W252" s="3">
        <v>25.64762</v>
      </c>
      <c r="X252" s="3">
        <v>6.284239209203359</v>
      </c>
      <c r="Y252" s="3" t="s">
        <v>156</v>
      </c>
      <c r="Z252" s="46">
        <v>59.1</v>
      </c>
      <c r="AA252" s="46">
        <v>7.2889999999999988</v>
      </c>
      <c r="AB252" s="3">
        <f t="shared" si="39"/>
        <v>8.1081081081081088</v>
      </c>
      <c r="AC252" s="3">
        <v>8.0246666666666666</v>
      </c>
      <c r="AD252" s="46">
        <v>7.2460999999999984</v>
      </c>
    </row>
    <row r="253" spans="1:30" x14ac:dyDescent="0.25">
      <c r="A253" s="1" t="s">
        <v>147</v>
      </c>
      <c r="B253" s="1" t="s">
        <v>142</v>
      </c>
      <c r="C253" s="1">
        <v>5</v>
      </c>
      <c r="D253" s="2">
        <v>22</v>
      </c>
      <c r="E253" s="1" t="s">
        <v>262</v>
      </c>
      <c r="F253" s="3" t="s">
        <v>35</v>
      </c>
      <c r="G253" s="3">
        <v>600</v>
      </c>
      <c r="H253" s="45" t="s">
        <v>292</v>
      </c>
      <c r="I253" s="45">
        <v>15</v>
      </c>
      <c r="J253" s="3">
        <f t="shared" si="33"/>
        <v>9000</v>
      </c>
      <c r="K253" s="3">
        <f t="shared" si="36"/>
        <v>12.66</v>
      </c>
      <c r="L253" s="3">
        <f t="shared" si="35"/>
        <v>189.9</v>
      </c>
      <c r="M253" s="2">
        <v>216.3244875</v>
      </c>
      <c r="N253" s="3">
        <v>50.512609099476997</v>
      </c>
      <c r="O253" s="3">
        <v>8.0779059425647084</v>
      </c>
      <c r="P253" s="3">
        <f t="shared" si="34"/>
        <v>6.2531811410816465</v>
      </c>
      <c r="Q253" s="3">
        <f t="shared" si="37"/>
        <v>5.8562127429806798</v>
      </c>
      <c r="R253" s="3">
        <v>70.792855038861163</v>
      </c>
      <c r="S253" s="3" t="s">
        <v>33</v>
      </c>
      <c r="T253" s="3">
        <v>21.1</v>
      </c>
      <c r="U253" s="3">
        <v>26.3</v>
      </c>
      <c r="V253" s="2">
        <f t="shared" si="38"/>
        <v>24.644549763033172</v>
      </c>
      <c r="W253" s="3">
        <v>25.64762</v>
      </c>
      <c r="X253" s="3">
        <v>6.284239209203359</v>
      </c>
      <c r="Y253" s="3" t="s">
        <v>156</v>
      </c>
      <c r="Z253" s="46">
        <v>59.1</v>
      </c>
      <c r="AA253" s="46">
        <v>7.2889999999999988</v>
      </c>
      <c r="AB253" s="3">
        <f t="shared" si="39"/>
        <v>8.1081081081081088</v>
      </c>
      <c r="AC253" s="3">
        <v>8.0246666666666666</v>
      </c>
      <c r="AD253" s="46">
        <v>7.2460999999999984</v>
      </c>
    </row>
    <row r="254" spans="1:30" x14ac:dyDescent="0.25">
      <c r="A254" s="1" t="s">
        <v>147</v>
      </c>
      <c r="B254" s="1" t="s">
        <v>142</v>
      </c>
      <c r="C254" s="1">
        <v>5</v>
      </c>
      <c r="D254" s="2">
        <v>44</v>
      </c>
      <c r="E254" s="1" t="s">
        <v>262</v>
      </c>
      <c r="F254" s="3" t="s">
        <v>35</v>
      </c>
      <c r="G254" s="3">
        <v>600</v>
      </c>
      <c r="H254" s="45" t="s">
        <v>292</v>
      </c>
      <c r="I254" s="45">
        <v>15</v>
      </c>
      <c r="J254" s="3">
        <f t="shared" si="33"/>
        <v>9000</v>
      </c>
      <c r="K254" s="3">
        <f t="shared" si="36"/>
        <v>12.6</v>
      </c>
      <c r="L254" s="3">
        <f t="shared" si="35"/>
        <v>189</v>
      </c>
      <c r="M254" s="2">
        <v>272.81852500000002</v>
      </c>
      <c r="N254" s="3">
        <v>75.204616490994496</v>
      </c>
      <c r="O254" s="3">
        <v>8.0779059425647084</v>
      </c>
      <c r="P254" s="3">
        <f t="shared" si="34"/>
        <v>9.3099148499267219</v>
      </c>
      <c r="Q254" s="3">
        <f t="shared" si="37"/>
        <v>9.2638399343688054</v>
      </c>
      <c r="R254" s="3">
        <v>65.652796550555379</v>
      </c>
      <c r="S254" s="3" t="s">
        <v>33</v>
      </c>
      <c r="T254" s="3">
        <v>21</v>
      </c>
      <c r="U254" s="3">
        <v>25</v>
      </c>
      <c r="V254" s="2">
        <f t="shared" si="38"/>
        <v>19.047619047619047</v>
      </c>
      <c r="W254" s="3">
        <v>25.64762</v>
      </c>
      <c r="X254" s="3">
        <v>6.284239209203359</v>
      </c>
      <c r="Y254" s="3" t="s">
        <v>156</v>
      </c>
      <c r="Z254" s="46">
        <v>59.1</v>
      </c>
      <c r="AA254" s="46">
        <v>7.2889999999999988</v>
      </c>
      <c r="AB254" s="3">
        <f t="shared" si="39"/>
        <v>8.1081081081081088</v>
      </c>
      <c r="AC254" s="3">
        <v>8.0246666666666666</v>
      </c>
      <c r="AD254" s="46">
        <v>7.2460999999999984</v>
      </c>
    </row>
    <row r="255" spans="1:30" x14ac:dyDescent="0.25">
      <c r="A255" s="1" t="s">
        <v>147</v>
      </c>
      <c r="B255" s="1" t="s">
        <v>142</v>
      </c>
      <c r="C255" s="1">
        <v>5</v>
      </c>
      <c r="D255" s="2">
        <v>53</v>
      </c>
      <c r="E255" s="1" t="s">
        <v>262</v>
      </c>
      <c r="F255" s="3" t="s">
        <v>35</v>
      </c>
      <c r="G255" s="3">
        <v>600</v>
      </c>
      <c r="H255" s="45" t="s">
        <v>292</v>
      </c>
      <c r="I255" s="45">
        <v>15</v>
      </c>
      <c r="J255" s="3">
        <f t="shared" si="33"/>
        <v>9000</v>
      </c>
      <c r="K255" s="3">
        <f t="shared" si="36"/>
        <v>14.1</v>
      </c>
      <c r="L255" s="3">
        <f t="shared" si="35"/>
        <v>211.5</v>
      </c>
      <c r="M255" s="2">
        <v>227.28184999999999</v>
      </c>
      <c r="N255" s="3">
        <v>51.6746212768142</v>
      </c>
      <c r="O255" s="3">
        <v>8.0779059425647084</v>
      </c>
      <c r="P255" s="3">
        <f t="shared" si="34"/>
        <v>6.3970318105000956</v>
      </c>
      <c r="Q255" s="3">
        <f t="shared" si="37"/>
        <v>6.0165765493506171</v>
      </c>
      <c r="R255" s="3">
        <v>50.826868308015541</v>
      </c>
      <c r="S255" s="3" t="s">
        <v>33</v>
      </c>
      <c r="T255" s="3">
        <v>23.5</v>
      </c>
      <c r="U255" s="3">
        <v>27.9</v>
      </c>
      <c r="V255" s="2">
        <f t="shared" si="38"/>
        <v>18.723404255319142</v>
      </c>
      <c r="W255" s="3">
        <v>25.64762</v>
      </c>
      <c r="X255" s="3">
        <v>6.284239209203359</v>
      </c>
      <c r="Y255" s="3" t="s">
        <v>156</v>
      </c>
      <c r="Z255" s="46">
        <v>59.1</v>
      </c>
      <c r="AA255" s="46">
        <v>7.2889999999999988</v>
      </c>
      <c r="AB255" s="3">
        <f t="shared" si="39"/>
        <v>8.1081081081081088</v>
      </c>
      <c r="AC255" s="3">
        <v>8.0246666666666666</v>
      </c>
      <c r="AD255" s="46">
        <v>7.2460999999999984</v>
      </c>
    </row>
    <row r="256" spans="1:30" x14ac:dyDescent="0.25">
      <c r="A256" s="1" t="s">
        <v>147</v>
      </c>
      <c r="B256" s="1" t="s">
        <v>142</v>
      </c>
      <c r="C256" s="1">
        <v>5</v>
      </c>
      <c r="D256" s="2">
        <v>56</v>
      </c>
      <c r="E256" s="1" t="s">
        <v>262</v>
      </c>
      <c r="F256" s="3" t="s">
        <v>35</v>
      </c>
      <c r="G256" s="3">
        <v>600</v>
      </c>
      <c r="H256" s="45" t="s">
        <v>292</v>
      </c>
      <c r="I256" s="45">
        <v>15</v>
      </c>
      <c r="J256" s="3">
        <f t="shared" ref="J256:J319" si="40">I256*G256</f>
        <v>9000</v>
      </c>
      <c r="K256" s="3">
        <f t="shared" si="36"/>
        <v>13.2</v>
      </c>
      <c r="L256" s="3">
        <f t="shared" si="35"/>
        <v>198</v>
      </c>
      <c r="M256" s="2">
        <v>240.74231599999999</v>
      </c>
      <c r="N256" s="3">
        <v>47.358677133243702</v>
      </c>
      <c r="O256" s="3">
        <v>8.0779059425647084</v>
      </c>
      <c r="P256" s="3">
        <f t="shared" si="34"/>
        <v>5.8627418380421847</v>
      </c>
      <c r="Q256" s="3">
        <f t="shared" si="37"/>
        <v>5.4209535047375832</v>
      </c>
      <c r="R256" s="3">
        <v>73.040057297444406</v>
      </c>
      <c r="S256" s="3" t="s">
        <v>33</v>
      </c>
      <c r="T256" s="3">
        <v>22</v>
      </c>
      <c r="U256" s="3">
        <v>26.7</v>
      </c>
      <c r="V256" s="2">
        <f t="shared" si="38"/>
        <v>21.36363636363636</v>
      </c>
      <c r="W256" s="3">
        <v>25.64762</v>
      </c>
      <c r="X256" s="3">
        <v>6.284239209203359</v>
      </c>
      <c r="Y256" s="3" t="s">
        <v>156</v>
      </c>
      <c r="Z256" s="46">
        <v>59.1</v>
      </c>
      <c r="AA256" s="46">
        <v>7.2889999999999988</v>
      </c>
      <c r="AB256" s="3">
        <f t="shared" si="39"/>
        <v>8.1081081081081088</v>
      </c>
      <c r="AC256" s="3">
        <v>8.0246666666666666</v>
      </c>
      <c r="AD256" s="46">
        <v>7.2460999999999984</v>
      </c>
    </row>
    <row r="257" spans="1:30" x14ac:dyDescent="0.25">
      <c r="A257" s="1" t="s">
        <v>147</v>
      </c>
      <c r="B257" s="1" t="s">
        <v>142</v>
      </c>
      <c r="C257" s="1">
        <v>5</v>
      </c>
      <c r="D257" s="2">
        <v>65</v>
      </c>
      <c r="E257" s="1" t="s">
        <v>262</v>
      </c>
      <c r="F257" s="3" t="s">
        <v>35</v>
      </c>
      <c r="G257" s="3">
        <v>600</v>
      </c>
      <c r="H257" s="45" t="s">
        <v>292</v>
      </c>
      <c r="I257" s="45">
        <v>15</v>
      </c>
      <c r="J257" s="3">
        <f t="shared" si="40"/>
        <v>9000</v>
      </c>
      <c r="K257" s="3">
        <f t="shared" si="36"/>
        <v>11.82</v>
      </c>
      <c r="L257" s="3">
        <f t="shared" si="35"/>
        <v>177.3</v>
      </c>
      <c r="M257" s="2">
        <v>211.19</v>
      </c>
      <c r="N257" s="3">
        <v>54.103344138453402</v>
      </c>
      <c r="O257" s="3">
        <v>8.0779059425647084</v>
      </c>
      <c r="P257" s="3">
        <f t="shared" si="34"/>
        <v>6.6976942444164891</v>
      </c>
      <c r="Q257" s="3">
        <f t="shared" si="37"/>
        <v>6.3517531080013674</v>
      </c>
      <c r="R257" s="3">
        <v>68.381792227629973</v>
      </c>
      <c r="S257" s="3" t="s">
        <v>33</v>
      </c>
      <c r="T257" s="3">
        <v>19.7</v>
      </c>
      <c r="U257" s="3">
        <v>22.2</v>
      </c>
      <c r="V257" s="2">
        <f t="shared" si="38"/>
        <v>12.690355329949238</v>
      </c>
      <c r="W257" s="3">
        <v>25.64762</v>
      </c>
      <c r="X257" s="3">
        <v>6.284239209203359</v>
      </c>
      <c r="Y257" s="3" t="s">
        <v>156</v>
      </c>
      <c r="Z257" s="46">
        <v>59.1</v>
      </c>
      <c r="AA257" s="46">
        <v>7.2889999999999988</v>
      </c>
      <c r="AB257" s="3">
        <f t="shared" si="39"/>
        <v>8.1081081081081088</v>
      </c>
      <c r="AC257" s="3">
        <v>8.0246666666666666</v>
      </c>
      <c r="AD257" s="46">
        <v>7.2460999999999984</v>
      </c>
    </row>
    <row r="258" spans="1:30" x14ac:dyDescent="0.25">
      <c r="A258" s="1" t="s">
        <v>147</v>
      </c>
      <c r="B258" s="1" t="s">
        <v>142</v>
      </c>
      <c r="C258" s="1">
        <v>5</v>
      </c>
      <c r="D258" s="2">
        <v>66</v>
      </c>
      <c r="E258" s="1" t="s">
        <v>262</v>
      </c>
      <c r="F258" s="3" t="s">
        <v>35</v>
      </c>
      <c r="G258" s="3">
        <v>600</v>
      </c>
      <c r="H258" s="45" t="s">
        <v>292</v>
      </c>
      <c r="I258" s="45">
        <v>15</v>
      </c>
      <c r="J258" s="3">
        <f t="shared" si="40"/>
        <v>9000</v>
      </c>
      <c r="K258" s="3">
        <f t="shared" si="36"/>
        <v>12.18</v>
      </c>
      <c r="L258" s="3">
        <f t="shared" si="35"/>
        <v>182.7</v>
      </c>
      <c r="M258" s="2">
        <v>244.46649500000001</v>
      </c>
      <c r="N258" s="3">
        <v>23.780567673597901</v>
      </c>
      <c r="O258" s="3">
        <v>8.0779059425647084</v>
      </c>
      <c r="P258" s="3">
        <f t="shared" si="34"/>
        <v>2.9439025216042127</v>
      </c>
      <c r="Q258" s="3">
        <f t="shared" si="37"/>
        <v>2.1670501001964086</v>
      </c>
      <c r="R258" s="3">
        <v>56.246002570534692</v>
      </c>
      <c r="S258" s="3" t="s">
        <v>33</v>
      </c>
      <c r="T258" s="3">
        <v>20.3</v>
      </c>
      <c r="U258" s="3">
        <v>19.3</v>
      </c>
      <c r="V258" s="2">
        <f t="shared" si="38"/>
        <v>-4.9261083743842358</v>
      </c>
      <c r="W258" s="3">
        <v>25.64762</v>
      </c>
      <c r="X258" s="3">
        <v>6.284239209203359</v>
      </c>
      <c r="Y258" s="3" t="s">
        <v>156</v>
      </c>
      <c r="Z258" s="46">
        <v>59.1</v>
      </c>
      <c r="AA258" s="46">
        <v>7.2889999999999988</v>
      </c>
      <c r="AB258" s="3">
        <f t="shared" si="39"/>
        <v>8.1081081081081088</v>
      </c>
      <c r="AC258" s="3">
        <v>8.0246666666666666</v>
      </c>
      <c r="AD258" s="46">
        <v>7.2460999999999984</v>
      </c>
    </row>
    <row r="259" spans="1:30" x14ac:dyDescent="0.25">
      <c r="A259" s="1" t="s">
        <v>147</v>
      </c>
      <c r="B259" s="1" t="s">
        <v>142</v>
      </c>
      <c r="C259" s="1">
        <v>5</v>
      </c>
      <c r="D259" s="2">
        <v>80</v>
      </c>
      <c r="E259" s="1" t="s">
        <v>262</v>
      </c>
      <c r="F259" s="3" t="s">
        <v>35</v>
      </c>
      <c r="G259" s="3">
        <v>600</v>
      </c>
      <c r="H259" s="45" t="s">
        <v>292</v>
      </c>
      <c r="I259" s="45">
        <v>15</v>
      </c>
      <c r="J259" s="3">
        <f t="shared" si="40"/>
        <v>9000</v>
      </c>
      <c r="K259" s="3">
        <f t="shared" si="36"/>
        <v>12.96</v>
      </c>
      <c r="L259" s="3">
        <f t="shared" si="35"/>
        <v>194.4</v>
      </c>
      <c r="M259" s="2">
        <v>248.82332</v>
      </c>
      <c r="N259" s="3">
        <v>58.981239863190801</v>
      </c>
      <c r="O259" s="3">
        <v>8.0779059425647084</v>
      </c>
      <c r="P259" s="3">
        <f t="shared" si="34"/>
        <v>7.301550709126535</v>
      </c>
      <c r="Q259" s="3">
        <f t="shared" si="37"/>
        <v>7.0249284333125557</v>
      </c>
      <c r="R259" s="3">
        <v>64.794538073625645</v>
      </c>
      <c r="S259" s="3" t="s">
        <v>33</v>
      </c>
      <c r="T259" s="3">
        <v>21.6</v>
      </c>
      <c r="U259" s="3">
        <v>23.8</v>
      </c>
      <c r="V259" s="2">
        <f t="shared" si="38"/>
        <v>10.185185185185182</v>
      </c>
      <c r="W259" s="3">
        <v>25.64762</v>
      </c>
      <c r="X259" s="3">
        <v>6.284239209203359</v>
      </c>
      <c r="Y259" s="3" t="s">
        <v>156</v>
      </c>
      <c r="Z259" s="46">
        <v>59.1</v>
      </c>
      <c r="AA259" s="46">
        <v>7.2889999999999988</v>
      </c>
      <c r="AB259" s="3">
        <f t="shared" si="39"/>
        <v>8.1081081081081088</v>
      </c>
      <c r="AC259" s="3">
        <v>8.0246666666666666</v>
      </c>
      <c r="AD259" s="46">
        <v>7.2460999999999984</v>
      </c>
    </row>
    <row r="260" spans="1:30" x14ac:dyDescent="0.25">
      <c r="A260" s="1" t="s">
        <v>147</v>
      </c>
      <c r="B260" s="1" t="s">
        <v>142</v>
      </c>
      <c r="C260" s="1">
        <v>5</v>
      </c>
      <c r="D260" s="2">
        <v>99</v>
      </c>
      <c r="E260" s="1" t="s">
        <v>262</v>
      </c>
      <c r="F260" s="3" t="s">
        <v>35</v>
      </c>
      <c r="G260" s="3">
        <v>600</v>
      </c>
      <c r="H260" s="45" t="s">
        <v>292</v>
      </c>
      <c r="I260" s="45">
        <v>15</v>
      </c>
      <c r="J260" s="3">
        <f t="shared" si="40"/>
        <v>9000</v>
      </c>
      <c r="K260" s="3">
        <f t="shared" si="36"/>
        <v>11.82</v>
      </c>
      <c r="L260" s="3">
        <f t="shared" si="35"/>
        <v>177.3</v>
      </c>
      <c r="M260" s="2">
        <v>257.73132800000002</v>
      </c>
      <c r="N260" s="3">
        <v>69.1223649645016</v>
      </c>
      <c r="O260" s="3">
        <v>8.0779059425647084</v>
      </c>
      <c r="P260" s="3">
        <f t="shared" si="34"/>
        <v>8.5569658097003636</v>
      </c>
      <c r="Q260" s="3">
        <f t="shared" si="37"/>
        <v>8.4244571592907764</v>
      </c>
      <c r="R260" s="3">
        <v>74.618528022854292</v>
      </c>
      <c r="S260" s="3" t="s">
        <v>33</v>
      </c>
      <c r="T260" s="3">
        <v>19.7</v>
      </c>
      <c r="U260" s="3">
        <v>24.3</v>
      </c>
      <c r="V260" s="2">
        <f t="shared" si="38"/>
        <v>23.350253807106608</v>
      </c>
      <c r="W260" s="3">
        <v>25.64762</v>
      </c>
      <c r="X260" s="3">
        <v>6.284239209203359</v>
      </c>
      <c r="Y260" s="3" t="s">
        <v>156</v>
      </c>
      <c r="Z260" s="46">
        <v>59.1</v>
      </c>
      <c r="AA260" s="46">
        <v>7.2889999999999988</v>
      </c>
      <c r="AB260" s="3">
        <f t="shared" si="39"/>
        <v>8.1081081081081088</v>
      </c>
      <c r="AC260" s="3">
        <v>8.0246666666666666</v>
      </c>
      <c r="AD260" s="46">
        <v>7.2460999999999984</v>
      </c>
    </row>
    <row r="261" spans="1:30" x14ac:dyDescent="0.25">
      <c r="A261" s="1" t="s">
        <v>147</v>
      </c>
      <c r="B261" s="1" t="s">
        <v>142</v>
      </c>
      <c r="C261" s="1">
        <v>5</v>
      </c>
      <c r="D261" s="2">
        <v>105</v>
      </c>
      <c r="E261" s="1" t="s">
        <v>262</v>
      </c>
      <c r="F261" s="3" t="s">
        <v>35</v>
      </c>
      <c r="G261" s="3">
        <v>600</v>
      </c>
      <c r="H261" s="45" t="s">
        <v>292</v>
      </c>
      <c r="I261" s="45">
        <v>15</v>
      </c>
      <c r="J261" s="3">
        <f t="shared" si="40"/>
        <v>9000</v>
      </c>
      <c r="K261" s="3">
        <f t="shared" si="36"/>
        <v>12.3</v>
      </c>
      <c r="L261" s="3">
        <f t="shared" si="35"/>
        <v>184.5</v>
      </c>
      <c r="M261" s="2">
        <v>244.17762200000001</v>
      </c>
      <c r="N261" s="3">
        <v>37.877029520055899</v>
      </c>
      <c r="O261" s="3">
        <v>8.0779059425647084</v>
      </c>
      <c r="P261" s="3">
        <f t="shared" ref="P261:P324" si="41">N261/O261</f>
        <v>4.6889663966587447</v>
      </c>
      <c r="Q261" s="3">
        <f t="shared" si="37"/>
        <v>4.1124361487546679</v>
      </c>
      <c r="R261" s="3">
        <v>60.512540818129658</v>
      </c>
      <c r="S261" s="3" t="s">
        <v>33</v>
      </c>
      <c r="T261" s="3">
        <v>20.5</v>
      </c>
      <c r="U261" s="3">
        <v>24.1</v>
      </c>
      <c r="V261" s="2">
        <f t="shared" si="38"/>
        <v>17.560975609756106</v>
      </c>
      <c r="W261" s="3">
        <v>25.64762</v>
      </c>
      <c r="X261" s="3">
        <v>6.284239209203359</v>
      </c>
      <c r="Y261" s="3" t="s">
        <v>156</v>
      </c>
      <c r="Z261" s="46">
        <v>59.1</v>
      </c>
      <c r="AA261" s="46">
        <v>7.2889999999999988</v>
      </c>
      <c r="AB261" s="3">
        <f t="shared" si="39"/>
        <v>8.1081081081081088</v>
      </c>
      <c r="AC261" s="3">
        <v>8.0246666666666666</v>
      </c>
      <c r="AD261" s="46">
        <v>7.2460999999999984</v>
      </c>
    </row>
    <row r="262" spans="1:30" x14ac:dyDescent="0.25">
      <c r="A262" s="1" t="s">
        <v>147</v>
      </c>
      <c r="B262" s="1" t="s">
        <v>142</v>
      </c>
      <c r="C262" s="1">
        <v>5</v>
      </c>
      <c r="D262" s="2">
        <v>108</v>
      </c>
      <c r="E262" s="1" t="s">
        <v>262</v>
      </c>
      <c r="F262" s="3" t="s">
        <v>35</v>
      </c>
      <c r="G262" s="3">
        <v>600</v>
      </c>
      <c r="H262" s="45" t="s">
        <v>292</v>
      </c>
      <c r="I262" s="45">
        <v>15</v>
      </c>
      <c r="J262" s="3">
        <f t="shared" si="40"/>
        <v>9000</v>
      </c>
      <c r="K262" s="3">
        <f t="shared" si="36"/>
        <v>13.8</v>
      </c>
      <c r="L262" s="3">
        <f t="shared" si="35"/>
        <v>207</v>
      </c>
      <c r="M262" s="2">
        <v>294.26582999999999</v>
      </c>
      <c r="N262" s="3">
        <v>60.932619946859397</v>
      </c>
      <c r="O262" s="3">
        <v>8.0779059425647084</v>
      </c>
      <c r="P262" s="3">
        <f t="shared" si="41"/>
        <v>7.5431207518508803</v>
      </c>
      <c r="Q262" s="3">
        <f t="shared" si="37"/>
        <v>7.2942291721470447</v>
      </c>
      <c r="R262" s="3">
        <v>53.399350775910307</v>
      </c>
      <c r="S262" s="3" t="s">
        <v>33</v>
      </c>
      <c r="T262" s="3">
        <v>23</v>
      </c>
      <c r="U262" s="3">
        <v>27.5</v>
      </c>
      <c r="V262" s="2">
        <f t="shared" si="38"/>
        <v>19.565217391304348</v>
      </c>
      <c r="W262" s="3">
        <v>25.64762</v>
      </c>
      <c r="X262" s="3">
        <v>6.284239209203359</v>
      </c>
      <c r="Y262" s="3" t="s">
        <v>156</v>
      </c>
      <c r="Z262" s="46">
        <v>59.1</v>
      </c>
      <c r="AA262" s="46">
        <v>7.2889999999999988</v>
      </c>
      <c r="AB262" s="3">
        <f t="shared" si="39"/>
        <v>8.1081081081081088</v>
      </c>
      <c r="AC262" s="3">
        <v>8.0246666666666666</v>
      </c>
      <c r="AD262" s="46">
        <v>7.2460999999999984</v>
      </c>
    </row>
    <row r="263" spans="1:30" x14ac:dyDescent="0.25">
      <c r="A263" s="1" t="s">
        <v>147</v>
      </c>
      <c r="B263" s="1" t="s">
        <v>142</v>
      </c>
      <c r="C263" s="1">
        <v>6</v>
      </c>
      <c r="D263" s="2">
        <v>3</v>
      </c>
      <c r="E263" s="1" t="s">
        <v>262</v>
      </c>
      <c r="F263" s="3" t="s">
        <v>35</v>
      </c>
      <c r="G263" s="3">
        <v>600</v>
      </c>
      <c r="H263" s="45" t="s">
        <v>293</v>
      </c>
      <c r="I263" s="45">
        <v>15</v>
      </c>
      <c r="J263" s="3">
        <f t="shared" si="40"/>
        <v>9000</v>
      </c>
      <c r="K263" s="3">
        <f t="shared" si="36"/>
        <v>12.72</v>
      </c>
      <c r="L263" s="3">
        <f t="shared" si="35"/>
        <v>190.8</v>
      </c>
      <c r="M263" s="2">
        <v>209.14995200000001</v>
      </c>
      <c r="N263" s="3">
        <v>39.525281200667401</v>
      </c>
      <c r="O263" s="3">
        <v>8.0779059425647084</v>
      </c>
      <c r="P263" s="3">
        <f t="shared" si="41"/>
        <v>4.8930108225694759</v>
      </c>
      <c r="Q263" s="3">
        <f t="shared" si="37"/>
        <v>4.3399035699345436</v>
      </c>
      <c r="R263" s="3">
        <v>44.633748118815028</v>
      </c>
      <c r="S263" s="3" t="s">
        <v>33</v>
      </c>
      <c r="T263" s="3">
        <v>21.2</v>
      </c>
      <c r="U263" s="3">
        <v>24.8</v>
      </c>
      <c r="V263" s="2">
        <f t="shared" si="38"/>
        <v>16.981132075471706</v>
      </c>
      <c r="W263" s="3">
        <v>25.64762</v>
      </c>
      <c r="X263" s="3">
        <v>6.284239209203359</v>
      </c>
      <c r="Y263" s="3" t="s">
        <v>156</v>
      </c>
      <c r="Z263" s="46">
        <v>59.1</v>
      </c>
      <c r="AA263" s="46">
        <v>7.2889999999999988</v>
      </c>
      <c r="AB263" s="3">
        <f t="shared" si="39"/>
        <v>8.1081081081081088</v>
      </c>
      <c r="AC263" s="3">
        <v>8.0246666666666666</v>
      </c>
      <c r="AD263" s="46">
        <v>7.2460999999999984</v>
      </c>
    </row>
    <row r="264" spans="1:30" x14ac:dyDescent="0.25">
      <c r="A264" s="1" t="s">
        <v>147</v>
      </c>
      <c r="B264" s="1" t="s">
        <v>142</v>
      </c>
      <c r="C264" s="1">
        <v>6</v>
      </c>
      <c r="D264" s="2">
        <v>10</v>
      </c>
      <c r="E264" s="1" t="s">
        <v>262</v>
      </c>
      <c r="F264" s="3" t="s">
        <v>35</v>
      </c>
      <c r="G264" s="3">
        <v>600</v>
      </c>
      <c r="H264" s="45" t="s">
        <v>293</v>
      </c>
      <c r="I264" s="45">
        <v>15</v>
      </c>
      <c r="J264" s="3">
        <f t="shared" si="40"/>
        <v>9000</v>
      </c>
      <c r="K264" s="3">
        <f t="shared" si="36"/>
        <v>12.72</v>
      </c>
      <c r="L264" s="3">
        <f t="shared" si="35"/>
        <v>190.8</v>
      </c>
      <c r="M264" s="2">
        <v>211.485411</v>
      </c>
      <c r="N264" s="3">
        <v>38.734073321976503</v>
      </c>
      <c r="O264" s="3">
        <v>8.0779059425647084</v>
      </c>
      <c r="P264" s="3">
        <f t="shared" si="41"/>
        <v>4.795063670879852</v>
      </c>
      <c r="Q264" s="3">
        <f t="shared" si="37"/>
        <v>4.2307127115844114</v>
      </c>
      <c r="R264" s="3">
        <v>55.446399563774904</v>
      </c>
      <c r="S264" s="3" t="s">
        <v>33</v>
      </c>
      <c r="T264" s="3">
        <v>21.2</v>
      </c>
      <c r="U264" s="3">
        <v>22.2</v>
      </c>
      <c r="V264" s="2">
        <f t="shared" si="38"/>
        <v>4.716981132075472</v>
      </c>
      <c r="W264" s="3">
        <v>25.64762</v>
      </c>
      <c r="X264" s="3">
        <v>6.284239209203359</v>
      </c>
      <c r="Y264" s="3" t="s">
        <v>156</v>
      </c>
      <c r="Z264" s="46">
        <v>59.1</v>
      </c>
      <c r="AA264" s="46">
        <v>7.2889999999999988</v>
      </c>
      <c r="AB264" s="3">
        <f t="shared" si="39"/>
        <v>8.1081081081081088</v>
      </c>
      <c r="AC264" s="3">
        <v>8.0246666666666666</v>
      </c>
      <c r="AD264" s="46">
        <v>7.2460999999999984</v>
      </c>
    </row>
    <row r="265" spans="1:30" x14ac:dyDescent="0.25">
      <c r="A265" s="1" t="s">
        <v>147</v>
      </c>
      <c r="B265" s="1" t="s">
        <v>142</v>
      </c>
      <c r="C265" s="1">
        <v>6</v>
      </c>
      <c r="D265" s="2">
        <v>14</v>
      </c>
      <c r="E265" s="1" t="s">
        <v>262</v>
      </c>
      <c r="F265" s="3" t="s">
        <v>35</v>
      </c>
      <c r="G265" s="3">
        <v>600</v>
      </c>
      <c r="H265" s="45" t="s">
        <v>293</v>
      </c>
      <c r="I265" s="45">
        <v>15</v>
      </c>
      <c r="J265" s="3">
        <f t="shared" si="40"/>
        <v>9000</v>
      </c>
      <c r="K265" s="3">
        <f t="shared" si="36"/>
        <v>12.78</v>
      </c>
      <c r="L265" s="3">
        <f t="shared" si="35"/>
        <v>191.7</v>
      </c>
      <c r="M265" s="2">
        <v>210.71379999999999</v>
      </c>
      <c r="N265" s="3">
        <v>56.433227629618699</v>
      </c>
      <c r="O265" s="3">
        <v>8.0779059425647084</v>
      </c>
      <c r="P265" s="3">
        <f t="shared" si="41"/>
        <v>6.9861209118883769</v>
      </c>
      <c r="Q265" s="3">
        <f t="shared" si="37"/>
        <v>6.6732893124651875</v>
      </c>
      <c r="R265" s="3">
        <v>68.195002046037914</v>
      </c>
      <c r="S265" s="3" t="s">
        <v>33</v>
      </c>
      <c r="T265" s="3">
        <v>21.3</v>
      </c>
      <c r="U265" s="3">
        <v>24.9</v>
      </c>
      <c r="V265" s="2">
        <f t="shared" si="38"/>
        <v>16.901408450704213</v>
      </c>
      <c r="W265" s="3">
        <v>25.64762</v>
      </c>
      <c r="X265" s="3">
        <v>6.284239209203359</v>
      </c>
      <c r="Y265" s="3" t="s">
        <v>156</v>
      </c>
      <c r="Z265" s="46">
        <v>59.1</v>
      </c>
      <c r="AA265" s="46">
        <v>7.2889999999999988</v>
      </c>
      <c r="AB265" s="3">
        <f t="shared" si="39"/>
        <v>8.1081081081081088</v>
      </c>
      <c r="AC265" s="3">
        <v>8.0246666666666666</v>
      </c>
      <c r="AD265" s="46">
        <v>7.2460999999999984</v>
      </c>
    </row>
    <row r="266" spans="1:30" x14ac:dyDescent="0.25">
      <c r="A266" s="1" t="s">
        <v>147</v>
      </c>
      <c r="B266" s="1" t="s">
        <v>142</v>
      </c>
      <c r="C266" s="1">
        <v>6</v>
      </c>
      <c r="D266" s="2">
        <v>23</v>
      </c>
      <c r="E266" s="1" t="s">
        <v>262</v>
      </c>
      <c r="F266" s="3" t="s">
        <v>35</v>
      </c>
      <c r="G266" s="3">
        <v>600</v>
      </c>
      <c r="H266" s="45" t="s">
        <v>293</v>
      </c>
      <c r="I266" s="45">
        <v>15</v>
      </c>
      <c r="J266" s="3">
        <f t="shared" si="40"/>
        <v>9000</v>
      </c>
      <c r="K266" s="3">
        <f t="shared" si="36"/>
        <v>13.38</v>
      </c>
      <c r="L266" s="3">
        <f t="shared" si="35"/>
        <v>200.7</v>
      </c>
      <c r="M266" s="2">
        <v>255.8663785</v>
      </c>
      <c r="N266" s="3">
        <v>50.019247561571902</v>
      </c>
      <c r="O266" s="3">
        <v>8.0779059425647084</v>
      </c>
      <c r="P266" s="3">
        <f t="shared" si="41"/>
        <v>6.1921057161617501</v>
      </c>
      <c r="Q266" s="3">
        <f t="shared" si="37"/>
        <v>5.788126249845738</v>
      </c>
      <c r="R266" s="3">
        <v>50.618504550804019</v>
      </c>
      <c r="S266" s="3" t="s">
        <v>33</v>
      </c>
      <c r="T266" s="3">
        <v>22.3</v>
      </c>
      <c r="U266" s="3">
        <v>24.9</v>
      </c>
      <c r="V266" s="2">
        <f t="shared" si="38"/>
        <v>11.659192825112099</v>
      </c>
      <c r="W266" s="3">
        <v>25.64762</v>
      </c>
      <c r="X266" s="3">
        <v>6.284239209203359</v>
      </c>
      <c r="Y266" s="3" t="s">
        <v>156</v>
      </c>
      <c r="Z266" s="46">
        <v>59.1</v>
      </c>
      <c r="AA266" s="46">
        <v>7.2889999999999988</v>
      </c>
      <c r="AB266" s="3">
        <f t="shared" si="39"/>
        <v>8.1081081081081088</v>
      </c>
      <c r="AC266" s="3">
        <v>8.0246666666666666</v>
      </c>
      <c r="AD266" s="46">
        <v>7.2460999999999984</v>
      </c>
    </row>
    <row r="267" spans="1:30" x14ac:dyDescent="0.25">
      <c r="A267" s="1" t="s">
        <v>147</v>
      </c>
      <c r="B267" s="1" t="s">
        <v>142</v>
      </c>
      <c r="C267" s="1">
        <v>6</v>
      </c>
      <c r="D267" s="2">
        <v>28</v>
      </c>
      <c r="E267" s="1" t="s">
        <v>262</v>
      </c>
      <c r="F267" s="3" t="s">
        <v>35</v>
      </c>
      <c r="G267" s="3">
        <v>600</v>
      </c>
      <c r="H267" s="45" t="s">
        <v>293</v>
      </c>
      <c r="I267" s="45">
        <v>15</v>
      </c>
      <c r="J267" s="3">
        <f t="shared" si="40"/>
        <v>9000</v>
      </c>
      <c r="K267" s="3">
        <f t="shared" si="36"/>
        <v>13.08</v>
      </c>
      <c r="L267" s="3">
        <f t="shared" si="35"/>
        <v>196.2</v>
      </c>
      <c r="M267" s="2">
        <v>239.173632</v>
      </c>
      <c r="N267" s="3">
        <v>44.954479990065899</v>
      </c>
      <c r="O267" s="3">
        <v>8.0779059425647084</v>
      </c>
      <c r="P267" s="3">
        <f t="shared" si="41"/>
        <v>5.5651155521864126</v>
      </c>
      <c r="Q267" s="3">
        <f t="shared" si="37"/>
        <v>5.0891616245292228</v>
      </c>
      <c r="R267" s="3">
        <v>52.481327330635906</v>
      </c>
      <c r="S267" s="3" t="s">
        <v>33</v>
      </c>
      <c r="T267" s="3">
        <v>21.8</v>
      </c>
      <c r="U267" s="3">
        <v>24.3</v>
      </c>
      <c r="V267" s="2">
        <f t="shared" si="38"/>
        <v>11.467889908256881</v>
      </c>
      <c r="W267" s="3">
        <v>25.64762</v>
      </c>
      <c r="X267" s="3">
        <v>6.284239209203359</v>
      </c>
      <c r="Y267" s="3" t="s">
        <v>156</v>
      </c>
      <c r="Z267" s="46">
        <v>59.1</v>
      </c>
      <c r="AA267" s="46">
        <v>7.2889999999999988</v>
      </c>
      <c r="AB267" s="3">
        <f t="shared" si="39"/>
        <v>8.1081081081081088</v>
      </c>
      <c r="AC267" s="3">
        <v>8.0246666666666666</v>
      </c>
      <c r="AD267" s="46">
        <v>7.2460999999999984</v>
      </c>
    </row>
    <row r="268" spans="1:30" x14ac:dyDescent="0.25">
      <c r="A268" s="1" t="s">
        <v>147</v>
      </c>
      <c r="B268" s="1" t="s">
        <v>142</v>
      </c>
      <c r="C268" s="1">
        <v>6</v>
      </c>
      <c r="D268" s="2">
        <v>38</v>
      </c>
      <c r="E268" s="1" t="s">
        <v>262</v>
      </c>
      <c r="F268" s="3" t="s">
        <v>35</v>
      </c>
      <c r="G268" s="3">
        <v>600</v>
      </c>
      <c r="H268" s="45" t="s">
        <v>293</v>
      </c>
      <c r="I268" s="45">
        <v>15</v>
      </c>
      <c r="J268" s="3">
        <f t="shared" si="40"/>
        <v>9000</v>
      </c>
      <c r="K268" s="3">
        <f t="shared" si="36"/>
        <v>13.08</v>
      </c>
      <c r="L268" s="3">
        <f t="shared" si="35"/>
        <v>196.2</v>
      </c>
      <c r="M268" s="2">
        <v>224.570257</v>
      </c>
      <c r="N268" s="3">
        <v>33.619169565049397</v>
      </c>
      <c r="O268" s="3">
        <v>8.0779059425647084</v>
      </c>
      <c r="P268" s="3">
        <f t="shared" si="41"/>
        <v>4.1618669249292379</v>
      </c>
      <c r="Q268" s="3">
        <f t="shared" si="37"/>
        <v>3.5248290283717716</v>
      </c>
      <c r="R268" s="3">
        <v>70.723400453123986</v>
      </c>
      <c r="S268" s="3" t="s">
        <v>33</v>
      </c>
      <c r="T268" s="3">
        <v>21.8</v>
      </c>
      <c r="U268" s="3">
        <v>25.7</v>
      </c>
      <c r="V268" s="2">
        <f t="shared" si="38"/>
        <v>17.889908256880727</v>
      </c>
      <c r="W268" s="3">
        <v>25.64762</v>
      </c>
      <c r="X268" s="3">
        <v>6.284239209203359</v>
      </c>
      <c r="Y268" s="3" t="s">
        <v>156</v>
      </c>
      <c r="Z268" s="46">
        <v>59.1</v>
      </c>
      <c r="AA268" s="46">
        <v>7.2889999999999988</v>
      </c>
      <c r="AB268" s="3">
        <f t="shared" si="39"/>
        <v>8.1081081081081088</v>
      </c>
      <c r="AC268" s="3">
        <v>8.0246666666666666</v>
      </c>
      <c r="AD268" s="46">
        <v>7.2460999999999984</v>
      </c>
    </row>
    <row r="269" spans="1:30" x14ac:dyDescent="0.25">
      <c r="A269" s="1" t="s">
        <v>147</v>
      </c>
      <c r="B269" s="1" t="s">
        <v>142</v>
      </c>
      <c r="C269" s="1">
        <v>6</v>
      </c>
      <c r="D269" s="2">
        <v>73</v>
      </c>
      <c r="E269" s="1" t="s">
        <v>262</v>
      </c>
      <c r="F269" s="3" t="s">
        <v>35</v>
      </c>
      <c r="G269" s="3">
        <v>600</v>
      </c>
      <c r="H269" s="45" t="s">
        <v>293</v>
      </c>
      <c r="I269" s="45">
        <v>15</v>
      </c>
      <c r="J269" s="3">
        <f t="shared" si="40"/>
        <v>9000</v>
      </c>
      <c r="K269" s="3">
        <f t="shared" si="36"/>
        <v>14.1</v>
      </c>
      <c r="L269" s="3">
        <f t="shared" si="35"/>
        <v>211.5</v>
      </c>
      <c r="M269" s="2">
        <v>332.746128</v>
      </c>
      <c r="N269" s="3">
        <v>58.8092189283566</v>
      </c>
      <c r="O269" s="3">
        <v>8.0779059425647084</v>
      </c>
      <c r="P269" s="3">
        <f t="shared" si="41"/>
        <v>7.28025547047715</v>
      </c>
      <c r="Q269" s="3">
        <f t="shared" si="37"/>
        <v>7.0011886374452326</v>
      </c>
      <c r="R269" s="3">
        <v>53.622409220058046</v>
      </c>
      <c r="S269" s="3" t="s">
        <v>33</v>
      </c>
      <c r="T269" s="3">
        <v>23.5</v>
      </c>
      <c r="U269" s="3">
        <v>25.8</v>
      </c>
      <c r="V269" s="2">
        <f t="shared" si="38"/>
        <v>9.7872340425531945</v>
      </c>
      <c r="W269" s="3">
        <v>25.64762</v>
      </c>
      <c r="X269" s="3">
        <v>6.284239209203359</v>
      </c>
      <c r="Y269" s="3" t="s">
        <v>156</v>
      </c>
      <c r="Z269" s="46">
        <v>59.1</v>
      </c>
      <c r="AA269" s="46">
        <v>7.2889999999999988</v>
      </c>
      <c r="AB269" s="3">
        <f t="shared" si="39"/>
        <v>8.1081081081081088</v>
      </c>
      <c r="AC269" s="3">
        <v>8.0246666666666666</v>
      </c>
      <c r="AD269" s="46">
        <v>7.2460999999999984</v>
      </c>
    </row>
    <row r="270" spans="1:30" x14ac:dyDescent="0.25">
      <c r="A270" s="1" t="s">
        <v>147</v>
      </c>
      <c r="B270" s="1" t="s">
        <v>142</v>
      </c>
      <c r="C270" s="1">
        <v>6</v>
      </c>
      <c r="D270" s="2">
        <v>78</v>
      </c>
      <c r="E270" s="1" t="s">
        <v>262</v>
      </c>
      <c r="F270" s="3" t="s">
        <v>35</v>
      </c>
      <c r="G270" s="3">
        <v>600</v>
      </c>
      <c r="H270" s="45" t="s">
        <v>293</v>
      </c>
      <c r="I270" s="45">
        <v>15</v>
      </c>
      <c r="J270" s="3">
        <f t="shared" si="40"/>
        <v>9000</v>
      </c>
      <c r="K270" s="3">
        <f t="shared" si="36"/>
        <v>12.36</v>
      </c>
      <c r="L270" s="3">
        <f t="shared" si="35"/>
        <v>185.4</v>
      </c>
      <c r="M270" s="2">
        <v>250.50024999999999</v>
      </c>
      <c r="N270" s="3">
        <v>45.341477863278101</v>
      </c>
      <c r="O270" s="3">
        <v>8.0779059425647084</v>
      </c>
      <c r="P270" s="3">
        <f t="shared" si="41"/>
        <v>5.6130237447258926</v>
      </c>
      <c r="Q270" s="3">
        <f t="shared" si="37"/>
        <v>5.1425693712084293</v>
      </c>
      <c r="R270" s="3">
        <v>56.657330527174125</v>
      </c>
      <c r="S270" s="3" t="s">
        <v>33</v>
      </c>
      <c r="T270" s="3">
        <v>20.6</v>
      </c>
      <c r="U270" s="3">
        <v>24.1</v>
      </c>
      <c r="V270" s="2">
        <f t="shared" si="38"/>
        <v>16.990291262135919</v>
      </c>
      <c r="W270" s="3">
        <v>25.64762</v>
      </c>
      <c r="X270" s="3">
        <v>6.284239209203359</v>
      </c>
      <c r="Y270" s="3" t="s">
        <v>156</v>
      </c>
      <c r="Z270" s="46">
        <v>59.1</v>
      </c>
      <c r="AA270" s="46">
        <v>7.2889999999999988</v>
      </c>
      <c r="AB270" s="3">
        <f t="shared" si="39"/>
        <v>8.1081081081081088</v>
      </c>
      <c r="AC270" s="3">
        <v>8.0246666666666666</v>
      </c>
      <c r="AD270" s="46">
        <v>7.2460999999999984</v>
      </c>
    </row>
    <row r="271" spans="1:30" x14ac:dyDescent="0.25">
      <c r="A271" s="1" t="s">
        <v>147</v>
      </c>
      <c r="B271" s="1" t="s">
        <v>142</v>
      </c>
      <c r="C271" s="1">
        <v>6</v>
      </c>
      <c r="D271" s="2">
        <v>86</v>
      </c>
      <c r="E271" s="1" t="s">
        <v>262</v>
      </c>
      <c r="F271" s="3" t="s">
        <v>35</v>
      </c>
      <c r="G271" s="3">
        <v>600</v>
      </c>
      <c r="H271" s="45" t="s">
        <v>293</v>
      </c>
      <c r="I271" s="45">
        <v>15</v>
      </c>
      <c r="J271" s="3">
        <f t="shared" si="40"/>
        <v>9000</v>
      </c>
      <c r="K271" s="3">
        <f t="shared" si="36"/>
        <v>11.94</v>
      </c>
      <c r="L271" s="3">
        <f t="shared" si="35"/>
        <v>179.1</v>
      </c>
      <c r="M271" s="2">
        <v>241.18819199999999</v>
      </c>
      <c r="N271" s="3">
        <v>44.0768415377511</v>
      </c>
      <c r="O271" s="3">
        <v>8.0779059425647084</v>
      </c>
      <c r="P271" s="3">
        <f t="shared" si="41"/>
        <v>5.4564687743512952</v>
      </c>
      <c r="Q271" s="3">
        <f t="shared" si="37"/>
        <v>4.9680428913741741</v>
      </c>
      <c r="R271" s="3">
        <v>68.194977390522922</v>
      </c>
      <c r="S271" s="3" t="s">
        <v>33</v>
      </c>
      <c r="T271" s="3">
        <v>19.899999999999999</v>
      </c>
      <c r="U271" s="3">
        <v>23.1</v>
      </c>
      <c r="V271" s="2">
        <f t="shared" si="38"/>
        <v>16.080402010050264</v>
      </c>
      <c r="W271" s="3">
        <v>25.64762</v>
      </c>
      <c r="X271" s="3">
        <v>6.284239209203359</v>
      </c>
      <c r="Y271" s="3" t="s">
        <v>156</v>
      </c>
      <c r="Z271" s="46">
        <v>59.1</v>
      </c>
      <c r="AA271" s="46">
        <v>7.2889999999999988</v>
      </c>
      <c r="AB271" s="3">
        <f t="shared" si="39"/>
        <v>8.1081081081081088</v>
      </c>
      <c r="AC271" s="3">
        <v>8.0246666666666666</v>
      </c>
      <c r="AD271" s="46">
        <v>7.2460999999999984</v>
      </c>
    </row>
    <row r="272" spans="1:30" x14ac:dyDescent="0.25">
      <c r="A272" s="1" t="s">
        <v>147</v>
      </c>
      <c r="B272" s="1" t="s">
        <v>142</v>
      </c>
      <c r="C272" s="1">
        <v>6</v>
      </c>
      <c r="D272" s="2">
        <v>94</v>
      </c>
      <c r="E272" s="1" t="s">
        <v>262</v>
      </c>
      <c r="F272" s="3" t="s">
        <v>35</v>
      </c>
      <c r="G272" s="3">
        <v>600</v>
      </c>
      <c r="H272" s="45" t="s">
        <v>293</v>
      </c>
      <c r="I272" s="45">
        <v>15</v>
      </c>
      <c r="J272" s="3">
        <f t="shared" si="40"/>
        <v>9000</v>
      </c>
      <c r="K272" s="3">
        <f t="shared" si="36"/>
        <v>13.62</v>
      </c>
      <c r="L272" s="3">
        <f t="shared" si="35"/>
        <v>204.3</v>
      </c>
      <c r="M272" s="2">
        <v>275.29964000000001</v>
      </c>
      <c r="N272" s="3">
        <v>48.6221199180547</v>
      </c>
      <c r="O272" s="3">
        <v>8.0779059425647084</v>
      </c>
      <c r="P272" s="3">
        <f t="shared" si="41"/>
        <v>6.0191490546889606</v>
      </c>
      <c r="Q272" s="3">
        <f t="shared" si="37"/>
        <v>5.5953152696609214</v>
      </c>
      <c r="R272" s="3">
        <v>48.071540540927707</v>
      </c>
      <c r="S272" s="3" t="s">
        <v>33</v>
      </c>
      <c r="T272" s="3">
        <v>22.7</v>
      </c>
      <c r="U272" s="3">
        <v>26.3</v>
      </c>
      <c r="V272" s="2">
        <f t="shared" si="38"/>
        <v>15.859030837004411</v>
      </c>
      <c r="W272" s="3">
        <v>25.64762</v>
      </c>
      <c r="X272" s="3">
        <v>6.284239209203359</v>
      </c>
      <c r="Y272" s="3" t="s">
        <v>156</v>
      </c>
      <c r="Z272" s="46">
        <v>59.1</v>
      </c>
      <c r="AA272" s="46">
        <v>7.2889999999999988</v>
      </c>
      <c r="AB272" s="3">
        <f t="shared" si="39"/>
        <v>8.1081081081081088</v>
      </c>
      <c r="AC272" s="3">
        <v>8.0246666666666666</v>
      </c>
      <c r="AD272" s="46">
        <v>7.2460999999999984</v>
      </c>
    </row>
    <row r="273" spans="1:30" x14ac:dyDescent="0.25">
      <c r="A273" s="1" t="s">
        <v>147</v>
      </c>
      <c r="B273" s="1" t="s">
        <v>142</v>
      </c>
      <c r="C273" s="1">
        <v>7</v>
      </c>
      <c r="D273" s="2">
        <v>4</v>
      </c>
      <c r="E273" s="1" t="s">
        <v>262</v>
      </c>
      <c r="F273" s="3" t="s">
        <v>35</v>
      </c>
      <c r="G273" s="3">
        <v>600</v>
      </c>
      <c r="H273" s="3" t="s">
        <v>150</v>
      </c>
      <c r="I273" s="3">
        <v>15</v>
      </c>
      <c r="J273" s="3">
        <f t="shared" si="40"/>
        <v>9000</v>
      </c>
      <c r="K273" s="3">
        <f t="shared" si="36"/>
        <v>13.62</v>
      </c>
      <c r="L273" s="3">
        <f t="shared" si="35"/>
        <v>204.3</v>
      </c>
      <c r="M273" s="2">
        <v>258.08428800000002</v>
      </c>
      <c r="N273" s="3">
        <v>20.282244308448099</v>
      </c>
      <c r="O273" s="3">
        <v>8.0779059425647084</v>
      </c>
      <c r="P273" s="3">
        <f t="shared" si="41"/>
        <v>2.5108294714816344</v>
      </c>
      <c r="Q273" s="3">
        <f t="shared" si="37"/>
        <v>1.6842630333397819</v>
      </c>
      <c r="R273" s="3">
        <v>47.54758619179718</v>
      </c>
      <c r="S273" s="3" t="s">
        <v>33</v>
      </c>
      <c r="T273" s="3">
        <v>22.7</v>
      </c>
      <c r="U273" s="3">
        <v>23.7</v>
      </c>
      <c r="V273" s="2">
        <f t="shared" si="38"/>
        <v>4.4052863436123353</v>
      </c>
      <c r="W273" s="3">
        <v>25.64762</v>
      </c>
      <c r="X273" s="3">
        <v>6.284239209203359</v>
      </c>
      <c r="Y273" s="3" t="s">
        <v>156</v>
      </c>
      <c r="Z273" s="46">
        <v>59.1</v>
      </c>
      <c r="AA273" s="46">
        <v>7.2889999999999988</v>
      </c>
      <c r="AB273" s="3">
        <f t="shared" si="39"/>
        <v>8.1081081081081088</v>
      </c>
      <c r="AC273" s="3">
        <v>8.0246666666666666</v>
      </c>
      <c r="AD273" s="46">
        <v>7.2460999999999984</v>
      </c>
    </row>
    <row r="274" spans="1:30" x14ac:dyDescent="0.25">
      <c r="A274" s="1" t="s">
        <v>147</v>
      </c>
      <c r="B274" s="1" t="s">
        <v>142</v>
      </c>
      <c r="C274" s="1">
        <v>7</v>
      </c>
      <c r="D274" s="2">
        <v>11</v>
      </c>
      <c r="E274" s="1" t="s">
        <v>262</v>
      </c>
      <c r="F274" s="3" t="s">
        <v>35</v>
      </c>
      <c r="G274" s="3">
        <v>600</v>
      </c>
      <c r="H274" s="3" t="s">
        <v>150</v>
      </c>
      <c r="I274" s="3">
        <v>15</v>
      </c>
      <c r="J274" s="3">
        <f t="shared" si="40"/>
        <v>9000</v>
      </c>
      <c r="K274" s="3">
        <f t="shared" si="36"/>
        <v>12.48</v>
      </c>
      <c r="L274" s="3">
        <f t="shared" si="35"/>
        <v>187.2</v>
      </c>
      <c r="M274" s="2">
        <v>246.07334399999999</v>
      </c>
      <c r="N274" s="3">
        <v>38.905266071417202</v>
      </c>
      <c r="O274" s="3">
        <v>8.0779059425647084</v>
      </c>
      <c r="P274" s="3">
        <f t="shared" si="41"/>
        <v>4.8162563847660884</v>
      </c>
      <c r="Q274" s="3">
        <f t="shared" si="37"/>
        <v>4.2543382135014012</v>
      </c>
      <c r="R274" s="3">
        <v>71.402684546714639</v>
      </c>
      <c r="S274" s="3" t="s">
        <v>33</v>
      </c>
      <c r="T274" s="3">
        <v>20.8</v>
      </c>
      <c r="U274" s="3">
        <v>24.3</v>
      </c>
      <c r="V274" s="2">
        <f t="shared" si="38"/>
        <v>16.826923076923077</v>
      </c>
      <c r="W274" s="3">
        <v>25.64762</v>
      </c>
      <c r="X274" s="3">
        <v>6.284239209203359</v>
      </c>
      <c r="Y274" s="3" t="s">
        <v>156</v>
      </c>
      <c r="Z274" s="46">
        <v>59.1</v>
      </c>
      <c r="AA274" s="46">
        <v>7.2889999999999988</v>
      </c>
      <c r="AB274" s="3">
        <f t="shared" si="39"/>
        <v>8.1081081081081088</v>
      </c>
      <c r="AC274" s="3">
        <v>8.0246666666666666</v>
      </c>
      <c r="AD274" s="46">
        <v>7.2460999999999984</v>
      </c>
    </row>
    <row r="275" spans="1:30" x14ac:dyDescent="0.25">
      <c r="A275" s="1" t="s">
        <v>147</v>
      </c>
      <c r="B275" s="1" t="s">
        <v>142</v>
      </c>
      <c r="C275" s="1">
        <v>7</v>
      </c>
      <c r="D275" s="2">
        <v>24</v>
      </c>
      <c r="E275" s="1" t="s">
        <v>262</v>
      </c>
      <c r="F275" s="3" t="s">
        <v>35</v>
      </c>
      <c r="G275" s="3">
        <v>600</v>
      </c>
      <c r="H275" s="3" t="s">
        <v>150</v>
      </c>
      <c r="I275" s="3">
        <v>15</v>
      </c>
      <c r="J275" s="3">
        <f t="shared" si="40"/>
        <v>9000</v>
      </c>
      <c r="K275" s="3">
        <f t="shared" si="36"/>
        <v>13.14</v>
      </c>
      <c r="L275" s="3">
        <f t="shared" ref="L275:L338" si="42">(J275*T275)/1000</f>
        <v>197.1</v>
      </c>
      <c r="M275" s="2">
        <v>231.33967200000001</v>
      </c>
      <c r="N275" s="3">
        <v>36.510974289798703</v>
      </c>
      <c r="O275" s="3">
        <v>8.0779059425647084</v>
      </c>
      <c r="P275" s="3">
        <f t="shared" si="41"/>
        <v>4.519856327790639</v>
      </c>
      <c r="Q275" s="3">
        <f t="shared" si="37"/>
        <v>3.9239133254073226</v>
      </c>
      <c r="R275" s="3">
        <v>57.26294394196367</v>
      </c>
      <c r="S275" s="3" t="s">
        <v>33</v>
      </c>
      <c r="T275" s="3">
        <v>21.9</v>
      </c>
      <c r="U275" s="3">
        <v>24.9</v>
      </c>
      <c r="V275" s="2">
        <f t="shared" si="38"/>
        <v>13.698630136986303</v>
      </c>
      <c r="W275" s="3">
        <v>25.64762</v>
      </c>
      <c r="X275" s="3">
        <v>6.284239209203359</v>
      </c>
      <c r="Y275" s="3" t="s">
        <v>156</v>
      </c>
      <c r="Z275" s="46">
        <v>59.1</v>
      </c>
      <c r="AA275" s="46">
        <v>7.2889999999999988</v>
      </c>
      <c r="AB275" s="3">
        <f t="shared" si="39"/>
        <v>8.1081081081081088</v>
      </c>
      <c r="AC275" s="3">
        <v>8.0246666666666666</v>
      </c>
      <c r="AD275" s="46">
        <v>7.2460999999999984</v>
      </c>
    </row>
    <row r="276" spans="1:30" x14ac:dyDescent="0.25">
      <c r="A276" s="1" t="s">
        <v>147</v>
      </c>
      <c r="B276" s="1" t="s">
        <v>142</v>
      </c>
      <c r="C276" s="1">
        <v>7</v>
      </c>
      <c r="D276" s="2">
        <v>34</v>
      </c>
      <c r="E276" s="1" t="s">
        <v>262</v>
      </c>
      <c r="F276" s="3" t="s">
        <v>35</v>
      </c>
      <c r="G276" s="3">
        <v>600</v>
      </c>
      <c r="H276" s="3" t="s">
        <v>150</v>
      </c>
      <c r="I276" s="3">
        <v>15</v>
      </c>
      <c r="J276" s="3">
        <f t="shared" si="40"/>
        <v>9000</v>
      </c>
      <c r="K276" s="3">
        <f t="shared" si="36"/>
        <v>13.74</v>
      </c>
      <c r="L276" s="3">
        <f t="shared" si="42"/>
        <v>206.1</v>
      </c>
      <c r="M276" s="2">
        <v>326.80454400000002</v>
      </c>
      <c r="N276" s="3">
        <v>29.525337313771601</v>
      </c>
      <c r="O276" s="3">
        <v>8.0779059425647084</v>
      </c>
      <c r="P276" s="3">
        <f t="shared" si="41"/>
        <v>3.6550731741248033</v>
      </c>
      <c r="Q276" s="3">
        <f t="shared" si="37"/>
        <v>2.9598585958249122</v>
      </c>
      <c r="R276" s="3">
        <v>45.925549171393484</v>
      </c>
      <c r="S276" s="3" t="s">
        <v>33</v>
      </c>
      <c r="T276" s="3">
        <v>22.9</v>
      </c>
      <c r="U276" s="3">
        <v>23.9</v>
      </c>
      <c r="V276" s="2">
        <f t="shared" si="38"/>
        <v>4.3668122270742362</v>
      </c>
      <c r="W276" s="3">
        <v>25.64762</v>
      </c>
      <c r="X276" s="3">
        <v>6.284239209203359</v>
      </c>
      <c r="Y276" s="3" t="s">
        <v>156</v>
      </c>
      <c r="Z276" s="46">
        <v>59.1</v>
      </c>
      <c r="AA276" s="46">
        <v>7.2889999999999988</v>
      </c>
      <c r="AB276" s="3">
        <f t="shared" si="39"/>
        <v>8.1081081081081088</v>
      </c>
      <c r="AC276" s="3">
        <v>8.0246666666666666</v>
      </c>
      <c r="AD276" s="46">
        <v>7.2460999999999984</v>
      </c>
    </row>
    <row r="277" spans="1:30" x14ac:dyDescent="0.25">
      <c r="A277" s="1" t="s">
        <v>147</v>
      </c>
      <c r="B277" s="1" t="s">
        <v>142</v>
      </c>
      <c r="C277" s="1">
        <v>7</v>
      </c>
      <c r="D277" s="2">
        <v>47</v>
      </c>
      <c r="E277" s="1" t="s">
        <v>262</v>
      </c>
      <c r="F277" s="3" t="s">
        <v>35</v>
      </c>
      <c r="G277" s="3">
        <v>600</v>
      </c>
      <c r="H277" s="3" t="s">
        <v>150</v>
      </c>
      <c r="I277" s="3">
        <v>15</v>
      </c>
      <c r="J277" s="3">
        <f t="shared" si="40"/>
        <v>9000</v>
      </c>
      <c r="K277" s="3">
        <f t="shared" si="36"/>
        <v>13.74</v>
      </c>
      <c r="L277" s="3">
        <f t="shared" si="42"/>
        <v>206.1</v>
      </c>
      <c r="M277" s="2">
        <v>287.51700599999998</v>
      </c>
      <c r="N277" s="3">
        <v>24.3769261989307</v>
      </c>
      <c r="O277" s="3">
        <v>8.0779059425647084</v>
      </c>
      <c r="P277" s="3">
        <f t="shared" si="41"/>
        <v>3.0177284029121916</v>
      </c>
      <c r="Q277" s="3">
        <f t="shared" si="37"/>
        <v>2.2493507205760332</v>
      </c>
      <c r="R277" s="3">
        <v>49.273348963779256</v>
      </c>
      <c r="S277" s="3" t="s">
        <v>33</v>
      </c>
      <c r="T277" s="3">
        <v>22.9</v>
      </c>
      <c r="U277" s="3">
        <v>25.5</v>
      </c>
      <c r="V277" s="2">
        <f t="shared" si="38"/>
        <v>11.353711790393021</v>
      </c>
      <c r="W277" s="3">
        <v>25.64762</v>
      </c>
      <c r="X277" s="3">
        <v>6.284239209203359</v>
      </c>
      <c r="Y277" s="3" t="s">
        <v>156</v>
      </c>
      <c r="Z277" s="46">
        <v>59.1</v>
      </c>
      <c r="AA277" s="46">
        <v>7.2889999999999988</v>
      </c>
      <c r="AB277" s="3">
        <f t="shared" si="39"/>
        <v>8.1081081081081088</v>
      </c>
      <c r="AC277" s="3">
        <v>8.0246666666666666</v>
      </c>
      <c r="AD277" s="46">
        <v>7.2460999999999984</v>
      </c>
    </row>
    <row r="278" spans="1:30" x14ac:dyDescent="0.25">
      <c r="A278" s="1" t="s">
        <v>147</v>
      </c>
      <c r="B278" s="1" t="s">
        <v>142</v>
      </c>
      <c r="C278" s="1">
        <v>7</v>
      </c>
      <c r="D278" s="2">
        <v>49</v>
      </c>
      <c r="E278" s="1" t="s">
        <v>262</v>
      </c>
      <c r="F278" s="3" t="s">
        <v>35</v>
      </c>
      <c r="G278" s="3">
        <v>600</v>
      </c>
      <c r="H278" s="3" t="s">
        <v>150</v>
      </c>
      <c r="I278" s="3">
        <v>15</v>
      </c>
      <c r="J278" s="3">
        <f t="shared" si="40"/>
        <v>9000</v>
      </c>
      <c r="K278" s="3">
        <f t="shared" si="36"/>
        <v>11.64</v>
      </c>
      <c r="L278" s="3">
        <f t="shared" si="42"/>
        <v>174.6</v>
      </c>
      <c r="M278" s="2">
        <v>208.6935</v>
      </c>
      <c r="N278" s="3">
        <v>52.226045023680598</v>
      </c>
      <c r="O278" s="3">
        <v>8.0779059425647084</v>
      </c>
      <c r="P278" s="3">
        <f t="shared" si="41"/>
        <v>6.4652950151953616</v>
      </c>
      <c r="Q278" s="3">
        <f t="shared" si="37"/>
        <v>6.0926759334146503</v>
      </c>
      <c r="R278" s="3">
        <v>83.862016199314397</v>
      </c>
      <c r="S278" s="3" t="s">
        <v>33</v>
      </c>
      <c r="T278" s="3">
        <v>19.399999999999999</v>
      </c>
      <c r="U278" s="3">
        <v>23.5</v>
      </c>
      <c r="V278" s="2">
        <f t="shared" si="38"/>
        <v>21.134020618556708</v>
      </c>
      <c r="W278" s="3">
        <v>25.64762</v>
      </c>
      <c r="X278" s="3">
        <v>6.284239209203359</v>
      </c>
      <c r="Y278" s="3" t="s">
        <v>156</v>
      </c>
      <c r="Z278" s="46">
        <v>59.1</v>
      </c>
      <c r="AA278" s="46">
        <v>7.2889999999999988</v>
      </c>
      <c r="AB278" s="3">
        <f t="shared" si="39"/>
        <v>8.1081081081081088</v>
      </c>
      <c r="AC278" s="3">
        <v>8.0246666666666666</v>
      </c>
      <c r="AD278" s="46">
        <v>7.2460999999999984</v>
      </c>
    </row>
    <row r="279" spans="1:30" x14ac:dyDescent="0.25">
      <c r="A279" s="1" t="s">
        <v>147</v>
      </c>
      <c r="B279" s="1" t="s">
        <v>142</v>
      </c>
      <c r="C279" s="1">
        <v>7</v>
      </c>
      <c r="D279" s="2">
        <v>69</v>
      </c>
      <c r="E279" s="1" t="s">
        <v>262</v>
      </c>
      <c r="F279" s="3" t="s">
        <v>35</v>
      </c>
      <c r="G279" s="3">
        <v>600</v>
      </c>
      <c r="H279" s="3" t="s">
        <v>150</v>
      </c>
      <c r="I279" s="3">
        <v>15</v>
      </c>
      <c r="J279" s="3">
        <f t="shared" si="40"/>
        <v>9000</v>
      </c>
      <c r="K279" s="3">
        <f t="shared" si="36"/>
        <v>12.36</v>
      </c>
      <c r="L279" s="3">
        <f t="shared" si="42"/>
        <v>185.4</v>
      </c>
      <c r="M279" s="2">
        <v>273.9120125</v>
      </c>
      <c r="N279" s="3">
        <v>12.818352984088</v>
      </c>
      <c r="O279" s="3">
        <v>8.0779059425647084</v>
      </c>
      <c r="P279" s="3">
        <f t="shared" si="41"/>
        <v>1.5868410792634478</v>
      </c>
      <c r="Q279" s="3">
        <f t="shared" si="37"/>
        <v>0.65420668242548297</v>
      </c>
      <c r="R279" s="3">
        <v>29.898724760056851</v>
      </c>
      <c r="S279" s="3" t="s">
        <v>33</v>
      </c>
      <c r="T279" s="3">
        <v>20.6</v>
      </c>
      <c r="U279" s="3">
        <v>18.899999999999999</v>
      </c>
      <c r="V279" s="2">
        <f t="shared" si="38"/>
        <v>-8.2524271844660326</v>
      </c>
      <c r="W279" s="3">
        <v>25.64762</v>
      </c>
      <c r="X279" s="3">
        <v>6.284239209203359</v>
      </c>
      <c r="Y279" s="3" t="s">
        <v>156</v>
      </c>
      <c r="Z279" s="46">
        <v>59.1</v>
      </c>
      <c r="AA279" s="46">
        <v>7.2889999999999988</v>
      </c>
      <c r="AB279" s="3">
        <f t="shared" si="39"/>
        <v>8.1081081081081088</v>
      </c>
      <c r="AC279" s="3">
        <v>8.0246666666666666</v>
      </c>
      <c r="AD279" s="46">
        <v>7.2460999999999984</v>
      </c>
    </row>
    <row r="280" spans="1:30" x14ac:dyDescent="0.25">
      <c r="A280" s="1" t="s">
        <v>147</v>
      </c>
      <c r="B280" s="1" t="s">
        <v>142</v>
      </c>
      <c r="C280" s="1">
        <v>7</v>
      </c>
      <c r="D280" s="2">
        <v>77</v>
      </c>
      <c r="E280" s="1" t="s">
        <v>262</v>
      </c>
      <c r="F280" s="3" t="s">
        <v>35</v>
      </c>
      <c r="G280" s="3">
        <v>600</v>
      </c>
      <c r="H280" s="3" t="s">
        <v>150</v>
      </c>
      <c r="I280" s="3">
        <v>15</v>
      </c>
      <c r="J280" s="3">
        <f t="shared" si="40"/>
        <v>9000</v>
      </c>
      <c r="K280" s="3">
        <f t="shared" si="36"/>
        <v>13.14</v>
      </c>
      <c r="L280" s="3">
        <f t="shared" si="42"/>
        <v>197.1</v>
      </c>
      <c r="M280" s="2">
        <v>254.61108899999999</v>
      </c>
      <c r="N280" s="3">
        <v>30.110636653996298</v>
      </c>
      <c r="O280" s="3">
        <v>8.0779059425647084</v>
      </c>
      <c r="P280" s="3">
        <f t="shared" si="41"/>
        <v>3.7275299895898852</v>
      </c>
      <c r="Q280" s="3">
        <f t="shared" si="37"/>
        <v>3.0406329903577918</v>
      </c>
      <c r="R280" s="3">
        <v>61.534290014982417</v>
      </c>
      <c r="S280" s="3" t="s">
        <v>33</v>
      </c>
      <c r="T280" s="3">
        <v>21.9</v>
      </c>
      <c r="U280" s="3">
        <v>24.6</v>
      </c>
      <c r="V280" s="2">
        <f t="shared" si="38"/>
        <v>12.328767123287685</v>
      </c>
      <c r="W280" s="3">
        <v>25.64762</v>
      </c>
      <c r="X280" s="3">
        <v>6.284239209203359</v>
      </c>
      <c r="Y280" s="3" t="s">
        <v>156</v>
      </c>
      <c r="Z280" s="46">
        <v>59.1</v>
      </c>
      <c r="AA280" s="46">
        <v>7.2889999999999988</v>
      </c>
      <c r="AB280" s="3">
        <f t="shared" si="39"/>
        <v>8.1081081081081088</v>
      </c>
      <c r="AC280" s="3">
        <v>8.0246666666666666</v>
      </c>
      <c r="AD280" s="46">
        <v>7.2460999999999984</v>
      </c>
    </row>
    <row r="281" spans="1:30" x14ac:dyDescent="0.25">
      <c r="A281" s="1" t="s">
        <v>147</v>
      </c>
      <c r="B281" s="1" t="s">
        <v>142</v>
      </c>
      <c r="C281" s="1">
        <v>7</v>
      </c>
      <c r="D281" s="2">
        <v>95</v>
      </c>
      <c r="E281" s="1" t="s">
        <v>262</v>
      </c>
      <c r="F281" s="3" t="s">
        <v>35</v>
      </c>
      <c r="G281" s="3">
        <v>600</v>
      </c>
      <c r="H281" s="3" t="s">
        <v>150</v>
      </c>
      <c r="I281" s="3">
        <v>15</v>
      </c>
      <c r="J281" s="3">
        <f t="shared" si="40"/>
        <v>9000</v>
      </c>
      <c r="K281" s="3">
        <f t="shared" si="36"/>
        <v>12.72</v>
      </c>
      <c r="L281" s="3">
        <f t="shared" si="42"/>
        <v>190.8</v>
      </c>
      <c r="M281" s="2">
        <v>237.25734399999999</v>
      </c>
      <c r="N281" s="3">
        <v>31.634479248886301</v>
      </c>
      <c r="O281" s="3">
        <v>8.0779059425647084</v>
      </c>
      <c r="P281" s="3">
        <f t="shared" si="41"/>
        <v>3.9161732599776298</v>
      </c>
      <c r="Q281" s="3">
        <f t="shared" si="37"/>
        <v>3.250931301848111</v>
      </c>
      <c r="R281" s="3">
        <v>77.629469376087513</v>
      </c>
      <c r="S281" s="3" t="s">
        <v>33</v>
      </c>
      <c r="T281" s="3">
        <v>21.2</v>
      </c>
      <c r="U281" s="3">
        <v>25</v>
      </c>
      <c r="V281" s="2">
        <f t="shared" si="38"/>
        <v>17.924528301886795</v>
      </c>
      <c r="W281" s="3">
        <v>25.64762</v>
      </c>
      <c r="X281" s="3">
        <v>6.284239209203359</v>
      </c>
      <c r="Y281" s="3" t="s">
        <v>156</v>
      </c>
      <c r="Z281" s="46">
        <v>59.1</v>
      </c>
      <c r="AA281" s="46">
        <v>7.2889999999999988</v>
      </c>
      <c r="AB281" s="3">
        <f t="shared" si="39"/>
        <v>8.1081081081081088</v>
      </c>
      <c r="AC281" s="3">
        <v>8.0246666666666666</v>
      </c>
      <c r="AD281" s="46">
        <v>7.2460999999999984</v>
      </c>
    </row>
    <row r="282" spans="1:30" x14ac:dyDescent="0.25">
      <c r="A282" s="1" t="s">
        <v>147</v>
      </c>
      <c r="B282" s="1" t="s">
        <v>142</v>
      </c>
      <c r="C282" s="1">
        <v>7</v>
      </c>
      <c r="D282" s="2">
        <v>107</v>
      </c>
      <c r="E282" s="1" t="s">
        <v>262</v>
      </c>
      <c r="F282" s="3" t="s">
        <v>35</v>
      </c>
      <c r="G282" s="3">
        <v>600</v>
      </c>
      <c r="H282" s="3" t="s">
        <v>150</v>
      </c>
      <c r="I282" s="3">
        <v>15</v>
      </c>
      <c r="J282" s="3">
        <f t="shared" si="40"/>
        <v>9000</v>
      </c>
      <c r="K282" s="3">
        <f t="shared" si="36"/>
        <v>14.64</v>
      </c>
      <c r="L282" s="3">
        <f t="shared" si="42"/>
        <v>219.6</v>
      </c>
      <c r="M282" s="2">
        <v>244.741446</v>
      </c>
      <c r="N282" s="3">
        <v>33.962802509711103</v>
      </c>
      <c r="O282" s="3">
        <v>8.0779059425647084</v>
      </c>
      <c r="P282" s="3">
        <f t="shared" si="41"/>
        <v>4.2044067795778304</v>
      </c>
      <c r="Q282" s="3">
        <f t="shared" si="37"/>
        <v>3.5722521862997199</v>
      </c>
      <c r="R282" s="3">
        <v>67.242584157347366</v>
      </c>
      <c r="S282" s="3" t="s">
        <v>33</v>
      </c>
      <c r="T282" s="3">
        <v>24.4</v>
      </c>
      <c r="U282" s="3">
        <v>27.7</v>
      </c>
      <c r="V282" s="2">
        <f t="shared" si="38"/>
        <v>13.52459016393443</v>
      </c>
      <c r="W282" s="3">
        <v>25.64762</v>
      </c>
      <c r="X282" s="3">
        <v>6.284239209203359</v>
      </c>
      <c r="Y282" s="3" t="s">
        <v>156</v>
      </c>
      <c r="Z282" s="46">
        <v>59.1</v>
      </c>
      <c r="AA282" s="46">
        <v>7.2889999999999988</v>
      </c>
      <c r="AB282" s="3">
        <f t="shared" si="39"/>
        <v>8.1081081081081088</v>
      </c>
      <c r="AC282" s="3">
        <v>8.0246666666666666</v>
      </c>
      <c r="AD282" s="46">
        <v>7.2460999999999984</v>
      </c>
    </row>
    <row r="283" spans="1:30" x14ac:dyDescent="0.25">
      <c r="A283" s="1" t="s">
        <v>147</v>
      </c>
      <c r="B283" s="1" t="s">
        <v>142</v>
      </c>
      <c r="C283" s="1">
        <v>8</v>
      </c>
      <c r="D283" s="2">
        <v>2</v>
      </c>
      <c r="E283" s="1" t="s">
        <v>262</v>
      </c>
      <c r="F283" s="3" t="s">
        <v>35</v>
      </c>
      <c r="G283" s="3">
        <v>600</v>
      </c>
      <c r="H283" s="3" t="s">
        <v>151</v>
      </c>
      <c r="I283" s="3">
        <v>30</v>
      </c>
      <c r="J283" s="3">
        <f t="shared" si="40"/>
        <v>18000</v>
      </c>
      <c r="K283" s="3">
        <f t="shared" si="36"/>
        <v>13.08</v>
      </c>
      <c r="L283" s="3">
        <f t="shared" si="42"/>
        <v>392.4</v>
      </c>
      <c r="M283" s="2">
        <v>238.06404000000001</v>
      </c>
      <c r="N283" s="3">
        <v>43.328730893062101</v>
      </c>
      <c r="O283" s="3">
        <v>8.0779059425647084</v>
      </c>
      <c r="P283" s="3">
        <f t="shared" si="41"/>
        <v>5.3638568214506064</v>
      </c>
      <c r="Q283" s="3">
        <f t="shared" si="37"/>
        <v>4.8647996785163601</v>
      </c>
      <c r="R283" s="3">
        <v>47.84784105339012</v>
      </c>
      <c r="S283" s="3" t="s">
        <v>33</v>
      </c>
      <c r="T283" s="3">
        <v>21.8</v>
      </c>
      <c r="U283" s="3">
        <v>23.9</v>
      </c>
      <c r="V283" s="2">
        <f t="shared" si="38"/>
        <v>9.6330275229357696</v>
      </c>
      <c r="W283" s="3">
        <v>25.64762</v>
      </c>
      <c r="X283" s="3">
        <v>6.284239209203359</v>
      </c>
      <c r="Y283" s="3" t="s">
        <v>156</v>
      </c>
      <c r="Z283" s="46">
        <v>59.1</v>
      </c>
      <c r="AA283" s="46">
        <v>7.2889999999999988</v>
      </c>
      <c r="AB283" s="3">
        <f t="shared" si="39"/>
        <v>8.1081081081081088</v>
      </c>
      <c r="AC283" s="3">
        <v>8.0246666666666666</v>
      </c>
      <c r="AD283" s="46">
        <v>7.2460999999999984</v>
      </c>
    </row>
    <row r="284" spans="1:30" x14ac:dyDescent="0.25">
      <c r="A284" s="1" t="s">
        <v>147</v>
      </c>
      <c r="B284" s="1" t="s">
        <v>142</v>
      </c>
      <c r="C284" s="1">
        <v>8</v>
      </c>
      <c r="D284" s="2">
        <v>33</v>
      </c>
      <c r="E284" s="1" t="s">
        <v>262</v>
      </c>
      <c r="F284" s="3" t="s">
        <v>35</v>
      </c>
      <c r="G284" s="3">
        <v>600</v>
      </c>
      <c r="H284" s="3" t="s">
        <v>151</v>
      </c>
      <c r="I284" s="3">
        <v>30</v>
      </c>
      <c r="J284" s="3">
        <f t="shared" si="40"/>
        <v>18000</v>
      </c>
      <c r="K284" s="3">
        <f t="shared" si="36"/>
        <v>12.6</v>
      </c>
      <c r="L284" s="3">
        <f t="shared" si="42"/>
        <v>378</v>
      </c>
      <c r="M284" s="2">
        <v>238.628456</v>
      </c>
      <c r="N284" s="3">
        <v>41.600280693529101</v>
      </c>
      <c r="O284" s="3">
        <v>8.0779059425647084</v>
      </c>
      <c r="P284" s="3">
        <f t="shared" si="41"/>
        <v>5.1498842632377997</v>
      </c>
      <c r="Q284" s="3">
        <f t="shared" si="37"/>
        <v>4.6262644389346539</v>
      </c>
      <c r="R284" s="3">
        <v>55.604071582159442</v>
      </c>
      <c r="S284" s="3" t="s">
        <v>33</v>
      </c>
      <c r="T284" s="3">
        <v>21</v>
      </c>
      <c r="U284" s="3">
        <v>24.1</v>
      </c>
      <c r="V284" s="2">
        <f t="shared" si="38"/>
        <v>14.761904761904768</v>
      </c>
      <c r="W284" s="3">
        <v>25.64762</v>
      </c>
      <c r="X284" s="3">
        <v>6.284239209203359</v>
      </c>
      <c r="Y284" s="3" t="s">
        <v>156</v>
      </c>
      <c r="Z284" s="46">
        <v>59.1</v>
      </c>
      <c r="AA284" s="46">
        <v>7.2889999999999988</v>
      </c>
      <c r="AB284" s="3">
        <f t="shared" si="39"/>
        <v>8.1081081081081088</v>
      </c>
      <c r="AC284" s="3">
        <v>8.0246666666666666</v>
      </c>
      <c r="AD284" s="46">
        <v>7.2460999999999984</v>
      </c>
    </row>
    <row r="285" spans="1:30" x14ac:dyDescent="0.25">
      <c r="A285" s="1" t="s">
        <v>147</v>
      </c>
      <c r="B285" s="1" t="s">
        <v>142</v>
      </c>
      <c r="C285" s="1">
        <v>8</v>
      </c>
      <c r="D285" s="2">
        <v>43</v>
      </c>
      <c r="E285" s="1" t="s">
        <v>262</v>
      </c>
      <c r="F285" s="3" t="s">
        <v>35</v>
      </c>
      <c r="G285" s="3">
        <v>600</v>
      </c>
      <c r="H285" s="3" t="s">
        <v>151</v>
      </c>
      <c r="I285" s="3">
        <v>30</v>
      </c>
      <c r="J285" s="3">
        <f t="shared" si="40"/>
        <v>18000</v>
      </c>
      <c r="K285" s="3">
        <f t="shared" si="36"/>
        <v>13.8</v>
      </c>
      <c r="L285" s="3">
        <f t="shared" si="42"/>
        <v>414</v>
      </c>
      <c r="M285" s="2">
        <v>211.56533999999999</v>
      </c>
      <c r="N285" s="3">
        <v>36.655899018332398</v>
      </c>
      <c r="O285" s="3">
        <v>8.0779059425647084</v>
      </c>
      <c r="P285" s="3">
        <f t="shared" si="41"/>
        <v>4.5377972062267258</v>
      </c>
      <c r="Q285" s="3">
        <f t="shared" si="37"/>
        <v>3.9439137019593571</v>
      </c>
      <c r="R285" s="3">
        <v>55.649289796657833</v>
      </c>
      <c r="S285" s="3" t="s">
        <v>33</v>
      </c>
      <c r="T285" s="3">
        <v>23</v>
      </c>
      <c r="U285" s="3">
        <v>25</v>
      </c>
      <c r="V285" s="2">
        <f t="shared" si="38"/>
        <v>8.695652173913043</v>
      </c>
      <c r="W285" s="3">
        <v>25.64762</v>
      </c>
      <c r="X285" s="3">
        <v>6.284239209203359</v>
      </c>
      <c r="Y285" s="3" t="s">
        <v>156</v>
      </c>
      <c r="Z285" s="46">
        <v>59.1</v>
      </c>
      <c r="AA285" s="46">
        <v>7.2889999999999988</v>
      </c>
      <c r="AB285" s="3">
        <f t="shared" si="39"/>
        <v>8.1081081081081088</v>
      </c>
      <c r="AC285" s="3">
        <v>8.0246666666666666</v>
      </c>
      <c r="AD285" s="46">
        <v>7.2460999999999984</v>
      </c>
    </row>
    <row r="286" spans="1:30" x14ac:dyDescent="0.25">
      <c r="A286" s="1" t="s">
        <v>147</v>
      </c>
      <c r="B286" s="1" t="s">
        <v>142</v>
      </c>
      <c r="C286" s="1">
        <v>8</v>
      </c>
      <c r="D286" s="2">
        <v>46</v>
      </c>
      <c r="E286" s="1" t="s">
        <v>262</v>
      </c>
      <c r="F286" s="3" t="s">
        <v>35</v>
      </c>
      <c r="G286" s="3">
        <v>600</v>
      </c>
      <c r="H286" s="3" t="s">
        <v>151</v>
      </c>
      <c r="I286" s="3">
        <v>30</v>
      </c>
      <c r="J286" s="3">
        <f t="shared" si="40"/>
        <v>18000</v>
      </c>
      <c r="K286" s="3">
        <f t="shared" si="36"/>
        <v>13.14</v>
      </c>
      <c r="L286" s="3">
        <f>(J286*T286)/1000</f>
        <v>394.2</v>
      </c>
      <c r="M286" s="2">
        <v>248.96298100000001</v>
      </c>
      <c r="N286" s="3">
        <v>49.605292625639699</v>
      </c>
      <c r="O286" s="3">
        <v>8.0779059425647084</v>
      </c>
      <c r="P286" s="3">
        <f t="shared" si="41"/>
        <v>6.1408603886133122</v>
      </c>
      <c r="Q286" s="3">
        <f t="shared" si="37"/>
        <v>5.7309982863988909</v>
      </c>
      <c r="R286" s="3">
        <v>53.722929754687243</v>
      </c>
      <c r="S286" s="3" t="s">
        <v>33</v>
      </c>
      <c r="T286" s="3">
        <v>21.9</v>
      </c>
      <c r="U286" s="3">
        <v>25.1</v>
      </c>
      <c r="V286" s="2">
        <f t="shared" si="38"/>
        <v>14.611872146118735</v>
      </c>
      <c r="W286" s="3">
        <v>25.64762</v>
      </c>
      <c r="X286" s="3">
        <v>6.284239209203359</v>
      </c>
      <c r="Y286" s="3" t="s">
        <v>156</v>
      </c>
      <c r="Z286" s="46">
        <v>59.1</v>
      </c>
      <c r="AA286" s="46">
        <v>7.2889999999999988</v>
      </c>
      <c r="AB286" s="3">
        <f t="shared" si="39"/>
        <v>8.1081081081081088</v>
      </c>
      <c r="AC286" s="3">
        <v>8.0246666666666666</v>
      </c>
      <c r="AD286" s="46">
        <v>7.2460999999999984</v>
      </c>
    </row>
    <row r="287" spans="1:30" x14ac:dyDescent="0.25">
      <c r="A287" s="1" t="s">
        <v>147</v>
      </c>
      <c r="B287" s="1" t="s">
        <v>142</v>
      </c>
      <c r="C287" s="1">
        <v>8</v>
      </c>
      <c r="D287" s="2">
        <v>57</v>
      </c>
      <c r="E287" s="1" t="s">
        <v>262</v>
      </c>
      <c r="F287" s="3" t="s">
        <v>35</v>
      </c>
      <c r="G287" s="3">
        <v>600</v>
      </c>
      <c r="H287" s="3" t="s">
        <v>151</v>
      </c>
      <c r="I287" s="3">
        <v>30</v>
      </c>
      <c r="J287" s="3">
        <f t="shared" si="40"/>
        <v>18000</v>
      </c>
      <c r="K287" s="3">
        <f t="shared" si="36"/>
        <v>13.26</v>
      </c>
      <c r="L287" s="3">
        <f t="shared" si="42"/>
        <v>397.8</v>
      </c>
      <c r="M287" s="2">
        <v>269.0110115</v>
      </c>
      <c r="N287" s="3">
        <v>53.606400113229803</v>
      </c>
      <c r="O287" s="3">
        <v>8.0779059425647084</v>
      </c>
      <c r="P287" s="3">
        <f t="shared" si="41"/>
        <v>6.6361753274153559</v>
      </c>
      <c r="Q287" s="3">
        <f t="shared" si="37"/>
        <v>6.2831722127303111</v>
      </c>
      <c r="R287" s="3">
        <v>26.802411220606544</v>
      </c>
      <c r="S287" s="3" t="s">
        <v>33</v>
      </c>
      <c r="T287" s="3">
        <v>22.1</v>
      </c>
      <c r="U287" s="3">
        <v>24.8</v>
      </c>
      <c r="V287" s="2">
        <f t="shared" si="38"/>
        <v>12.217194570135742</v>
      </c>
      <c r="W287" s="3">
        <v>25.64762</v>
      </c>
      <c r="X287" s="3">
        <v>6.284239209203359</v>
      </c>
      <c r="Y287" s="3" t="s">
        <v>156</v>
      </c>
      <c r="Z287" s="46">
        <v>59.1</v>
      </c>
      <c r="AA287" s="46">
        <v>7.2889999999999988</v>
      </c>
      <c r="AB287" s="3">
        <f t="shared" si="39"/>
        <v>8.1081081081081088</v>
      </c>
      <c r="AC287" s="3">
        <v>8.0246666666666666</v>
      </c>
      <c r="AD287" s="46">
        <v>7.2460999999999984</v>
      </c>
    </row>
    <row r="288" spans="1:30" x14ac:dyDescent="0.25">
      <c r="A288" s="1" t="s">
        <v>147</v>
      </c>
      <c r="B288" s="1" t="s">
        <v>142</v>
      </c>
      <c r="C288" s="1">
        <v>8</v>
      </c>
      <c r="D288" s="2">
        <v>70</v>
      </c>
      <c r="E288" s="1" t="s">
        <v>262</v>
      </c>
      <c r="F288" s="3" t="s">
        <v>35</v>
      </c>
      <c r="G288" s="3">
        <v>600</v>
      </c>
      <c r="H288" s="3" t="s">
        <v>151</v>
      </c>
      <c r="I288" s="3">
        <v>30</v>
      </c>
      <c r="J288" s="3">
        <f t="shared" si="40"/>
        <v>18000</v>
      </c>
      <c r="K288" s="3">
        <f t="shared" si="36"/>
        <v>13.56</v>
      </c>
      <c r="L288" s="3">
        <f t="shared" si="42"/>
        <v>406.8</v>
      </c>
      <c r="M288" s="2">
        <v>214.23965000000001</v>
      </c>
      <c r="N288" s="3">
        <v>20.527539784209502</v>
      </c>
      <c r="O288" s="3">
        <v>8.0779059425647084</v>
      </c>
      <c r="P288" s="3">
        <f t="shared" si="41"/>
        <v>2.5411956923197443</v>
      </c>
      <c r="Q288" s="3">
        <f t="shared" si="37"/>
        <v>1.7181151021438839</v>
      </c>
      <c r="R288" s="3">
        <v>25.301999855666622</v>
      </c>
      <c r="S288" s="3" t="s">
        <v>33</v>
      </c>
      <c r="T288" s="3">
        <v>22.6</v>
      </c>
      <c r="U288" s="3">
        <v>23.2</v>
      </c>
      <c r="V288" s="2">
        <f t="shared" si="38"/>
        <v>2.6548672566371585</v>
      </c>
      <c r="W288" s="3">
        <v>25.64762</v>
      </c>
      <c r="X288" s="3">
        <v>6.284239209203359</v>
      </c>
      <c r="Y288" s="3" t="s">
        <v>156</v>
      </c>
      <c r="Z288" s="46">
        <v>59.1</v>
      </c>
      <c r="AA288" s="46">
        <v>7.2889999999999988</v>
      </c>
      <c r="AB288" s="3">
        <f t="shared" si="39"/>
        <v>8.1081081081081088</v>
      </c>
      <c r="AC288" s="3">
        <v>8.0246666666666666</v>
      </c>
      <c r="AD288" s="46">
        <v>7.2460999999999984</v>
      </c>
    </row>
    <row r="289" spans="1:30" x14ac:dyDescent="0.25">
      <c r="A289" s="1" t="s">
        <v>147</v>
      </c>
      <c r="B289" s="1" t="s">
        <v>142</v>
      </c>
      <c r="C289" s="1">
        <v>8</v>
      </c>
      <c r="D289" s="2">
        <v>82</v>
      </c>
      <c r="E289" s="1" t="s">
        <v>262</v>
      </c>
      <c r="F289" s="3" t="s">
        <v>35</v>
      </c>
      <c r="G289" s="3">
        <v>600</v>
      </c>
      <c r="H289" s="3" t="s">
        <v>151</v>
      </c>
      <c r="I289" s="3">
        <v>30</v>
      </c>
      <c r="J289" s="3">
        <f t="shared" si="40"/>
        <v>18000</v>
      </c>
      <c r="K289" s="3">
        <f t="shared" ref="K289:K352" si="43">(G289*T289)/1000</f>
        <v>12.36</v>
      </c>
      <c r="L289" s="3">
        <f t="shared" si="42"/>
        <v>370.8</v>
      </c>
      <c r="M289" s="2">
        <v>249.41165100000001</v>
      </c>
      <c r="N289" s="3">
        <v>55.059268326995301</v>
      </c>
      <c r="O289" s="3">
        <v>8.0779059425647084</v>
      </c>
      <c r="P289" s="3">
        <f t="shared" si="41"/>
        <v>6.8160323626538988</v>
      </c>
      <c r="Q289" s="3">
        <f t="shared" si="37"/>
        <v>6.4836756854626083</v>
      </c>
      <c r="R289" s="3">
        <v>81.6913594525805</v>
      </c>
      <c r="S289" s="3" t="s">
        <v>33</v>
      </c>
      <c r="T289" s="3">
        <v>20.6</v>
      </c>
      <c r="U289" s="3">
        <v>24</v>
      </c>
      <c r="V289" s="2">
        <f t="shared" si="38"/>
        <v>16.50485436893203</v>
      </c>
      <c r="W289" s="3">
        <v>25.64762</v>
      </c>
      <c r="X289" s="3">
        <v>6.284239209203359</v>
      </c>
      <c r="Y289" s="3" t="s">
        <v>156</v>
      </c>
      <c r="Z289" s="46">
        <v>59.1</v>
      </c>
      <c r="AA289" s="46">
        <v>7.2889999999999988</v>
      </c>
      <c r="AB289" s="3">
        <f t="shared" si="39"/>
        <v>8.1081081081081088</v>
      </c>
      <c r="AC289" s="3">
        <v>8.0246666666666666</v>
      </c>
      <c r="AD289" s="46">
        <v>7.2460999999999984</v>
      </c>
    </row>
    <row r="290" spans="1:30" x14ac:dyDescent="0.25">
      <c r="A290" s="1" t="s">
        <v>147</v>
      </c>
      <c r="B290" s="1" t="s">
        <v>142</v>
      </c>
      <c r="C290" s="1">
        <v>8</v>
      </c>
      <c r="D290" s="2">
        <v>92</v>
      </c>
      <c r="E290" s="1" t="s">
        <v>262</v>
      </c>
      <c r="F290" s="3" t="s">
        <v>35</v>
      </c>
      <c r="G290" s="3">
        <v>600</v>
      </c>
      <c r="H290" s="3" t="s">
        <v>151</v>
      </c>
      <c r="I290" s="3">
        <v>30</v>
      </c>
      <c r="J290" s="3">
        <f t="shared" si="40"/>
        <v>18000</v>
      </c>
      <c r="K290" s="3">
        <f t="shared" si="43"/>
        <v>12.48</v>
      </c>
      <c r="L290" s="3">
        <f t="shared" si="42"/>
        <v>374.4</v>
      </c>
      <c r="M290" s="2">
        <v>235.74531250000001</v>
      </c>
      <c r="N290" s="3">
        <v>45.428674586483403</v>
      </c>
      <c r="O290" s="3">
        <v>8.0779059425647084</v>
      </c>
      <c r="P290" s="3">
        <f t="shared" si="41"/>
        <v>5.6238182159447065</v>
      </c>
      <c r="Q290" s="3">
        <f t="shared" si="37"/>
        <v>5.1546029786945677</v>
      </c>
      <c r="R290" s="3">
        <v>71.365158852894268</v>
      </c>
      <c r="S290" s="3" t="s">
        <v>33</v>
      </c>
      <c r="T290" s="3">
        <v>20.8</v>
      </c>
      <c r="U290" s="3">
        <v>25.5</v>
      </c>
      <c r="V290" s="2">
        <f t="shared" si="38"/>
        <v>22.59615384615384</v>
      </c>
      <c r="W290" s="3">
        <v>25.64762</v>
      </c>
      <c r="X290" s="3">
        <v>6.284239209203359</v>
      </c>
      <c r="Y290" s="3" t="s">
        <v>156</v>
      </c>
      <c r="Z290" s="46">
        <v>59.1</v>
      </c>
      <c r="AA290" s="46">
        <v>7.2889999999999988</v>
      </c>
      <c r="AB290" s="3">
        <f t="shared" si="39"/>
        <v>8.1081081081081088</v>
      </c>
      <c r="AC290" s="3">
        <v>8.0246666666666666</v>
      </c>
      <c r="AD290" s="46">
        <v>7.2460999999999984</v>
      </c>
    </row>
    <row r="291" spans="1:30" x14ac:dyDescent="0.25">
      <c r="A291" s="1" t="s">
        <v>147</v>
      </c>
      <c r="B291" s="1" t="s">
        <v>142</v>
      </c>
      <c r="C291" s="1">
        <v>8</v>
      </c>
      <c r="D291" s="2">
        <v>93</v>
      </c>
      <c r="E291" s="1" t="s">
        <v>262</v>
      </c>
      <c r="F291" s="3" t="s">
        <v>35</v>
      </c>
      <c r="G291" s="3">
        <v>600</v>
      </c>
      <c r="H291" s="3" t="s">
        <v>151</v>
      </c>
      <c r="I291" s="3">
        <v>30</v>
      </c>
      <c r="J291" s="3">
        <f t="shared" si="40"/>
        <v>18000</v>
      </c>
      <c r="K291" s="3">
        <f t="shared" si="43"/>
        <v>13.08</v>
      </c>
      <c r="L291" s="3">
        <f t="shared" si="42"/>
        <v>392.4</v>
      </c>
      <c r="M291" s="2">
        <v>229.91694100000001</v>
      </c>
      <c r="N291" s="3">
        <v>36.053244819119001</v>
      </c>
      <c r="O291" s="3">
        <v>8.0779059425647084</v>
      </c>
      <c r="P291" s="3">
        <f t="shared" si="41"/>
        <v>4.4631919553735502</v>
      </c>
      <c r="Q291" s="3">
        <f t="shared" si="37"/>
        <v>3.8607442453946672</v>
      </c>
      <c r="R291" s="3">
        <v>59.590671112516262</v>
      </c>
      <c r="S291" s="3" t="s">
        <v>33</v>
      </c>
      <c r="T291" s="3">
        <v>21.8</v>
      </c>
      <c r="U291" s="3">
        <v>25.9</v>
      </c>
      <c r="V291" s="2">
        <f t="shared" si="38"/>
        <v>18.807339449541274</v>
      </c>
      <c r="W291" s="3">
        <v>25.64762</v>
      </c>
      <c r="X291" s="3">
        <v>6.284239209203359</v>
      </c>
      <c r="Y291" s="3" t="s">
        <v>156</v>
      </c>
      <c r="Z291" s="46">
        <v>59.1</v>
      </c>
      <c r="AA291" s="46">
        <v>7.2889999999999988</v>
      </c>
      <c r="AB291" s="3">
        <f t="shared" si="39"/>
        <v>8.1081081081081088</v>
      </c>
      <c r="AC291" s="3">
        <v>8.0246666666666666</v>
      </c>
      <c r="AD291" s="46">
        <v>7.2460999999999984</v>
      </c>
    </row>
    <row r="292" spans="1:30" x14ac:dyDescent="0.25">
      <c r="A292" s="1" t="s">
        <v>147</v>
      </c>
      <c r="B292" s="1" t="s">
        <v>142</v>
      </c>
      <c r="C292" s="1">
        <v>8</v>
      </c>
      <c r="D292" s="2">
        <v>110</v>
      </c>
      <c r="E292" s="1" t="s">
        <v>262</v>
      </c>
      <c r="F292" s="3" t="s">
        <v>35</v>
      </c>
      <c r="G292" s="3">
        <v>600</v>
      </c>
      <c r="H292" s="3" t="s">
        <v>151</v>
      </c>
      <c r="I292" s="3">
        <v>30</v>
      </c>
      <c r="J292" s="3">
        <f t="shared" si="40"/>
        <v>18000</v>
      </c>
      <c r="K292" s="3">
        <f t="shared" si="43"/>
        <v>13.86</v>
      </c>
      <c r="L292" s="3">
        <f t="shared" si="42"/>
        <v>415.8</v>
      </c>
      <c r="M292" s="2">
        <v>211.21427199999999</v>
      </c>
      <c r="N292" s="3">
        <v>36.462483605098399</v>
      </c>
      <c r="O292" s="3">
        <v>8.0779059425647084</v>
      </c>
      <c r="P292" s="3">
        <f t="shared" si="41"/>
        <v>4.5138534496876899</v>
      </c>
      <c r="Q292" s="3">
        <f t="shared" si="37"/>
        <v>3.917221355285422</v>
      </c>
      <c r="R292" s="3">
        <v>54.945793987343393</v>
      </c>
      <c r="S292" s="3" t="s">
        <v>33</v>
      </c>
      <c r="T292" s="3">
        <v>23.1</v>
      </c>
      <c r="U292" s="3">
        <v>23.4</v>
      </c>
      <c r="V292" s="2">
        <f t="shared" si="38"/>
        <v>1.2987012987012863</v>
      </c>
      <c r="W292" s="3">
        <v>25.64762</v>
      </c>
      <c r="X292" s="3">
        <v>6.284239209203359</v>
      </c>
      <c r="Y292" s="3" t="s">
        <v>156</v>
      </c>
      <c r="Z292" s="46">
        <v>59.1</v>
      </c>
      <c r="AA292" s="46">
        <v>7.2889999999999988</v>
      </c>
      <c r="AB292" s="3">
        <f t="shared" si="39"/>
        <v>8.1081081081081088</v>
      </c>
      <c r="AC292" s="3">
        <v>8.0246666666666666</v>
      </c>
      <c r="AD292" s="46">
        <v>7.2460999999999984</v>
      </c>
    </row>
    <row r="293" spans="1:30" x14ac:dyDescent="0.25">
      <c r="A293" s="1" t="s">
        <v>152</v>
      </c>
      <c r="B293" s="1" t="s">
        <v>144</v>
      </c>
      <c r="C293" s="1">
        <v>1</v>
      </c>
      <c r="D293" s="2">
        <v>2</v>
      </c>
      <c r="E293" s="1" t="s">
        <v>262</v>
      </c>
      <c r="F293" s="3" t="s">
        <v>34</v>
      </c>
      <c r="G293" s="3">
        <v>0</v>
      </c>
      <c r="H293" s="3" t="s">
        <v>36</v>
      </c>
      <c r="I293" s="3">
        <v>5</v>
      </c>
      <c r="J293" s="3">
        <f t="shared" si="40"/>
        <v>0</v>
      </c>
      <c r="K293" s="3">
        <f t="shared" si="43"/>
        <v>0</v>
      </c>
      <c r="L293" s="3">
        <f t="shared" si="42"/>
        <v>0</v>
      </c>
      <c r="M293" s="2">
        <v>234.976032</v>
      </c>
      <c r="N293" s="3">
        <v>12.7088720212243</v>
      </c>
      <c r="O293" s="3">
        <v>10.649547033559422</v>
      </c>
      <c r="P293" s="3">
        <f t="shared" si="41"/>
        <v>1.1933720731196757</v>
      </c>
      <c r="Q293" s="3">
        <f t="shared" si="37"/>
        <v>0.32058237272364487</v>
      </c>
      <c r="R293" s="3">
        <v>19.850230121911476</v>
      </c>
      <c r="S293" s="3" t="s">
        <v>33</v>
      </c>
      <c r="T293" s="3">
        <v>24.7</v>
      </c>
      <c r="U293" s="3">
        <v>26.7</v>
      </c>
      <c r="V293" s="2">
        <f t="shared" si="38"/>
        <v>8.097165991902834</v>
      </c>
      <c r="W293" s="3">
        <v>23.868573333333337</v>
      </c>
      <c r="X293" s="3">
        <v>5.1081433635693578</v>
      </c>
      <c r="Y293" s="3" t="s">
        <v>156</v>
      </c>
      <c r="Z293" s="46">
        <v>1246.3333333333333</v>
      </c>
      <c r="AA293" s="46">
        <v>45.096666666666664</v>
      </c>
      <c r="AB293" s="3">
        <f t="shared" si="39"/>
        <v>27.636928080419839</v>
      </c>
      <c r="AC293" s="3">
        <v>19.566666666666666</v>
      </c>
      <c r="AD293" s="46">
        <v>6.4237000000000011</v>
      </c>
    </row>
    <row r="294" spans="1:30" x14ac:dyDescent="0.25">
      <c r="A294" s="1" t="s">
        <v>152</v>
      </c>
      <c r="B294" s="1" t="s">
        <v>144</v>
      </c>
      <c r="C294" s="1">
        <v>1</v>
      </c>
      <c r="D294" s="2">
        <v>8</v>
      </c>
      <c r="E294" s="1" t="s">
        <v>262</v>
      </c>
      <c r="F294" s="3" t="s">
        <v>34</v>
      </c>
      <c r="G294" s="3">
        <v>0</v>
      </c>
      <c r="H294" s="3" t="s">
        <v>36</v>
      </c>
      <c r="I294" s="3">
        <v>5</v>
      </c>
      <c r="J294" s="3">
        <f t="shared" si="40"/>
        <v>0</v>
      </c>
      <c r="K294" s="3">
        <f t="shared" si="43"/>
        <v>0</v>
      </c>
      <c r="L294" s="3">
        <f t="shared" si="42"/>
        <v>0</v>
      </c>
      <c r="M294" s="2">
        <v>259.93845850000002</v>
      </c>
      <c r="N294" s="3">
        <v>10.2010723571727</v>
      </c>
      <c r="O294" s="3">
        <v>10.649547033559422</v>
      </c>
      <c r="P294" s="3">
        <f t="shared" si="41"/>
        <v>0.95788791063380774</v>
      </c>
      <c r="Q294" s="3">
        <f t="shared" si="37"/>
        <v>-6.9815632172536349E-2</v>
      </c>
      <c r="R294" s="3">
        <v>-4.6381735836214357</v>
      </c>
      <c r="S294" s="3" t="s">
        <v>33</v>
      </c>
      <c r="T294" s="3">
        <v>23.7</v>
      </c>
      <c r="U294" s="3">
        <v>25.3</v>
      </c>
      <c r="V294" s="2">
        <f t="shared" si="38"/>
        <v>6.7510548523206815</v>
      </c>
      <c r="W294" s="3">
        <v>23.868573333333337</v>
      </c>
      <c r="X294" s="3">
        <v>5.1081433635693578</v>
      </c>
      <c r="Y294" s="3" t="s">
        <v>156</v>
      </c>
      <c r="Z294" s="46">
        <v>1246.3333333333333</v>
      </c>
      <c r="AA294" s="46">
        <v>45.096666666666664</v>
      </c>
      <c r="AB294" s="3">
        <f t="shared" si="39"/>
        <v>27.636928080419839</v>
      </c>
      <c r="AC294" s="3">
        <v>19.566666666666666</v>
      </c>
      <c r="AD294" s="46">
        <v>6.4237000000000011</v>
      </c>
    </row>
    <row r="295" spans="1:30" x14ac:dyDescent="0.25">
      <c r="A295" s="1" t="s">
        <v>152</v>
      </c>
      <c r="B295" s="1" t="s">
        <v>144</v>
      </c>
      <c r="C295" s="1">
        <v>1</v>
      </c>
      <c r="D295" s="2">
        <v>30</v>
      </c>
      <c r="E295" s="1" t="s">
        <v>262</v>
      </c>
      <c r="F295" s="3" t="s">
        <v>34</v>
      </c>
      <c r="G295" s="3">
        <v>0</v>
      </c>
      <c r="H295" s="3" t="s">
        <v>36</v>
      </c>
      <c r="I295" s="3">
        <v>5</v>
      </c>
      <c r="J295" s="3">
        <f t="shared" si="40"/>
        <v>0</v>
      </c>
      <c r="K295" s="3">
        <f t="shared" si="43"/>
        <v>0</v>
      </c>
      <c r="L295" s="3">
        <f t="shared" si="42"/>
        <v>0</v>
      </c>
      <c r="M295" s="2">
        <v>211.90572</v>
      </c>
      <c r="N295" s="3">
        <v>13.901378972617</v>
      </c>
      <c r="O295" s="3">
        <v>10.649547033559422</v>
      </c>
      <c r="P295" s="3">
        <f t="shared" si="41"/>
        <v>1.3053493194414965</v>
      </c>
      <c r="Q295" s="3">
        <f t="shared" ref="Q295:Q341" si="44">(N295-O295)/AD295</f>
        <v>0.50622412924912075</v>
      </c>
      <c r="R295" s="3">
        <v>36.011519687188112</v>
      </c>
      <c r="S295" s="3" t="s">
        <v>33</v>
      </c>
      <c r="T295" s="3">
        <v>25.2</v>
      </c>
      <c r="U295" s="3">
        <v>26</v>
      </c>
      <c r="V295" s="2">
        <f t="shared" ref="V295:V358" si="45">((U295-T295)/T295)*100</f>
        <v>3.1746031746031771</v>
      </c>
      <c r="W295" s="3">
        <v>23.868573333333337</v>
      </c>
      <c r="X295" s="3">
        <v>5.1081433635693578</v>
      </c>
      <c r="Y295" s="3" t="s">
        <v>156</v>
      </c>
      <c r="Z295" s="46">
        <v>1246.3333333333333</v>
      </c>
      <c r="AA295" s="46">
        <v>45.096666666666664</v>
      </c>
      <c r="AB295" s="3">
        <f t="shared" si="39"/>
        <v>27.636928080419839</v>
      </c>
      <c r="AC295" s="3">
        <v>19.566666666666666</v>
      </c>
      <c r="AD295" s="46">
        <v>6.4237000000000011</v>
      </c>
    </row>
    <row r="296" spans="1:30" x14ac:dyDescent="0.25">
      <c r="A296" s="1" t="s">
        <v>152</v>
      </c>
      <c r="B296" s="1" t="s">
        <v>144</v>
      </c>
      <c r="C296" s="1">
        <v>1</v>
      </c>
      <c r="D296" s="2">
        <v>35</v>
      </c>
      <c r="E296" s="1" t="s">
        <v>262</v>
      </c>
      <c r="F296" s="3" t="s">
        <v>34</v>
      </c>
      <c r="G296" s="3">
        <v>0</v>
      </c>
      <c r="H296" s="3" t="s">
        <v>36</v>
      </c>
      <c r="I296" s="3">
        <v>5</v>
      </c>
      <c r="J296" s="3">
        <f t="shared" si="40"/>
        <v>0</v>
      </c>
      <c r="K296" s="3">
        <f t="shared" si="43"/>
        <v>0</v>
      </c>
      <c r="L296" s="3">
        <f t="shared" si="42"/>
        <v>0</v>
      </c>
      <c r="M296" s="2">
        <v>238.840475</v>
      </c>
      <c r="N296" s="3">
        <v>11.9844481943242</v>
      </c>
      <c r="O296" s="3">
        <v>10.649547033559422</v>
      </c>
      <c r="P296" s="3">
        <f t="shared" si="41"/>
        <v>1.1253481633123141</v>
      </c>
      <c r="Q296" s="3">
        <f t="shared" si="44"/>
        <v>0.20780876453831554</v>
      </c>
      <c r="R296" s="3">
        <v>3.2115130502441303</v>
      </c>
      <c r="S296" s="3" t="s">
        <v>33</v>
      </c>
      <c r="T296" s="3">
        <v>25.3</v>
      </c>
      <c r="U296" s="3">
        <v>26.4</v>
      </c>
      <c r="V296" s="2">
        <f t="shared" si="45"/>
        <v>4.3478260869565135</v>
      </c>
      <c r="W296" s="3">
        <v>23.868573333333337</v>
      </c>
      <c r="X296" s="3">
        <v>5.1081433635693578</v>
      </c>
      <c r="Y296" s="3" t="s">
        <v>156</v>
      </c>
      <c r="Z296" s="46">
        <v>1246.3333333333333</v>
      </c>
      <c r="AA296" s="46">
        <v>45.096666666666664</v>
      </c>
      <c r="AB296" s="3">
        <f t="shared" si="39"/>
        <v>27.636928080419839</v>
      </c>
      <c r="AC296" s="3">
        <v>19.566666666666666</v>
      </c>
      <c r="AD296" s="46">
        <v>6.4237000000000011</v>
      </c>
    </row>
    <row r="297" spans="1:30" x14ac:dyDescent="0.25">
      <c r="A297" s="1" t="s">
        <v>152</v>
      </c>
      <c r="B297" s="1" t="s">
        <v>144</v>
      </c>
      <c r="C297" s="1">
        <v>1</v>
      </c>
      <c r="D297" s="2">
        <v>37</v>
      </c>
      <c r="E297" s="1" t="s">
        <v>262</v>
      </c>
      <c r="F297" s="3" t="s">
        <v>34</v>
      </c>
      <c r="G297" s="3">
        <v>0</v>
      </c>
      <c r="H297" s="3" t="s">
        <v>36</v>
      </c>
      <c r="I297" s="3">
        <v>5</v>
      </c>
      <c r="J297" s="3">
        <f t="shared" si="40"/>
        <v>0</v>
      </c>
      <c r="K297" s="3">
        <f t="shared" si="43"/>
        <v>0</v>
      </c>
      <c r="L297" s="3">
        <f t="shared" si="42"/>
        <v>0</v>
      </c>
      <c r="M297" s="2">
        <v>251.76178100000001</v>
      </c>
      <c r="N297" s="3">
        <v>8.5054475464109398</v>
      </c>
      <c r="O297" s="3">
        <v>10.649547033559422</v>
      </c>
      <c r="P297" s="3">
        <f t="shared" si="41"/>
        <v>0.79866754140886165</v>
      </c>
      <c r="Q297" s="3">
        <f t="shared" si="44"/>
        <v>-0.3337795175908716</v>
      </c>
      <c r="R297" s="3">
        <v>-20.098855162465682</v>
      </c>
      <c r="S297" s="3" t="s">
        <v>33</v>
      </c>
      <c r="T297" s="3">
        <v>22.3</v>
      </c>
      <c r="U297" s="3">
        <v>23.6</v>
      </c>
      <c r="V297" s="2">
        <f t="shared" si="45"/>
        <v>5.8295964125560564</v>
      </c>
      <c r="W297" s="3">
        <v>23.868573333333337</v>
      </c>
      <c r="X297" s="3">
        <v>5.1081433635693578</v>
      </c>
      <c r="Y297" s="3" t="s">
        <v>156</v>
      </c>
      <c r="Z297" s="46">
        <v>1246.3333333333333</v>
      </c>
      <c r="AA297" s="46">
        <v>45.096666666666664</v>
      </c>
      <c r="AB297" s="3">
        <f t="shared" si="39"/>
        <v>27.636928080419839</v>
      </c>
      <c r="AC297" s="3">
        <v>19.566666666666666</v>
      </c>
      <c r="AD297" s="46">
        <v>6.4237000000000011</v>
      </c>
    </row>
    <row r="298" spans="1:30" x14ac:dyDescent="0.25">
      <c r="A298" s="1" t="s">
        <v>152</v>
      </c>
      <c r="B298" s="1" t="s">
        <v>144</v>
      </c>
      <c r="C298" s="1">
        <v>1</v>
      </c>
      <c r="D298" s="2">
        <v>39</v>
      </c>
      <c r="E298" s="1" t="s">
        <v>262</v>
      </c>
      <c r="F298" s="3" t="s">
        <v>34</v>
      </c>
      <c r="G298" s="3">
        <v>0</v>
      </c>
      <c r="H298" s="3" t="s">
        <v>36</v>
      </c>
      <c r="I298" s="3">
        <v>5</v>
      </c>
      <c r="J298" s="3">
        <f t="shared" si="40"/>
        <v>0</v>
      </c>
      <c r="K298" s="3">
        <f t="shared" si="43"/>
        <v>0</v>
      </c>
      <c r="L298" s="3">
        <f t="shared" si="42"/>
        <v>0</v>
      </c>
      <c r="M298" s="2">
        <v>254.3393265</v>
      </c>
      <c r="N298" s="3">
        <v>13.2313221707848</v>
      </c>
      <c r="O298" s="3">
        <v>10.649547033559422</v>
      </c>
      <c r="P298" s="3">
        <f t="shared" si="41"/>
        <v>1.2424305117475467</v>
      </c>
      <c r="Q298" s="3">
        <f t="shared" si="44"/>
        <v>0.40191402730908632</v>
      </c>
      <c r="R298" s="3">
        <v>24.163912746780465</v>
      </c>
      <c r="S298" s="3" t="s">
        <v>33</v>
      </c>
      <c r="T298" s="3">
        <v>25.6</v>
      </c>
      <c r="U298" s="3">
        <v>27.2</v>
      </c>
      <c r="V298" s="2">
        <f t="shared" si="45"/>
        <v>6.249999999999992</v>
      </c>
      <c r="W298" s="3">
        <v>23.868573333333337</v>
      </c>
      <c r="X298" s="3">
        <v>5.1081433635693578</v>
      </c>
      <c r="Y298" s="3" t="s">
        <v>156</v>
      </c>
      <c r="Z298" s="46">
        <v>1246.3333333333333</v>
      </c>
      <c r="AA298" s="46">
        <v>45.096666666666664</v>
      </c>
      <c r="AB298" s="3">
        <f t="shared" si="39"/>
        <v>27.636928080419839</v>
      </c>
      <c r="AC298" s="3">
        <v>19.566666666666666</v>
      </c>
      <c r="AD298" s="46">
        <v>6.4237000000000011</v>
      </c>
    </row>
    <row r="299" spans="1:30" x14ac:dyDescent="0.25">
      <c r="A299" s="1" t="s">
        <v>152</v>
      </c>
      <c r="B299" s="1" t="s">
        <v>144</v>
      </c>
      <c r="C299" s="1">
        <v>1</v>
      </c>
      <c r="D299" s="2">
        <v>42</v>
      </c>
      <c r="E299" s="1" t="s">
        <v>262</v>
      </c>
      <c r="F299" s="3" t="s">
        <v>34</v>
      </c>
      <c r="G299" s="3">
        <v>0</v>
      </c>
      <c r="H299" s="3" t="s">
        <v>36</v>
      </c>
      <c r="I299" s="3">
        <v>5</v>
      </c>
      <c r="J299" s="3">
        <f t="shared" si="40"/>
        <v>0</v>
      </c>
      <c r="K299" s="3">
        <f t="shared" si="43"/>
        <v>0</v>
      </c>
      <c r="L299" s="3">
        <f t="shared" si="42"/>
        <v>0</v>
      </c>
      <c r="M299" s="2">
        <v>247.40799999999999</v>
      </c>
      <c r="N299" s="3">
        <v>9.2623314939918107</v>
      </c>
      <c r="O299" s="3">
        <v>10.649547033559422</v>
      </c>
      <c r="P299" s="3">
        <f t="shared" si="41"/>
        <v>0.86973947951061736</v>
      </c>
      <c r="Q299" s="3">
        <f t="shared" si="44"/>
        <v>-0.21595272811115263</v>
      </c>
      <c r="R299" s="3">
        <v>-10.404967434845869</v>
      </c>
      <c r="S299" s="3" t="s">
        <v>33</v>
      </c>
      <c r="T299" s="3">
        <v>24.2</v>
      </c>
      <c r="U299" s="3">
        <v>26.2</v>
      </c>
      <c r="V299" s="2">
        <f t="shared" si="45"/>
        <v>8.2644628099173563</v>
      </c>
      <c r="W299" s="3">
        <v>23.868573333333337</v>
      </c>
      <c r="X299" s="3">
        <v>5.1081433635693578</v>
      </c>
      <c r="Y299" s="3" t="s">
        <v>156</v>
      </c>
      <c r="Z299" s="46">
        <v>1246.3333333333333</v>
      </c>
      <c r="AA299" s="46">
        <v>45.096666666666664</v>
      </c>
      <c r="AB299" s="3">
        <f t="shared" si="39"/>
        <v>27.636928080419839</v>
      </c>
      <c r="AC299" s="3">
        <v>19.566666666666666</v>
      </c>
      <c r="AD299" s="46">
        <v>6.4237000000000011</v>
      </c>
    </row>
    <row r="300" spans="1:30" x14ac:dyDescent="0.25">
      <c r="A300" s="1" t="s">
        <v>152</v>
      </c>
      <c r="B300" s="1" t="s">
        <v>144</v>
      </c>
      <c r="C300" s="1">
        <v>1</v>
      </c>
      <c r="D300" s="2">
        <v>44</v>
      </c>
      <c r="E300" s="1" t="s">
        <v>262</v>
      </c>
      <c r="F300" s="3" t="s">
        <v>34</v>
      </c>
      <c r="G300" s="3">
        <v>0</v>
      </c>
      <c r="H300" s="3" t="s">
        <v>36</v>
      </c>
      <c r="I300" s="3">
        <v>5</v>
      </c>
      <c r="J300" s="3">
        <f t="shared" si="40"/>
        <v>0</v>
      </c>
      <c r="K300" s="3">
        <f t="shared" si="43"/>
        <v>0</v>
      </c>
      <c r="L300" s="3">
        <f t="shared" si="42"/>
        <v>0</v>
      </c>
      <c r="M300" s="2">
        <v>263.35641600000002</v>
      </c>
      <c r="N300" s="3">
        <v>8.4846193660603504</v>
      </c>
      <c r="O300" s="3">
        <v>10.649547033559422</v>
      </c>
      <c r="P300" s="3">
        <f t="shared" si="41"/>
        <v>0.79671176053997073</v>
      </c>
      <c r="Q300" s="3">
        <f t="shared" si="44"/>
        <v>-0.33702191377229185</v>
      </c>
      <c r="R300" s="3">
        <v>-22.39963299111886</v>
      </c>
      <c r="S300" s="3" t="s">
        <v>33</v>
      </c>
      <c r="T300" s="3">
        <v>21.6</v>
      </c>
      <c r="U300" s="3">
        <v>23.7</v>
      </c>
      <c r="V300" s="2">
        <f t="shared" si="45"/>
        <v>9.7222222222222108</v>
      </c>
      <c r="W300" s="3">
        <v>23.868573333333337</v>
      </c>
      <c r="X300" s="3">
        <v>5.1081433635693578</v>
      </c>
      <c r="Y300" s="3" t="s">
        <v>156</v>
      </c>
      <c r="Z300" s="46">
        <v>1246.3333333333333</v>
      </c>
      <c r="AA300" s="46">
        <v>45.096666666666664</v>
      </c>
      <c r="AB300" s="3">
        <f t="shared" si="39"/>
        <v>27.636928080419839</v>
      </c>
      <c r="AC300" s="3">
        <v>19.566666666666666</v>
      </c>
      <c r="AD300" s="46">
        <v>6.4237000000000011</v>
      </c>
    </row>
    <row r="301" spans="1:30" x14ac:dyDescent="0.25">
      <c r="A301" s="1" t="s">
        <v>152</v>
      </c>
      <c r="B301" s="1" t="s">
        <v>144</v>
      </c>
      <c r="C301" s="1">
        <v>1</v>
      </c>
      <c r="D301" s="2">
        <v>50</v>
      </c>
      <c r="E301" s="1" t="s">
        <v>262</v>
      </c>
      <c r="F301" s="3" t="s">
        <v>34</v>
      </c>
      <c r="G301" s="3">
        <v>0</v>
      </c>
      <c r="H301" s="3" t="s">
        <v>36</v>
      </c>
      <c r="I301" s="3">
        <v>5</v>
      </c>
      <c r="J301" s="3">
        <f t="shared" si="40"/>
        <v>0</v>
      </c>
      <c r="K301" s="3">
        <f t="shared" si="43"/>
        <v>0</v>
      </c>
      <c r="L301" s="3">
        <f t="shared" si="42"/>
        <v>0</v>
      </c>
      <c r="M301" s="2">
        <v>296.57646249999999</v>
      </c>
      <c r="N301" s="3">
        <v>8.6723396611962205</v>
      </c>
      <c r="O301" s="3">
        <v>10.649547033559422</v>
      </c>
      <c r="P301" s="3">
        <f t="shared" si="41"/>
        <v>0.81433882904760924</v>
      </c>
      <c r="Q301" s="3">
        <f t="shared" si="44"/>
        <v>-0.30779883437321187</v>
      </c>
      <c r="R301" s="3">
        <v>-14.232043801006069</v>
      </c>
      <c r="S301" s="3" t="s">
        <v>33</v>
      </c>
      <c r="T301" s="3">
        <v>24.9</v>
      </c>
      <c r="U301" s="3">
        <v>24.7</v>
      </c>
      <c r="V301" s="2">
        <f t="shared" si="45"/>
        <v>-0.8032128514056196</v>
      </c>
      <c r="W301" s="3">
        <v>23.868573333333337</v>
      </c>
      <c r="X301" s="3">
        <v>5.1081433635693578</v>
      </c>
      <c r="Y301" s="3" t="s">
        <v>156</v>
      </c>
      <c r="Z301" s="46">
        <v>1246.3333333333333</v>
      </c>
      <c r="AA301" s="46">
        <v>45.096666666666664</v>
      </c>
      <c r="AB301" s="3">
        <f t="shared" ref="AB301:AB364" si="46">Z301/AA301</f>
        <v>27.636928080419839</v>
      </c>
      <c r="AC301" s="3">
        <v>19.566666666666666</v>
      </c>
      <c r="AD301" s="46">
        <v>6.4237000000000011</v>
      </c>
    </row>
    <row r="302" spans="1:30" x14ac:dyDescent="0.25">
      <c r="A302" s="1" t="s">
        <v>152</v>
      </c>
      <c r="B302" s="1" t="s">
        <v>144</v>
      </c>
      <c r="C302" s="1">
        <v>1</v>
      </c>
      <c r="D302" s="2">
        <v>53</v>
      </c>
      <c r="E302" s="1" t="s">
        <v>262</v>
      </c>
      <c r="F302" s="3" t="s">
        <v>34</v>
      </c>
      <c r="G302" s="3">
        <v>0</v>
      </c>
      <c r="H302" s="3" t="s">
        <v>36</v>
      </c>
      <c r="I302" s="3">
        <v>5</v>
      </c>
      <c r="J302" s="3">
        <f t="shared" si="40"/>
        <v>0</v>
      </c>
      <c r="K302" s="3">
        <f t="shared" si="43"/>
        <v>0</v>
      </c>
      <c r="L302" s="3">
        <f t="shared" si="42"/>
        <v>0</v>
      </c>
      <c r="M302" s="2">
        <v>260.22387950000001</v>
      </c>
      <c r="N302" s="3">
        <v>9.5436385518119007</v>
      </c>
      <c r="O302" s="3">
        <v>10.649547033559422</v>
      </c>
      <c r="P302" s="3">
        <f t="shared" si="41"/>
        <v>0.89615441123810025</v>
      </c>
      <c r="Q302" s="3">
        <f t="shared" si="44"/>
        <v>-0.17216066780010292</v>
      </c>
      <c r="R302" s="3">
        <v>-11.463502633066323</v>
      </c>
      <c r="S302" s="3" t="s">
        <v>33</v>
      </c>
      <c r="T302" s="3">
        <v>23.7</v>
      </c>
      <c r="U302" s="3">
        <v>25.6</v>
      </c>
      <c r="V302" s="2">
        <f t="shared" si="45"/>
        <v>8.0168776371308113</v>
      </c>
      <c r="W302" s="3">
        <v>23.868573333333337</v>
      </c>
      <c r="X302" s="3">
        <v>5.1081433635693578</v>
      </c>
      <c r="Y302" s="3" t="s">
        <v>156</v>
      </c>
      <c r="Z302" s="46">
        <v>1246.3333333333333</v>
      </c>
      <c r="AA302" s="46">
        <v>45.096666666666664</v>
      </c>
      <c r="AB302" s="3">
        <f t="shared" si="46"/>
        <v>27.636928080419839</v>
      </c>
      <c r="AC302" s="3">
        <v>19.566666666666666</v>
      </c>
      <c r="AD302" s="46">
        <v>6.4237000000000011</v>
      </c>
    </row>
    <row r="303" spans="1:30" x14ac:dyDescent="0.25">
      <c r="A303" s="1" t="s">
        <v>152</v>
      </c>
      <c r="B303" s="1" t="s">
        <v>144</v>
      </c>
      <c r="C303" s="1">
        <v>2</v>
      </c>
      <c r="D303" s="2">
        <v>11</v>
      </c>
      <c r="E303" s="1" t="s">
        <v>262</v>
      </c>
      <c r="F303" s="3" t="s">
        <v>35</v>
      </c>
      <c r="G303" s="3">
        <v>600</v>
      </c>
      <c r="H303" s="3" t="s">
        <v>36</v>
      </c>
      <c r="I303" s="3">
        <v>5</v>
      </c>
      <c r="J303" s="3">
        <f t="shared" si="40"/>
        <v>3000</v>
      </c>
      <c r="K303" s="3">
        <f t="shared" si="43"/>
        <v>14.28</v>
      </c>
      <c r="L303" s="3">
        <f t="shared" si="42"/>
        <v>71.400000000000006</v>
      </c>
      <c r="M303" s="2">
        <v>244.9290555</v>
      </c>
      <c r="N303" s="3">
        <v>10.757561347405501</v>
      </c>
      <c r="O303" s="3">
        <v>10.649547033559422</v>
      </c>
      <c r="P303" s="3">
        <f t="shared" si="41"/>
        <v>1.0101426204800728</v>
      </c>
      <c r="Q303" s="3">
        <f t="shared" si="44"/>
        <v>1.681496860782395E-2</v>
      </c>
      <c r="R303" s="3">
        <v>3.4077750739683785</v>
      </c>
      <c r="S303" s="3" t="s">
        <v>33</v>
      </c>
      <c r="T303" s="3">
        <v>23.8</v>
      </c>
      <c r="U303" s="3">
        <v>23.5</v>
      </c>
      <c r="V303" s="2">
        <f t="shared" si="45"/>
        <v>-1.2605042016806753</v>
      </c>
      <c r="W303" s="3">
        <v>23.868573333333337</v>
      </c>
      <c r="X303" s="3">
        <v>5.1081433635693578</v>
      </c>
      <c r="Y303" s="3" t="s">
        <v>156</v>
      </c>
      <c r="Z303" s="46">
        <v>1246.3333333333333</v>
      </c>
      <c r="AA303" s="46">
        <v>45.096666666666664</v>
      </c>
      <c r="AB303" s="3">
        <f t="shared" si="46"/>
        <v>27.636928080419839</v>
      </c>
      <c r="AC303" s="3">
        <v>19.566666666666666</v>
      </c>
      <c r="AD303" s="46">
        <v>6.4237000000000011</v>
      </c>
    </row>
    <row r="304" spans="1:30" x14ac:dyDescent="0.25">
      <c r="A304" s="1" t="s">
        <v>152</v>
      </c>
      <c r="B304" s="1" t="s">
        <v>144</v>
      </c>
      <c r="C304" s="1">
        <v>2</v>
      </c>
      <c r="D304" s="2">
        <v>12</v>
      </c>
      <c r="E304" s="1" t="s">
        <v>262</v>
      </c>
      <c r="F304" s="3" t="s">
        <v>35</v>
      </c>
      <c r="G304" s="3">
        <v>600</v>
      </c>
      <c r="H304" s="3" t="s">
        <v>36</v>
      </c>
      <c r="I304" s="3">
        <v>5</v>
      </c>
      <c r="J304" s="3">
        <f t="shared" si="40"/>
        <v>3000</v>
      </c>
      <c r="K304" s="3">
        <f t="shared" si="43"/>
        <v>13.8</v>
      </c>
      <c r="L304" s="3">
        <f t="shared" si="42"/>
        <v>69</v>
      </c>
      <c r="M304" s="2">
        <v>230.28956299999999</v>
      </c>
      <c r="N304" s="3">
        <v>14.0930564528862</v>
      </c>
      <c r="O304" s="3">
        <v>10.649547033559422</v>
      </c>
      <c r="P304" s="3">
        <f t="shared" si="41"/>
        <v>1.3233479704324895</v>
      </c>
      <c r="Q304" s="3">
        <f t="shared" si="44"/>
        <v>0.53606323759309704</v>
      </c>
      <c r="R304" s="3">
        <v>33.005037016849002</v>
      </c>
      <c r="S304" s="3" t="s">
        <v>33</v>
      </c>
      <c r="T304" s="3">
        <v>23</v>
      </c>
      <c r="U304" s="3">
        <v>26.9</v>
      </c>
      <c r="V304" s="2">
        <f t="shared" si="45"/>
        <v>16.95652173913043</v>
      </c>
      <c r="W304" s="3">
        <v>23.868573333333337</v>
      </c>
      <c r="X304" s="3">
        <v>5.1081433635693578</v>
      </c>
      <c r="Y304" s="3" t="s">
        <v>156</v>
      </c>
      <c r="Z304" s="46">
        <v>1246.3333333333333</v>
      </c>
      <c r="AA304" s="46">
        <v>45.096666666666664</v>
      </c>
      <c r="AB304" s="3">
        <f t="shared" si="46"/>
        <v>27.636928080419839</v>
      </c>
      <c r="AC304" s="3">
        <v>19.566666666666666</v>
      </c>
      <c r="AD304" s="46">
        <v>6.4237000000000011</v>
      </c>
    </row>
    <row r="305" spans="1:30" x14ac:dyDescent="0.25">
      <c r="A305" s="1" t="s">
        <v>152</v>
      </c>
      <c r="B305" s="1" t="s">
        <v>144</v>
      </c>
      <c r="C305" s="1">
        <v>2</v>
      </c>
      <c r="D305" s="2">
        <v>14</v>
      </c>
      <c r="E305" s="1" t="s">
        <v>262</v>
      </c>
      <c r="F305" s="3" t="s">
        <v>35</v>
      </c>
      <c r="G305" s="3">
        <v>600</v>
      </c>
      <c r="H305" s="3" t="s">
        <v>36</v>
      </c>
      <c r="I305" s="3">
        <v>5</v>
      </c>
      <c r="J305" s="3">
        <f t="shared" si="40"/>
        <v>3000</v>
      </c>
      <c r="K305" s="3">
        <f t="shared" si="43"/>
        <v>14.22</v>
      </c>
      <c r="L305" s="3">
        <f t="shared" si="42"/>
        <v>71.099999999999994</v>
      </c>
      <c r="M305" s="2">
        <v>244.86704</v>
      </c>
      <c r="N305" s="3">
        <v>14.872887931289799</v>
      </c>
      <c r="O305" s="3">
        <v>10.649547033559422</v>
      </c>
      <c r="P305" s="3">
        <f t="shared" si="41"/>
        <v>1.3965746979117102</v>
      </c>
      <c r="Q305" s="3">
        <f t="shared" si="44"/>
        <v>0.65746235000550723</v>
      </c>
      <c r="R305" s="3">
        <v>35.667470925419451</v>
      </c>
      <c r="S305" s="3" t="s">
        <v>33</v>
      </c>
      <c r="T305" s="3">
        <v>23.7</v>
      </c>
      <c r="U305" s="3">
        <v>25</v>
      </c>
      <c r="V305" s="2">
        <f t="shared" si="45"/>
        <v>5.4852320675105517</v>
      </c>
      <c r="W305" s="3">
        <v>23.868573333333337</v>
      </c>
      <c r="X305" s="3">
        <v>5.1081433635693578</v>
      </c>
      <c r="Y305" s="3" t="s">
        <v>156</v>
      </c>
      <c r="Z305" s="46">
        <v>1246.3333333333333</v>
      </c>
      <c r="AA305" s="46">
        <v>45.096666666666664</v>
      </c>
      <c r="AB305" s="3">
        <f t="shared" si="46"/>
        <v>27.636928080419839</v>
      </c>
      <c r="AC305" s="3">
        <v>19.566666666666666</v>
      </c>
      <c r="AD305" s="46">
        <v>6.4237000000000011</v>
      </c>
    </row>
    <row r="306" spans="1:30" x14ac:dyDescent="0.25">
      <c r="A306" s="1" t="s">
        <v>152</v>
      </c>
      <c r="B306" s="1" t="s">
        <v>144</v>
      </c>
      <c r="C306" s="1">
        <v>2</v>
      </c>
      <c r="D306" s="2">
        <v>16</v>
      </c>
      <c r="E306" s="1" t="s">
        <v>262</v>
      </c>
      <c r="F306" s="3" t="s">
        <v>35</v>
      </c>
      <c r="G306" s="3">
        <v>600</v>
      </c>
      <c r="H306" s="3" t="s">
        <v>36</v>
      </c>
      <c r="I306" s="3">
        <v>5</v>
      </c>
      <c r="J306" s="3">
        <f t="shared" si="40"/>
        <v>3000</v>
      </c>
      <c r="K306" s="3">
        <f t="shared" si="43"/>
        <v>15.42</v>
      </c>
      <c r="L306" s="3">
        <f t="shared" si="42"/>
        <v>77.099999999999994</v>
      </c>
      <c r="M306" s="2">
        <v>232.602856</v>
      </c>
      <c r="N306" s="3">
        <v>15.192892943830399</v>
      </c>
      <c r="O306" s="3">
        <v>10.649547033559422</v>
      </c>
      <c r="P306" s="3">
        <f t="shared" si="41"/>
        <v>1.4266233949625973</v>
      </c>
      <c r="Q306" s="3">
        <f t="shared" si="44"/>
        <v>0.70727865720238747</v>
      </c>
      <c r="R306" s="3">
        <v>35.976878722910762</v>
      </c>
      <c r="S306" s="3" t="s">
        <v>33</v>
      </c>
      <c r="T306" s="3">
        <v>25.7</v>
      </c>
      <c r="U306" s="3">
        <v>27.4</v>
      </c>
      <c r="V306" s="2">
        <f t="shared" si="45"/>
        <v>6.6147859922178958</v>
      </c>
      <c r="W306" s="3">
        <v>23.868573333333337</v>
      </c>
      <c r="X306" s="3">
        <v>5.1081433635693578</v>
      </c>
      <c r="Y306" s="3" t="s">
        <v>156</v>
      </c>
      <c r="Z306" s="46">
        <v>1246.3333333333333</v>
      </c>
      <c r="AA306" s="46">
        <v>45.096666666666664</v>
      </c>
      <c r="AB306" s="3">
        <f t="shared" si="46"/>
        <v>27.636928080419839</v>
      </c>
      <c r="AC306" s="3">
        <v>19.566666666666666</v>
      </c>
      <c r="AD306" s="46">
        <v>6.4237000000000011</v>
      </c>
    </row>
    <row r="307" spans="1:30" x14ac:dyDescent="0.25">
      <c r="A307" s="1" t="s">
        <v>152</v>
      </c>
      <c r="B307" s="1" t="s">
        <v>144</v>
      </c>
      <c r="C307" s="1">
        <v>2</v>
      </c>
      <c r="D307" s="2">
        <v>26</v>
      </c>
      <c r="E307" s="1" t="s">
        <v>262</v>
      </c>
      <c r="F307" s="3" t="s">
        <v>35</v>
      </c>
      <c r="G307" s="3">
        <v>600</v>
      </c>
      <c r="H307" s="3" t="s">
        <v>36</v>
      </c>
      <c r="I307" s="3">
        <v>5</v>
      </c>
      <c r="J307" s="3">
        <f t="shared" si="40"/>
        <v>3000</v>
      </c>
      <c r="K307" s="3">
        <f t="shared" si="43"/>
        <v>14.16</v>
      </c>
      <c r="L307" s="3">
        <f t="shared" si="42"/>
        <v>70.8</v>
      </c>
      <c r="M307" s="2">
        <v>254.50905599999999</v>
      </c>
      <c r="N307" s="3">
        <v>13.3823745888893</v>
      </c>
      <c r="O307" s="3">
        <v>10.649547033559422</v>
      </c>
      <c r="P307" s="3">
        <f t="shared" si="41"/>
        <v>1.2566144406628794</v>
      </c>
      <c r="Q307" s="3">
        <f t="shared" si="44"/>
        <v>0.42542888916510391</v>
      </c>
      <c r="R307" s="3">
        <v>21.78063646880689</v>
      </c>
      <c r="S307" s="3" t="s">
        <v>33</v>
      </c>
      <c r="T307" s="3">
        <v>23.6</v>
      </c>
      <c r="U307" s="3">
        <v>24.6</v>
      </c>
      <c r="V307" s="2">
        <f t="shared" si="45"/>
        <v>4.2372881355932197</v>
      </c>
      <c r="W307" s="3">
        <v>23.868573333333337</v>
      </c>
      <c r="X307" s="3">
        <v>5.1081433635693578</v>
      </c>
      <c r="Y307" s="3" t="s">
        <v>156</v>
      </c>
      <c r="Z307" s="46">
        <v>1246.3333333333333</v>
      </c>
      <c r="AA307" s="46">
        <v>45.096666666666664</v>
      </c>
      <c r="AB307" s="3">
        <f t="shared" si="46"/>
        <v>27.636928080419839</v>
      </c>
      <c r="AC307" s="3">
        <v>19.566666666666666</v>
      </c>
      <c r="AD307" s="46">
        <v>6.4237000000000011</v>
      </c>
    </row>
    <row r="308" spans="1:30" x14ac:dyDescent="0.25">
      <c r="A308" s="1" t="s">
        <v>152</v>
      </c>
      <c r="B308" s="1" t="s">
        <v>144</v>
      </c>
      <c r="C308" s="1">
        <v>2</v>
      </c>
      <c r="D308" s="2">
        <v>31</v>
      </c>
      <c r="E308" s="1" t="s">
        <v>262</v>
      </c>
      <c r="F308" s="3" t="s">
        <v>35</v>
      </c>
      <c r="G308" s="3">
        <v>600</v>
      </c>
      <c r="H308" s="3" t="s">
        <v>36</v>
      </c>
      <c r="I308" s="3">
        <v>5</v>
      </c>
      <c r="J308" s="3">
        <f t="shared" si="40"/>
        <v>3000</v>
      </c>
      <c r="K308" s="3">
        <f t="shared" si="43"/>
        <v>13.8</v>
      </c>
      <c r="L308" s="3">
        <f t="shared" si="42"/>
        <v>69</v>
      </c>
      <c r="M308" s="2">
        <v>287.914176</v>
      </c>
      <c r="N308" s="3">
        <v>10.1373117468613</v>
      </c>
      <c r="O308" s="3">
        <v>10.649547033559422</v>
      </c>
      <c r="P308" s="3">
        <f t="shared" si="41"/>
        <v>0.95190074422095716</v>
      </c>
      <c r="Q308" s="3">
        <f t="shared" si="44"/>
        <v>-7.9741470912110091E-2</v>
      </c>
      <c r="R308" s="3">
        <v>1.1433150970352988</v>
      </c>
      <c r="S308" s="3" t="s">
        <v>33</v>
      </c>
      <c r="T308" s="3">
        <v>23</v>
      </c>
      <c r="U308" s="3">
        <v>23.7</v>
      </c>
      <c r="V308" s="2">
        <f t="shared" si="45"/>
        <v>3.0434782608695623</v>
      </c>
      <c r="W308" s="3">
        <v>23.868573333333337</v>
      </c>
      <c r="X308" s="3">
        <v>5.1081433635693578</v>
      </c>
      <c r="Y308" s="3" t="s">
        <v>156</v>
      </c>
      <c r="Z308" s="46">
        <v>1246.3333333333333</v>
      </c>
      <c r="AA308" s="46">
        <v>45.096666666666664</v>
      </c>
      <c r="AB308" s="3">
        <f t="shared" si="46"/>
        <v>27.636928080419839</v>
      </c>
      <c r="AC308" s="3">
        <v>19.566666666666666</v>
      </c>
      <c r="AD308" s="46">
        <v>6.4237000000000011</v>
      </c>
    </row>
    <row r="309" spans="1:30" x14ac:dyDescent="0.25">
      <c r="A309" s="1" t="s">
        <v>152</v>
      </c>
      <c r="B309" s="1" t="s">
        <v>144</v>
      </c>
      <c r="C309" s="1">
        <v>2</v>
      </c>
      <c r="D309" s="2">
        <v>32</v>
      </c>
      <c r="E309" s="1" t="s">
        <v>262</v>
      </c>
      <c r="F309" s="3" t="s">
        <v>35</v>
      </c>
      <c r="G309" s="3">
        <v>600</v>
      </c>
      <c r="H309" s="3" t="s">
        <v>36</v>
      </c>
      <c r="I309" s="3">
        <v>5</v>
      </c>
      <c r="J309" s="3">
        <f t="shared" si="40"/>
        <v>3000</v>
      </c>
      <c r="K309" s="3">
        <f t="shared" si="43"/>
        <v>13.14</v>
      </c>
      <c r="L309" s="3">
        <f t="shared" si="42"/>
        <v>65.7</v>
      </c>
      <c r="M309" s="2">
        <v>249.767122</v>
      </c>
      <c r="N309" s="3">
        <v>20.145683801861001</v>
      </c>
      <c r="O309" s="3">
        <v>10.649547033559422</v>
      </c>
      <c r="P309" s="3">
        <f t="shared" si="41"/>
        <v>1.8916939601634553</v>
      </c>
      <c r="Q309" s="3">
        <f t="shared" si="44"/>
        <v>1.4782970512791036</v>
      </c>
      <c r="R309" s="3">
        <v>41.731581333100799</v>
      </c>
      <c r="S309" s="3" t="s">
        <v>33</v>
      </c>
      <c r="T309" s="3">
        <v>21.9</v>
      </c>
      <c r="U309" s="3">
        <v>24</v>
      </c>
      <c r="V309" s="2">
        <f t="shared" si="45"/>
        <v>9.5890410958904191</v>
      </c>
      <c r="W309" s="3">
        <v>23.868573333333337</v>
      </c>
      <c r="X309" s="3">
        <v>5.1081433635693578</v>
      </c>
      <c r="Y309" s="3" t="s">
        <v>156</v>
      </c>
      <c r="Z309" s="46">
        <v>1246.3333333333333</v>
      </c>
      <c r="AA309" s="46">
        <v>45.096666666666664</v>
      </c>
      <c r="AB309" s="3">
        <f t="shared" si="46"/>
        <v>27.636928080419839</v>
      </c>
      <c r="AC309" s="3">
        <v>19.566666666666666</v>
      </c>
      <c r="AD309" s="46">
        <v>6.4237000000000011</v>
      </c>
    </row>
    <row r="310" spans="1:30" x14ac:dyDescent="0.25">
      <c r="A310" s="1" t="s">
        <v>152</v>
      </c>
      <c r="B310" s="1" t="s">
        <v>144</v>
      </c>
      <c r="C310" s="1">
        <v>2</v>
      </c>
      <c r="D310" s="2">
        <v>33</v>
      </c>
      <c r="E310" s="1" t="s">
        <v>262</v>
      </c>
      <c r="F310" s="3" t="s">
        <v>35</v>
      </c>
      <c r="G310" s="3">
        <v>600</v>
      </c>
      <c r="H310" s="3" t="s">
        <v>36</v>
      </c>
      <c r="I310" s="3">
        <v>5</v>
      </c>
      <c r="J310" s="3">
        <f t="shared" si="40"/>
        <v>3000</v>
      </c>
      <c r="K310" s="3">
        <f t="shared" si="43"/>
        <v>14.94</v>
      </c>
      <c r="L310" s="3">
        <f t="shared" si="42"/>
        <v>74.7</v>
      </c>
      <c r="M310" s="2">
        <v>247.3857855</v>
      </c>
      <c r="N310" s="3">
        <v>13.231856535671501</v>
      </c>
      <c r="O310" s="3">
        <v>10.649547033559422</v>
      </c>
      <c r="P310" s="3">
        <f t="shared" si="41"/>
        <v>1.2424806889884206</v>
      </c>
      <c r="Q310" s="3">
        <f t="shared" si="44"/>
        <v>0.40199721377275993</v>
      </c>
      <c r="R310" s="3">
        <v>30.868925122209784</v>
      </c>
      <c r="S310" s="3" t="s">
        <v>33</v>
      </c>
      <c r="T310" s="3">
        <v>24.9</v>
      </c>
      <c r="U310" s="3">
        <v>25.5</v>
      </c>
      <c r="V310" s="2">
        <f t="shared" si="45"/>
        <v>2.409638554216873</v>
      </c>
      <c r="W310" s="3">
        <v>23.868573333333337</v>
      </c>
      <c r="X310" s="3">
        <v>5.1081433635693578</v>
      </c>
      <c r="Y310" s="3" t="s">
        <v>156</v>
      </c>
      <c r="Z310" s="46">
        <v>1246.3333333333333</v>
      </c>
      <c r="AA310" s="46">
        <v>45.096666666666664</v>
      </c>
      <c r="AB310" s="3">
        <f t="shared" si="46"/>
        <v>27.636928080419839</v>
      </c>
      <c r="AC310" s="3">
        <v>19.566666666666666</v>
      </c>
      <c r="AD310" s="46">
        <v>6.4237000000000011</v>
      </c>
    </row>
    <row r="311" spans="1:30" x14ac:dyDescent="0.25">
      <c r="A311" s="1" t="s">
        <v>152</v>
      </c>
      <c r="B311" s="1" t="s">
        <v>144</v>
      </c>
      <c r="C311" s="1">
        <v>2</v>
      </c>
      <c r="D311" s="2">
        <v>47</v>
      </c>
      <c r="E311" s="1" t="s">
        <v>262</v>
      </c>
      <c r="F311" s="3" t="s">
        <v>35</v>
      </c>
      <c r="G311" s="3">
        <v>600</v>
      </c>
      <c r="H311" s="3" t="s">
        <v>36</v>
      </c>
      <c r="I311" s="3">
        <v>5</v>
      </c>
      <c r="J311" s="3">
        <f t="shared" si="40"/>
        <v>3000</v>
      </c>
      <c r="K311" s="3">
        <f t="shared" si="43"/>
        <v>15.96</v>
      </c>
      <c r="L311" s="3">
        <f t="shared" si="42"/>
        <v>79.8</v>
      </c>
      <c r="M311" s="2">
        <v>255.49192350000001</v>
      </c>
      <c r="N311" s="3">
        <v>11.1359722758434</v>
      </c>
      <c r="O311" s="3">
        <v>10.649547033559422</v>
      </c>
      <c r="P311" s="3">
        <f t="shared" si="41"/>
        <v>1.0456756743503859</v>
      </c>
      <c r="Q311" s="3">
        <f t="shared" si="44"/>
        <v>7.5723530408328257E-2</v>
      </c>
      <c r="R311" s="3">
        <v>14.167435092982524</v>
      </c>
      <c r="S311" s="3" t="s">
        <v>33</v>
      </c>
      <c r="T311" s="3">
        <v>26.6</v>
      </c>
      <c r="U311" s="3">
        <v>27.8</v>
      </c>
      <c r="V311" s="2">
        <f t="shared" si="45"/>
        <v>4.5112781954887184</v>
      </c>
      <c r="W311" s="3">
        <v>23.868573333333337</v>
      </c>
      <c r="X311" s="3">
        <v>5.1081433635693578</v>
      </c>
      <c r="Y311" s="3" t="s">
        <v>156</v>
      </c>
      <c r="Z311" s="46">
        <v>1246.3333333333333</v>
      </c>
      <c r="AA311" s="46">
        <v>45.096666666666664</v>
      </c>
      <c r="AB311" s="3">
        <f t="shared" si="46"/>
        <v>27.636928080419839</v>
      </c>
      <c r="AC311" s="3">
        <v>19.566666666666666</v>
      </c>
      <c r="AD311" s="46">
        <v>6.4237000000000011</v>
      </c>
    </row>
    <row r="312" spans="1:30" x14ac:dyDescent="0.25">
      <c r="A312" s="1" t="s">
        <v>152</v>
      </c>
      <c r="B312" s="1" t="s">
        <v>144</v>
      </c>
      <c r="C312" s="1">
        <v>2</v>
      </c>
      <c r="D312" s="2">
        <v>52</v>
      </c>
      <c r="E312" s="1" t="s">
        <v>262</v>
      </c>
      <c r="F312" s="3" t="s">
        <v>35</v>
      </c>
      <c r="G312" s="3">
        <v>600</v>
      </c>
      <c r="H312" s="3" t="s">
        <v>36</v>
      </c>
      <c r="I312" s="3">
        <v>5</v>
      </c>
      <c r="J312" s="4">
        <f t="shared" si="40"/>
        <v>3000</v>
      </c>
      <c r="K312" s="3">
        <f t="shared" si="43"/>
        <v>13.32</v>
      </c>
      <c r="L312" s="3">
        <f t="shared" si="42"/>
        <v>66.599999999999994</v>
      </c>
      <c r="M312" s="2">
        <v>268.48</v>
      </c>
      <c r="N312" s="3">
        <v>7.3525224493248196</v>
      </c>
      <c r="O312" s="3">
        <v>10.649547033559422</v>
      </c>
      <c r="P312" s="3">
        <f t="shared" si="41"/>
        <v>0.69040705920685241</v>
      </c>
      <c r="Q312" s="3">
        <f t="shared" si="44"/>
        <v>-0.5132594274693093</v>
      </c>
      <c r="R312" s="3">
        <v>-60.02920784896294</v>
      </c>
      <c r="S312" s="3" t="s">
        <v>33</v>
      </c>
      <c r="T312" s="3">
        <v>22.2</v>
      </c>
      <c r="U312" s="3">
        <v>23.6</v>
      </c>
      <c r="V312" s="2">
        <f t="shared" si="45"/>
        <v>6.3063063063063156</v>
      </c>
      <c r="W312" s="3">
        <v>23.868573333333337</v>
      </c>
      <c r="X312" s="3">
        <v>5.1081433635693578</v>
      </c>
      <c r="Y312" s="3" t="s">
        <v>156</v>
      </c>
      <c r="Z312" s="46">
        <v>1246.3333333333333</v>
      </c>
      <c r="AA312" s="46">
        <v>45.096666666666664</v>
      </c>
      <c r="AB312" s="3">
        <f t="shared" si="46"/>
        <v>27.636928080419839</v>
      </c>
      <c r="AC312" s="3">
        <v>19.566666666666666</v>
      </c>
      <c r="AD312" s="46">
        <v>6.4237000000000011</v>
      </c>
    </row>
    <row r="313" spans="1:30" x14ac:dyDescent="0.25">
      <c r="A313" s="1" t="s">
        <v>153</v>
      </c>
      <c r="B313" s="1" t="s">
        <v>56</v>
      </c>
      <c r="C313" s="1">
        <v>1</v>
      </c>
      <c r="D313" s="2">
        <v>5</v>
      </c>
      <c r="E313" s="1" t="s">
        <v>262</v>
      </c>
      <c r="F313" s="3" t="s">
        <v>34</v>
      </c>
      <c r="G313" s="3">
        <v>0</v>
      </c>
      <c r="H313" s="3" t="s">
        <v>36</v>
      </c>
      <c r="I313" s="3">
        <v>5</v>
      </c>
      <c r="J313" s="45">
        <f t="shared" si="40"/>
        <v>0</v>
      </c>
      <c r="K313" s="3">
        <f t="shared" si="43"/>
        <v>0</v>
      </c>
      <c r="L313" s="45">
        <f t="shared" si="42"/>
        <v>0</v>
      </c>
      <c r="M313" s="2">
        <v>277.024293</v>
      </c>
      <c r="N313" s="3">
        <v>12.148053680287701</v>
      </c>
      <c r="O313" s="3">
        <v>15.9209748502705</v>
      </c>
      <c r="P313" s="3">
        <f t="shared" si="41"/>
        <v>0.76302197538370609</v>
      </c>
      <c r="Q313" s="3">
        <f t="shared" si="44"/>
        <v>-0.41585428483062364</v>
      </c>
      <c r="R313" s="3">
        <v>-29.803985923609904</v>
      </c>
      <c r="S313" s="3" t="s">
        <v>33</v>
      </c>
      <c r="T313" s="3">
        <v>19.5</v>
      </c>
      <c r="U313" s="3">
        <v>21.4</v>
      </c>
      <c r="V313" s="2">
        <f t="shared" si="45"/>
        <v>9.7435897435897374</v>
      </c>
      <c r="W313" s="3">
        <v>6.1086637825429992</v>
      </c>
      <c r="X313" s="3">
        <v>1.0954270429725557</v>
      </c>
      <c r="Y313" s="3" t="s">
        <v>136</v>
      </c>
      <c r="Z313" s="46">
        <v>1247.6666666666667</v>
      </c>
      <c r="AA313" s="46">
        <v>121.10000000000001</v>
      </c>
      <c r="AB313" s="3">
        <f t="shared" si="46"/>
        <v>10.302780071566199</v>
      </c>
      <c r="AC313" s="3">
        <v>87.733333333333334</v>
      </c>
      <c r="AD313" s="46">
        <v>9.0727000000000011</v>
      </c>
    </row>
    <row r="314" spans="1:30" x14ac:dyDescent="0.25">
      <c r="A314" s="1" t="s">
        <v>153</v>
      </c>
      <c r="B314" s="1" t="s">
        <v>56</v>
      </c>
      <c r="C314" s="1">
        <v>1</v>
      </c>
      <c r="D314" s="2">
        <v>9</v>
      </c>
      <c r="E314" s="1" t="s">
        <v>262</v>
      </c>
      <c r="F314" s="3" t="s">
        <v>34</v>
      </c>
      <c r="G314" s="3">
        <v>0</v>
      </c>
      <c r="H314" s="3" t="s">
        <v>36</v>
      </c>
      <c r="I314" s="3">
        <v>5</v>
      </c>
      <c r="J314" s="45">
        <f t="shared" si="40"/>
        <v>0</v>
      </c>
      <c r="K314" s="3">
        <f t="shared" si="43"/>
        <v>0</v>
      </c>
      <c r="L314" s="45">
        <f t="shared" si="42"/>
        <v>0</v>
      </c>
      <c r="M314" s="2">
        <v>227.322126</v>
      </c>
      <c r="N314" s="3">
        <v>16.4208598437191</v>
      </c>
      <c r="O314" s="3">
        <v>15.9209748502705</v>
      </c>
      <c r="P314" s="3">
        <f t="shared" si="41"/>
        <v>1.031397888518121</v>
      </c>
      <c r="Q314" s="3">
        <f t="shared" si="44"/>
        <v>5.5097709992460851E-2</v>
      </c>
      <c r="R314" s="3">
        <v>7.1887220321987311</v>
      </c>
      <c r="S314" s="3" t="s">
        <v>33</v>
      </c>
      <c r="T314" s="3">
        <v>22.3</v>
      </c>
      <c r="U314" s="3">
        <v>22.4</v>
      </c>
      <c r="V314" s="2">
        <f t="shared" si="45"/>
        <v>0.44843049327353307</v>
      </c>
      <c r="W314" s="3">
        <v>6.1086637825429992</v>
      </c>
      <c r="X314" s="3">
        <v>1.0954270429725557</v>
      </c>
      <c r="Y314" s="3" t="s">
        <v>136</v>
      </c>
      <c r="Z314" s="46">
        <v>1247.6666666666667</v>
      </c>
      <c r="AA314" s="46">
        <v>121.10000000000001</v>
      </c>
      <c r="AB314" s="3">
        <f t="shared" si="46"/>
        <v>10.302780071566199</v>
      </c>
      <c r="AC314" s="3">
        <v>87.733333333333334</v>
      </c>
      <c r="AD314" s="46">
        <v>9.0727000000000011</v>
      </c>
    </row>
    <row r="315" spans="1:30" x14ac:dyDescent="0.25">
      <c r="A315" s="1" t="s">
        <v>153</v>
      </c>
      <c r="B315" s="1" t="s">
        <v>56</v>
      </c>
      <c r="C315" s="1">
        <v>1</v>
      </c>
      <c r="D315" s="2">
        <v>20</v>
      </c>
      <c r="E315" s="1" t="s">
        <v>262</v>
      </c>
      <c r="F315" s="3" t="s">
        <v>34</v>
      </c>
      <c r="G315" s="3">
        <v>0</v>
      </c>
      <c r="H315" s="3" t="s">
        <v>36</v>
      </c>
      <c r="I315" s="3">
        <v>5</v>
      </c>
      <c r="J315" s="45">
        <f t="shared" si="40"/>
        <v>0</v>
      </c>
      <c r="K315" s="3">
        <f t="shared" si="43"/>
        <v>0</v>
      </c>
      <c r="L315" s="45">
        <f t="shared" si="42"/>
        <v>0</v>
      </c>
      <c r="M315" s="2">
        <v>284.09983199999999</v>
      </c>
      <c r="N315" s="3">
        <v>15.074678643271801</v>
      </c>
      <c r="O315" s="3">
        <v>15.9209748502705</v>
      </c>
      <c r="P315" s="3">
        <f t="shared" si="41"/>
        <v>0.946843945489662</v>
      </c>
      <c r="Q315" s="3">
        <f t="shared" si="44"/>
        <v>-9.3279421451023359E-2</v>
      </c>
      <c r="R315" s="3">
        <v>-2.6781288219218697</v>
      </c>
      <c r="S315" s="3" t="s">
        <v>33</v>
      </c>
      <c r="T315" s="3">
        <v>20.2</v>
      </c>
      <c r="U315" s="3">
        <v>21.2</v>
      </c>
      <c r="V315" s="2">
        <f t="shared" si="45"/>
        <v>4.9504950495049505</v>
      </c>
      <c r="W315" s="3">
        <v>6.1086637825429992</v>
      </c>
      <c r="X315" s="3">
        <v>1.0954270429725557</v>
      </c>
      <c r="Y315" s="3" t="s">
        <v>136</v>
      </c>
      <c r="Z315" s="46">
        <v>1247.6666666666667</v>
      </c>
      <c r="AA315" s="46">
        <v>121.10000000000001</v>
      </c>
      <c r="AB315" s="3">
        <f t="shared" si="46"/>
        <v>10.302780071566199</v>
      </c>
      <c r="AC315" s="3">
        <v>87.733333333333334</v>
      </c>
      <c r="AD315" s="46">
        <v>9.0727000000000011</v>
      </c>
    </row>
    <row r="316" spans="1:30" x14ac:dyDescent="0.25">
      <c r="A316" s="1" t="s">
        <v>153</v>
      </c>
      <c r="B316" s="1" t="s">
        <v>56</v>
      </c>
      <c r="C316" s="1">
        <v>1</v>
      </c>
      <c r="D316" s="2">
        <v>41</v>
      </c>
      <c r="E316" s="1" t="s">
        <v>262</v>
      </c>
      <c r="F316" s="3" t="s">
        <v>34</v>
      </c>
      <c r="G316" s="3">
        <v>0</v>
      </c>
      <c r="H316" s="3" t="s">
        <v>36</v>
      </c>
      <c r="I316" s="3">
        <v>5</v>
      </c>
      <c r="J316" s="45">
        <f t="shared" si="40"/>
        <v>0</v>
      </c>
      <c r="K316" s="3">
        <f t="shared" si="43"/>
        <v>0</v>
      </c>
      <c r="L316" s="45">
        <f t="shared" si="42"/>
        <v>0</v>
      </c>
      <c r="M316" s="2">
        <v>288.22331250000002</v>
      </c>
      <c r="N316" s="3">
        <v>17.9408827014651</v>
      </c>
      <c r="O316" s="3">
        <v>15.9209748502705</v>
      </c>
      <c r="P316" s="3">
        <f t="shared" si="41"/>
        <v>1.1268708650186883</v>
      </c>
      <c r="Q316" s="3">
        <f t="shared" si="44"/>
        <v>0.22263580314510553</v>
      </c>
      <c r="R316" s="3">
        <v>15.729974071893654</v>
      </c>
      <c r="S316" s="3" t="s">
        <v>33</v>
      </c>
      <c r="T316" s="3">
        <v>20.6</v>
      </c>
      <c r="U316" s="3">
        <v>21.2</v>
      </c>
      <c r="V316" s="2">
        <f t="shared" si="45"/>
        <v>2.9126213592232904</v>
      </c>
      <c r="W316" s="3">
        <v>6.1086637825429992</v>
      </c>
      <c r="X316" s="3">
        <v>1.0954270429725557</v>
      </c>
      <c r="Y316" s="3" t="s">
        <v>136</v>
      </c>
      <c r="Z316" s="46">
        <v>1247.6666666666667</v>
      </c>
      <c r="AA316" s="46">
        <v>121.10000000000001</v>
      </c>
      <c r="AB316" s="3">
        <f t="shared" si="46"/>
        <v>10.302780071566199</v>
      </c>
      <c r="AC316" s="3">
        <v>87.733333333333334</v>
      </c>
      <c r="AD316" s="46">
        <v>9.0727000000000011</v>
      </c>
    </row>
    <row r="317" spans="1:30" x14ac:dyDescent="0.25">
      <c r="A317" s="1" t="s">
        <v>153</v>
      </c>
      <c r="B317" s="1" t="s">
        <v>56</v>
      </c>
      <c r="C317" s="1">
        <v>1</v>
      </c>
      <c r="D317" s="2">
        <v>42</v>
      </c>
      <c r="E317" s="1" t="s">
        <v>262</v>
      </c>
      <c r="F317" s="3" t="s">
        <v>34</v>
      </c>
      <c r="G317" s="3">
        <v>0</v>
      </c>
      <c r="H317" s="3" t="s">
        <v>36</v>
      </c>
      <c r="I317" s="3">
        <v>5</v>
      </c>
      <c r="J317" s="45">
        <f t="shared" si="40"/>
        <v>0</v>
      </c>
      <c r="K317" s="3">
        <f t="shared" si="43"/>
        <v>0</v>
      </c>
      <c r="L317" s="45">
        <f t="shared" si="42"/>
        <v>0</v>
      </c>
      <c r="M317" s="2">
        <v>209.69280000000001</v>
      </c>
      <c r="N317" s="3">
        <v>15.1165673619444</v>
      </c>
      <c r="O317" s="3">
        <v>15.9209748502705</v>
      </c>
      <c r="P317" s="3">
        <f t="shared" si="41"/>
        <v>0.94947498530139107</v>
      </c>
      <c r="Q317" s="3">
        <f t="shared" si="44"/>
        <v>-8.8662414532179032E-2</v>
      </c>
      <c r="R317" s="3">
        <v>-2.8908590906837501</v>
      </c>
      <c r="S317" s="3" t="s">
        <v>33</v>
      </c>
      <c r="T317" s="3">
        <v>20.8</v>
      </c>
      <c r="U317" s="3">
        <v>21</v>
      </c>
      <c r="V317" s="2">
        <f t="shared" si="45"/>
        <v>0.96153846153845812</v>
      </c>
      <c r="W317" s="3">
        <v>6.1086637825429992</v>
      </c>
      <c r="X317" s="3">
        <v>1.0954270429725557</v>
      </c>
      <c r="Y317" s="3" t="s">
        <v>136</v>
      </c>
      <c r="Z317" s="46">
        <v>1247.6666666666667</v>
      </c>
      <c r="AA317" s="46">
        <v>121.10000000000001</v>
      </c>
      <c r="AB317" s="3">
        <f t="shared" si="46"/>
        <v>10.302780071566199</v>
      </c>
      <c r="AC317" s="3">
        <v>87.733333333333334</v>
      </c>
      <c r="AD317" s="46">
        <v>9.0727000000000011</v>
      </c>
    </row>
    <row r="318" spans="1:30" x14ac:dyDescent="0.25">
      <c r="A318" s="1" t="s">
        <v>153</v>
      </c>
      <c r="B318" s="1" t="s">
        <v>56</v>
      </c>
      <c r="C318" s="1">
        <v>1</v>
      </c>
      <c r="D318" s="2">
        <v>44</v>
      </c>
      <c r="E318" s="1" t="s">
        <v>262</v>
      </c>
      <c r="F318" s="3" t="s">
        <v>34</v>
      </c>
      <c r="G318" s="3">
        <v>0</v>
      </c>
      <c r="H318" s="3" t="s">
        <v>36</v>
      </c>
      <c r="I318" s="3">
        <v>5</v>
      </c>
      <c r="J318" s="45">
        <f t="shared" si="40"/>
        <v>0</v>
      </c>
      <c r="K318" s="3">
        <f t="shared" si="43"/>
        <v>0</v>
      </c>
      <c r="L318" s="45">
        <f t="shared" si="42"/>
        <v>0</v>
      </c>
      <c r="M318" s="2">
        <v>250.2724</v>
      </c>
      <c r="N318" s="3">
        <v>19.200239188082701</v>
      </c>
      <c r="O318" s="3">
        <v>15.9209748502705</v>
      </c>
      <c r="P318" s="3">
        <f t="shared" si="41"/>
        <v>1.2059713283044653</v>
      </c>
      <c r="Q318" s="3">
        <f t="shared" si="44"/>
        <v>0.36144304758365209</v>
      </c>
      <c r="R318" s="3">
        <v>25.700761101626039</v>
      </c>
      <c r="S318" s="3" t="s">
        <v>33</v>
      </c>
      <c r="T318" s="3">
        <v>21.6</v>
      </c>
      <c r="U318" s="3">
        <v>22.2</v>
      </c>
      <c r="V318" s="2">
        <f t="shared" si="45"/>
        <v>2.7777777777777675</v>
      </c>
      <c r="W318" s="3">
        <v>6.1086637825429992</v>
      </c>
      <c r="X318" s="3">
        <v>1.0954270429725557</v>
      </c>
      <c r="Y318" s="3" t="s">
        <v>136</v>
      </c>
      <c r="Z318" s="46">
        <v>1247.6666666666667</v>
      </c>
      <c r="AA318" s="46">
        <v>121.10000000000001</v>
      </c>
      <c r="AB318" s="3">
        <f t="shared" si="46"/>
        <v>10.302780071566199</v>
      </c>
      <c r="AC318" s="3">
        <v>87.733333333333334</v>
      </c>
      <c r="AD318" s="46">
        <v>9.0727000000000011</v>
      </c>
    </row>
    <row r="319" spans="1:30" x14ac:dyDescent="0.25">
      <c r="A319" s="1" t="s">
        <v>153</v>
      </c>
      <c r="B319" s="1" t="s">
        <v>56</v>
      </c>
      <c r="C319" s="1">
        <v>1</v>
      </c>
      <c r="D319" s="2">
        <v>47</v>
      </c>
      <c r="E319" s="1" t="s">
        <v>262</v>
      </c>
      <c r="F319" s="3" t="s">
        <v>34</v>
      </c>
      <c r="G319" s="3">
        <v>0</v>
      </c>
      <c r="H319" s="3" t="s">
        <v>36</v>
      </c>
      <c r="I319" s="3">
        <v>5</v>
      </c>
      <c r="J319" s="45">
        <f t="shared" si="40"/>
        <v>0</v>
      </c>
      <c r="K319" s="3">
        <f t="shared" si="43"/>
        <v>0</v>
      </c>
      <c r="L319" s="45">
        <f t="shared" si="42"/>
        <v>0</v>
      </c>
      <c r="M319" s="2">
        <v>216.87078399999999</v>
      </c>
      <c r="N319" s="3">
        <v>20.856619011014502</v>
      </c>
      <c r="O319" s="3">
        <v>15.9209748502705</v>
      </c>
      <c r="P319" s="3">
        <f t="shared" si="41"/>
        <v>1.3100089163610571</v>
      </c>
      <c r="Q319" s="3">
        <f t="shared" si="44"/>
        <v>0.54401051073484197</v>
      </c>
      <c r="R319" s="3">
        <v>32.059184451121006</v>
      </c>
      <c r="S319" s="3" t="s">
        <v>33</v>
      </c>
      <c r="T319" s="3">
        <v>20</v>
      </c>
      <c r="U319" s="3">
        <v>22.3</v>
      </c>
      <c r="V319" s="2">
        <f t="shared" si="45"/>
        <v>11.500000000000004</v>
      </c>
      <c r="W319" s="3">
        <v>6.1086637825429992</v>
      </c>
      <c r="X319" s="3">
        <v>1.0954270429725557</v>
      </c>
      <c r="Y319" s="3" t="s">
        <v>136</v>
      </c>
      <c r="Z319" s="46">
        <v>1247.6666666666667</v>
      </c>
      <c r="AA319" s="46">
        <v>121.10000000000001</v>
      </c>
      <c r="AB319" s="3">
        <f t="shared" si="46"/>
        <v>10.302780071566199</v>
      </c>
      <c r="AC319" s="3">
        <v>87.733333333333334</v>
      </c>
      <c r="AD319" s="46">
        <v>9.0727000000000011</v>
      </c>
    </row>
    <row r="320" spans="1:30" x14ac:dyDescent="0.25">
      <c r="A320" s="1" t="s">
        <v>153</v>
      </c>
      <c r="B320" s="1" t="s">
        <v>56</v>
      </c>
      <c r="C320" s="1">
        <v>1</v>
      </c>
      <c r="D320" s="2">
        <v>58</v>
      </c>
      <c r="E320" s="1" t="s">
        <v>262</v>
      </c>
      <c r="F320" s="3" t="s">
        <v>34</v>
      </c>
      <c r="G320" s="3">
        <v>0</v>
      </c>
      <c r="H320" s="3" t="s">
        <v>36</v>
      </c>
      <c r="I320" s="3">
        <v>5</v>
      </c>
      <c r="J320" s="45">
        <f t="shared" ref="J320:J383" si="47">I320*G320</f>
        <v>0</v>
      </c>
      <c r="K320" s="3">
        <f t="shared" si="43"/>
        <v>0</v>
      </c>
      <c r="L320" s="45">
        <f t="shared" si="42"/>
        <v>0</v>
      </c>
      <c r="M320" s="2">
        <v>214.5802545</v>
      </c>
      <c r="N320" s="3">
        <v>10.683657063923601</v>
      </c>
      <c r="O320" s="3">
        <v>15.9209748502705</v>
      </c>
      <c r="P320" s="3">
        <f t="shared" si="41"/>
        <v>0.67104289557633989</v>
      </c>
      <c r="Q320" s="3">
        <f t="shared" si="44"/>
        <v>-0.57726121070319736</v>
      </c>
      <c r="R320" s="3">
        <v>-51.980286606146173</v>
      </c>
      <c r="S320" s="3" t="s">
        <v>33</v>
      </c>
      <c r="T320" s="3">
        <v>20.3</v>
      </c>
      <c r="U320" s="3">
        <v>20.6</v>
      </c>
      <c r="V320" s="2">
        <f t="shared" si="45"/>
        <v>1.4778325123152742</v>
      </c>
      <c r="W320" s="3">
        <v>6.1086637825429992</v>
      </c>
      <c r="X320" s="3">
        <v>1.0954270429725557</v>
      </c>
      <c r="Y320" s="3" t="s">
        <v>136</v>
      </c>
      <c r="Z320" s="46">
        <v>1247.6666666666667</v>
      </c>
      <c r="AA320" s="46">
        <v>121.10000000000001</v>
      </c>
      <c r="AB320" s="3">
        <f t="shared" si="46"/>
        <v>10.302780071566199</v>
      </c>
      <c r="AC320" s="3">
        <v>87.733333333333334</v>
      </c>
      <c r="AD320" s="46">
        <v>9.0727000000000011</v>
      </c>
    </row>
    <row r="321" spans="1:30" x14ac:dyDescent="0.25">
      <c r="A321" s="1" t="s">
        <v>153</v>
      </c>
      <c r="B321" s="1" t="s">
        <v>56</v>
      </c>
      <c r="C321" s="1">
        <v>1</v>
      </c>
      <c r="D321" s="2">
        <v>62</v>
      </c>
      <c r="E321" s="1" t="s">
        <v>262</v>
      </c>
      <c r="F321" s="3" t="s">
        <v>34</v>
      </c>
      <c r="G321" s="3">
        <v>0</v>
      </c>
      <c r="H321" s="3" t="s">
        <v>36</v>
      </c>
      <c r="I321" s="3">
        <v>5</v>
      </c>
      <c r="J321" s="45">
        <f t="shared" si="47"/>
        <v>0</v>
      </c>
      <c r="K321" s="3">
        <f t="shared" si="43"/>
        <v>0</v>
      </c>
      <c r="L321" s="45">
        <f t="shared" si="42"/>
        <v>0</v>
      </c>
      <c r="M321" s="2">
        <v>252.870462</v>
      </c>
      <c r="N321" s="3">
        <v>15.700741214050501</v>
      </c>
      <c r="O321" s="3">
        <v>15.9209748502705</v>
      </c>
      <c r="P321" s="3">
        <f t="shared" si="41"/>
        <v>0.98616707593026198</v>
      </c>
      <c r="Q321" s="3">
        <f t="shared" si="44"/>
        <v>-2.4274321450064442E-2</v>
      </c>
      <c r="R321" s="3">
        <v>1.9657580197924918</v>
      </c>
      <c r="S321" s="3" t="s">
        <v>33</v>
      </c>
      <c r="T321" s="3">
        <v>19.899999999999999</v>
      </c>
      <c r="U321" s="3">
        <v>20.2</v>
      </c>
      <c r="V321" s="2">
        <f t="shared" si="45"/>
        <v>1.5075376884422149</v>
      </c>
      <c r="W321" s="3">
        <v>6.1086637825429992</v>
      </c>
      <c r="X321" s="3">
        <v>1.0954270429725557</v>
      </c>
      <c r="Y321" s="3" t="s">
        <v>136</v>
      </c>
      <c r="Z321" s="46">
        <v>1247.6666666666667</v>
      </c>
      <c r="AA321" s="46">
        <v>121.10000000000001</v>
      </c>
      <c r="AB321" s="3">
        <f t="shared" si="46"/>
        <v>10.302780071566199</v>
      </c>
      <c r="AC321" s="3">
        <v>87.733333333333334</v>
      </c>
      <c r="AD321" s="46">
        <v>9.0727000000000011</v>
      </c>
    </row>
    <row r="322" spans="1:30" x14ac:dyDescent="0.25">
      <c r="A322" s="1" t="s">
        <v>153</v>
      </c>
      <c r="B322" s="1" t="s">
        <v>56</v>
      </c>
      <c r="C322" s="1">
        <v>1</v>
      </c>
      <c r="D322" s="2">
        <v>63</v>
      </c>
      <c r="E322" s="1" t="s">
        <v>262</v>
      </c>
      <c r="F322" s="3" t="s">
        <v>34</v>
      </c>
      <c r="G322" s="3">
        <v>0</v>
      </c>
      <c r="H322" s="3" t="s">
        <v>36</v>
      </c>
      <c r="I322" s="3">
        <v>5</v>
      </c>
      <c r="J322" s="45">
        <f t="shared" si="47"/>
        <v>0</v>
      </c>
      <c r="K322" s="3">
        <f t="shared" si="43"/>
        <v>0</v>
      </c>
      <c r="L322" s="45">
        <f t="shared" si="42"/>
        <v>0</v>
      </c>
      <c r="M322" s="2">
        <v>236.64625000000001</v>
      </c>
      <c r="N322" s="3">
        <v>16.067449794945599</v>
      </c>
      <c r="O322" s="3">
        <v>15.9209748502705</v>
      </c>
      <c r="P322" s="3">
        <f t="shared" si="41"/>
        <v>1.0092001241163076</v>
      </c>
      <c r="Q322" s="3">
        <f t="shared" si="44"/>
        <v>1.614458151102743E-2</v>
      </c>
      <c r="R322" s="3">
        <v>4.7088607657296846</v>
      </c>
      <c r="S322" s="3" t="s">
        <v>33</v>
      </c>
      <c r="T322" s="3">
        <v>20.7</v>
      </c>
      <c r="U322" s="3">
        <v>21.3</v>
      </c>
      <c r="V322" s="2">
        <f t="shared" si="45"/>
        <v>2.8985507246376883</v>
      </c>
      <c r="W322" s="3">
        <v>6.1086637825429992</v>
      </c>
      <c r="X322" s="3">
        <v>1.0954270429725557</v>
      </c>
      <c r="Y322" s="3" t="s">
        <v>136</v>
      </c>
      <c r="Z322" s="46">
        <v>1247.6666666666667</v>
      </c>
      <c r="AA322" s="46">
        <v>121.10000000000001</v>
      </c>
      <c r="AB322" s="3">
        <f t="shared" si="46"/>
        <v>10.302780071566199</v>
      </c>
      <c r="AC322" s="3">
        <v>87.733333333333334</v>
      </c>
      <c r="AD322" s="46">
        <v>9.0727000000000011</v>
      </c>
    </row>
    <row r="323" spans="1:30" x14ac:dyDescent="0.25">
      <c r="A323" s="1" t="s">
        <v>153</v>
      </c>
      <c r="B323" s="1" t="s">
        <v>56</v>
      </c>
      <c r="C323" s="1">
        <v>2</v>
      </c>
      <c r="D323" s="2">
        <v>3</v>
      </c>
      <c r="E323" s="1" t="s">
        <v>262</v>
      </c>
      <c r="F323" s="3" t="s">
        <v>35</v>
      </c>
      <c r="G323" s="3">
        <v>600</v>
      </c>
      <c r="H323" s="3" t="s">
        <v>36</v>
      </c>
      <c r="I323" s="3">
        <v>5</v>
      </c>
      <c r="J323" s="45">
        <f t="shared" si="47"/>
        <v>3000</v>
      </c>
      <c r="K323" s="3">
        <f t="shared" si="43"/>
        <v>12.18</v>
      </c>
      <c r="L323" s="45">
        <f t="shared" si="42"/>
        <v>60.9</v>
      </c>
      <c r="M323" s="2">
        <v>286.43718150000001</v>
      </c>
      <c r="N323" s="3">
        <v>16.393822597316198</v>
      </c>
      <c r="O323" s="3">
        <v>15.9209748502705</v>
      </c>
      <c r="P323" s="3">
        <f t="shared" si="41"/>
        <v>1.029699673009512</v>
      </c>
      <c r="Q323" s="3">
        <f t="shared" si="44"/>
        <v>5.21176438155894E-2</v>
      </c>
      <c r="R323" s="3">
        <v>7.232201812756653</v>
      </c>
      <c r="S323" s="3" t="s">
        <v>33</v>
      </c>
      <c r="T323" s="3">
        <v>20.3</v>
      </c>
      <c r="U323" s="3">
        <v>21.9</v>
      </c>
      <c r="V323" s="2">
        <f t="shared" si="45"/>
        <v>7.8817733990147669</v>
      </c>
      <c r="W323" s="3">
        <v>6.1086637825429992</v>
      </c>
      <c r="X323" s="3">
        <v>1.0954270429725557</v>
      </c>
      <c r="Y323" s="3" t="s">
        <v>136</v>
      </c>
      <c r="Z323" s="46">
        <v>1247.6666666666667</v>
      </c>
      <c r="AA323" s="46">
        <v>121.10000000000001</v>
      </c>
      <c r="AB323" s="3">
        <f t="shared" si="46"/>
        <v>10.302780071566199</v>
      </c>
      <c r="AC323" s="3">
        <v>87.733333333333334</v>
      </c>
      <c r="AD323" s="46">
        <v>9.0727000000000011</v>
      </c>
    </row>
    <row r="324" spans="1:30" x14ac:dyDescent="0.25">
      <c r="A324" s="1" t="s">
        <v>153</v>
      </c>
      <c r="B324" s="1" t="s">
        <v>56</v>
      </c>
      <c r="C324" s="1">
        <v>2</v>
      </c>
      <c r="D324" s="2">
        <v>18</v>
      </c>
      <c r="E324" s="1" t="s">
        <v>262</v>
      </c>
      <c r="F324" s="3" t="s">
        <v>35</v>
      </c>
      <c r="G324" s="3">
        <v>600</v>
      </c>
      <c r="H324" s="3" t="s">
        <v>36</v>
      </c>
      <c r="I324" s="3">
        <v>5</v>
      </c>
      <c r="J324" s="45">
        <f t="shared" si="47"/>
        <v>3000</v>
      </c>
      <c r="K324" s="3">
        <f t="shared" si="43"/>
        <v>13.68</v>
      </c>
      <c r="L324" s="45">
        <f t="shared" si="42"/>
        <v>68.400000000000006</v>
      </c>
      <c r="M324" s="2">
        <v>285.51869049999999</v>
      </c>
      <c r="N324" s="3">
        <v>22.5551872847882</v>
      </c>
      <c r="O324" s="3">
        <v>15.9209748502705</v>
      </c>
      <c r="P324" s="3">
        <f t="shared" si="41"/>
        <v>1.4166963704741349</v>
      </c>
      <c r="Q324" s="3">
        <f t="shared" si="44"/>
        <v>0.7312280175160315</v>
      </c>
      <c r="R324" s="3">
        <v>29.142824685602793</v>
      </c>
      <c r="S324" s="3" t="s">
        <v>33</v>
      </c>
      <c r="T324" s="3">
        <v>22.8</v>
      </c>
      <c r="U324" s="3">
        <v>23.2</v>
      </c>
      <c r="V324" s="2">
        <f t="shared" si="45"/>
        <v>1.7543859649122744</v>
      </c>
      <c r="W324" s="3">
        <v>6.1086637825429992</v>
      </c>
      <c r="X324" s="3">
        <v>1.0954270429725557</v>
      </c>
      <c r="Y324" s="3" t="s">
        <v>136</v>
      </c>
      <c r="Z324" s="46">
        <v>1247.6666666666667</v>
      </c>
      <c r="AA324" s="46">
        <v>121.10000000000001</v>
      </c>
      <c r="AB324" s="3">
        <f t="shared" si="46"/>
        <v>10.302780071566199</v>
      </c>
      <c r="AC324" s="3">
        <v>87.733333333333334</v>
      </c>
      <c r="AD324" s="46">
        <v>9.0727000000000011</v>
      </c>
    </row>
    <row r="325" spans="1:30" x14ac:dyDescent="0.25">
      <c r="A325" s="1" t="s">
        <v>153</v>
      </c>
      <c r="B325" s="1" t="s">
        <v>56</v>
      </c>
      <c r="C325" s="1">
        <v>2</v>
      </c>
      <c r="D325" s="2">
        <v>25</v>
      </c>
      <c r="E325" s="1" t="s">
        <v>262</v>
      </c>
      <c r="F325" s="3" t="s">
        <v>35</v>
      </c>
      <c r="G325" s="3">
        <v>600</v>
      </c>
      <c r="H325" s="3" t="s">
        <v>36</v>
      </c>
      <c r="I325" s="3">
        <v>5</v>
      </c>
      <c r="J325" s="45">
        <f t="shared" si="47"/>
        <v>3000</v>
      </c>
      <c r="K325" s="3">
        <f t="shared" si="43"/>
        <v>12.3</v>
      </c>
      <c r="L325" s="45">
        <f t="shared" si="42"/>
        <v>61.5</v>
      </c>
      <c r="M325" s="2">
        <v>237.84531250000001</v>
      </c>
      <c r="N325" s="3">
        <v>23.230695832016799</v>
      </c>
      <c r="O325" s="3">
        <v>15.9209748502705</v>
      </c>
      <c r="P325" s="3">
        <f t="shared" ref="P325:P372" si="48">N325/O325</f>
        <v>1.4591252137818751</v>
      </c>
      <c r="Q325" s="3">
        <f t="shared" si="44"/>
        <v>0.8056830912238141</v>
      </c>
      <c r="R325" s="3">
        <v>37.369760878798743</v>
      </c>
      <c r="S325" s="3" t="s">
        <v>33</v>
      </c>
      <c r="T325" s="3">
        <v>20.5</v>
      </c>
      <c r="U325" s="3">
        <v>21.8</v>
      </c>
      <c r="V325" s="2">
        <f t="shared" si="45"/>
        <v>6.3414634146341493</v>
      </c>
      <c r="W325" s="3">
        <v>6.1086637825429992</v>
      </c>
      <c r="X325" s="3">
        <v>1.0954270429725557</v>
      </c>
      <c r="Y325" s="3" t="s">
        <v>136</v>
      </c>
      <c r="Z325" s="46">
        <v>1247.6666666666667</v>
      </c>
      <c r="AA325" s="46">
        <v>121.10000000000001</v>
      </c>
      <c r="AB325" s="3">
        <f t="shared" si="46"/>
        <v>10.302780071566199</v>
      </c>
      <c r="AC325" s="3">
        <v>87.733333333333334</v>
      </c>
      <c r="AD325" s="46">
        <v>9.0727000000000011</v>
      </c>
    </row>
    <row r="326" spans="1:30" x14ac:dyDescent="0.25">
      <c r="A326" s="1" t="s">
        <v>153</v>
      </c>
      <c r="B326" s="1" t="s">
        <v>56</v>
      </c>
      <c r="C326" s="1">
        <v>2</v>
      </c>
      <c r="D326" s="2">
        <v>28</v>
      </c>
      <c r="E326" s="1" t="s">
        <v>262</v>
      </c>
      <c r="F326" s="3" t="s">
        <v>35</v>
      </c>
      <c r="G326" s="3">
        <v>600</v>
      </c>
      <c r="H326" s="3" t="s">
        <v>36</v>
      </c>
      <c r="I326" s="3">
        <v>5</v>
      </c>
      <c r="J326" s="45">
        <f t="shared" si="47"/>
        <v>3000</v>
      </c>
      <c r="K326" s="3">
        <f t="shared" si="43"/>
        <v>13.02</v>
      </c>
      <c r="L326" s="45">
        <f t="shared" si="42"/>
        <v>65.099999999999994</v>
      </c>
      <c r="M326" s="2">
        <v>225.97661400000001</v>
      </c>
      <c r="N326" s="3">
        <v>17.236838208100998</v>
      </c>
      <c r="O326" s="3">
        <v>15.9209748502705</v>
      </c>
      <c r="P326" s="3">
        <f t="shared" si="48"/>
        <v>1.0826496725361099</v>
      </c>
      <c r="Q326" s="3">
        <f t="shared" si="44"/>
        <v>0.14503547541861825</v>
      </c>
      <c r="R326" s="3">
        <v>12.431714701075293</v>
      </c>
      <c r="S326" s="3" t="s">
        <v>33</v>
      </c>
      <c r="T326" s="3">
        <v>21.7</v>
      </c>
      <c r="U326" s="3">
        <v>22.2</v>
      </c>
      <c r="V326" s="2">
        <f t="shared" si="45"/>
        <v>2.3041474654377883</v>
      </c>
      <c r="W326" s="3">
        <v>6.1086637825429992</v>
      </c>
      <c r="X326" s="3">
        <v>1.0954270429725557</v>
      </c>
      <c r="Y326" s="3" t="s">
        <v>136</v>
      </c>
      <c r="Z326" s="46">
        <v>1247.6666666666667</v>
      </c>
      <c r="AA326" s="46">
        <v>121.10000000000001</v>
      </c>
      <c r="AB326" s="3">
        <f t="shared" si="46"/>
        <v>10.302780071566199</v>
      </c>
      <c r="AC326" s="3">
        <v>87.733333333333334</v>
      </c>
      <c r="AD326" s="46">
        <v>9.0727000000000011</v>
      </c>
    </row>
    <row r="327" spans="1:30" x14ac:dyDescent="0.25">
      <c r="A327" s="1" t="s">
        <v>153</v>
      </c>
      <c r="B327" s="1" t="s">
        <v>56</v>
      </c>
      <c r="C327" s="1">
        <v>2</v>
      </c>
      <c r="D327" s="2">
        <v>29</v>
      </c>
      <c r="E327" s="1" t="s">
        <v>262</v>
      </c>
      <c r="F327" s="3" t="s">
        <v>35</v>
      </c>
      <c r="G327" s="3">
        <v>600</v>
      </c>
      <c r="H327" s="3" t="s">
        <v>36</v>
      </c>
      <c r="I327" s="3">
        <v>5</v>
      </c>
      <c r="J327" s="45">
        <f t="shared" si="47"/>
        <v>3000</v>
      </c>
      <c r="K327" s="3">
        <f t="shared" si="43"/>
        <v>13.14</v>
      </c>
      <c r="L327" s="45">
        <f t="shared" si="42"/>
        <v>65.7</v>
      </c>
      <c r="M327" s="2">
        <v>203.7231625</v>
      </c>
      <c r="N327" s="3">
        <v>18.129678990204599</v>
      </c>
      <c r="O327" s="3">
        <v>15.9209748502705</v>
      </c>
      <c r="P327" s="3">
        <f t="shared" si="48"/>
        <v>1.1387292022445832</v>
      </c>
      <c r="Q327" s="3">
        <f t="shared" si="44"/>
        <v>0.24344507587973796</v>
      </c>
      <c r="R327" s="3">
        <v>16.397930832641645</v>
      </c>
      <c r="S327" s="3" t="s">
        <v>33</v>
      </c>
      <c r="T327" s="3">
        <v>21.9</v>
      </c>
      <c r="U327" s="3">
        <v>24.6</v>
      </c>
      <c r="V327" s="2">
        <f t="shared" si="45"/>
        <v>12.328767123287685</v>
      </c>
      <c r="W327" s="3">
        <v>6.1086637825429992</v>
      </c>
      <c r="X327" s="3">
        <v>1.0954270429725557</v>
      </c>
      <c r="Y327" s="3" t="s">
        <v>136</v>
      </c>
      <c r="Z327" s="46">
        <v>1247.6666666666667</v>
      </c>
      <c r="AA327" s="46">
        <v>121.10000000000001</v>
      </c>
      <c r="AB327" s="3">
        <f t="shared" si="46"/>
        <v>10.302780071566199</v>
      </c>
      <c r="AC327" s="3">
        <v>87.733333333333334</v>
      </c>
      <c r="AD327" s="46">
        <v>9.0727000000000011</v>
      </c>
    </row>
    <row r="328" spans="1:30" x14ac:dyDescent="0.25">
      <c r="A328" s="1" t="s">
        <v>153</v>
      </c>
      <c r="B328" s="1" t="s">
        <v>56</v>
      </c>
      <c r="C328" s="1">
        <v>2</v>
      </c>
      <c r="D328" s="2">
        <v>31</v>
      </c>
      <c r="E328" s="1" t="s">
        <v>262</v>
      </c>
      <c r="F328" s="3" t="s">
        <v>35</v>
      </c>
      <c r="G328" s="3">
        <v>600</v>
      </c>
      <c r="H328" s="3" t="s">
        <v>36</v>
      </c>
      <c r="I328" s="3">
        <v>5</v>
      </c>
      <c r="J328" s="45">
        <f t="shared" si="47"/>
        <v>3000</v>
      </c>
      <c r="K328" s="3">
        <f t="shared" si="43"/>
        <v>11.7</v>
      </c>
      <c r="L328" s="45">
        <f t="shared" si="42"/>
        <v>58.5</v>
      </c>
      <c r="M328" s="2">
        <v>230.31843749999999</v>
      </c>
      <c r="N328" s="3">
        <v>20.719604290353299</v>
      </c>
      <c r="O328" s="3">
        <v>15.9209748502705</v>
      </c>
      <c r="P328" s="3">
        <f t="shared" si="48"/>
        <v>1.3014029910361469</v>
      </c>
      <c r="Q328" s="3">
        <f t="shared" si="44"/>
        <v>0.52890864241987479</v>
      </c>
      <c r="R328" s="3">
        <v>34.970925014714197</v>
      </c>
      <c r="S328" s="3" t="s">
        <v>33</v>
      </c>
      <c r="T328" s="3">
        <v>19.5</v>
      </c>
      <c r="U328" s="3">
        <v>20.9</v>
      </c>
      <c r="V328" s="2">
        <f t="shared" si="45"/>
        <v>7.1794871794871717</v>
      </c>
      <c r="W328" s="3">
        <v>6.1086637825429992</v>
      </c>
      <c r="X328" s="3">
        <v>1.0954270429725557</v>
      </c>
      <c r="Y328" s="3" t="s">
        <v>136</v>
      </c>
      <c r="Z328" s="46">
        <v>1247.6666666666667</v>
      </c>
      <c r="AA328" s="46">
        <v>121.10000000000001</v>
      </c>
      <c r="AB328" s="3">
        <f t="shared" si="46"/>
        <v>10.302780071566199</v>
      </c>
      <c r="AC328" s="3">
        <v>87.733333333333334</v>
      </c>
      <c r="AD328" s="46">
        <v>9.0727000000000011</v>
      </c>
    </row>
    <row r="329" spans="1:30" x14ac:dyDescent="0.25">
      <c r="A329" s="1" t="s">
        <v>153</v>
      </c>
      <c r="B329" s="1" t="s">
        <v>56</v>
      </c>
      <c r="C329" s="1">
        <v>2</v>
      </c>
      <c r="D329" s="2">
        <v>39</v>
      </c>
      <c r="E329" s="1" t="s">
        <v>262</v>
      </c>
      <c r="F329" s="3" t="s">
        <v>35</v>
      </c>
      <c r="G329" s="3">
        <v>600</v>
      </c>
      <c r="H329" s="3" t="s">
        <v>36</v>
      </c>
      <c r="I329" s="3">
        <v>5</v>
      </c>
      <c r="J329" s="45">
        <f t="shared" si="47"/>
        <v>3000</v>
      </c>
      <c r="K329" s="3">
        <f t="shared" si="43"/>
        <v>13.8</v>
      </c>
      <c r="L329" s="45">
        <f t="shared" si="42"/>
        <v>69</v>
      </c>
      <c r="M329" s="2">
        <v>271.0970815</v>
      </c>
      <c r="N329" s="3">
        <v>29.3871291922766</v>
      </c>
      <c r="O329" s="3">
        <v>15.9209748502705</v>
      </c>
      <c r="P329" s="3">
        <f t="shared" si="48"/>
        <v>1.8458121734786426</v>
      </c>
      <c r="Q329" s="3">
        <f t="shared" si="44"/>
        <v>1.4842499302309233</v>
      </c>
      <c r="R329" s="3">
        <v>55.510952170418463</v>
      </c>
      <c r="S329" s="3" t="s">
        <v>33</v>
      </c>
      <c r="T329" s="3">
        <v>23</v>
      </c>
      <c r="U329" s="3">
        <v>24.7</v>
      </c>
      <c r="V329" s="2">
        <f t="shared" si="45"/>
        <v>7.3913043478260843</v>
      </c>
      <c r="W329" s="3">
        <v>6.1086637825429992</v>
      </c>
      <c r="X329" s="3">
        <v>1.0954270429725557</v>
      </c>
      <c r="Y329" s="3" t="s">
        <v>136</v>
      </c>
      <c r="Z329" s="46">
        <v>1247.6666666666667</v>
      </c>
      <c r="AA329" s="46">
        <v>121.10000000000001</v>
      </c>
      <c r="AB329" s="3">
        <f t="shared" si="46"/>
        <v>10.302780071566199</v>
      </c>
      <c r="AC329" s="3">
        <v>87.733333333333334</v>
      </c>
      <c r="AD329" s="46">
        <v>9.0727000000000011</v>
      </c>
    </row>
    <row r="330" spans="1:30" x14ac:dyDescent="0.25">
      <c r="A330" s="1" t="s">
        <v>153</v>
      </c>
      <c r="B330" s="1" t="s">
        <v>56</v>
      </c>
      <c r="C330" s="1">
        <v>2</v>
      </c>
      <c r="D330" s="2">
        <v>43</v>
      </c>
      <c r="E330" s="1" t="s">
        <v>262</v>
      </c>
      <c r="F330" s="3" t="s">
        <v>35</v>
      </c>
      <c r="G330" s="3">
        <v>600</v>
      </c>
      <c r="H330" s="3" t="s">
        <v>36</v>
      </c>
      <c r="I330" s="3">
        <v>5</v>
      </c>
      <c r="J330" s="45">
        <f t="shared" si="47"/>
        <v>3000</v>
      </c>
      <c r="K330" s="3">
        <f t="shared" si="43"/>
        <v>11.88</v>
      </c>
      <c r="L330" s="45">
        <f t="shared" si="42"/>
        <v>59.4</v>
      </c>
      <c r="M330" s="2">
        <v>262.54873600000002</v>
      </c>
      <c r="N330" s="3">
        <v>23.072569097731002</v>
      </c>
      <c r="O330" s="3">
        <v>15.9209748502705</v>
      </c>
      <c r="P330" s="3">
        <f t="shared" si="48"/>
        <v>1.4491932381476624</v>
      </c>
      <c r="Q330" s="3">
        <f t="shared" si="44"/>
        <v>0.78825424046430503</v>
      </c>
      <c r="R330" s="3">
        <v>40.489098031499395</v>
      </c>
      <c r="S330" s="3" t="s">
        <v>33</v>
      </c>
      <c r="T330" s="3">
        <v>19.8</v>
      </c>
      <c r="U330" s="3">
        <v>18.7</v>
      </c>
      <c r="V330" s="2">
        <f t="shared" si="45"/>
        <v>-5.5555555555555625</v>
      </c>
      <c r="W330" s="3">
        <v>6.1086637825429992</v>
      </c>
      <c r="X330" s="3">
        <v>1.0954270429725557</v>
      </c>
      <c r="Y330" s="3" t="s">
        <v>136</v>
      </c>
      <c r="Z330" s="46">
        <v>1247.6666666666667</v>
      </c>
      <c r="AA330" s="46">
        <v>121.10000000000001</v>
      </c>
      <c r="AB330" s="3">
        <f t="shared" si="46"/>
        <v>10.302780071566199</v>
      </c>
      <c r="AC330" s="3">
        <v>87.733333333333334</v>
      </c>
      <c r="AD330" s="46">
        <v>9.0727000000000011</v>
      </c>
    </row>
    <row r="331" spans="1:30" x14ac:dyDescent="0.25">
      <c r="A331" s="1" t="s">
        <v>153</v>
      </c>
      <c r="B331" s="1" t="s">
        <v>56</v>
      </c>
      <c r="C331" s="1">
        <v>2</v>
      </c>
      <c r="D331" s="2">
        <v>48</v>
      </c>
      <c r="E331" s="1" t="s">
        <v>262</v>
      </c>
      <c r="F331" s="3" t="s">
        <v>35</v>
      </c>
      <c r="G331" s="3">
        <v>600</v>
      </c>
      <c r="H331" s="3" t="s">
        <v>36</v>
      </c>
      <c r="I331" s="3">
        <v>5</v>
      </c>
      <c r="J331" s="45">
        <f t="shared" si="47"/>
        <v>3000</v>
      </c>
      <c r="K331" s="3">
        <f t="shared" si="43"/>
        <v>12.3</v>
      </c>
      <c r="L331" s="45">
        <f t="shared" si="42"/>
        <v>61.5</v>
      </c>
      <c r="M331" s="2">
        <v>244.568624</v>
      </c>
      <c r="N331" s="3">
        <v>20.544700897469699</v>
      </c>
      <c r="O331" s="3">
        <v>15.9209748502705</v>
      </c>
      <c r="P331" s="3">
        <f t="shared" si="48"/>
        <v>1.2904172697138983</v>
      </c>
      <c r="Q331" s="3">
        <f t="shared" si="44"/>
        <v>0.50963065539466734</v>
      </c>
      <c r="R331" s="3">
        <v>28.098241510991311</v>
      </c>
      <c r="S331" s="3" t="s">
        <v>33</v>
      </c>
      <c r="T331" s="3">
        <v>20.5</v>
      </c>
      <c r="U331" s="3">
        <v>22.5</v>
      </c>
      <c r="V331" s="2">
        <f t="shared" si="45"/>
        <v>9.7560975609756095</v>
      </c>
      <c r="W331" s="3">
        <v>6.1086637825429992</v>
      </c>
      <c r="X331" s="3">
        <v>1.0954270429725557</v>
      </c>
      <c r="Y331" s="3" t="s">
        <v>136</v>
      </c>
      <c r="Z331" s="46">
        <v>1247.6666666666667</v>
      </c>
      <c r="AA331" s="46">
        <v>121.10000000000001</v>
      </c>
      <c r="AB331" s="3">
        <f t="shared" si="46"/>
        <v>10.302780071566199</v>
      </c>
      <c r="AC331" s="3">
        <v>87.733333333333334</v>
      </c>
      <c r="AD331" s="46">
        <v>9.0727000000000011</v>
      </c>
    </row>
    <row r="332" spans="1:30" x14ac:dyDescent="0.25">
      <c r="A332" s="1" t="s">
        <v>153</v>
      </c>
      <c r="B332" s="1" t="s">
        <v>56</v>
      </c>
      <c r="C332" s="1">
        <v>2</v>
      </c>
      <c r="D332" s="2">
        <v>68</v>
      </c>
      <c r="E332" s="1" t="s">
        <v>262</v>
      </c>
      <c r="F332" s="3" t="s">
        <v>35</v>
      </c>
      <c r="G332" s="3">
        <v>600</v>
      </c>
      <c r="H332" s="3" t="s">
        <v>36</v>
      </c>
      <c r="I332" s="3">
        <v>5</v>
      </c>
      <c r="J332" s="45">
        <f t="shared" si="47"/>
        <v>3000</v>
      </c>
      <c r="K332" s="3">
        <f t="shared" si="43"/>
        <v>12.66</v>
      </c>
      <c r="L332" s="45">
        <f t="shared" si="42"/>
        <v>63.300000000000004</v>
      </c>
      <c r="M332" s="2">
        <v>210.12745050000001</v>
      </c>
      <c r="N332" s="3">
        <v>21.9234957907927</v>
      </c>
      <c r="O332" s="3">
        <v>15.9209748502705</v>
      </c>
      <c r="P332" s="3">
        <f t="shared" si="48"/>
        <v>1.3770196861042221</v>
      </c>
      <c r="Q332" s="3">
        <f t="shared" si="44"/>
        <v>0.6616024932514244</v>
      </c>
      <c r="R332" s="3">
        <v>47.177238308319502</v>
      </c>
      <c r="S332" s="3" t="s">
        <v>33</v>
      </c>
      <c r="T332" s="3">
        <v>21.1</v>
      </c>
      <c r="U332" s="3">
        <v>21.8</v>
      </c>
      <c r="V332" s="2">
        <f t="shared" si="45"/>
        <v>3.3175355450236927</v>
      </c>
      <c r="W332" s="3">
        <v>6.1086637825429992</v>
      </c>
      <c r="X332" s="3">
        <v>1.0954270429725557</v>
      </c>
      <c r="Y332" s="3" t="s">
        <v>136</v>
      </c>
      <c r="Z332" s="46">
        <v>1247.6666666666667</v>
      </c>
      <c r="AA332" s="46">
        <v>121.10000000000001</v>
      </c>
      <c r="AB332" s="3">
        <f t="shared" si="46"/>
        <v>10.302780071566199</v>
      </c>
      <c r="AC332" s="3">
        <v>87.733333333333334</v>
      </c>
      <c r="AD332" s="46">
        <v>9.0727000000000011</v>
      </c>
    </row>
    <row r="333" spans="1:30" x14ac:dyDescent="0.25">
      <c r="A333" s="1" t="s">
        <v>154</v>
      </c>
      <c r="B333" s="1" t="s">
        <v>155</v>
      </c>
      <c r="C333" s="1">
        <v>1</v>
      </c>
      <c r="D333" s="2">
        <v>1</v>
      </c>
      <c r="E333" s="1" t="s">
        <v>263</v>
      </c>
      <c r="F333" s="3" t="s">
        <v>34</v>
      </c>
      <c r="G333" s="3">
        <v>0</v>
      </c>
      <c r="H333" s="3" t="s">
        <v>36</v>
      </c>
      <c r="I333" s="3">
        <v>5</v>
      </c>
      <c r="J333" s="45">
        <f t="shared" si="47"/>
        <v>0</v>
      </c>
      <c r="K333" s="3">
        <f t="shared" si="43"/>
        <v>0</v>
      </c>
      <c r="L333" s="45">
        <f t="shared" si="42"/>
        <v>0</v>
      </c>
      <c r="M333" s="2">
        <v>108</v>
      </c>
      <c r="N333" s="3">
        <v>90.440930067660304</v>
      </c>
      <c r="O333" s="3">
        <v>95.202836833994596</v>
      </c>
      <c r="P333" s="3">
        <f t="shared" si="48"/>
        <v>0.94998146142811224</v>
      </c>
      <c r="Q333" s="3">
        <f t="shared" si="44"/>
        <v>-8.1251501805830212E-2</v>
      </c>
      <c r="R333" s="3">
        <v>-9.3265502362770807</v>
      </c>
      <c r="S333" s="3" t="s">
        <v>33</v>
      </c>
      <c r="T333" s="3">
        <v>19.399999999999999</v>
      </c>
      <c r="U333" s="3">
        <v>18.7</v>
      </c>
      <c r="V333" s="2">
        <f t="shared" si="45"/>
        <v>-3.6082474226804093</v>
      </c>
      <c r="W333" s="3">
        <v>17.552991172590627</v>
      </c>
      <c r="X333" s="3">
        <v>2.0318183024024243</v>
      </c>
      <c r="Y333" s="3" t="s">
        <v>37</v>
      </c>
      <c r="Z333" s="46">
        <v>255.82499999999999</v>
      </c>
      <c r="AA333" s="46">
        <v>3.8405</v>
      </c>
      <c r="AB333" s="3">
        <f t="shared" si="46"/>
        <v>66.612420257778936</v>
      </c>
      <c r="AC333" s="3">
        <v>5.5635000000000003</v>
      </c>
      <c r="AD333" s="46">
        <v>58.607000000000006</v>
      </c>
    </row>
    <row r="334" spans="1:30" x14ac:dyDescent="0.25">
      <c r="A334" s="1" t="s">
        <v>154</v>
      </c>
      <c r="B334" s="1" t="s">
        <v>155</v>
      </c>
      <c r="C334" s="1">
        <v>1</v>
      </c>
      <c r="D334" s="2">
        <v>2</v>
      </c>
      <c r="E334" s="1" t="s">
        <v>263</v>
      </c>
      <c r="F334" s="3" t="s">
        <v>34</v>
      </c>
      <c r="G334" s="3">
        <v>0</v>
      </c>
      <c r="H334" s="3" t="s">
        <v>36</v>
      </c>
      <c r="I334" s="3">
        <v>5</v>
      </c>
      <c r="J334" s="45">
        <f t="shared" si="47"/>
        <v>0</v>
      </c>
      <c r="K334" s="3">
        <f t="shared" si="43"/>
        <v>0</v>
      </c>
      <c r="L334" s="45">
        <f t="shared" si="42"/>
        <v>0</v>
      </c>
      <c r="M334" s="2">
        <v>108</v>
      </c>
      <c r="N334" s="3">
        <v>81.428985057429799</v>
      </c>
      <c r="O334" s="3">
        <v>95.202836833994596</v>
      </c>
      <c r="P334" s="3">
        <f t="shared" si="48"/>
        <v>0.85532099426215324</v>
      </c>
      <c r="Q334" s="3">
        <f t="shared" si="44"/>
        <v>-0.23502059099706171</v>
      </c>
      <c r="R334" s="3">
        <v>-19.118682772380232</v>
      </c>
      <c r="S334" s="3" t="s">
        <v>33</v>
      </c>
      <c r="T334" s="3">
        <v>19.8</v>
      </c>
      <c r="U334" s="3">
        <v>15.7</v>
      </c>
      <c r="V334" s="2">
        <f t="shared" si="45"/>
        <v>-20.707070707070713</v>
      </c>
      <c r="W334" s="3">
        <v>17.552991172590627</v>
      </c>
      <c r="X334" s="3">
        <v>2.0318183024024243</v>
      </c>
      <c r="Y334" s="3" t="s">
        <v>37</v>
      </c>
      <c r="Z334" s="46">
        <v>255.82499999999999</v>
      </c>
      <c r="AA334" s="46">
        <v>3.8405</v>
      </c>
      <c r="AB334" s="3">
        <f t="shared" si="46"/>
        <v>66.612420257778936</v>
      </c>
      <c r="AC334" s="3">
        <v>5.5635000000000003</v>
      </c>
      <c r="AD334" s="46">
        <v>58.607000000000006</v>
      </c>
    </row>
    <row r="335" spans="1:30" x14ac:dyDescent="0.25">
      <c r="A335" s="1" t="s">
        <v>154</v>
      </c>
      <c r="B335" s="1" t="s">
        <v>155</v>
      </c>
      <c r="C335" s="1">
        <v>1</v>
      </c>
      <c r="D335" s="2">
        <v>3</v>
      </c>
      <c r="E335" s="1" t="s">
        <v>263</v>
      </c>
      <c r="F335" s="3" t="s">
        <v>34</v>
      </c>
      <c r="G335" s="3">
        <v>0</v>
      </c>
      <c r="H335" s="3" t="s">
        <v>36</v>
      </c>
      <c r="I335" s="3">
        <v>5</v>
      </c>
      <c r="J335" s="45">
        <f t="shared" si="47"/>
        <v>0</v>
      </c>
      <c r="K335" s="3">
        <f t="shared" si="43"/>
        <v>0</v>
      </c>
      <c r="L335" s="45">
        <f t="shared" si="42"/>
        <v>0</v>
      </c>
      <c r="M335" s="2">
        <v>108</v>
      </c>
      <c r="N335" s="3">
        <v>121.620243939291</v>
      </c>
      <c r="O335" s="3">
        <v>95.202836833994596</v>
      </c>
      <c r="P335" s="3">
        <f t="shared" si="48"/>
        <v>1.2774855034137322</v>
      </c>
      <c r="Q335" s="3">
        <f t="shared" si="44"/>
        <v>0.45075515049902576</v>
      </c>
      <c r="R335" s="3">
        <v>30.14503502205288</v>
      </c>
      <c r="S335" s="3" t="s">
        <v>33</v>
      </c>
      <c r="T335" s="3">
        <v>18.3</v>
      </c>
      <c r="U335" s="3">
        <v>20.3</v>
      </c>
      <c r="V335" s="2">
        <f t="shared" si="45"/>
        <v>10.928961748633879</v>
      </c>
      <c r="W335" s="3">
        <v>17.552991172590627</v>
      </c>
      <c r="X335" s="3">
        <v>2.0318183024024243</v>
      </c>
      <c r="Y335" s="3" t="s">
        <v>37</v>
      </c>
      <c r="Z335" s="46">
        <v>255.82499999999999</v>
      </c>
      <c r="AA335" s="46">
        <v>3.8405</v>
      </c>
      <c r="AB335" s="3">
        <f t="shared" si="46"/>
        <v>66.612420257778936</v>
      </c>
      <c r="AC335" s="3">
        <v>5.5635000000000003</v>
      </c>
      <c r="AD335" s="46">
        <v>58.607000000000006</v>
      </c>
    </row>
    <row r="336" spans="1:30" x14ac:dyDescent="0.25">
      <c r="A336" s="1" t="s">
        <v>154</v>
      </c>
      <c r="B336" s="1" t="s">
        <v>155</v>
      </c>
      <c r="C336" s="1">
        <v>1</v>
      </c>
      <c r="D336" s="2">
        <v>4</v>
      </c>
      <c r="E336" s="1" t="s">
        <v>263</v>
      </c>
      <c r="F336" s="3" t="s">
        <v>34</v>
      </c>
      <c r="G336" s="3">
        <v>0</v>
      </c>
      <c r="H336" s="3" t="s">
        <v>36</v>
      </c>
      <c r="I336" s="3">
        <v>5</v>
      </c>
      <c r="J336" s="45">
        <f t="shared" si="47"/>
        <v>0</v>
      </c>
      <c r="K336" s="3">
        <f t="shared" si="43"/>
        <v>0</v>
      </c>
      <c r="L336" s="45">
        <f t="shared" si="42"/>
        <v>0</v>
      </c>
      <c r="M336" s="2">
        <v>126</v>
      </c>
      <c r="N336" s="3">
        <v>94.877943800701104</v>
      </c>
      <c r="O336" s="3">
        <v>95.202836833994596</v>
      </c>
      <c r="P336" s="3">
        <f t="shared" si="48"/>
        <v>0.99658735974580248</v>
      </c>
      <c r="Q336" s="3">
        <f t="shared" si="44"/>
        <v>-5.5435875116196329E-3</v>
      </c>
      <c r="R336" s="3">
        <v>9.3677591046781146</v>
      </c>
      <c r="S336" s="3" t="s">
        <v>33</v>
      </c>
      <c r="T336" s="3">
        <v>18</v>
      </c>
      <c r="U336" s="3">
        <v>19</v>
      </c>
      <c r="V336" s="2">
        <f t="shared" si="45"/>
        <v>5.5555555555555554</v>
      </c>
      <c r="W336" s="3">
        <v>17.552991172590627</v>
      </c>
      <c r="X336" s="3">
        <v>2.0318183024024243</v>
      </c>
      <c r="Y336" s="3" t="s">
        <v>37</v>
      </c>
      <c r="Z336" s="46">
        <v>255.82499999999999</v>
      </c>
      <c r="AA336" s="46">
        <v>3.8405</v>
      </c>
      <c r="AB336" s="3">
        <f t="shared" si="46"/>
        <v>66.612420257778936</v>
      </c>
      <c r="AC336" s="3">
        <v>5.5635000000000003</v>
      </c>
      <c r="AD336" s="46">
        <v>58.607000000000006</v>
      </c>
    </row>
    <row r="337" spans="1:30" x14ac:dyDescent="0.25">
      <c r="A337" s="1" t="s">
        <v>154</v>
      </c>
      <c r="B337" s="1" t="s">
        <v>155</v>
      </c>
      <c r="C337" s="1">
        <v>1</v>
      </c>
      <c r="D337" s="2">
        <v>5</v>
      </c>
      <c r="E337" s="1" t="s">
        <v>263</v>
      </c>
      <c r="F337" s="3" t="s">
        <v>34</v>
      </c>
      <c r="G337" s="3">
        <v>0</v>
      </c>
      <c r="H337" s="3" t="s">
        <v>36</v>
      </c>
      <c r="I337" s="3">
        <v>5</v>
      </c>
      <c r="J337" s="45">
        <f t="shared" si="47"/>
        <v>0</v>
      </c>
      <c r="K337" s="3">
        <f t="shared" si="43"/>
        <v>0</v>
      </c>
      <c r="L337" s="45">
        <f t="shared" si="42"/>
        <v>0</v>
      </c>
      <c r="M337" s="2">
        <v>126</v>
      </c>
      <c r="N337" s="3">
        <v>91.027679861521605</v>
      </c>
      <c r="O337" s="3">
        <v>95.202836833994596</v>
      </c>
      <c r="P337" s="3">
        <f t="shared" si="48"/>
        <v>0.95614461594507716</v>
      </c>
      <c r="Q337" s="3">
        <f t="shared" si="44"/>
        <v>-7.1239902613561348E-2</v>
      </c>
      <c r="R337" s="3">
        <v>6.3580295712923149</v>
      </c>
      <c r="S337" s="3" t="s">
        <v>33</v>
      </c>
      <c r="T337" s="3">
        <v>18.899999999999999</v>
      </c>
      <c r="U337" s="3">
        <v>20.100000000000001</v>
      </c>
      <c r="V337" s="2">
        <f t="shared" si="45"/>
        <v>6.349206349206364</v>
      </c>
      <c r="W337" s="3">
        <v>17.552991172590627</v>
      </c>
      <c r="X337" s="3">
        <v>2.0318183024024243</v>
      </c>
      <c r="Y337" s="3" t="s">
        <v>37</v>
      </c>
      <c r="Z337" s="46">
        <v>255.82499999999999</v>
      </c>
      <c r="AA337" s="46">
        <v>3.8405</v>
      </c>
      <c r="AB337" s="3">
        <f t="shared" si="46"/>
        <v>66.612420257778936</v>
      </c>
      <c r="AC337" s="3">
        <v>5.5635000000000003</v>
      </c>
      <c r="AD337" s="46">
        <v>58.607000000000006</v>
      </c>
    </row>
    <row r="338" spans="1:30" x14ac:dyDescent="0.25">
      <c r="A338" s="1" t="s">
        <v>154</v>
      </c>
      <c r="B338" s="1" t="s">
        <v>155</v>
      </c>
      <c r="C338" s="1">
        <v>1</v>
      </c>
      <c r="D338" s="2">
        <v>6</v>
      </c>
      <c r="E338" s="1" t="s">
        <v>263</v>
      </c>
      <c r="F338" s="3" t="s">
        <v>34</v>
      </c>
      <c r="G338" s="3">
        <v>0</v>
      </c>
      <c r="H338" s="3" t="s">
        <v>36</v>
      </c>
      <c r="I338" s="3">
        <v>5</v>
      </c>
      <c r="J338" s="45">
        <f t="shared" si="47"/>
        <v>0</v>
      </c>
      <c r="K338" s="3">
        <f t="shared" si="43"/>
        <v>0</v>
      </c>
      <c r="L338" s="45">
        <f t="shared" si="42"/>
        <v>0</v>
      </c>
      <c r="M338" s="2">
        <v>144</v>
      </c>
      <c r="N338" s="3">
        <v>98.523652851879902</v>
      </c>
      <c r="O338" s="3">
        <v>95.202836833994596</v>
      </c>
      <c r="P338" s="3">
        <f t="shared" si="48"/>
        <v>1.034881481774286</v>
      </c>
      <c r="Q338" s="3">
        <f t="shared" si="44"/>
        <v>5.6662446770612829E-2</v>
      </c>
      <c r="R338" s="3">
        <v>-8.7100963720187856</v>
      </c>
      <c r="S338" s="3" t="s">
        <v>33</v>
      </c>
      <c r="T338" s="3">
        <v>20.2</v>
      </c>
      <c r="U338" s="3">
        <v>21</v>
      </c>
      <c r="V338" s="2">
        <f t="shared" si="45"/>
        <v>3.9603960396039639</v>
      </c>
      <c r="W338" s="3">
        <v>17.552991172590627</v>
      </c>
      <c r="X338" s="3">
        <v>2.0318183024024243</v>
      </c>
      <c r="Y338" s="3" t="s">
        <v>37</v>
      </c>
      <c r="Z338" s="46">
        <v>255.82499999999999</v>
      </c>
      <c r="AA338" s="46">
        <v>3.8405</v>
      </c>
      <c r="AB338" s="3">
        <f t="shared" si="46"/>
        <v>66.612420257778936</v>
      </c>
      <c r="AC338" s="3">
        <v>5.5635000000000003</v>
      </c>
      <c r="AD338" s="46">
        <v>58.607000000000006</v>
      </c>
    </row>
    <row r="339" spans="1:30" x14ac:dyDescent="0.25">
      <c r="A339" s="1" t="s">
        <v>154</v>
      </c>
      <c r="B339" s="1" t="s">
        <v>155</v>
      </c>
      <c r="C339" s="1">
        <v>1</v>
      </c>
      <c r="D339" s="2">
        <v>7</v>
      </c>
      <c r="E339" s="1" t="s">
        <v>263</v>
      </c>
      <c r="F339" s="3" t="s">
        <v>34</v>
      </c>
      <c r="G339" s="3">
        <v>0</v>
      </c>
      <c r="H339" s="3" t="s">
        <v>36</v>
      </c>
      <c r="I339" s="3">
        <v>5</v>
      </c>
      <c r="J339" s="45">
        <f t="shared" si="47"/>
        <v>0</v>
      </c>
      <c r="K339" s="3">
        <f t="shared" si="43"/>
        <v>0</v>
      </c>
      <c r="L339" s="45">
        <f t="shared" ref="L339:L382" si="49">(J339*T339)/1000</f>
        <v>0</v>
      </c>
      <c r="M339" s="2">
        <v>172</v>
      </c>
      <c r="N339" s="3">
        <v>88.696214367488395</v>
      </c>
      <c r="O339" s="3">
        <v>95.202836833994596</v>
      </c>
      <c r="P339" s="3">
        <f t="shared" si="48"/>
        <v>0.93165516193753961</v>
      </c>
      <c r="Q339" s="3">
        <f t="shared" si="44"/>
        <v>-0.11102125115611104</v>
      </c>
      <c r="R339" s="3">
        <v>-17.416326194231601</v>
      </c>
      <c r="S339" s="3" t="s">
        <v>33</v>
      </c>
      <c r="T339" s="3">
        <v>16.7</v>
      </c>
      <c r="U339" s="3">
        <v>17</v>
      </c>
      <c r="V339" s="2">
        <f t="shared" si="45"/>
        <v>1.7964071856287469</v>
      </c>
      <c r="W339" s="3">
        <v>17.552991172590627</v>
      </c>
      <c r="X339" s="3">
        <v>2.0318183024024243</v>
      </c>
      <c r="Y339" s="3" t="s">
        <v>37</v>
      </c>
      <c r="Z339" s="46">
        <v>255.82499999999999</v>
      </c>
      <c r="AA339" s="46">
        <v>3.8405</v>
      </c>
      <c r="AB339" s="3">
        <f t="shared" si="46"/>
        <v>66.612420257778936</v>
      </c>
      <c r="AC339" s="3">
        <v>5.5635000000000003</v>
      </c>
      <c r="AD339" s="46">
        <v>58.607000000000006</v>
      </c>
    </row>
    <row r="340" spans="1:30" x14ac:dyDescent="0.25">
      <c r="A340" s="1" t="s">
        <v>154</v>
      </c>
      <c r="B340" s="1" t="s">
        <v>155</v>
      </c>
      <c r="C340" s="1">
        <v>1</v>
      </c>
      <c r="D340" s="2">
        <v>8</v>
      </c>
      <c r="E340" s="1" t="s">
        <v>263</v>
      </c>
      <c r="F340" s="3" t="s">
        <v>34</v>
      </c>
      <c r="G340" s="3">
        <v>0</v>
      </c>
      <c r="H340" s="3" t="s">
        <v>36</v>
      </c>
      <c r="I340" s="3">
        <v>5</v>
      </c>
      <c r="J340" s="45">
        <f t="shared" si="47"/>
        <v>0</v>
      </c>
      <c r="K340" s="3">
        <f t="shared" si="43"/>
        <v>0</v>
      </c>
      <c r="L340" s="45">
        <f t="shared" si="49"/>
        <v>0</v>
      </c>
      <c r="M340" s="2">
        <v>172</v>
      </c>
      <c r="N340" s="3">
        <v>83.115593767909402</v>
      </c>
      <c r="O340" s="3">
        <v>95.202836833994596</v>
      </c>
      <c r="P340" s="3">
        <f t="shared" si="48"/>
        <v>0.873036944401544</v>
      </c>
      <c r="Q340" s="3">
        <f t="shared" si="44"/>
        <v>-0.20624231006680416</v>
      </c>
      <c r="R340" s="3">
        <v>-10.466521958745316</v>
      </c>
      <c r="S340" s="3" t="s">
        <v>33</v>
      </c>
      <c r="T340" s="3">
        <v>19.8</v>
      </c>
      <c r="U340" s="3">
        <v>21.5</v>
      </c>
      <c r="V340" s="2">
        <f t="shared" si="45"/>
        <v>8.5858585858585812</v>
      </c>
      <c r="W340" s="3">
        <v>17.552991172590627</v>
      </c>
      <c r="X340" s="3">
        <v>2.0318183024024243</v>
      </c>
      <c r="Y340" s="3" t="s">
        <v>37</v>
      </c>
      <c r="Z340" s="46">
        <v>255.82499999999999</v>
      </c>
      <c r="AA340" s="46">
        <v>3.8405</v>
      </c>
      <c r="AB340" s="3">
        <f t="shared" si="46"/>
        <v>66.612420257778936</v>
      </c>
      <c r="AC340" s="3">
        <v>5.5635000000000003</v>
      </c>
      <c r="AD340" s="46">
        <v>58.607000000000006</v>
      </c>
    </row>
    <row r="341" spans="1:30" x14ac:dyDescent="0.25">
      <c r="A341" s="1" t="s">
        <v>154</v>
      </c>
      <c r="B341" s="1" t="s">
        <v>155</v>
      </c>
      <c r="C341" s="1">
        <v>1</v>
      </c>
      <c r="D341" s="2">
        <v>9</v>
      </c>
      <c r="E341" s="1" t="s">
        <v>263</v>
      </c>
      <c r="F341" s="3" t="s">
        <v>34</v>
      </c>
      <c r="G341" s="3">
        <v>0</v>
      </c>
      <c r="H341" s="3" t="s">
        <v>36</v>
      </c>
      <c r="I341" s="3">
        <v>5</v>
      </c>
      <c r="J341" s="45">
        <f t="shared" si="47"/>
        <v>0</v>
      </c>
      <c r="K341" s="3">
        <f t="shared" si="43"/>
        <v>0</v>
      </c>
      <c r="L341" s="45">
        <f t="shared" si="49"/>
        <v>0</v>
      </c>
      <c r="M341" s="2">
        <v>172</v>
      </c>
      <c r="N341" s="3">
        <v>93.891569680549395</v>
      </c>
      <c r="O341" s="3">
        <v>95.202836833994596</v>
      </c>
      <c r="P341" s="3">
        <f t="shared" si="48"/>
        <v>0.98622659579218563</v>
      </c>
      <c r="Q341" s="3">
        <f t="shared" si="44"/>
        <v>-2.2373899934226293E-2</v>
      </c>
      <c r="R341" s="3">
        <v>9.1704240149863594</v>
      </c>
      <c r="S341" s="3" t="s">
        <v>33</v>
      </c>
      <c r="T341" s="3">
        <v>17.600000000000001</v>
      </c>
      <c r="U341" s="3">
        <v>22.1</v>
      </c>
      <c r="V341" s="2">
        <f t="shared" si="45"/>
        <v>25.568181818181817</v>
      </c>
      <c r="W341" s="3">
        <v>17.552991172590627</v>
      </c>
      <c r="X341" s="3">
        <v>2.0318183024024243</v>
      </c>
      <c r="Y341" s="3" t="s">
        <v>37</v>
      </c>
      <c r="Z341" s="46">
        <v>255.82499999999999</v>
      </c>
      <c r="AA341" s="46">
        <v>3.8405</v>
      </c>
      <c r="AB341" s="3">
        <f t="shared" si="46"/>
        <v>66.612420257778936</v>
      </c>
      <c r="AC341" s="3">
        <v>5.5635000000000003</v>
      </c>
      <c r="AD341" s="46">
        <v>58.607000000000006</v>
      </c>
    </row>
    <row r="342" spans="1:30" x14ac:dyDescent="0.25">
      <c r="A342" s="1" t="s">
        <v>154</v>
      </c>
      <c r="B342" s="1" t="s">
        <v>155</v>
      </c>
      <c r="C342" s="1">
        <v>1</v>
      </c>
      <c r="D342" s="2">
        <v>10</v>
      </c>
      <c r="E342" s="1" t="s">
        <v>263</v>
      </c>
      <c r="F342" s="3" t="s">
        <v>34</v>
      </c>
      <c r="G342" s="3">
        <v>0</v>
      </c>
      <c r="H342" s="3" t="s">
        <v>36</v>
      </c>
      <c r="I342" s="3">
        <v>5</v>
      </c>
      <c r="J342" s="45">
        <f t="shared" si="47"/>
        <v>0</v>
      </c>
      <c r="K342" s="3">
        <f t="shared" si="43"/>
        <v>0</v>
      </c>
      <c r="L342" s="45">
        <f t="shared" si="49"/>
        <v>0</v>
      </c>
      <c r="M342" s="2">
        <v>196</v>
      </c>
      <c r="N342" s="3">
        <v>108.40555494551499</v>
      </c>
      <c r="O342" s="3">
        <v>95.202836833994596</v>
      </c>
      <c r="P342" s="3">
        <f t="shared" si="48"/>
        <v>1.1386798812995669</v>
      </c>
      <c r="Q342" s="3">
        <f>(N342-O342)/AD342</f>
        <v>0.22527544681557485</v>
      </c>
      <c r="R342" s="3">
        <v>9.9969298206433699</v>
      </c>
      <c r="S342" s="3" t="s">
        <v>33</v>
      </c>
      <c r="T342" s="3">
        <v>18.3</v>
      </c>
      <c r="U342" s="3">
        <v>18.3</v>
      </c>
      <c r="V342" s="2">
        <f t="shared" si="45"/>
        <v>0</v>
      </c>
      <c r="W342" s="3">
        <v>17.552991172590627</v>
      </c>
      <c r="X342" s="3">
        <v>2.0318183024024243</v>
      </c>
      <c r="Y342" s="3" t="s">
        <v>37</v>
      </c>
      <c r="Z342" s="46">
        <v>255.82499999999999</v>
      </c>
      <c r="AA342" s="46">
        <v>3.8405</v>
      </c>
      <c r="AB342" s="3">
        <f t="shared" si="46"/>
        <v>66.612420257778936</v>
      </c>
      <c r="AC342" s="3">
        <v>5.5635000000000003</v>
      </c>
      <c r="AD342" s="46">
        <v>58.607000000000006</v>
      </c>
    </row>
    <row r="343" spans="1:30" x14ac:dyDescent="0.25">
      <c r="A343" s="1" t="s">
        <v>154</v>
      </c>
      <c r="B343" s="1" t="s">
        <v>155</v>
      </c>
      <c r="C343" s="1">
        <v>2</v>
      </c>
      <c r="D343" s="2">
        <v>1</v>
      </c>
      <c r="E343" s="1" t="s">
        <v>263</v>
      </c>
      <c r="F343" s="3" t="s">
        <v>35</v>
      </c>
      <c r="G343" s="3">
        <v>200</v>
      </c>
      <c r="H343" s="3" t="s">
        <v>36</v>
      </c>
      <c r="I343" s="3">
        <v>5</v>
      </c>
      <c r="J343" s="45">
        <f t="shared" si="47"/>
        <v>1000</v>
      </c>
      <c r="K343" s="3">
        <f t="shared" si="43"/>
        <v>4.0799999999999992</v>
      </c>
      <c r="L343" s="45">
        <f t="shared" si="49"/>
        <v>20.399999999999999</v>
      </c>
      <c r="M343" s="2">
        <v>108</v>
      </c>
      <c r="N343" s="3" t="s">
        <v>137</v>
      </c>
      <c r="O343" s="3">
        <v>95.202836833994596</v>
      </c>
      <c r="P343" s="3" t="s">
        <v>33</v>
      </c>
      <c r="Q343" s="3" t="s">
        <v>33</v>
      </c>
      <c r="R343" s="3" t="s">
        <v>33</v>
      </c>
      <c r="S343" s="3">
        <v>47</v>
      </c>
      <c r="T343" s="3">
        <v>20.399999999999999</v>
      </c>
      <c r="U343" s="3">
        <v>22.2</v>
      </c>
      <c r="V343" s="2">
        <f t="shared" si="45"/>
        <v>8.8235294117647101</v>
      </c>
      <c r="W343" s="3">
        <v>17.552991172590627</v>
      </c>
      <c r="X343" s="3">
        <v>2.0318183024024243</v>
      </c>
      <c r="Y343" s="3" t="s">
        <v>37</v>
      </c>
      <c r="Z343" s="46">
        <v>255.82499999999999</v>
      </c>
      <c r="AA343" s="46">
        <v>3.8405</v>
      </c>
      <c r="AB343" s="3">
        <f t="shared" si="46"/>
        <v>66.612420257778936</v>
      </c>
      <c r="AC343" s="3">
        <v>5.5635000000000003</v>
      </c>
      <c r="AD343" s="46">
        <v>58.607000000000006</v>
      </c>
    </row>
    <row r="344" spans="1:30" x14ac:dyDescent="0.25">
      <c r="A344" s="1" t="s">
        <v>154</v>
      </c>
      <c r="B344" s="1" t="s">
        <v>155</v>
      </c>
      <c r="C344" s="1">
        <v>2</v>
      </c>
      <c r="D344" s="2">
        <v>2</v>
      </c>
      <c r="E344" s="1" t="s">
        <v>263</v>
      </c>
      <c r="F344" s="3" t="s">
        <v>35</v>
      </c>
      <c r="G344" s="3">
        <v>200</v>
      </c>
      <c r="H344" s="3" t="s">
        <v>36</v>
      </c>
      <c r="I344" s="3">
        <v>5</v>
      </c>
      <c r="J344" s="45">
        <f t="shared" si="47"/>
        <v>1000</v>
      </c>
      <c r="K344" s="3">
        <f t="shared" si="43"/>
        <v>3.66</v>
      </c>
      <c r="L344" s="45">
        <f t="shared" si="49"/>
        <v>18.3</v>
      </c>
      <c r="M344" s="2">
        <v>108</v>
      </c>
      <c r="N344" s="3" t="s">
        <v>137</v>
      </c>
      <c r="O344" s="3">
        <v>95.202836833994596</v>
      </c>
      <c r="P344" s="3" t="s">
        <v>33</v>
      </c>
      <c r="Q344" s="3" t="s">
        <v>33</v>
      </c>
      <c r="R344" s="3" t="s">
        <v>33</v>
      </c>
      <c r="S344" s="3">
        <v>47</v>
      </c>
      <c r="T344" s="3">
        <v>18.3</v>
      </c>
      <c r="U344" s="3">
        <v>17.8</v>
      </c>
      <c r="V344" s="2">
        <f t="shared" si="45"/>
        <v>-2.7322404371584699</v>
      </c>
      <c r="W344" s="3">
        <v>17.552991172590627</v>
      </c>
      <c r="X344" s="3">
        <v>2.0318183024024243</v>
      </c>
      <c r="Y344" s="3" t="s">
        <v>37</v>
      </c>
      <c r="Z344" s="46">
        <v>255.82499999999999</v>
      </c>
      <c r="AA344" s="46">
        <v>3.8405</v>
      </c>
      <c r="AB344" s="3">
        <f t="shared" si="46"/>
        <v>66.612420257778936</v>
      </c>
      <c r="AC344" s="3">
        <v>5.5635000000000003</v>
      </c>
      <c r="AD344" s="46">
        <v>58.607000000000006</v>
      </c>
    </row>
    <row r="345" spans="1:30" x14ac:dyDescent="0.25">
      <c r="A345" s="1" t="s">
        <v>154</v>
      </c>
      <c r="B345" s="1" t="s">
        <v>155</v>
      </c>
      <c r="C345" s="1">
        <v>2</v>
      </c>
      <c r="D345" s="2">
        <v>3</v>
      </c>
      <c r="E345" s="1" t="s">
        <v>263</v>
      </c>
      <c r="F345" s="3" t="s">
        <v>35</v>
      </c>
      <c r="G345" s="3">
        <v>200</v>
      </c>
      <c r="H345" s="3" t="s">
        <v>36</v>
      </c>
      <c r="I345" s="3">
        <v>5</v>
      </c>
      <c r="J345" s="45">
        <f t="shared" si="47"/>
        <v>1000</v>
      </c>
      <c r="K345" s="3">
        <f t="shared" si="43"/>
        <v>4.38</v>
      </c>
      <c r="L345" s="45">
        <f t="shared" si="49"/>
        <v>21.9</v>
      </c>
      <c r="M345" s="2">
        <v>126</v>
      </c>
      <c r="N345" s="3" t="s">
        <v>137</v>
      </c>
      <c r="O345" s="3">
        <v>95.202836833994596</v>
      </c>
      <c r="P345" s="3" t="s">
        <v>33</v>
      </c>
      <c r="Q345" s="3" t="s">
        <v>33</v>
      </c>
      <c r="R345" s="3" t="s">
        <v>33</v>
      </c>
      <c r="S345" s="3">
        <v>47</v>
      </c>
      <c r="T345" s="3">
        <v>21.9</v>
      </c>
      <c r="U345" s="3">
        <v>21.7</v>
      </c>
      <c r="V345" s="2">
        <f t="shared" si="45"/>
        <v>-0.91324200913241693</v>
      </c>
      <c r="W345" s="3">
        <v>17.552991172590627</v>
      </c>
      <c r="X345" s="3">
        <v>2.0318183024024243</v>
      </c>
      <c r="Y345" s="3" t="s">
        <v>37</v>
      </c>
      <c r="Z345" s="46">
        <v>255.82499999999999</v>
      </c>
      <c r="AA345" s="46">
        <v>3.8405</v>
      </c>
      <c r="AB345" s="3">
        <f t="shared" si="46"/>
        <v>66.612420257778936</v>
      </c>
      <c r="AC345" s="3">
        <v>5.5635000000000003</v>
      </c>
      <c r="AD345" s="46">
        <v>58.607000000000006</v>
      </c>
    </row>
    <row r="346" spans="1:30" x14ac:dyDescent="0.25">
      <c r="A346" s="1" t="s">
        <v>154</v>
      </c>
      <c r="B346" s="1" t="s">
        <v>155</v>
      </c>
      <c r="C346" s="1">
        <v>2</v>
      </c>
      <c r="D346" s="2">
        <v>4</v>
      </c>
      <c r="E346" s="1" t="s">
        <v>263</v>
      </c>
      <c r="F346" s="3" t="s">
        <v>35</v>
      </c>
      <c r="G346" s="3">
        <v>200</v>
      </c>
      <c r="H346" s="3" t="s">
        <v>36</v>
      </c>
      <c r="I346" s="3">
        <v>5</v>
      </c>
      <c r="J346" s="45">
        <f t="shared" si="47"/>
        <v>1000</v>
      </c>
      <c r="K346" s="3">
        <f t="shared" si="43"/>
        <v>3.64</v>
      </c>
      <c r="L346" s="45">
        <f t="shared" si="49"/>
        <v>18.2</v>
      </c>
      <c r="M346" s="2">
        <v>126</v>
      </c>
      <c r="N346" s="3" t="s">
        <v>137</v>
      </c>
      <c r="O346" s="3">
        <v>95.202836833994596</v>
      </c>
      <c r="P346" s="3" t="s">
        <v>33</v>
      </c>
      <c r="Q346" s="3" t="s">
        <v>33</v>
      </c>
      <c r="R346" s="3" t="s">
        <v>33</v>
      </c>
      <c r="S346" s="3">
        <v>47</v>
      </c>
      <c r="T346" s="3">
        <v>18.2</v>
      </c>
      <c r="U346" s="3">
        <v>19.5</v>
      </c>
      <c r="V346" s="2">
        <f t="shared" si="45"/>
        <v>7.1428571428571468</v>
      </c>
      <c r="W346" s="3">
        <v>17.552991172590627</v>
      </c>
      <c r="X346" s="3">
        <v>2.0318183024024243</v>
      </c>
      <c r="Y346" s="3" t="s">
        <v>37</v>
      </c>
      <c r="Z346" s="46">
        <v>255.82499999999999</v>
      </c>
      <c r="AA346" s="46">
        <v>3.8405</v>
      </c>
      <c r="AB346" s="3">
        <f t="shared" si="46"/>
        <v>66.612420257778936</v>
      </c>
      <c r="AC346" s="3">
        <v>5.5635000000000003</v>
      </c>
      <c r="AD346" s="46">
        <v>58.607000000000006</v>
      </c>
    </row>
    <row r="347" spans="1:30" x14ac:dyDescent="0.25">
      <c r="A347" s="1" t="s">
        <v>154</v>
      </c>
      <c r="B347" s="1" t="s">
        <v>155</v>
      </c>
      <c r="C347" s="1">
        <v>2</v>
      </c>
      <c r="D347" s="2">
        <v>5</v>
      </c>
      <c r="E347" s="1" t="s">
        <v>263</v>
      </c>
      <c r="F347" s="3" t="s">
        <v>35</v>
      </c>
      <c r="G347" s="3">
        <v>200</v>
      </c>
      <c r="H347" s="3" t="s">
        <v>36</v>
      </c>
      <c r="I347" s="3">
        <v>5</v>
      </c>
      <c r="J347" s="45">
        <f t="shared" si="47"/>
        <v>1000</v>
      </c>
      <c r="K347" s="3">
        <f t="shared" si="43"/>
        <v>3.74</v>
      </c>
      <c r="L347" s="45">
        <f t="shared" si="49"/>
        <v>18.7</v>
      </c>
      <c r="M347" s="2">
        <v>126</v>
      </c>
      <c r="N347" s="3" t="s">
        <v>137</v>
      </c>
      <c r="O347" s="3">
        <v>95.202836833994596</v>
      </c>
      <c r="P347" s="3" t="s">
        <v>33</v>
      </c>
      <c r="Q347" s="3" t="s">
        <v>33</v>
      </c>
      <c r="R347" s="3" t="s">
        <v>33</v>
      </c>
      <c r="S347" s="3">
        <v>47</v>
      </c>
      <c r="T347" s="3">
        <v>18.7</v>
      </c>
      <c r="U347" s="3">
        <v>20.7</v>
      </c>
      <c r="V347" s="2">
        <f t="shared" si="45"/>
        <v>10.695187165775401</v>
      </c>
      <c r="W347" s="3">
        <v>17.552991172590627</v>
      </c>
      <c r="X347" s="3">
        <v>2.0318183024024243</v>
      </c>
      <c r="Y347" s="3" t="s">
        <v>37</v>
      </c>
      <c r="Z347" s="46">
        <v>255.82499999999999</v>
      </c>
      <c r="AA347" s="46">
        <v>3.8405</v>
      </c>
      <c r="AB347" s="3">
        <f t="shared" si="46"/>
        <v>66.612420257778936</v>
      </c>
      <c r="AC347" s="3">
        <v>5.5635000000000003</v>
      </c>
      <c r="AD347" s="46">
        <v>58.607000000000006</v>
      </c>
    </row>
    <row r="348" spans="1:30" x14ac:dyDescent="0.25">
      <c r="A348" s="1" t="s">
        <v>154</v>
      </c>
      <c r="B348" s="1" t="s">
        <v>155</v>
      </c>
      <c r="C348" s="1">
        <v>2</v>
      </c>
      <c r="D348" s="2">
        <v>6</v>
      </c>
      <c r="E348" s="1" t="s">
        <v>263</v>
      </c>
      <c r="F348" s="3" t="s">
        <v>35</v>
      </c>
      <c r="G348" s="3">
        <v>200</v>
      </c>
      <c r="H348" s="3" t="s">
        <v>36</v>
      </c>
      <c r="I348" s="3">
        <v>5</v>
      </c>
      <c r="J348" s="45">
        <f t="shared" si="47"/>
        <v>1000</v>
      </c>
      <c r="K348" s="3">
        <f t="shared" si="43"/>
        <v>3.6799999999999997</v>
      </c>
      <c r="L348" s="45">
        <f t="shared" si="49"/>
        <v>18.399999999999999</v>
      </c>
      <c r="M348" s="2">
        <v>144</v>
      </c>
      <c r="N348" s="3" t="s">
        <v>137</v>
      </c>
      <c r="O348" s="3">
        <v>95.202836833994596</v>
      </c>
      <c r="P348" s="3" t="s">
        <v>33</v>
      </c>
      <c r="Q348" s="3" t="s">
        <v>33</v>
      </c>
      <c r="R348" s="3" t="s">
        <v>33</v>
      </c>
      <c r="S348" s="3">
        <v>47</v>
      </c>
      <c r="T348" s="3">
        <v>18.399999999999999</v>
      </c>
      <c r="U348" s="3">
        <v>18.5</v>
      </c>
      <c r="V348" s="2">
        <f t="shared" si="45"/>
        <v>0.54347826086957296</v>
      </c>
      <c r="W348" s="3">
        <v>17.552991172590627</v>
      </c>
      <c r="X348" s="3">
        <v>2.0318183024024243</v>
      </c>
      <c r="Y348" s="3" t="s">
        <v>37</v>
      </c>
      <c r="Z348" s="46">
        <v>255.82499999999999</v>
      </c>
      <c r="AA348" s="46">
        <v>3.8405</v>
      </c>
      <c r="AB348" s="3">
        <f t="shared" si="46"/>
        <v>66.612420257778936</v>
      </c>
      <c r="AC348" s="3">
        <v>5.5635000000000003</v>
      </c>
      <c r="AD348" s="46">
        <v>58.607000000000006</v>
      </c>
    </row>
    <row r="349" spans="1:30" x14ac:dyDescent="0.25">
      <c r="A349" s="1" t="s">
        <v>154</v>
      </c>
      <c r="B349" s="1" t="s">
        <v>155</v>
      </c>
      <c r="C349" s="1">
        <v>2</v>
      </c>
      <c r="D349" s="2">
        <v>7</v>
      </c>
      <c r="E349" s="1" t="s">
        <v>263</v>
      </c>
      <c r="F349" s="3" t="s">
        <v>35</v>
      </c>
      <c r="G349" s="3">
        <v>200</v>
      </c>
      <c r="H349" s="3" t="s">
        <v>36</v>
      </c>
      <c r="I349" s="3">
        <v>5</v>
      </c>
      <c r="J349" s="45">
        <f t="shared" si="47"/>
        <v>1000</v>
      </c>
      <c r="K349" s="3">
        <f t="shared" si="43"/>
        <v>4.5599999999999996</v>
      </c>
      <c r="L349" s="45">
        <f t="shared" si="49"/>
        <v>22.8</v>
      </c>
      <c r="M349" s="2">
        <v>172</v>
      </c>
      <c r="N349" s="3" t="s">
        <v>137</v>
      </c>
      <c r="O349" s="3">
        <v>95.202836833994596</v>
      </c>
      <c r="P349" s="3" t="s">
        <v>33</v>
      </c>
      <c r="Q349" s="3" t="s">
        <v>33</v>
      </c>
      <c r="R349" s="3" t="s">
        <v>33</v>
      </c>
      <c r="S349" s="3">
        <v>47</v>
      </c>
      <c r="T349" s="3">
        <v>22.8</v>
      </c>
      <c r="U349" s="3">
        <v>20.3</v>
      </c>
      <c r="V349" s="2">
        <f t="shared" si="45"/>
        <v>-10.964912280701753</v>
      </c>
      <c r="W349" s="3">
        <v>17.552991172590627</v>
      </c>
      <c r="X349" s="3">
        <v>2.0318183024024243</v>
      </c>
      <c r="Y349" s="3" t="s">
        <v>37</v>
      </c>
      <c r="Z349" s="46">
        <v>255.82499999999999</v>
      </c>
      <c r="AA349" s="46">
        <v>3.8405</v>
      </c>
      <c r="AB349" s="3">
        <f t="shared" si="46"/>
        <v>66.612420257778936</v>
      </c>
      <c r="AC349" s="3">
        <v>5.5635000000000003</v>
      </c>
      <c r="AD349" s="46">
        <v>58.607000000000006</v>
      </c>
    </row>
    <row r="350" spans="1:30" x14ac:dyDescent="0.25">
      <c r="A350" s="1" t="s">
        <v>154</v>
      </c>
      <c r="B350" s="1" t="s">
        <v>155</v>
      </c>
      <c r="C350" s="1">
        <v>2</v>
      </c>
      <c r="D350" s="2">
        <v>8</v>
      </c>
      <c r="E350" s="1" t="s">
        <v>263</v>
      </c>
      <c r="F350" s="3" t="s">
        <v>35</v>
      </c>
      <c r="G350" s="3">
        <v>200</v>
      </c>
      <c r="H350" s="3" t="s">
        <v>36</v>
      </c>
      <c r="I350" s="3">
        <v>5</v>
      </c>
      <c r="J350" s="45">
        <f t="shared" si="47"/>
        <v>1000</v>
      </c>
      <c r="K350" s="3">
        <f t="shared" si="43"/>
        <v>3.7</v>
      </c>
      <c r="L350" s="45">
        <f t="shared" si="49"/>
        <v>18.5</v>
      </c>
      <c r="M350" s="2">
        <v>172</v>
      </c>
      <c r="N350" s="3" t="s">
        <v>137</v>
      </c>
      <c r="O350" s="3">
        <v>95.202836833994596</v>
      </c>
      <c r="P350" s="3" t="s">
        <v>33</v>
      </c>
      <c r="Q350" s="3" t="s">
        <v>33</v>
      </c>
      <c r="R350" s="3" t="s">
        <v>33</v>
      </c>
      <c r="S350" s="3">
        <v>47</v>
      </c>
      <c r="T350" s="3">
        <v>18.5</v>
      </c>
      <c r="U350" s="3">
        <v>19</v>
      </c>
      <c r="V350" s="2">
        <f t="shared" si="45"/>
        <v>2.7027027027027026</v>
      </c>
      <c r="W350" s="3">
        <v>17.552991172590627</v>
      </c>
      <c r="X350" s="3">
        <v>2.0318183024024243</v>
      </c>
      <c r="Y350" s="3" t="s">
        <v>37</v>
      </c>
      <c r="Z350" s="46">
        <v>255.82499999999999</v>
      </c>
      <c r="AA350" s="46">
        <v>3.8405</v>
      </c>
      <c r="AB350" s="3">
        <f t="shared" si="46"/>
        <v>66.612420257778936</v>
      </c>
      <c r="AC350" s="3">
        <v>5.5635000000000003</v>
      </c>
      <c r="AD350" s="46">
        <v>58.607000000000006</v>
      </c>
    </row>
    <row r="351" spans="1:30" x14ac:dyDescent="0.25">
      <c r="A351" s="1" t="s">
        <v>154</v>
      </c>
      <c r="B351" s="1" t="s">
        <v>155</v>
      </c>
      <c r="C351" s="1">
        <v>2</v>
      </c>
      <c r="D351" s="2">
        <v>9</v>
      </c>
      <c r="E351" s="1" t="s">
        <v>263</v>
      </c>
      <c r="F351" s="3" t="s">
        <v>35</v>
      </c>
      <c r="G351" s="3">
        <v>200</v>
      </c>
      <c r="H351" s="3" t="s">
        <v>36</v>
      </c>
      <c r="I351" s="3">
        <v>5</v>
      </c>
      <c r="J351" s="45">
        <f t="shared" si="47"/>
        <v>1000</v>
      </c>
      <c r="K351" s="3">
        <f t="shared" si="43"/>
        <v>3.7799999999999994</v>
      </c>
      <c r="L351" s="45">
        <f t="shared" si="49"/>
        <v>18.899999999999999</v>
      </c>
      <c r="M351" s="2">
        <v>172</v>
      </c>
      <c r="N351" s="3" t="s">
        <v>137</v>
      </c>
      <c r="O351" s="3">
        <v>95.202836833994596</v>
      </c>
      <c r="P351" s="3" t="s">
        <v>33</v>
      </c>
      <c r="Q351" s="3" t="s">
        <v>33</v>
      </c>
      <c r="R351" s="3" t="s">
        <v>33</v>
      </c>
      <c r="S351" s="3">
        <v>47</v>
      </c>
      <c r="T351" s="3">
        <v>18.899999999999999</v>
      </c>
      <c r="U351" s="3">
        <v>21.2</v>
      </c>
      <c r="V351" s="2">
        <f t="shared" si="45"/>
        <v>12.169312169312175</v>
      </c>
      <c r="W351" s="3">
        <v>17.552991172590627</v>
      </c>
      <c r="X351" s="3">
        <v>2.0318183024024243</v>
      </c>
      <c r="Y351" s="3" t="s">
        <v>37</v>
      </c>
      <c r="Z351" s="46">
        <v>255.82499999999999</v>
      </c>
      <c r="AA351" s="46">
        <v>3.8405</v>
      </c>
      <c r="AB351" s="3">
        <f t="shared" si="46"/>
        <v>66.612420257778936</v>
      </c>
      <c r="AC351" s="3">
        <v>5.5635000000000003</v>
      </c>
      <c r="AD351" s="46">
        <v>58.607000000000006</v>
      </c>
    </row>
    <row r="352" spans="1:30" x14ac:dyDescent="0.25">
      <c r="A352" s="1" t="s">
        <v>154</v>
      </c>
      <c r="B352" s="1" t="s">
        <v>155</v>
      </c>
      <c r="C352" s="1">
        <v>2</v>
      </c>
      <c r="D352" s="2">
        <v>10</v>
      </c>
      <c r="E352" s="1" t="s">
        <v>263</v>
      </c>
      <c r="F352" s="3" t="s">
        <v>35</v>
      </c>
      <c r="G352" s="3">
        <v>200</v>
      </c>
      <c r="H352" s="3" t="s">
        <v>36</v>
      </c>
      <c r="I352" s="3">
        <v>5</v>
      </c>
      <c r="J352" s="45">
        <f t="shared" si="47"/>
        <v>1000</v>
      </c>
      <c r="K352" s="3">
        <f t="shared" si="43"/>
        <v>3.8</v>
      </c>
      <c r="L352" s="45">
        <f t="shared" si="49"/>
        <v>19</v>
      </c>
      <c r="M352" s="2">
        <v>221</v>
      </c>
      <c r="N352" s="3" t="s">
        <v>137</v>
      </c>
      <c r="O352" s="3">
        <v>95.202836833994596</v>
      </c>
      <c r="P352" s="3" t="s">
        <v>33</v>
      </c>
      <c r="Q352" s="3" t="s">
        <v>33</v>
      </c>
      <c r="R352" s="3" t="s">
        <v>33</v>
      </c>
      <c r="S352" s="3">
        <v>47</v>
      </c>
      <c r="T352" s="3">
        <v>19</v>
      </c>
      <c r="U352" s="3">
        <v>21</v>
      </c>
      <c r="V352" s="2">
        <f t="shared" si="45"/>
        <v>10.526315789473683</v>
      </c>
      <c r="W352" s="3">
        <v>17.552991172590627</v>
      </c>
      <c r="X352" s="3">
        <v>2.0318183024024243</v>
      </c>
      <c r="Y352" s="3" t="s">
        <v>37</v>
      </c>
      <c r="Z352" s="46">
        <v>255.82499999999999</v>
      </c>
      <c r="AA352" s="46">
        <v>3.8405</v>
      </c>
      <c r="AB352" s="3">
        <f t="shared" si="46"/>
        <v>66.612420257778936</v>
      </c>
      <c r="AC352" s="3">
        <v>5.5635000000000003</v>
      </c>
      <c r="AD352" s="46">
        <v>58.607000000000006</v>
      </c>
    </row>
    <row r="353" spans="1:30" x14ac:dyDescent="0.25">
      <c r="A353" s="1" t="s">
        <v>154</v>
      </c>
      <c r="B353" s="1" t="s">
        <v>155</v>
      </c>
      <c r="C353" s="1">
        <v>3</v>
      </c>
      <c r="D353" s="2">
        <v>1</v>
      </c>
      <c r="E353" s="1" t="s">
        <v>263</v>
      </c>
      <c r="F353" s="3" t="s">
        <v>35</v>
      </c>
      <c r="G353" s="3">
        <v>400</v>
      </c>
      <c r="H353" s="3" t="s">
        <v>36</v>
      </c>
      <c r="I353" s="3">
        <v>5</v>
      </c>
      <c r="J353" s="45">
        <f t="shared" si="47"/>
        <v>2000</v>
      </c>
      <c r="K353" s="3">
        <f t="shared" ref="K353:K382" si="50">(G353*T353)/1000</f>
        <v>7.28</v>
      </c>
      <c r="L353" s="45">
        <f t="shared" si="49"/>
        <v>36.4</v>
      </c>
      <c r="M353" s="2">
        <v>108</v>
      </c>
      <c r="N353" s="3" t="s">
        <v>137</v>
      </c>
      <c r="O353" s="3">
        <v>95.202836833994596</v>
      </c>
      <c r="P353" s="3" t="s">
        <v>33</v>
      </c>
      <c r="Q353" s="3" t="s">
        <v>33</v>
      </c>
      <c r="R353" s="3" t="s">
        <v>33</v>
      </c>
      <c r="S353" s="3">
        <v>47</v>
      </c>
      <c r="T353" s="3">
        <v>18.2</v>
      </c>
      <c r="U353" s="3">
        <v>21</v>
      </c>
      <c r="V353" s="2">
        <f t="shared" si="45"/>
        <v>15.384615384615389</v>
      </c>
      <c r="W353" s="3">
        <v>17.552991172590627</v>
      </c>
      <c r="X353" s="3">
        <v>2.0318183024024243</v>
      </c>
      <c r="Y353" s="3" t="s">
        <v>37</v>
      </c>
      <c r="Z353" s="46">
        <v>255.82499999999999</v>
      </c>
      <c r="AA353" s="46">
        <v>3.8405</v>
      </c>
      <c r="AB353" s="3">
        <f t="shared" si="46"/>
        <v>66.612420257778936</v>
      </c>
      <c r="AC353" s="3">
        <v>5.5635000000000003</v>
      </c>
      <c r="AD353" s="46">
        <v>58.607000000000006</v>
      </c>
    </row>
    <row r="354" spans="1:30" x14ac:dyDescent="0.25">
      <c r="A354" s="1" t="s">
        <v>154</v>
      </c>
      <c r="B354" s="1" t="s">
        <v>155</v>
      </c>
      <c r="C354" s="1">
        <v>3</v>
      </c>
      <c r="D354" s="2">
        <v>2</v>
      </c>
      <c r="E354" s="1" t="s">
        <v>263</v>
      </c>
      <c r="F354" s="3" t="s">
        <v>35</v>
      </c>
      <c r="G354" s="3">
        <v>400</v>
      </c>
      <c r="H354" s="3" t="s">
        <v>36</v>
      </c>
      <c r="I354" s="3">
        <v>5</v>
      </c>
      <c r="J354" s="45">
        <f t="shared" si="47"/>
        <v>2000</v>
      </c>
      <c r="K354" s="3">
        <f t="shared" si="50"/>
        <v>8.08</v>
      </c>
      <c r="L354" s="45">
        <f t="shared" si="49"/>
        <v>40.4</v>
      </c>
      <c r="M354" s="2">
        <v>108</v>
      </c>
      <c r="N354" s="3" t="s">
        <v>137</v>
      </c>
      <c r="O354" s="3">
        <v>95.202836833994596</v>
      </c>
      <c r="P354" s="3" t="s">
        <v>33</v>
      </c>
      <c r="Q354" s="3" t="s">
        <v>33</v>
      </c>
      <c r="R354" s="3" t="s">
        <v>33</v>
      </c>
      <c r="S354" s="3">
        <v>47</v>
      </c>
      <c r="T354" s="3">
        <v>20.2</v>
      </c>
      <c r="U354" s="3">
        <v>20.3</v>
      </c>
      <c r="V354" s="2">
        <f t="shared" si="45"/>
        <v>0.4950495049505021</v>
      </c>
      <c r="W354" s="3">
        <v>17.552991172590627</v>
      </c>
      <c r="X354" s="3">
        <v>2.0318183024024243</v>
      </c>
      <c r="Y354" s="3" t="s">
        <v>37</v>
      </c>
      <c r="Z354" s="46">
        <v>255.82499999999999</v>
      </c>
      <c r="AA354" s="46">
        <v>3.8405</v>
      </c>
      <c r="AB354" s="3">
        <f t="shared" si="46"/>
        <v>66.612420257778936</v>
      </c>
      <c r="AC354" s="3">
        <v>5.5635000000000003</v>
      </c>
      <c r="AD354" s="46">
        <v>58.607000000000006</v>
      </c>
    </row>
    <row r="355" spans="1:30" x14ac:dyDescent="0.25">
      <c r="A355" s="1" t="s">
        <v>154</v>
      </c>
      <c r="B355" s="1" t="s">
        <v>155</v>
      </c>
      <c r="C355" s="1">
        <v>3</v>
      </c>
      <c r="D355" s="2">
        <v>3</v>
      </c>
      <c r="E355" s="1" t="s">
        <v>263</v>
      </c>
      <c r="F355" s="3" t="s">
        <v>35</v>
      </c>
      <c r="G355" s="3">
        <v>400</v>
      </c>
      <c r="H355" s="3" t="s">
        <v>36</v>
      </c>
      <c r="I355" s="3">
        <v>5</v>
      </c>
      <c r="J355" s="45">
        <f t="shared" si="47"/>
        <v>2000</v>
      </c>
      <c r="K355" s="3">
        <f t="shared" si="50"/>
        <v>8.7200000000000006</v>
      </c>
      <c r="L355" s="45">
        <f t="shared" si="49"/>
        <v>43.6</v>
      </c>
      <c r="M355" s="2">
        <v>126</v>
      </c>
      <c r="N355" s="3" t="s">
        <v>137</v>
      </c>
      <c r="O355" s="3">
        <v>95.202836833994596</v>
      </c>
      <c r="P355" s="3" t="s">
        <v>33</v>
      </c>
      <c r="Q355" s="3" t="s">
        <v>33</v>
      </c>
      <c r="R355" s="3" t="s">
        <v>33</v>
      </c>
      <c r="S355" s="3">
        <v>47</v>
      </c>
      <c r="T355" s="3">
        <v>21.8</v>
      </c>
      <c r="U355" s="3">
        <v>22.6</v>
      </c>
      <c r="V355" s="2">
        <f t="shared" si="45"/>
        <v>3.6697247706422047</v>
      </c>
      <c r="W355" s="3">
        <v>17.552991172590627</v>
      </c>
      <c r="X355" s="3">
        <v>2.0318183024024243</v>
      </c>
      <c r="Y355" s="3" t="s">
        <v>37</v>
      </c>
      <c r="Z355" s="46">
        <v>255.82499999999999</v>
      </c>
      <c r="AA355" s="46">
        <v>3.8405</v>
      </c>
      <c r="AB355" s="3">
        <f t="shared" si="46"/>
        <v>66.612420257778936</v>
      </c>
      <c r="AC355" s="3">
        <v>5.5635000000000003</v>
      </c>
      <c r="AD355" s="46">
        <v>58.607000000000006</v>
      </c>
    </row>
    <row r="356" spans="1:30" x14ac:dyDescent="0.25">
      <c r="A356" s="1" t="s">
        <v>154</v>
      </c>
      <c r="B356" s="1" t="s">
        <v>155</v>
      </c>
      <c r="C356" s="1">
        <v>3</v>
      </c>
      <c r="D356" s="2">
        <v>4</v>
      </c>
      <c r="E356" s="1" t="s">
        <v>263</v>
      </c>
      <c r="F356" s="3" t="s">
        <v>35</v>
      </c>
      <c r="G356" s="3">
        <v>400</v>
      </c>
      <c r="H356" s="3" t="s">
        <v>36</v>
      </c>
      <c r="I356" s="3">
        <v>5</v>
      </c>
      <c r="J356" s="45">
        <f t="shared" si="47"/>
        <v>2000</v>
      </c>
      <c r="K356" s="3">
        <f t="shared" si="50"/>
        <v>7.12</v>
      </c>
      <c r="L356" s="45">
        <f t="shared" si="49"/>
        <v>35.6</v>
      </c>
      <c r="M356" s="2">
        <v>126</v>
      </c>
      <c r="N356" s="3" t="s">
        <v>137</v>
      </c>
      <c r="O356" s="3">
        <v>95.202836833994596</v>
      </c>
      <c r="P356" s="3" t="s">
        <v>33</v>
      </c>
      <c r="Q356" s="3" t="s">
        <v>33</v>
      </c>
      <c r="R356" s="3" t="s">
        <v>33</v>
      </c>
      <c r="S356" s="3">
        <v>47</v>
      </c>
      <c r="T356" s="3">
        <v>17.8</v>
      </c>
      <c r="U356" s="3">
        <v>17.2</v>
      </c>
      <c r="V356" s="2">
        <f t="shared" si="45"/>
        <v>-3.3707865168539399</v>
      </c>
      <c r="W356" s="3">
        <v>17.552991172590627</v>
      </c>
      <c r="X356" s="3">
        <v>2.0318183024024243</v>
      </c>
      <c r="Y356" s="3" t="s">
        <v>37</v>
      </c>
      <c r="Z356" s="46">
        <v>255.82499999999999</v>
      </c>
      <c r="AA356" s="46">
        <v>3.8405</v>
      </c>
      <c r="AB356" s="3">
        <f t="shared" si="46"/>
        <v>66.612420257778936</v>
      </c>
      <c r="AC356" s="3">
        <v>5.5635000000000003</v>
      </c>
      <c r="AD356" s="46">
        <v>58.607000000000006</v>
      </c>
    </row>
    <row r="357" spans="1:30" x14ac:dyDescent="0.25">
      <c r="A357" s="1" t="s">
        <v>154</v>
      </c>
      <c r="B357" s="1" t="s">
        <v>155</v>
      </c>
      <c r="C357" s="1">
        <v>3</v>
      </c>
      <c r="D357" s="2">
        <v>5</v>
      </c>
      <c r="E357" s="1" t="s">
        <v>263</v>
      </c>
      <c r="F357" s="3" t="s">
        <v>35</v>
      </c>
      <c r="G357" s="3">
        <v>400</v>
      </c>
      <c r="H357" s="3" t="s">
        <v>36</v>
      </c>
      <c r="I357" s="3">
        <v>5</v>
      </c>
      <c r="J357" s="45">
        <f t="shared" si="47"/>
        <v>2000</v>
      </c>
      <c r="K357" s="3">
        <f t="shared" si="50"/>
        <v>8.2799999999999994</v>
      </c>
      <c r="L357" s="45">
        <f t="shared" si="49"/>
        <v>41.4</v>
      </c>
      <c r="M357" s="2">
        <v>126</v>
      </c>
      <c r="N357" s="3" t="s">
        <v>137</v>
      </c>
      <c r="O357" s="3">
        <v>95.202836833994596</v>
      </c>
      <c r="P357" s="3" t="s">
        <v>33</v>
      </c>
      <c r="Q357" s="3" t="s">
        <v>33</v>
      </c>
      <c r="R357" s="3" t="s">
        <v>33</v>
      </c>
      <c r="S357" s="3">
        <v>47</v>
      </c>
      <c r="T357" s="3">
        <v>20.7</v>
      </c>
      <c r="U357" s="3">
        <v>20</v>
      </c>
      <c r="V357" s="2">
        <f t="shared" si="45"/>
        <v>-3.3816425120772915</v>
      </c>
      <c r="W357" s="3">
        <v>17.552991172590627</v>
      </c>
      <c r="X357" s="3">
        <v>2.0318183024024243</v>
      </c>
      <c r="Y357" s="3" t="s">
        <v>37</v>
      </c>
      <c r="Z357" s="46">
        <v>255.82499999999999</v>
      </c>
      <c r="AA357" s="46">
        <v>3.8405</v>
      </c>
      <c r="AB357" s="3">
        <f t="shared" si="46"/>
        <v>66.612420257778936</v>
      </c>
      <c r="AC357" s="3">
        <v>5.5635000000000003</v>
      </c>
      <c r="AD357" s="46">
        <v>58.607000000000006</v>
      </c>
    </row>
    <row r="358" spans="1:30" x14ac:dyDescent="0.25">
      <c r="A358" s="1" t="s">
        <v>154</v>
      </c>
      <c r="B358" s="1" t="s">
        <v>155</v>
      </c>
      <c r="C358" s="1">
        <v>3</v>
      </c>
      <c r="D358" s="2">
        <v>6</v>
      </c>
      <c r="E358" s="1" t="s">
        <v>263</v>
      </c>
      <c r="F358" s="3" t="s">
        <v>35</v>
      </c>
      <c r="G358" s="3">
        <v>400</v>
      </c>
      <c r="H358" s="3" t="s">
        <v>36</v>
      </c>
      <c r="I358" s="3">
        <v>5</v>
      </c>
      <c r="J358" s="45">
        <f t="shared" si="47"/>
        <v>2000</v>
      </c>
      <c r="K358" s="3">
        <f t="shared" si="50"/>
        <v>7.7599999999999989</v>
      </c>
      <c r="L358" s="45">
        <f t="shared" si="49"/>
        <v>38.799999999999997</v>
      </c>
      <c r="M358" s="2">
        <v>144</v>
      </c>
      <c r="N358" s="3" t="s">
        <v>137</v>
      </c>
      <c r="O358" s="3">
        <v>95.202836833994596</v>
      </c>
      <c r="P358" s="3" t="s">
        <v>33</v>
      </c>
      <c r="Q358" s="3" t="s">
        <v>33</v>
      </c>
      <c r="R358" s="3" t="s">
        <v>33</v>
      </c>
      <c r="S358" s="3">
        <v>47</v>
      </c>
      <c r="T358" s="3">
        <v>19.399999999999999</v>
      </c>
      <c r="U358" s="3">
        <v>21.2</v>
      </c>
      <c r="V358" s="2">
        <f t="shared" si="45"/>
        <v>9.2783505154639219</v>
      </c>
      <c r="W358" s="3">
        <v>17.552991172590627</v>
      </c>
      <c r="X358" s="3">
        <v>2.0318183024024243</v>
      </c>
      <c r="Y358" s="3" t="s">
        <v>37</v>
      </c>
      <c r="Z358" s="46">
        <v>255.82499999999999</v>
      </c>
      <c r="AA358" s="46">
        <v>3.8405</v>
      </c>
      <c r="AB358" s="3">
        <f t="shared" si="46"/>
        <v>66.612420257778936</v>
      </c>
      <c r="AC358" s="3">
        <v>5.5635000000000003</v>
      </c>
      <c r="AD358" s="46">
        <v>58.607000000000006</v>
      </c>
    </row>
    <row r="359" spans="1:30" x14ac:dyDescent="0.25">
      <c r="A359" s="1" t="s">
        <v>154</v>
      </c>
      <c r="B359" s="1" t="s">
        <v>155</v>
      </c>
      <c r="C359" s="1">
        <v>3</v>
      </c>
      <c r="D359" s="2">
        <v>7</v>
      </c>
      <c r="E359" s="1" t="s">
        <v>263</v>
      </c>
      <c r="F359" s="3" t="s">
        <v>35</v>
      </c>
      <c r="G359" s="3">
        <v>400</v>
      </c>
      <c r="H359" s="3" t="s">
        <v>36</v>
      </c>
      <c r="I359" s="3">
        <v>5</v>
      </c>
      <c r="J359" s="45">
        <f t="shared" si="47"/>
        <v>2000</v>
      </c>
      <c r="K359" s="3">
        <f t="shared" si="50"/>
        <v>7.9599999999999991</v>
      </c>
      <c r="L359" s="45">
        <f t="shared" si="49"/>
        <v>39.799999999999997</v>
      </c>
      <c r="M359" s="2">
        <v>172</v>
      </c>
      <c r="N359" s="3" t="s">
        <v>137</v>
      </c>
      <c r="O359" s="3">
        <v>95.202836833994596</v>
      </c>
      <c r="P359" s="3" t="s">
        <v>33</v>
      </c>
      <c r="Q359" s="3" t="s">
        <v>33</v>
      </c>
      <c r="R359" s="3" t="s">
        <v>33</v>
      </c>
      <c r="S359" s="3">
        <v>47</v>
      </c>
      <c r="T359" s="3">
        <v>19.899999999999999</v>
      </c>
      <c r="U359" s="3">
        <v>18.2</v>
      </c>
      <c r="V359" s="2">
        <f t="shared" ref="V359:V422" si="51">((U359-T359)/T359)*100</f>
        <v>-8.5427135678391934</v>
      </c>
      <c r="W359" s="3">
        <v>17.552991172590627</v>
      </c>
      <c r="X359" s="3">
        <v>2.0318183024024243</v>
      </c>
      <c r="Y359" s="3" t="s">
        <v>37</v>
      </c>
      <c r="Z359" s="46">
        <v>255.82499999999999</v>
      </c>
      <c r="AA359" s="46">
        <v>3.8405</v>
      </c>
      <c r="AB359" s="3">
        <f t="shared" si="46"/>
        <v>66.612420257778936</v>
      </c>
      <c r="AC359" s="3">
        <v>5.5635000000000003</v>
      </c>
      <c r="AD359" s="46">
        <v>58.607000000000006</v>
      </c>
    </row>
    <row r="360" spans="1:30" x14ac:dyDescent="0.25">
      <c r="A360" s="1" t="s">
        <v>154</v>
      </c>
      <c r="B360" s="1" t="s">
        <v>155</v>
      </c>
      <c r="C360" s="1">
        <v>3</v>
      </c>
      <c r="D360" s="2">
        <v>8</v>
      </c>
      <c r="E360" s="1" t="s">
        <v>263</v>
      </c>
      <c r="F360" s="3" t="s">
        <v>35</v>
      </c>
      <c r="G360" s="3">
        <v>400</v>
      </c>
      <c r="H360" s="3" t="s">
        <v>36</v>
      </c>
      <c r="I360" s="3">
        <v>5</v>
      </c>
      <c r="J360" s="45">
        <f t="shared" si="47"/>
        <v>2000</v>
      </c>
      <c r="K360" s="3">
        <f t="shared" si="50"/>
        <v>7.68</v>
      </c>
      <c r="L360" s="45">
        <f t="shared" si="49"/>
        <v>38.4</v>
      </c>
      <c r="M360" s="2">
        <v>172</v>
      </c>
      <c r="N360" s="3" t="s">
        <v>137</v>
      </c>
      <c r="O360" s="3">
        <v>95.202836833994596</v>
      </c>
      <c r="P360" s="3" t="s">
        <v>33</v>
      </c>
      <c r="Q360" s="3" t="s">
        <v>33</v>
      </c>
      <c r="R360" s="3" t="s">
        <v>33</v>
      </c>
      <c r="S360" s="3">
        <v>47</v>
      </c>
      <c r="T360" s="3">
        <v>19.2</v>
      </c>
      <c r="U360" s="3">
        <v>21.1</v>
      </c>
      <c r="V360" s="2">
        <f t="shared" si="51"/>
        <v>9.8958333333333446</v>
      </c>
      <c r="W360" s="3">
        <v>17.552991172590627</v>
      </c>
      <c r="X360" s="3">
        <v>2.0318183024024243</v>
      </c>
      <c r="Y360" s="3" t="s">
        <v>37</v>
      </c>
      <c r="Z360" s="46">
        <v>255.82499999999999</v>
      </c>
      <c r="AA360" s="46">
        <v>3.8405</v>
      </c>
      <c r="AB360" s="3">
        <f t="shared" si="46"/>
        <v>66.612420257778936</v>
      </c>
      <c r="AC360" s="3">
        <v>5.5635000000000003</v>
      </c>
      <c r="AD360" s="46">
        <v>58.607000000000006</v>
      </c>
    </row>
    <row r="361" spans="1:30" x14ac:dyDescent="0.25">
      <c r="A361" s="1" t="s">
        <v>154</v>
      </c>
      <c r="B361" s="1" t="s">
        <v>155</v>
      </c>
      <c r="C361" s="1">
        <v>3</v>
      </c>
      <c r="D361" s="2">
        <v>9</v>
      </c>
      <c r="E361" s="1" t="s">
        <v>263</v>
      </c>
      <c r="F361" s="3" t="s">
        <v>35</v>
      </c>
      <c r="G361" s="3">
        <v>400</v>
      </c>
      <c r="H361" s="3" t="s">
        <v>36</v>
      </c>
      <c r="I361" s="3">
        <v>5</v>
      </c>
      <c r="J361" s="45">
        <f t="shared" si="47"/>
        <v>2000</v>
      </c>
      <c r="K361" s="3">
        <f t="shared" si="50"/>
        <v>8.44</v>
      </c>
      <c r="L361" s="45">
        <f t="shared" si="49"/>
        <v>42.2</v>
      </c>
      <c r="M361" s="2">
        <v>196</v>
      </c>
      <c r="N361" s="3" t="s">
        <v>137</v>
      </c>
      <c r="O361" s="3">
        <v>95.202836833994596</v>
      </c>
      <c r="P361" s="3" t="s">
        <v>33</v>
      </c>
      <c r="Q361" s="3" t="s">
        <v>33</v>
      </c>
      <c r="R361" s="3" t="s">
        <v>33</v>
      </c>
      <c r="S361" s="3">
        <v>47</v>
      </c>
      <c r="T361" s="3">
        <v>21.1</v>
      </c>
      <c r="U361" s="3">
        <v>23.7</v>
      </c>
      <c r="V361" s="2">
        <f t="shared" si="51"/>
        <v>12.322274881516575</v>
      </c>
      <c r="W361" s="3">
        <v>17.552991172590627</v>
      </c>
      <c r="X361" s="3">
        <v>2.0318183024024243</v>
      </c>
      <c r="Y361" s="3" t="s">
        <v>37</v>
      </c>
      <c r="Z361" s="46">
        <v>255.82499999999999</v>
      </c>
      <c r="AA361" s="46">
        <v>3.8405</v>
      </c>
      <c r="AB361" s="3">
        <f t="shared" si="46"/>
        <v>66.612420257778936</v>
      </c>
      <c r="AC361" s="3">
        <v>5.5635000000000003</v>
      </c>
      <c r="AD361" s="46">
        <v>58.607000000000006</v>
      </c>
    </row>
    <row r="362" spans="1:30" x14ac:dyDescent="0.25">
      <c r="A362" s="1" t="s">
        <v>154</v>
      </c>
      <c r="B362" s="1" t="s">
        <v>155</v>
      </c>
      <c r="C362" s="1">
        <v>3</v>
      </c>
      <c r="D362" s="2">
        <v>10</v>
      </c>
      <c r="E362" s="1" t="s">
        <v>263</v>
      </c>
      <c r="F362" s="3" t="s">
        <v>35</v>
      </c>
      <c r="G362" s="3">
        <v>400</v>
      </c>
      <c r="H362" s="3" t="s">
        <v>36</v>
      </c>
      <c r="I362" s="3">
        <v>5</v>
      </c>
      <c r="J362" s="45">
        <f t="shared" si="47"/>
        <v>2000</v>
      </c>
      <c r="K362" s="3">
        <f t="shared" si="50"/>
        <v>7.72</v>
      </c>
      <c r="L362" s="45">
        <f t="shared" si="49"/>
        <v>38.6</v>
      </c>
      <c r="M362" s="2">
        <v>196</v>
      </c>
      <c r="N362" s="3" t="s">
        <v>137</v>
      </c>
      <c r="O362" s="3">
        <v>95.202836833994596</v>
      </c>
      <c r="P362" s="3" t="s">
        <v>33</v>
      </c>
      <c r="Q362" s="3" t="s">
        <v>33</v>
      </c>
      <c r="R362" s="3" t="s">
        <v>33</v>
      </c>
      <c r="S362" s="3">
        <v>47</v>
      </c>
      <c r="T362" s="3">
        <v>19.3</v>
      </c>
      <c r="U362" s="3">
        <v>20</v>
      </c>
      <c r="V362" s="2">
        <f t="shared" si="51"/>
        <v>3.6269430051813432</v>
      </c>
      <c r="W362" s="3">
        <v>17.552991172590627</v>
      </c>
      <c r="X362" s="3">
        <v>2.0318183024024243</v>
      </c>
      <c r="Y362" s="3" t="s">
        <v>37</v>
      </c>
      <c r="Z362" s="46">
        <v>255.82499999999999</v>
      </c>
      <c r="AA362" s="46">
        <v>3.8405</v>
      </c>
      <c r="AB362" s="3">
        <f t="shared" si="46"/>
        <v>66.612420257778936</v>
      </c>
      <c r="AC362" s="3">
        <v>5.5635000000000003</v>
      </c>
      <c r="AD362" s="46">
        <v>58.607000000000006</v>
      </c>
    </row>
    <row r="363" spans="1:30" x14ac:dyDescent="0.25">
      <c r="A363" s="1" t="s">
        <v>154</v>
      </c>
      <c r="B363" s="1" t="s">
        <v>155</v>
      </c>
      <c r="C363" s="1">
        <v>4</v>
      </c>
      <c r="D363" s="2">
        <v>1</v>
      </c>
      <c r="E363" s="1" t="s">
        <v>263</v>
      </c>
      <c r="F363" s="3" t="s">
        <v>35</v>
      </c>
      <c r="G363" s="3">
        <v>600</v>
      </c>
      <c r="H363" s="3" t="s">
        <v>36</v>
      </c>
      <c r="I363" s="3">
        <v>5</v>
      </c>
      <c r="J363" s="45">
        <f t="shared" si="47"/>
        <v>3000</v>
      </c>
      <c r="K363" s="3">
        <f t="shared" si="50"/>
        <v>10.5</v>
      </c>
      <c r="L363" s="45">
        <f t="shared" si="49"/>
        <v>52.5</v>
      </c>
      <c r="M363" s="2">
        <v>108</v>
      </c>
      <c r="N363" s="3" t="s">
        <v>137</v>
      </c>
      <c r="O363" s="3">
        <v>95.202836833994596</v>
      </c>
      <c r="P363" s="3" t="s">
        <v>33</v>
      </c>
      <c r="Q363" s="3" t="s">
        <v>33</v>
      </c>
      <c r="R363" s="3">
        <v>94.675272840836982</v>
      </c>
      <c r="S363" s="3">
        <v>180</v>
      </c>
      <c r="T363" s="3">
        <v>17.5</v>
      </c>
      <c r="U363" s="3">
        <v>20.399999999999999</v>
      </c>
      <c r="V363" s="2">
        <f t="shared" si="51"/>
        <v>16.571428571428562</v>
      </c>
      <c r="W363" s="3">
        <v>17.552991172590627</v>
      </c>
      <c r="X363" s="3">
        <v>2.0318183024024243</v>
      </c>
      <c r="Y363" s="3" t="s">
        <v>37</v>
      </c>
      <c r="Z363" s="46">
        <v>255.82499999999999</v>
      </c>
      <c r="AA363" s="46">
        <v>3.8405</v>
      </c>
      <c r="AB363" s="3">
        <f t="shared" si="46"/>
        <v>66.612420257778936</v>
      </c>
      <c r="AC363" s="3">
        <v>5.5635000000000003</v>
      </c>
      <c r="AD363" s="46">
        <v>58.607000000000006</v>
      </c>
    </row>
    <row r="364" spans="1:30" x14ac:dyDescent="0.25">
      <c r="A364" s="1" t="s">
        <v>154</v>
      </c>
      <c r="B364" s="1" t="s">
        <v>155</v>
      </c>
      <c r="C364" s="1">
        <v>4</v>
      </c>
      <c r="D364" s="2">
        <v>2</v>
      </c>
      <c r="E364" s="1" t="s">
        <v>263</v>
      </c>
      <c r="F364" s="3" t="s">
        <v>35</v>
      </c>
      <c r="G364" s="3">
        <v>600</v>
      </c>
      <c r="H364" s="3" t="s">
        <v>36</v>
      </c>
      <c r="I364" s="3">
        <v>5</v>
      </c>
      <c r="J364" s="45">
        <f t="shared" si="47"/>
        <v>3000</v>
      </c>
      <c r="K364" s="3">
        <f t="shared" si="50"/>
        <v>11.58</v>
      </c>
      <c r="L364" s="45">
        <f t="shared" si="49"/>
        <v>57.9</v>
      </c>
      <c r="M364" s="2">
        <v>108</v>
      </c>
      <c r="N364" s="3">
        <v>142.832299962311</v>
      </c>
      <c r="O364" s="3">
        <v>95.202836833994596</v>
      </c>
      <c r="P364" s="3">
        <f t="shared" si="48"/>
        <v>1.500294578525722</v>
      </c>
      <c r="Q364" s="3">
        <f t="shared" ref="Q364:Q372" si="52">(N364-O364)/AD364</f>
        <v>0.81269239388326309</v>
      </c>
      <c r="R364" s="3">
        <v>52.86382492943099</v>
      </c>
      <c r="S364" s="3" t="s">
        <v>33</v>
      </c>
      <c r="T364" s="3">
        <v>19.3</v>
      </c>
      <c r="U364" s="3">
        <v>19</v>
      </c>
      <c r="V364" s="2">
        <f t="shared" si="51"/>
        <v>-1.5544041450777237</v>
      </c>
      <c r="W364" s="3">
        <v>17.552991172590627</v>
      </c>
      <c r="X364" s="3">
        <v>2.0318183024024243</v>
      </c>
      <c r="Y364" s="3" t="s">
        <v>37</v>
      </c>
      <c r="Z364" s="46">
        <v>255.82499999999999</v>
      </c>
      <c r="AA364" s="46">
        <v>3.8405</v>
      </c>
      <c r="AB364" s="3">
        <f t="shared" si="46"/>
        <v>66.612420257778936</v>
      </c>
      <c r="AC364" s="3">
        <v>5.5635000000000003</v>
      </c>
      <c r="AD364" s="46">
        <v>58.607000000000006</v>
      </c>
    </row>
    <row r="365" spans="1:30" x14ac:dyDescent="0.25">
      <c r="A365" s="1" t="s">
        <v>154</v>
      </c>
      <c r="B365" s="1" t="s">
        <v>155</v>
      </c>
      <c r="C365" s="1">
        <v>4</v>
      </c>
      <c r="D365" s="2">
        <v>3</v>
      </c>
      <c r="E365" s="1" t="s">
        <v>263</v>
      </c>
      <c r="F365" s="3" t="s">
        <v>35</v>
      </c>
      <c r="G365" s="3">
        <v>600</v>
      </c>
      <c r="H365" s="3" t="s">
        <v>36</v>
      </c>
      <c r="I365" s="3">
        <v>5</v>
      </c>
      <c r="J365" s="45">
        <f t="shared" si="47"/>
        <v>3000</v>
      </c>
      <c r="K365" s="3">
        <f t="shared" si="50"/>
        <v>13.44</v>
      </c>
      <c r="L365" s="45">
        <f t="shared" si="49"/>
        <v>67.2</v>
      </c>
      <c r="M365" s="2">
        <v>108</v>
      </c>
      <c r="N365" s="3">
        <v>125.860151253784</v>
      </c>
      <c r="O365" s="3">
        <v>95.202836833994596</v>
      </c>
      <c r="P365" s="3">
        <f t="shared" si="48"/>
        <v>1.3220210178531406</v>
      </c>
      <c r="Q365" s="3">
        <f t="shared" si="52"/>
        <v>0.52309987577916284</v>
      </c>
      <c r="R365" s="3">
        <v>49.377325401152305</v>
      </c>
      <c r="S365" s="3" t="s">
        <v>33</v>
      </c>
      <c r="T365" s="3">
        <v>22.4</v>
      </c>
      <c r="U365" s="3">
        <v>21.2</v>
      </c>
      <c r="V365" s="2">
        <f t="shared" si="51"/>
        <v>-5.3571428571428541</v>
      </c>
      <c r="W365" s="3">
        <v>17.552991172590627</v>
      </c>
      <c r="X365" s="3">
        <v>2.0318183024024243</v>
      </c>
      <c r="Y365" s="3" t="s">
        <v>37</v>
      </c>
      <c r="Z365" s="46">
        <v>255.82499999999999</v>
      </c>
      <c r="AA365" s="46">
        <v>3.8405</v>
      </c>
      <c r="AB365" s="3">
        <f t="shared" ref="AB365:AB392" si="53">Z365/AA365</f>
        <v>66.612420257778936</v>
      </c>
      <c r="AC365" s="3">
        <v>5.5635000000000003</v>
      </c>
      <c r="AD365" s="46">
        <v>58.607000000000006</v>
      </c>
    </row>
    <row r="366" spans="1:30" x14ac:dyDescent="0.25">
      <c r="A366" s="1" t="s">
        <v>154</v>
      </c>
      <c r="B366" s="1" t="s">
        <v>155</v>
      </c>
      <c r="C366" s="1">
        <v>4</v>
      </c>
      <c r="D366" s="2">
        <v>4</v>
      </c>
      <c r="E366" s="1" t="s">
        <v>263</v>
      </c>
      <c r="F366" s="3" t="s">
        <v>35</v>
      </c>
      <c r="G366" s="3">
        <v>600</v>
      </c>
      <c r="H366" s="3" t="s">
        <v>36</v>
      </c>
      <c r="I366" s="3">
        <v>5</v>
      </c>
      <c r="J366" s="45">
        <f t="shared" si="47"/>
        <v>3000</v>
      </c>
      <c r="K366" s="3">
        <f t="shared" si="50"/>
        <v>11.1</v>
      </c>
      <c r="L366" s="45">
        <f t="shared" si="49"/>
        <v>55.5</v>
      </c>
      <c r="M366" s="2">
        <v>126</v>
      </c>
      <c r="N366" s="3">
        <v>136.69823222563099</v>
      </c>
      <c r="O366" s="3">
        <v>95.202836833994596</v>
      </c>
      <c r="P366" s="3">
        <f t="shared" si="48"/>
        <v>1.4358630138720763</v>
      </c>
      <c r="Q366" s="3">
        <f t="shared" si="52"/>
        <v>0.70802797262505146</v>
      </c>
      <c r="R366" s="3">
        <v>52.414190188532473</v>
      </c>
      <c r="S366" s="3" t="s">
        <v>33</v>
      </c>
      <c r="T366" s="3">
        <v>18.5</v>
      </c>
      <c r="U366" s="3">
        <v>17.7</v>
      </c>
      <c r="V366" s="2">
        <f t="shared" si="51"/>
        <v>-4.3243243243243281</v>
      </c>
      <c r="W366" s="3">
        <v>17.552991172590627</v>
      </c>
      <c r="X366" s="3">
        <v>2.0318183024024243</v>
      </c>
      <c r="Y366" s="3" t="s">
        <v>37</v>
      </c>
      <c r="Z366" s="46">
        <v>255.82499999999999</v>
      </c>
      <c r="AA366" s="46">
        <v>3.8405</v>
      </c>
      <c r="AB366" s="3">
        <f t="shared" si="53"/>
        <v>66.612420257778936</v>
      </c>
      <c r="AC366" s="3">
        <v>5.5635000000000003</v>
      </c>
      <c r="AD366" s="46">
        <v>58.607000000000006</v>
      </c>
    </row>
    <row r="367" spans="1:30" x14ac:dyDescent="0.25">
      <c r="A367" s="1" t="s">
        <v>154</v>
      </c>
      <c r="B367" s="1" t="s">
        <v>155</v>
      </c>
      <c r="C367" s="1">
        <v>4</v>
      </c>
      <c r="D367" s="2">
        <v>5</v>
      </c>
      <c r="E367" s="1" t="s">
        <v>263</v>
      </c>
      <c r="F367" s="3" t="s">
        <v>35</v>
      </c>
      <c r="G367" s="3">
        <v>600</v>
      </c>
      <c r="H367" s="3" t="s">
        <v>36</v>
      </c>
      <c r="I367" s="3">
        <v>5</v>
      </c>
      <c r="J367" s="45">
        <f t="shared" si="47"/>
        <v>3000</v>
      </c>
      <c r="K367" s="3">
        <f t="shared" si="50"/>
        <v>10.38</v>
      </c>
      <c r="L367" s="45">
        <f t="shared" si="49"/>
        <v>51.9</v>
      </c>
      <c r="M367" s="2">
        <v>126</v>
      </c>
      <c r="N367" s="3">
        <v>235.17732518805201</v>
      </c>
      <c r="O367" s="3">
        <v>95.202836833994596</v>
      </c>
      <c r="P367" s="3">
        <f t="shared" si="48"/>
        <v>2.4702764435279514</v>
      </c>
      <c r="Q367" s="3">
        <f t="shared" si="52"/>
        <v>2.3883578472547207</v>
      </c>
      <c r="R367" s="3">
        <v>89.568256839567269</v>
      </c>
      <c r="S367" s="3" t="s">
        <v>33</v>
      </c>
      <c r="T367" s="3">
        <v>17.3</v>
      </c>
      <c r="U367" s="3">
        <v>18.899999999999999</v>
      </c>
      <c r="V367" s="2">
        <f t="shared" si="51"/>
        <v>9.2485549132947842</v>
      </c>
      <c r="W367" s="3">
        <v>17.552991172590627</v>
      </c>
      <c r="X367" s="3">
        <v>2.0318183024024243</v>
      </c>
      <c r="Y367" s="3" t="s">
        <v>37</v>
      </c>
      <c r="Z367" s="46">
        <v>255.82499999999999</v>
      </c>
      <c r="AA367" s="46">
        <v>3.8405</v>
      </c>
      <c r="AB367" s="3">
        <f t="shared" si="53"/>
        <v>66.612420257778936</v>
      </c>
      <c r="AC367" s="3">
        <v>5.5635000000000003</v>
      </c>
      <c r="AD367" s="46">
        <v>58.607000000000006</v>
      </c>
    </row>
    <row r="368" spans="1:30" x14ac:dyDescent="0.25">
      <c r="A368" s="1" t="s">
        <v>154</v>
      </c>
      <c r="B368" s="1" t="s">
        <v>155</v>
      </c>
      <c r="C368" s="1">
        <v>4</v>
      </c>
      <c r="D368" s="2">
        <v>6</v>
      </c>
      <c r="E368" s="1" t="s">
        <v>263</v>
      </c>
      <c r="F368" s="3" t="s">
        <v>35</v>
      </c>
      <c r="G368" s="3">
        <v>600</v>
      </c>
      <c r="H368" s="3" t="s">
        <v>36</v>
      </c>
      <c r="I368" s="3">
        <v>5</v>
      </c>
      <c r="J368" s="45">
        <f t="shared" si="47"/>
        <v>3000</v>
      </c>
      <c r="K368" s="3">
        <f t="shared" si="50"/>
        <v>12.72</v>
      </c>
      <c r="L368" s="45">
        <f t="shared" si="49"/>
        <v>63.6</v>
      </c>
      <c r="M368" s="2">
        <v>144</v>
      </c>
      <c r="N368" s="3">
        <v>138.10204006001101</v>
      </c>
      <c r="O368" s="3">
        <v>95.202836833994596</v>
      </c>
      <c r="P368" s="3">
        <f t="shared" si="48"/>
        <v>1.4506084550906801</v>
      </c>
      <c r="Q368" s="3">
        <f t="shared" si="52"/>
        <v>0.73198087644848575</v>
      </c>
      <c r="R368" s="3">
        <v>66.432638534259254</v>
      </c>
      <c r="S368" s="3" t="s">
        <v>33</v>
      </c>
      <c r="T368" s="3">
        <v>21.2</v>
      </c>
      <c r="U368" s="3">
        <v>21.5</v>
      </c>
      <c r="V368" s="2">
        <f t="shared" si="51"/>
        <v>1.4150943396226447</v>
      </c>
      <c r="W368" s="3">
        <v>17.552991172590627</v>
      </c>
      <c r="X368" s="3">
        <v>2.0318183024024243</v>
      </c>
      <c r="Y368" s="3" t="s">
        <v>37</v>
      </c>
      <c r="Z368" s="46">
        <v>255.82499999999999</v>
      </c>
      <c r="AA368" s="46">
        <v>3.8405</v>
      </c>
      <c r="AB368" s="3">
        <f t="shared" si="53"/>
        <v>66.612420257778936</v>
      </c>
      <c r="AC368" s="3">
        <v>5.5635000000000003</v>
      </c>
      <c r="AD368" s="46">
        <v>58.607000000000006</v>
      </c>
    </row>
    <row r="369" spans="1:30" x14ac:dyDescent="0.25">
      <c r="A369" s="1" t="s">
        <v>154</v>
      </c>
      <c r="B369" s="1" t="s">
        <v>155</v>
      </c>
      <c r="C369" s="1">
        <v>4</v>
      </c>
      <c r="D369" s="2">
        <v>7</v>
      </c>
      <c r="E369" s="1" t="s">
        <v>263</v>
      </c>
      <c r="F369" s="3" t="s">
        <v>35</v>
      </c>
      <c r="G369" s="3">
        <v>600</v>
      </c>
      <c r="H369" s="3" t="s">
        <v>36</v>
      </c>
      <c r="I369" s="3">
        <v>5</v>
      </c>
      <c r="J369" s="45">
        <f t="shared" si="47"/>
        <v>3000</v>
      </c>
      <c r="K369" s="3">
        <f t="shared" si="50"/>
        <v>10.32</v>
      </c>
      <c r="L369" s="45">
        <f t="shared" si="49"/>
        <v>51.6</v>
      </c>
      <c r="M369" s="2">
        <v>144</v>
      </c>
      <c r="N369" s="3" t="s">
        <v>137</v>
      </c>
      <c r="O369" s="3">
        <v>95.202836833994596</v>
      </c>
      <c r="P369" s="3" t="s">
        <v>33</v>
      </c>
      <c r="Q369" s="3" t="s">
        <v>33</v>
      </c>
      <c r="R369" s="3">
        <v>97.761117657229946</v>
      </c>
      <c r="S369" s="3">
        <v>180</v>
      </c>
      <c r="T369" s="3">
        <v>17.2</v>
      </c>
      <c r="U369" s="3">
        <v>21.4</v>
      </c>
      <c r="V369" s="2">
        <f t="shared" si="51"/>
        <v>24.418604651162788</v>
      </c>
      <c r="W369" s="3">
        <v>17.552991172590627</v>
      </c>
      <c r="X369" s="3">
        <v>2.0318183024024243</v>
      </c>
      <c r="Y369" s="3" t="s">
        <v>37</v>
      </c>
      <c r="Z369" s="46">
        <v>255.82499999999999</v>
      </c>
      <c r="AA369" s="46">
        <v>3.8405</v>
      </c>
      <c r="AB369" s="3">
        <f t="shared" si="53"/>
        <v>66.612420257778936</v>
      </c>
      <c r="AC369" s="3">
        <v>5.5635000000000003</v>
      </c>
      <c r="AD369" s="46">
        <v>58.607000000000006</v>
      </c>
    </row>
    <row r="370" spans="1:30" x14ac:dyDescent="0.25">
      <c r="A370" s="1" t="s">
        <v>154</v>
      </c>
      <c r="B370" s="1" t="s">
        <v>155</v>
      </c>
      <c r="C370" s="1">
        <v>4</v>
      </c>
      <c r="D370" s="2">
        <v>8</v>
      </c>
      <c r="E370" s="1" t="s">
        <v>263</v>
      </c>
      <c r="F370" s="3" t="s">
        <v>35</v>
      </c>
      <c r="G370" s="3">
        <v>600</v>
      </c>
      <c r="H370" s="3" t="s">
        <v>36</v>
      </c>
      <c r="I370" s="3">
        <v>5</v>
      </c>
      <c r="J370" s="45">
        <f t="shared" si="47"/>
        <v>3000</v>
      </c>
      <c r="K370" s="3">
        <f t="shared" si="50"/>
        <v>13.26</v>
      </c>
      <c r="L370" s="45">
        <f t="shared" si="49"/>
        <v>66.3</v>
      </c>
      <c r="M370" s="2">
        <v>172</v>
      </c>
      <c r="N370" s="3">
        <v>163.43486048749901</v>
      </c>
      <c r="O370" s="3">
        <v>95.202836833994596</v>
      </c>
      <c r="P370" s="3">
        <f t="shared" si="48"/>
        <v>1.7167015807783201</v>
      </c>
      <c r="Q370" s="3">
        <f t="shared" si="52"/>
        <v>1.1642299324910745</v>
      </c>
      <c r="R370" s="3">
        <v>85.895041240548579</v>
      </c>
      <c r="S370" s="3" t="s">
        <v>33</v>
      </c>
      <c r="T370" s="3">
        <v>22.1</v>
      </c>
      <c r="U370" s="3">
        <v>21.1</v>
      </c>
      <c r="V370" s="2">
        <f t="shared" si="51"/>
        <v>-4.5248868778280542</v>
      </c>
      <c r="W370" s="3">
        <v>17.552991172590627</v>
      </c>
      <c r="X370" s="3">
        <v>2.0318183024024243</v>
      </c>
      <c r="Y370" s="3" t="s">
        <v>37</v>
      </c>
      <c r="Z370" s="46">
        <v>255.82499999999999</v>
      </c>
      <c r="AA370" s="46">
        <v>3.8405</v>
      </c>
      <c r="AB370" s="3">
        <f t="shared" si="53"/>
        <v>66.612420257778936</v>
      </c>
      <c r="AC370" s="3">
        <v>5.5635000000000003</v>
      </c>
      <c r="AD370" s="46">
        <v>58.607000000000006</v>
      </c>
    </row>
    <row r="371" spans="1:30" x14ac:dyDescent="0.25">
      <c r="A371" s="1" t="s">
        <v>154</v>
      </c>
      <c r="B371" s="1" t="s">
        <v>155</v>
      </c>
      <c r="C371" s="1">
        <v>4</v>
      </c>
      <c r="D371" s="2">
        <v>9</v>
      </c>
      <c r="E371" s="1" t="s">
        <v>263</v>
      </c>
      <c r="F371" s="3" t="s">
        <v>35</v>
      </c>
      <c r="G371" s="3">
        <v>600</v>
      </c>
      <c r="H371" s="3" t="s">
        <v>36</v>
      </c>
      <c r="I371" s="3">
        <v>5</v>
      </c>
      <c r="J371" s="45">
        <f t="shared" si="47"/>
        <v>3000</v>
      </c>
      <c r="K371" s="3">
        <f t="shared" si="50"/>
        <v>11.28</v>
      </c>
      <c r="L371" s="45">
        <f t="shared" si="49"/>
        <v>56.4</v>
      </c>
      <c r="M371" s="2">
        <v>172</v>
      </c>
      <c r="N371" s="3">
        <v>143.37442720392499</v>
      </c>
      <c r="O371" s="3">
        <v>95.202836833994596</v>
      </c>
      <c r="P371" s="3">
        <f t="shared" si="48"/>
        <v>1.505989022721322</v>
      </c>
      <c r="Q371" s="3">
        <f t="shared" si="52"/>
        <v>0.82194260702527677</v>
      </c>
      <c r="R371" s="3">
        <v>73.015176510237524</v>
      </c>
      <c r="S371" s="3" t="s">
        <v>33</v>
      </c>
      <c r="T371" s="3">
        <v>18.8</v>
      </c>
      <c r="U371" s="3">
        <v>21.6</v>
      </c>
      <c r="V371" s="2">
        <f t="shared" si="51"/>
        <v>14.893617021276597</v>
      </c>
      <c r="W371" s="3">
        <v>17.552991172590627</v>
      </c>
      <c r="X371" s="3">
        <v>2.0318183024024243</v>
      </c>
      <c r="Y371" s="3" t="s">
        <v>37</v>
      </c>
      <c r="Z371" s="46">
        <v>255.82499999999999</v>
      </c>
      <c r="AA371" s="46">
        <v>3.8405</v>
      </c>
      <c r="AB371" s="3">
        <f t="shared" si="53"/>
        <v>66.612420257778936</v>
      </c>
      <c r="AC371" s="3">
        <v>5.5635000000000003</v>
      </c>
      <c r="AD371" s="46">
        <v>58.607000000000006</v>
      </c>
    </row>
    <row r="372" spans="1:30" x14ac:dyDescent="0.25">
      <c r="A372" s="1" t="s">
        <v>154</v>
      </c>
      <c r="B372" s="1" t="s">
        <v>155</v>
      </c>
      <c r="C372" s="1">
        <v>4</v>
      </c>
      <c r="D372" s="2">
        <v>10</v>
      </c>
      <c r="E372" s="1" t="s">
        <v>263</v>
      </c>
      <c r="F372" s="3" t="s">
        <v>35</v>
      </c>
      <c r="G372" s="3">
        <v>600</v>
      </c>
      <c r="H372" s="3" t="s">
        <v>36</v>
      </c>
      <c r="I372" s="3">
        <v>5</v>
      </c>
      <c r="J372" s="45">
        <f t="shared" si="47"/>
        <v>3000</v>
      </c>
      <c r="K372" s="3">
        <f t="shared" si="50"/>
        <v>12.06</v>
      </c>
      <c r="L372" s="45">
        <f t="shared" si="49"/>
        <v>60.300000000000004</v>
      </c>
      <c r="M372" s="2">
        <v>256</v>
      </c>
      <c r="N372" s="3">
        <v>168.15142496958299</v>
      </c>
      <c r="O372" s="3">
        <v>95.202836833994596</v>
      </c>
      <c r="P372" s="3">
        <f t="shared" si="48"/>
        <v>1.7662438490440051</v>
      </c>
      <c r="Q372" s="3">
        <f t="shared" si="52"/>
        <v>1.2447077675975291</v>
      </c>
      <c r="R372" s="3">
        <v>72.034120656459095</v>
      </c>
      <c r="S372" s="3" t="s">
        <v>33</v>
      </c>
      <c r="T372" s="3">
        <v>20.100000000000001</v>
      </c>
      <c r="U372" s="3">
        <v>19.3</v>
      </c>
      <c r="V372" s="2">
        <f t="shared" si="51"/>
        <v>-3.9800995024875654</v>
      </c>
      <c r="W372" s="3">
        <v>17.552991172590627</v>
      </c>
      <c r="X372" s="3">
        <v>2.0318183024024243</v>
      </c>
      <c r="Y372" s="3" t="s">
        <v>37</v>
      </c>
      <c r="Z372" s="46">
        <v>255.82499999999999</v>
      </c>
      <c r="AA372" s="46">
        <v>3.8405</v>
      </c>
      <c r="AB372" s="3">
        <f t="shared" si="53"/>
        <v>66.612420257778936</v>
      </c>
      <c r="AC372" s="3">
        <v>5.5635000000000003</v>
      </c>
      <c r="AD372" s="46">
        <v>58.607000000000006</v>
      </c>
    </row>
    <row r="373" spans="1:30" x14ac:dyDescent="0.25">
      <c r="A373" s="1" t="s">
        <v>154</v>
      </c>
      <c r="B373" s="1" t="s">
        <v>155</v>
      </c>
      <c r="C373" s="1">
        <v>5</v>
      </c>
      <c r="D373" s="2">
        <v>1</v>
      </c>
      <c r="E373" s="1" t="s">
        <v>263</v>
      </c>
      <c r="F373" s="3" t="s">
        <v>35</v>
      </c>
      <c r="G373" s="3">
        <v>800</v>
      </c>
      <c r="H373" s="3" t="s">
        <v>36</v>
      </c>
      <c r="I373" s="3">
        <v>5</v>
      </c>
      <c r="J373" s="45">
        <f t="shared" si="47"/>
        <v>4000</v>
      </c>
      <c r="K373" s="3">
        <f t="shared" si="50"/>
        <v>14</v>
      </c>
      <c r="L373" s="45">
        <f t="shared" si="49"/>
        <v>70</v>
      </c>
      <c r="M373" s="2">
        <v>108</v>
      </c>
      <c r="N373" s="3" t="s">
        <v>137</v>
      </c>
      <c r="O373" s="3">
        <v>95.202836833994596</v>
      </c>
      <c r="P373" s="3" t="s">
        <v>33</v>
      </c>
      <c r="Q373" s="3" t="s">
        <v>33</v>
      </c>
      <c r="R373" s="3">
        <v>99.881147341227589</v>
      </c>
      <c r="S373" s="3">
        <v>124</v>
      </c>
      <c r="T373" s="3">
        <v>17.5</v>
      </c>
      <c r="U373" s="3">
        <v>20.2</v>
      </c>
      <c r="V373" s="2">
        <f t="shared" si="51"/>
        <v>15.428571428571425</v>
      </c>
      <c r="W373" s="3">
        <v>17.552991172590627</v>
      </c>
      <c r="X373" s="3">
        <v>2.0318183024024243</v>
      </c>
      <c r="Y373" s="3" t="s">
        <v>37</v>
      </c>
      <c r="Z373" s="46">
        <v>255.82499999999999</v>
      </c>
      <c r="AA373" s="46">
        <v>3.8405</v>
      </c>
      <c r="AB373" s="3">
        <f t="shared" si="53"/>
        <v>66.612420257778936</v>
      </c>
      <c r="AC373" s="3">
        <v>5.5635000000000003</v>
      </c>
      <c r="AD373" s="46">
        <v>58.607000000000006</v>
      </c>
    </row>
    <row r="374" spans="1:30" x14ac:dyDescent="0.25">
      <c r="A374" s="1" t="s">
        <v>154</v>
      </c>
      <c r="B374" s="1" t="s">
        <v>155</v>
      </c>
      <c r="C374" s="1">
        <v>5</v>
      </c>
      <c r="D374" s="2">
        <v>2</v>
      </c>
      <c r="E374" s="1" t="s">
        <v>263</v>
      </c>
      <c r="F374" s="3" t="s">
        <v>35</v>
      </c>
      <c r="G374" s="3">
        <v>800</v>
      </c>
      <c r="H374" s="3" t="s">
        <v>36</v>
      </c>
      <c r="I374" s="3">
        <v>5</v>
      </c>
      <c r="J374" s="45">
        <f t="shared" si="47"/>
        <v>4000</v>
      </c>
      <c r="K374" s="3">
        <f t="shared" si="50"/>
        <v>15.6</v>
      </c>
      <c r="L374" s="45">
        <f t="shared" si="49"/>
        <v>78</v>
      </c>
      <c r="M374" s="2">
        <v>108</v>
      </c>
      <c r="N374" s="3" t="s">
        <v>137</v>
      </c>
      <c r="O374" s="3">
        <v>95.202836833994596</v>
      </c>
      <c r="P374" s="3" t="s">
        <v>33</v>
      </c>
      <c r="Q374" s="3" t="s">
        <v>33</v>
      </c>
      <c r="R374" s="3">
        <v>87.014482411933614</v>
      </c>
      <c r="S374" s="3">
        <v>124</v>
      </c>
      <c r="T374" s="3">
        <v>19.5</v>
      </c>
      <c r="U374" s="3">
        <v>20</v>
      </c>
      <c r="V374" s="2">
        <f t="shared" si="51"/>
        <v>2.5641025641025639</v>
      </c>
      <c r="W374" s="3">
        <v>17.552991172590627</v>
      </c>
      <c r="X374" s="3">
        <v>2.0318183024024243</v>
      </c>
      <c r="Y374" s="3" t="s">
        <v>37</v>
      </c>
      <c r="Z374" s="46">
        <v>255.82499999999999</v>
      </c>
      <c r="AA374" s="46">
        <v>3.8405</v>
      </c>
      <c r="AB374" s="3">
        <f t="shared" si="53"/>
        <v>66.612420257778936</v>
      </c>
      <c r="AC374" s="3">
        <v>5.5635000000000003</v>
      </c>
      <c r="AD374" s="46">
        <v>58.607000000000006</v>
      </c>
    </row>
    <row r="375" spans="1:30" x14ac:dyDescent="0.25">
      <c r="A375" s="1" t="s">
        <v>154</v>
      </c>
      <c r="B375" s="1" t="s">
        <v>155</v>
      </c>
      <c r="C375" s="1">
        <v>5</v>
      </c>
      <c r="D375" s="2">
        <v>3</v>
      </c>
      <c r="E375" s="1" t="s">
        <v>263</v>
      </c>
      <c r="F375" s="3" t="s">
        <v>35</v>
      </c>
      <c r="G375" s="3">
        <v>800</v>
      </c>
      <c r="H375" s="3" t="s">
        <v>36</v>
      </c>
      <c r="I375" s="3">
        <v>5</v>
      </c>
      <c r="J375" s="45">
        <f t="shared" si="47"/>
        <v>4000</v>
      </c>
      <c r="K375" s="3">
        <f t="shared" si="50"/>
        <v>14.4</v>
      </c>
      <c r="L375" s="45">
        <f t="shared" si="49"/>
        <v>72</v>
      </c>
      <c r="M375" s="2">
        <v>126</v>
      </c>
      <c r="N375" s="3" t="s">
        <v>137</v>
      </c>
      <c r="O375" s="3">
        <v>95.202836833994596</v>
      </c>
      <c r="P375" s="3" t="s">
        <v>33</v>
      </c>
      <c r="Q375" s="3" t="s">
        <v>33</v>
      </c>
      <c r="R375" s="3">
        <v>100</v>
      </c>
      <c r="S375" s="3">
        <v>124</v>
      </c>
      <c r="T375" s="3">
        <v>18</v>
      </c>
      <c r="U375" s="3">
        <v>20</v>
      </c>
      <c r="V375" s="2">
        <f t="shared" si="51"/>
        <v>11.111111111111111</v>
      </c>
      <c r="W375" s="3">
        <v>17.552991172590627</v>
      </c>
      <c r="X375" s="3">
        <v>2.0318183024024243</v>
      </c>
      <c r="Y375" s="3" t="s">
        <v>37</v>
      </c>
      <c r="Z375" s="46">
        <v>255.82499999999999</v>
      </c>
      <c r="AA375" s="46">
        <v>3.8405</v>
      </c>
      <c r="AB375" s="3">
        <f t="shared" si="53"/>
        <v>66.612420257778936</v>
      </c>
      <c r="AC375" s="3">
        <v>5.5635000000000003</v>
      </c>
      <c r="AD375" s="46">
        <v>58.607000000000006</v>
      </c>
    </row>
    <row r="376" spans="1:30" x14ac:dyDescent="0.25">
      <c r="A376" s="1" t="s">
        <v>154</v>
      </c>
      <c r="B376" s="1" t="s">
        <v>155</v>
      </c>
      <c r="C376" s="1">
        <v>5</v>
      </c>
      <c r="D376" s="2">
        <v>4</v>
      </c>
      <c r="E376" s="1" t="s">
        <v>263</v>
      </c>
      <c r="F376" s="3" t="s">
        <v>35</v>
      </c>
      <c r="G376" s="3">
        <v>800</v>
      </c>
      <c r="H376" s="3" t="s">
        <v>36</v>
      </c>
      <c r="I376" s="3">
        <v>5</v>
      </c>
      <c r="J376" s="45">
        <f t="shared" si="47"/>
        <v>4000</v>
      </c>
      <c r="K376" s="3">
        <f t="shared" si="50"/>
        <v>12.32</v>
      </c>
      <c r="L376" s="45">
        <f t="shared" si="49"/>
        <v>61.6</v>
      </c>
      <c r="M376" s="2">
        <v>126</v>
      </c>
      <c r="N376" s="3" t="s">
        <v>137</v>
      </c>
      <c r="O376" s="3">
        <v>95.202836833994596</v>
      </c>
      <c r="P376" s="3" t="s">
        <v>33</v>
      </c>
      <c r="Q376" s="3" t="s">
        <v>33</v>
      </c>
      <c r="R376" s="3">
        <v>99.776111765723002</v>
      </c>
      <c r="S376" s="3">
        <v>124</v>
      </c>
      <c r="T376" s="3">
        <v>15.4</v>
      </c>
      <c r="U376" s="3">
        <v>17.100000000000001</v>
      </c>
      <c r="V376" s="2">
        <f t="shared" si="51"/>
        <v>11.038961038961045</v>
      </c>
      <c r="W376" s="3">
        <v>17.552991172590627</v>
      </c>
      <c r="X376" s="3">
        <v>2.0318183024024243</v>
      </c>
      <c r="Y376" s="3" t="s">
        <v>37</v>
      </c>
      <c r="Z376" s="46">
        <v>255.82499999999999</v>
      </c>
      <c r="AA376" s="46">
        <v>3.8405</v>
      </c>
      <c r="AB376" s="3">
        <f t="shared" si="53"/>
        <v>66.612420257778936</v>
      </c>
      <c r="AC376" s="3">
        <v>5.5635000000000003</v>
      </c>
      <c r="AD376" s="46">
        <v>58.607000000000006</v>
      </c>
    </row>
    <row r="377" spans="1:30" x14ac:dyDescent="0.25">
      <c r="A377" s="1" t="s">
        <v>154</v>
      </c>
      <c r="B377" s="1" t="s">
        <v>155</v>
      </c>
      <c r="C377" s="1">
        <v>5</v>
      </c>
      <c r="D377" s="2">
        <v>5</v>
      </c>
      <c r="E377" s="1" t="s">
        <v>263</v>
      </c>
      <c r="F377" s="3" t="s">
        <v>35</v>
      </c>
      <c r="G377" s="3">
        <v>800</v>
      </c>
      <c r="H377" s="3" t="s">
        <v>36</v>
      </c>
      <c r="I377" s="3">
        <v>5</v>
      </c>
      <c r="J377" s="45">
        <f t="shared" si="47"/>
        <v>4000</v>
      </c>
      <c r="K377" s="3">
        <f t="shared" si="50"/>
        <v>14.719999999999999</v>
      </c>
      <c r="L377" s="45">
        <f t="shared" si="49"/>
        <v>73.599999999999994</v>
      </c>
      <c r="M377" s="2">
        <v>126</v>
      </c>
      <c r="N377" s="3" t="s">
        <v>137</v>
      </c>
      <c r="O377" s="3">
        <v>95.202836833994596</v>
      </c>
      <c r="P377" s="3" t="s">
        <v>33</v>
      </c>
      <c r="Q377" s="3" t="s">
        <v>33</v>
      </c>
      <c r="R377" s="3">
        <v>100</v>
      </c>
      <c r="S377" s="3">
        <v>124</v>
      </c>
      <c r="T377" s="3">
        <v>18.399999999999999</v>
      </c>
      <c r="U377" s="3">
        <v>19.899999999999999</v>
      </c>
      <c r="V377" s="2">
        <f t="shared" si="51"/>
        <v>8.1521739130434785</v>
      </c>
      <c r="W377" s="3">
        <v>17.552991172590627</v>
      </c>
      <c r="X377" s="3">
        <v>2.0318183024024243</v>
      </c>
      <c r="Y377" s="3" t="s">
        <v>37</v>
      </c>
      <c r="Z377" s="46">
        <v>255.82499999999999</v>
      </c>
      <c r="AA377" s="46">
        <v>3.8405</v>
      </c>
      <c r="AB377" s="3">
        <f t="shared" si="53"/>
        <v>66.612420257778936</v>
      </c>
      <c r="AC377" s="3">
        <v>5.5635000000000003</v>
      </c>
      <c r="AD377" s="46">
        <v>58.607000000000006</v>
      </c>
    </row>
    <row r="378" spans="1:30" x14ac:dyDescent="0.25">
      <c r="A378" s="1" t="s">
        <v>154</v>
      </c>
      <c r="B378" s="1" t="s">
        <v>155</v>
      </c>
      <c r="C378" s="1">
        <v>5</v>
      </c>
      <c r="D378" s="2">
        <v>6</v>
      </c>
      <c r="E378" s="1" t="s">
        <v>263</v>
      </c>
      <c r="F378" s="3" t="s">
        <v>35</v>
      </c>
      <c r="G378" s="3">
        <v>800</v>
      </c>
      <c r="H378" s="3" t="s">
        <v>36</v>
      </c>
      <c r="I378" s="3">
        <v>5</v>
      </c>
      <c r="J378" s="45">
        <f t="shared" si="47"/>
        <v>4000</v>
      </c>
      <c r="K378" s="3">
        <f t="shared" si="50"/>
        <v>13.680000000000001</v>
      </c>
      <c r="L378" s="45">
        <f t="shared" si="49"/>
        <v>68.400000000000006</v>
      </c>
      <c r="M378" s="2">
        <v>144</v>
      </c>
      <c r="N378" s="3" t="s">
        <v>137</v>
      </c>
      <c r="O378" s="3">
        <v>95.202836833994596</v>
      </c>
      <c r="P378" s="3" t="s">
        <v>33</v>
      </c>
      <c r="Q378" s="3" t="s">
        <v>33</v>
      </c>
      <c r="R378" s="3">
        <v>99.776111765723002</v>
      </c>
      <c r="S378" s="3">
        <v>124</v>
      </c>
      <c r="T378" s="3">
        <v>17.100000000000001</v>
      </c>
      <c r="U378" s="3">
        <v>19.7</v>
      </c>
      <c r="V378" s="2">
        <f t="shared" si="51"/>
        <v>15.204678362573084</v>
      </c>
      <c r="W378" s="3">
        <v>17.552991172590627</v>
      </c>
      <c r="X378" s="3">
        <v>2.0318183024024243</v>
      </c>
      <c r="Y378" s="3" t="s">
        <v>37</v>
      </c>
      <c r="Z378" s="46">
        <v>255.82499999999999</v>
      </c>
      <c r="AA378" s="46">
        <v>3.8405</v>
      </c>
      <c r="AB378" s="3">
        <f t="shared" si="53"/>
        <v>66.612420257778936</v>
      </c>
      <c r="AC378" s="3">
        <v>5.5635000000000003</v>
      </c>
      <c r="AD378" s="46">
        <v>58.607000000000006</v>
      </c>
    </row>
    <row r="379" spans="1:30" x14ac:dyDescent="0.25">
      <c r="A379" s="1" t="s">
        <v>154</v>
      </c>
      <c r="B379" s="1" t="s">
        <v>155</v>
      </c>
      <c r="C379" s="1">
        <v>5</v>
      </c>
      <c r="D379" s="2">
        <v>7</v>
      </c>
      <c r="E379" s="1" t="s">
        <v>263</v>
      </c>
      <c r="F379" s="3" t="s">
        <v>35</v>
      </c>
      <c r="G379" s="3">
        <v>800</v>
      </c>
      <c r="H379" s="3" t="s">
        <v>36</v>
      </c>
      <c r="I379" s="3">
        <v>5</v>
      </c>
      <c r="J379" s="45">
        <f t="shared" si="47"/>
        <v>4000</v>
      </c>
      <c r="K379" s="3">
        <f t="shared" si="50"/>
        <v>12.72</v>
      </c>
      <c r="L379" s="45">
        <f t="shared" si="49"/>
        <v>63.6</v>
      </c>
      <c r="M379" s="2">
        <v>172</v>
      </c>
      <c r="N379" s="3" t="s">
        <v>137</v>
      </c>
      <c r="O379" s="3">
        <v>95.202836833994596</v>
      </c>
      <c r="P379" s="3" t="s">
        <v>33</v>
      </c>
      <c r="Q379" s="3" t="s">
        <v>33</v>
      </c>
      <c r="R379" s="3">
        <v>100</v>
      </c>
      <c r="S379" s="3">
        <v>124</v>
      </c>
      <c r="T379" s="3">
        <v>15.9</v>
      </c>
      <c r="U379" s="3">
        <v>15.5</v>
      </c>
      <c r="V379" s="2">
        <f t="shared" si="51"/>
        <v>-2.5157232704402537</v>
      </c>
      <c r="W379" s="3">
        <v>17.552991172590627</v>
      </c>
      <c r="X379" s="3">
        <v>2.0318183024024243</v>
      </c>
      <c r="Y379" s="3" t="s">
        <v>37</v>
      </c>
      <c r="Z379" s="46">
        <v>255.82499999999999</v>
      </c>
      <c r="AA379" s="46">
        <v>3.8405</v>
      </c>
      <c r="AB379" s="3">
        <f t="shared" si="53"/>
        <v>66.612420257778936</v>
      </c>
      <c r="AC379" s="3">
        <v>5.5635000000000003</v>
      </c>
      <c r="AD379" s="46">
        <v>58.607000000000006</v>
      </c>
    </row>
    <row r="380" spans="1:30" x14ac:dyDescent="0.25">
      <c r="A380" s="1" t="s">
        <v>154</v>
      </c>
      <c r="B380" s="1" t="s">
        <v>155</v>
      </c>
      <c r="C380" s="1">
        <v>5</v>
      </c>
      <c r="D380" s="2">
        <v>8</v>
      </c>
      <c r="E380" s="1" t="s">
        <v>263</v>
      </c>
      <c r="F380" s="3" t="s">
        <v>35</v>
      </c>
      <c r="G380" s="3">
        <v>800</v>
      </c>
      <c r="H380" s="3" t="s">
        <v>36</v>
      </c>
      <c r="I380" s="3">
        <v>5</v>
      </c>
      <c r="J380" s="45">
        <f t="shared" si="47"/>
        <v>4000</v>
      </c>
      <c r="K380" s="3">
        <f t="shared" si="50"/>
        <v>16</v>
      </c>
      <c r="L380" s="45">
        <f t="shared" si="49"/>
        <v>80</v>
      </c>
      <c r="M380" s="2">
        <v>172</v>
      </c>
      <c r="N380" s="3" t="s">
        <v>137</v>
      </c>
      <c r="O380" s="3">
        <v>95.202836833994596</v>
      </c>
      <c r="P380" s="3" t="s">
        <v>33</v>
      </c>
      <c r="Q380" s="3" t="s">
        <v>33</v>
      </c>
      <c r="R380" s="3">
        <v>100</v>
      </c>
      <c r="S380" s="3">
        <v>124</v>
      </c>
      <c r="T380" s="3">
        <v>20</v>
      </c>
      <c r="U380" s="3">
        <v>22.4</v>
      </c>
      <c r="V380" s="2">
        <f t="shared" si="51"/>
        <v>11.999999999999993</v>
      </c>
      <c r="W380" s="3">
        <v>17.552991172590627</v>
      </c>
      <c r="X380" s="3">
        <v>2.0318183024024243</v>
      </c>
      <c r="Y380" s="3" t="s">
        <v>37</v>
      </c>
      <c r="Z380" s="46">
        <v>255.82499999999999</v>
      </c>
      <c r="AA380" s="46">
        <v>3.8405</v>
      </c>
      <c r="AB380" s="3">
        <f t="shared" si="53"/>
        <v>66.612420257778936</v>
      </c>
      <c r="AC380" s="3">
        <v>5.5635000000000003</v>
      </c>
      <c r="AD380" s="46">
        <v>58.607000000000006</v>
      </c>
    </row>
    <row r="381" spans="1:30" x14ac:dyDescent="0.25">
      <c r="A381" s="1" t="s">
        <v>154</v>
      </c>
      <c r="B381" s="1" t="s">
        <v>155</v>
      </c>
      <c r="C381" s="1">
        <v>5</v>
      </c>
      <c r="D381" s="2">
        <v>9</v>
      </c>
      <c r="E381" s="1" t="s">
        <v>263</v>
      </c>
      <c r="F381" s="3" t="s">
        <v>35</v>
      </c>
      <c r="G381" s="3">
        <v>800</v>
      </c>
      <c r="H381" s="3" t="s">
        <v>36</v>
      </c>
      <c r="I381" s="3">
        <v>5</v>
      </c>
      <c r="J381" s="45">
        <f t="shared" si="47"/>
        <v>4000</v>
      </c>
      <c r="K381" s="3">
        <f t="shared" si="50"/>
        <v>15.119999999999997</v>
      </c>
      <c r="L381" s="45">
        <f t="shared" si="49"/>
        <v>75.599999999999994</v>
      </c>
      <c r="M381" s="2">
        <v>196</v>
      </c>
      <c r="N381" s="3" t="s">
        <v>137</v>
      </c>
      <c r="O381" s="3">
        <v>95.202836833994596</v>
      </c>
      <c r="P381" s="3" t="s">
        <v>33</v>
      </c>
      <c r="Q381" s="3" t="s">
        <v>33</v>
      </c>
      <c r="R381" s="3">
        <v>100</v>
      </c>
      <c r="S381" s="3">
        <v>124</v>
      </c>
      <c r="T381" s="3">
        <v>18.899999999999999</v>
      </c>
      <c r="U381" s="3">
        <v>22.7</v>
      </c>
      <c r="V381" s="2">
        <f t="shared" si="51"/>
        <v>20.105820105820111</v>
      </c>
      <c r="W381" s="3">
        <v>17.552991172590627</v>
      </c>
      <c r="X381" s="3">
        <v>2.0318183024024243</v>
      </c>
      <c r="Y381" s="3" t="s">
        <v>37</v>
      </c>
      <c r="Z381" s="46">
        <v>255.82499999999999</v>
      </c>
      <c r="AA381" s="46">
        <v>3.8405</v>
      </c>
      <c r="AB381" s="3">
        <f t="shared" si="53"/>
        <v>66.612420257778936</v>
      </c>
      <c r="AC381" s="3">
        <v>5.5635000000000003</v>
      </c>
      <c r="AD381" s="46">
        <v>58.607000000000006</v>
      </c>
    </row>
    <row r="382" spans="1:30" x14ac:dyDescent="0.25">
      <c r="A382" s="1" t="s">
        <v>154</v>
      </c>
      <c r="B382" s="1" t="s">
        <v>155</v>
      </c>
      <c r="C382" s="1">
        <v>5</v>
      </c>
      <c r="D382" s="2">
        <v>10</v>
      </c>
      <c r="E382" s="1" t="s">
        <v>263</v>
      </c>
      <c r="F382" s="3" t="s">
        <v>35</v>
      </c>
      <c r="G382" s="3">
        <v>800</v>
      </c>
      <c r="H382" s="3" t="s">
        <v>36</v>
      </c>
      <c r="I382" s="3">
        <v>5</v>
      </c>
      <c r="J382" s="45">
        <f t="shared" si="47"/>
        <v>4000</v>
      </c>
      <c r="K382" s="3">
        <f t="shared" si="50"/>
        <v>16.319999999999997</v>
      </c>
      <c r="L382" s="45">
        <f t="shared" si="49"/>
        <v>81.599999999999994</v>
      </c>
      <c r="M382" s="2">
        <v>196</v>
      </c>
      <c r="N382" s="3" t="s">
        <v>137</v>
      </c>
      <c r="O382" s="3">
        <v>95.202836833994596</v>
      </c>
      <c r="P382" s="3" t="s">
        <v>33</v>
      </c>
      <c r="Q382" s="3" t="s">
        <v>33</v>
      </c>
      <c r="R382" s="3">
        <v>99.776111765723002</v>
      </c>
      <c r="S382" s="3">
        <v>124</v>
      </c>
      <c r="T382" s="3">
        <v>20.399999999999999</v>
      </c>
      <c r="U382" s="3">
        <v>20</v>
      </c>
      <c r="V382" s="2">
        <f t="shared" si="51"/>
        <v>-1.9607843137254832</v>
      </c>
      <c r="W382" s="3">
        <v>17.552991172590627</v>
      </c>
      <c r="X382" s="3">
        <v>2.0318183024024243</v>
      </c>
      <c r="Y382" s="3" t="s">
        <v>37</v>
      </c>
      <c r="Z382" s="46">
        <v>255.82499999999999</v>
      </c>
      <c r="AA382" s="46">
        <v>3.8405</v>
      </c>
      <c r="AB382" s="3">
        <f t="shared" si="53"/>
        <v>66.612420257778936</v>
      </c>
      <c r="AC382" s="3">
        <v>5.5635000000000003</v>
      </c>
      <c r="AD382" s="46">
        <v>58.607000000000006</v>
      </c>
    </row>
    <row r="383" spans="1:30" x14ac:dyDescent="0.25">
      <c r="A383" s="1" t="s">
        <v>283</v>
      </c>
      <c r="B383" s="1" t="s">
        <v>284</v>
      </c>
      <c r="C383" s="1">
        <v>1</v>
      </c>
      <c r="D383" s="2">
        <v>1</v>
      </c>
      <c r="E383" s="1" t="s">
        <v>263</v>
      </c>
      <c r="F383" s="3" t="s">
        <v>34</v>
      </c>
      <c r="G383" s="3">
        <v>0</v>
      </c>
      <c r="H383" s="3" t="s">
        <v>36</v>
      </c>
      <c r="I383" s="3">
        <v>5</v>
      </c>
      <c r="J383" s="45">
        <f t="shared" si="47"/>
        <v>0</v>
      </c>
      <c r="K383" s="3">
        <f>(G383*T383)/1000</f>
        <v>0</v>
      </c>
      <c r="L383" s="45">
        <f>(J383*T383)/1000</f>
        <v>0</v>
      </c>
      <c r="M383" s="2">
        <v>172</v>
      </c>
      <c r="N383" s="3">
        <v>14.88246</v>
      </c>
      <c r="O383" s="3">
        <v>15.810429900000003</v>
      </c>
      <c r="P383" s="3">
        <f t="shared" ref="P383:P392" si="54">N383/O383</f>
        <v>0.94130647263424494</v>
      </c>
      <c r="Q383" s="3">
        <f t="shared" ref="Q383:Q392" si="55">(N383-O383)/AD383</f>
        <v>-7.2835651382195693E-2</v>
      </c>
      <c r="R383" s="3">
        <v>1.6631732107080288</v>
      </c>
      <c r="S383" s="3" t="s">
        <v>33</v>
      </c>
      <c r="T383" s="3">
        <v>24.7</v>
      </c>
      <c r="U383" s="3">
        <v>27.4</v>
      </c>
      <c r="V383" s="2">
        <f t="shared" si="51"/>
        <v>10.931174089068824</v>
      </c>
      <c r="W383" s="3">
        <v>8.4300000000000015</v>
      </c>
      <c r="X383" s="3">
        <v>4.1812390508077861</v>
      </c>
      <c r="Y383" s="3" t="s">
        <v>136</v>
      </c>
      <c r="Z383" s="47">
        <v>563.57500000000005</v>
      </c>
      <c r="AA383" s="47">
        <v>6.1602499999999996</v>
      </c>
      <c r="AB383" s="3">
        <f t="shared" si="53"/>
        <v>91.485735156852414</v>
      </c>
      <c r="AC383" s="3" t="s">
        <v>33</v>
      </c>
      <c r="AD383" s="47">
        <v>12.740600000000001</v>
      </c>
    </row>
    <row r="384" spans="1:30" x14ac:dyDescent="0.25">
      <c r="A384" s="1" t="s">
        <v>283</v>
      </c>
      <c r="B384" s="1" t="s">
        <v>284</v>
      </c>
      <c r="C384" s="1">
        <v>1</v>
      </c>
      <c r="D384" s="2">
        <v>2</v>
      </c>
      <c r="E384" s="1" t="s">
        <v>263</v>
      </c>
      <c r="F384" s="3" t="s">
        <v>34</v>
      </c>
      <c r="G384" s="3">
        <v>0</v>
      </c>
      <c r="H384" s="3" t="s">
        <v>36</v>
      </c>
      <c r="I384" s="3">
        <v>5</v>
      </c>
      <c r="J384" s="45">
        <f t="shared" ref="J384:J436" si="56">I384*G384</f>
        <v>0</v>
      </c>
      <c r="K384" s="3">
        <f t="shared" ref="K384:K402" si="57">(G384*T384)/1000</f>
        <v>0</v>
      </c>
      <c r="L384" s="45">
        <f t="shared" ref="L384:L402" si="58">(J384*T384)/1000</f>
        <v>0</v>
      </c>
      <c r="M384" s="2">
        <v>172</v>
      </c>
      <c r="N384" s="3">
        <v>12.88828</v>
      </c>
      <c r="O384" s="3">
        <v>15.810429900000003</v>
      </c>
      <c r="P384" s="3">
        <f t="shared" si="54"/>
        <v>0.81517580998856953</v>
      </c>
      <c r="Q384" s="3">
        <f t="shared" si="55"/>
        <v>-0.22935732226111818</v>
      </c>
      <c r="R384" s="3">
        <v>-16.250336295658009</v>
      </c>
      <c r="S384" s="3" t="s">
        <v>33</v>
      </c>
      <c r="T384" s="3">
        <v>27.5</v>
      </c>
      <c r="U384" s="3">
        <v>29.5</v>
      </c>
      <c r="V384" s="2">
        <f t="shared" si="51"/>
        <v>7.2727272727272725</v>
      </c>
      <c r="W384" s="3">
        <v>8.4300000000000015</v>
      </c>
      <c r="X384" s="3">
        <v>4.1812390508077861</v>
      </c>
      <c r="Y384" s="3" t="s">
        <v>136</v>
      </c>
      <c r="Z384" s="47">
        <v>563.57500000000005</v>
      </c>
      <c r="AA384" s="47">
        <v>6.1602499999999996</v>
      </c>
      <c r="AB384" s="3">
        <f t="shared" si="53"/>
        <v>91.485735156852414</v>
      </c>
      <c r="AC384" s="3" t="s">
        <v>33</v>
      </c>
      <c r="AD384" s="47">
        <v>12.740600000000001</v>
      </c>
    </row>
    <row r="385" spans="1:30" x14ac:dyDescent="0.25">
      <c r="A385" s="1" t="s">
        <v>283</v>
      </c>
      <c r="B385" s="1" t="s">
        <v>284</v>
      </c>
      <c r="C385" s="1">
        <v>1</v>
      </c>
      <c r="D385" s="2">
        <v>3</v>
      </c>
      <c r="E385" s="1" t="s">
        <v>263</v>
      </c>
      <c r="F385" s="3" t="s">
        <v>34</v>
      </c>
      <c r="G385" s="3">
        <v>0</v>
      </c>
      <c r="H385" s="3" t="s">
        <v>36</v>
      </c>
      <c r="I385" s="3">
        <v>5</v>
      </c>
      <c r="J385" s="45">
        <f t="shared" si="56"/>
        <v>0</v>
      </c>
      <c r="K385" s="3">
        <f t="shared" si="57"/>
        <v>0</v>
      </c>
      <c r="L385" s="45">
        <f t="shared" si="58"/>
        <v>0</v>
      </c>
      <c r="M385" s="2">
        <v>172</v>
      </c>
      <c r="N385" s="3">
        <v>9.3852759999999993</v>
      </c>
      <c r="O385" s="3">
        <v>15.810429900000003</v>
      </c>
      <c r="P385" s="3">
        <f t="shared" si="54"/>
        <v>0.59361295419297855</v>
      </c>
      <c r="Q385" s="3">
        <f t="shared" si="55"/>
        <v>-0.50430544087405638</v>
      </c>
      <c r="R385" s="3">
        <v>-46.89715215127714</v>
      </c>
      <c r="S385" s="3" t="s">
        <v>33</v>
      </c>
      <c r="T385" s="3">
        <v>24.2</v>
      </c>
      <c r="U385" s="3">
        <v>25</v>
      </c>
      <c r="V385" s="2">
        <f t="shared" si="51"/>
        <v>3.3057851239669449</v>
      </c>
      <c r="W385" s="3">
        <v>8.4300000000000015</v>
      </c>
      <c r="X385" s="3">
        <v>4.1812390508077861</v>
      </c>
      <c r="Y385" s="3" t="s">
        <v>136</v>
      </c>
      <c r="Z385" s="47">
        <v>563.57500000000005</v>
      </c>
      <c r="AA385" s="47">
        <v>6.1602499999999996</v>
      </c>
      <c r="AB385" s="3">
        <f t="shared" si="53"/>
        <v>91.485735156852414</v>
      </c>
      <c r="AC385" s="3" t="s">
        <v>33</v>
      </c>
      <c r="AD385" s="47">
        <v>12.740600000000001</v>
      </c>
    </row>
    <row r="386" spans="1:30" x14ac:dyDescent="0.25">
      <c r="A386" s="1" t="s">
        <v>283</v>
      </c>
      <c r="B386" s="1" t="s">
        <v>284</v>
      </c>
      <c r="C386" s="1">
        <v>1</v>
      </c>
      <c r="D386" s="2">
        <v>4</v>
      </c>
      <c r="E386" s="1" t="s">
        <v>263</v>
      </c>
      <c r="F386" s="3" t="s">
        <v>34</v>
      </c>
      <c r="G386" s="3">
        <v>0</v>
      </c>
      <c r="H386" s="3" t="s">
        <v>36</v>
      </c>
      <c r="I386" s="3">
        <v>5</v>
      </c>
      <c r="J386" s="45">
        <f t="shared" si="56"/>
        <v>0</v>
      </c>
      <c r="K386" s="3">
        <f t="shared" si="57"/>
        <v>0</v>
      </c>
      <c r="L386" s="45">
        <f t="shared" si="58"/>
        <v>0</v>
      </c>
      <c r="M386" s="2">
        <v>196</v>
      </c>
      <c r="N386" s="3">
        <v>9.6288929999999997</v>
      </c>
      <c r="O386" s="3">
        <v>15.810429900000003</v>
      </c>
      <c r="P386" s="3">
        <f t="shared" si="54"/>
        <v>0.60902158011528817</v>
      </c>
      <c r="Q386" s="3">
        <f t="shared" si="55"/>
        <v>-0.4851841279060643</v>
      </c>
      <c r="R386" s="3">
        <v>-38.225792657792176</v>
      </c>
      <c r="S386" s="3" t="s">
        <v>33</v>
      </c>
      <c r="T386" s="3">
        <v>26.7</v>
      </c>
      <c r="U386" s="3">
        <v>28.4</v>
      </c>
      <c r="V386" s="2">
        <f t="shared" si="51"/>
        <v>6.3670411985018704</v>
      </c>
      <c r="W386" s="3">
        <v>8.4300000000000015</v>
      </c>
      <c r="X386" s="3">
        <v>4.1812390508077861</v>
      </c>
      <c r="Y386" s="3" t="s">
        <v>136</v>
      </c>
      <c r="Z386" s="47">
        <v>563.57500000000005</v>
      </c>
      <c r="AA386" s="47">
        <v>6.1602499999999996</v>
      </c>
      <c r="AB386" s="3">
        <f t="shared" si="53"/>
        <v>91.485735156852414</v>
      </c>
      <c r="AC386" s="3" t="s">
        <v>33</v>
      </c>
      <c r="AD386" s="47">
        <v>12.740600000000001</v>
      </c>
    </row>
    <row r="387" spans="1:30" x14ac:dyDescent="0.25">
      <c r="A387" s="1" t="s">
        <v>283</v>
      </c>
      <c r="B387" s="1" t="s">
        <v>284</v>
      </c>
      <c r="C387" s="1">
        <v>1</v>
      </c>
      <c r="D387" s="2">
        <v>5</v>
      </c>
      <c r="E387" s="1" t="s">
        <v>263</v>
      </c>
      <c r="F387" s="3" t="s">
        <v>34</v>
      </c>
      <c r="G387" s="3">
        <v>0</v>
      </c>
      <c r="H387" s="3" t="s">
        <v>36</v>
      </c>
      <c r="I387" s="3">
        <v>5</v>
      </c>
      <c r="J387" s="45">
        <f t="shared" si="56"/>
        <v>0</v>
      </c>
      <c r="K387" s="3">
        <f t="shared" si="57"/>
        <v>0</v>
      </c>
      <c r="L387" s="45">
        <f t="shared" si="58"/>
        <v>0</v>
      </c>
      <c r="M387" s="2">
        <v>196</v>
      </c>
      <c r="N387" s="3">
        <v>16.197669999999999</v>
      </c>
      <c r="O387" s="3">
        <v>15.810429900000003</v>
      </c>
      <c r="P387" s="3">
        <f t="shared" si="54"/>
        <v>1.0244926989619678</v>
      </c>
      <c r="Q387" s="3">
        <f t="shared" si="55"/>
        <v>3.0394180807810939E-2</v>
      </c>
      <c r="R387" s="3">
        <v>10.063453156187977</v>
      </c>
      <c r="S387" s="3" t="s">
        <v>33</v>
      </c>
      <c r="T387" s="3">
        <v>20.2</v>
      </c>
      <c r="U387" s="3">
        <v>21.5</v>
      </c>
      <c r="V387" s="2">
        <f t="shared" si="51"/>
        <v>6.4356435643564396</v>
      </c>
      <c r="W387" s="3">
        <v>8.4300000000000015</v>
      </c>
      <c r="X387" s="3">
        <v>4.1812390508077861</v>
      </c>
      <c r="Y387" s="3" t="s">
        <v>136</v>
      </c>
      <c r="Z387" s="47">
        <v>563.57500000000005</v>
      </c>
      <c r="AA387" s="47">
        <v>6.1602499999999996</v>
      </c>
      <c r="AB387" s="3">
        <f t="shared" si="53"/>
        <v>91.485735156852414</v>
      </c>
      <c r="AC387" s="3" t="s">
        <v>33</v>
      </c>
      <c r="AD387" s="47">
        <v>12.740600000000001</v>
      </c>
    </row>
    <row r="388" spans="1:30" x14ac:dyDescent="0.25">
      <c r="A388" s="1" t="s">
        <v>283</v>
      </c>
      <c r="B388" s="1" t="s">
        <v>284</v>
      </c>
      <c r="C388" s="1">
        <v>1</v>
      </c>
      <c r="D388" s="2">
        <v>6</v>
      </c>
      <c r="E388" s="1" t="s">
        <v>263</v>
      </c>
      <c r="F388" s="3" t="s">
        <v>34</v>
      </c>
      <c r="G388" s="3">
        <v>0</v>
      </c>
      <c r="H388" s="3" t="s">
        <v>36</v>
      </c>
      <c r="I388" s="3">
        <v>5</v>
      </c>
      <c r="J388" s="45">
        <f t="shared" si="56"/>
        <v>0</v>
      </c>
      <c r="K388" s="3">
        <f t="shared" si="57"/>
        <v>0</v>
      </c>
      <c r="L388" s="45">
        <f t="shared" si="58"/>
        <v>0</v>
      </c>
      <c r="M388" s="2">
        <v>256</v>
      </c>
      <c r="N388" s="3">
        <v>19.39716</v>
      </c>
      <c r="O388" s="3">
        <v>15.810429900000003</v>
      </c>
      <c r="P388" s="3">
        <f t="shared" si="54"/>
        <v>1.2268584802997669</v>
      </c>
      <c r="Q388" s="3">
        <f t="shared" si="55"/>
        <v>0.28151971649686802</v>
      </c>
      <c r="R388" s="3">
        <v>19.36584886555757</v>
      </c>
      <c r="S388" s="3" t="s">
        <v>33</v>
      </c>
      <c r="T388" s="3">
        <v>24</v>
      </c>
      <c r="U388" s="3">
        <v>26.4</v>
      </c>
      <c r="V388" s="2">
        <f t="shared" si="51"/>
        <v>9.9999999999999929</v>
      </c>
      <c r="W388" s="3">
        <v>8.4300000000000015</v>
      </c>
      <c r="X388" s="3">
        <v>4.1812390508077861</v>
      </c>
      <c r="Y388" s="3" t="s">
        <v>136</v>
      </c>
      <c r="Z388" s="47">
        <v>563.57500000000005</v>
      </c>
      <c r="AA388" s="47">
        <v>6.1602499999999996</v>
      </c>
      <c r="AB388" s="3">
        <f t="shared" si="53"/>
        <v>91.485735156852414</v>
      </c>
      <c r="AC388" s="3" t="s">
        <v>33</v>
      </c>
      <c r="AD388" s="47">
        <v>12.740600000000001</v>
      </c>
    </row>
    <row r="389" spans="1:30" x14ac:dyDescent="0.25">
      <c r="A389" s="1" t="s">
        <v>283</v>
      </c>
      <c r="B389" s="1" t="s">
        <v>284</v>
      </c>
      <c r="C389" s="1">
        <v>1</v>
      </c>
      <c r="D389" s="2">
        <v>7</v>
      </c>
      <c r="E389" s="1" t="s">
        <v>263</v>
      </c>
      <c r="F389" s="3" t="s">
        <v>34</v>
      </c>
      <c r="G389" s="3">
        <v>0</v>
      </c>
      <c r="H389" s="3" t="s">
        <v>36</v>
      </c>
      <c r="I389" s="3">
        <v>5</v>
      </c>
      <c r="J389" s="45">
        <f t="shared" si="56"/>
        <v>0</v>
      </c>
      <c r="K389" s="3">
        <f t="shared" si="57"/>
        <v>0</v>
      </c>
      <c r="L389" s="45">
        <f t="shared" si="58"/>
        <v>0</v>
      </c>
      <c r="M389" s="2">
        <v>256</v>
      </c>
      <c r="N389" s="3">
        <v>17.03959</v>
      </c>
      <c r="O389" s="3">
        <v>15.810429900000003</v>
      </c>
      <c r="P389" s="3">
        <f t="shared" si="54"/>
        <v>1.0777436228979451</v>
      </c>
      <c r="Q389" s="3">
        <f t="shared" si="55"/>
        <v>9.6475841012197056E-2</v>
      </c>
      <c r="R389" s="3">
        <v>11.759009858666717</v>
      </c>
      <c r="S389" s="3" t="s">
        <v>33</v>
      </c>
      <c r="T389" s="3">
        <v>24</v>
      </c>
      <c r="U389" s="3">
        <v>27</v>
      </c>
      <c r="V389" s="2">
        <f t="shared" si="51"/>
        <v>12.5</v>
      </c>
      <c r="W389" s="3">
        <v>8.4300000000000015</v>
      </c>
      <c r="X389" s="3">
        <v>4.1812390508077861</v>
      </c>
      <c r="Y389" s="3" t="s">
        <v>136</v>
      </c>
      <c r="Z389" s="47">
        <v>563.57500000000005</v>
      </c>
      <c r="AA389" s="47">
        <v>6.1602499999999996</v>
      </c>
      <c r="AB389" s="3">
        <f t="shared" si="53"/>
        <v>91.485735156852414</v>
      </c>
      <c r="AC389" s="3" t="s">
        <v>33</v>
      </c>
      <c r="AD389" s="47">
        <v>12.740600000000001</v>
      </c>
    </row>
    <row r="390" spans="1:30" x14ac:dyDescent="0.25">
      <c r="A390" s="1" t="s">
        <v>283</v>
      </c>
      <c r="B390" s="1" t="s">
        <v>284</v>
      </c>
      <c r="C390" s="1">
        <v>1</v>
      </c>
      <c r="D390" s="2">
        <v>8</v>
      </c>
      <c r="E390" s="1" t="s">
        <v>263</v>
      </c>
      <c r="F390" s="3" t="s">
        <v>34</v>
      </c>
      <c r="G390" s="3">
        <v>0</v>
      </c>
      <c r="H390" s="3" t="s">
        <v>36</v>
      </c>
      <c r="I390" s="3">
        <v>5</v>
      </c>
      <c r="J390" s="45">
        <f t="shared" si="56"/>
        <v>0</v>
      </c>
      <c r="K390" s="3">
        <f t="shared" si="57"/>
        <v>0</v>
      </c>
      <c r="L390" s="45">
        <f t="shared" si="58"/>
        <v>0</v>
      </c>
      <c r="M390" s="2">
        <v>288</v>
      </c>
      <c r="N390" s="3">
        <v>16.11354</v>
      </c>
      <c r="O390" s="3">
        <v>15.810429900000003</v>
      </c>
      <c r="P390" s="3">
        <f t="shared" si="54"/>
        <v>1.0191715280303666</v>
      </c>
      <c r="Q390" s="3">
        <f t="shared" si="55"/>
        <v>2.379088112019825E-2</v>
      </c>
      <c r="R390" s="3">
        <v>9.4592199269378536</v>
      </c>
      <c r="S390" s="3" t="s">
        <v>33</v>
      </c>
      <c r="T390" s="3">
        <v>23.9</v>
      </c>
      <c r="U390" s="3">
        <v>25.4</v>
      </c>
      <c r="V390" s="2">
        <f t="shared" si="51"/>
        <v>6.2761506276150625</v>
      </c>
      <c r="W390" s="3">
        <v>8.4300000000000015</v>
      </c>
      <c r="X390" s="3">
        <v>4.1812390508077861</v>
      </c>
      <c r="Y390" s="3" t="s">
        <v>136</v>
      </c>
      <c r="Z390" s="47">
        <v>563.57500000000005</v>
      </c>
      <c r="AA390" s="47">
        <v>6.1602499999999996</v>
      </c>
      <c r="AB390" s="3">
        <f t="shared" si="53"/>
        <v>91.485735156852414</v>
      </c>
      <c r="AC390" s="3" t="s">
        <v>33</v>
      </c>
      <c r="AD390" s="47">
        <v>12.740600000000001</v>
      </c>
    </row>
    <row r="391" spans="1:30" x14ac:dyDescent="0.25">
      <c r="A391" s="1" t="s">
        <v>283</v>
      </c>
      <c r="B391" s="1" t="s">
        <v>284</v>
      </c>
      <c r="C391" s="1">
        <v>1</v>
      </c>
      <c r="D391" s="2">
        <v>9</v>
      </c>
      <c r="E391" s="1" t="s">
        <v>263</v>
      </c>
      <c r="F391" s="3" t="s">
        <v>34</v>
      </c>
      <c r="G391" s="3">
        <v>0</v>
      </c>
      <c r="H391" s="3" t="s">
        <v>36</v>
      </c>
      <c r="I391" s="3">
        <v>5</v>
      </c>
      <c r="J391" s="45">
        <f t="shared" si="56"/>
        <v>0</v>
      </c>
      <c r="K391" s="3">
        <f t="shared" si="57"/>
        <v>0</v>
      </c>
      <c r="L391" s="45">
        <f t="shared" si="58"/>
        <v>0</v>
      </c>
      <c r="M391" s="2">
        <v>288</v>
      </c>
      <c r="N391" s="3">
        <v>24.97926</v>
      </c>
      <c r="O391" s="3">
        <v>15.810429900000003</v>
      </c>
      <c r="P391" s="3">
        <f t="shared" si="54"/>
        <v>1.5799228836908474</v>
      </c>
      <c r="Q391" s="3">
        <f t="shared" si="55"/>
        <v>0.71965449821829408</v>
      </c>
      <c r="R391" s="3">
        <v>33.148722071870424</v>
      </c>
      <c r="S391" s="3" t="s">
        <v>33</v>
      </c>
      <c r="T391" s="3">
        <v>24.9</v>
      </c>
      <c r="U391" s="3">
        <v>26.1</v>
      </c>
      <c r="V391" s="2">
        <f t="shared" si="51"/>
        <v>4.819277108433746</v>
      </c>
      <c r="W391" s="3">
        <v>8.4300000000000015</v>
      </c>
      <c r="X391" s="3">
        <v>4.1812390508077861</v>
      </c>
      <c r="Y391" s="3" t="s">
        <v>136</v>
      </c>
      <c r="Z391" s="47">
        <v>563.57500000000005</v>
      </c>
      <c r="AA391" s="47">
        <v>6.1602499999999996</v>
      </c>
      <c r="AB391" s="3">
        <f t="shared" si="53"/>
        <v>91.485735156852414</v>
      </c>
      <c r="AC391" s="3" t="s">
        <v>33</v>
      </c>
      <c r="AD391" s="47">
        <v>12.740600000000001</v>
      </c>
    </row>
    <row r="392" spans="1:30" x14ac:dyDescent="0.25">
      <c r="A392" s="1" t="s">
        <v>283</v>
      </c>
      <c r="B392" s="1" t="s">
        <v>284</v>
      </c>
      <c r="C392" s="1">
        <v>1</v>
      </c>
      <c r="D392" s="2">
        <v>10</v>
      </c>
      <c r="E392" s="1" t="s">
        <v>263</v>
      </c>
      <c r="F392" s="3" t="s">
        <v>34</v>
      </c>
      <c r="G392" s="3">
        <v>0</v>
      </c>
      <c r="H392" s="3" t="s">
        <v>36</v>
      </c>
      <c r="I392" s="3">
        <v>5</v>
      </c>
      <c r="J392" s="45">
        <f t="shared" si="56"/>
        <v>0</v>
      </c>
      <c r="K392" s="3">
        <f t="shared" si="57"/>
        <v>0</v>
      </c>
      <c r="L392" s="45">
        <f t="shared" si="58"/>
        <v>0</v>
      </c>
      <c r="M392" s="2">
        <v>288</v>
      </c>
      <c r="N392" s="3">
        <v>17.592169999999999</v>
      </c>
      <c r="O392" s="3">
        <v>15.810429900000003</v>
      </c>
      <c r="P392" s="3">
        <f t="shared" si="54"/>
        <v>1.1126939691880229</v>
      </c>
      <c r="Q392" s="3">
        <f t="shared" si="55"/>
        <v>0.13984742476806405</v>
      </c>
      <c r="R392" s="3">
        <v>15.913854014798764</v>
      </c>
      <c r="S392" s="3" t="s">
        <v>33</v>
      </c>
      <c r="T392" s="3">
        <v>27.7</v>
      </c>
      <c r="U392" s="3">
        <v>29</v>
      </c>
      <c r="V392" s="2">
        <f t="shared" si="51"/>
        <v>4.6931407942238295</v>
      </c>
      <c r="W392" s="3">
        <v>8.4300000000000015</v>
      </c>
      <c r="X392" s="3">
        <v>4.1812390508077861</v>
      </c>
      <c r="Y392" s="3" t="s">
        <v>136</v>
      </c>
      <c r="Z392" s="47">
        <v>563.57500000000005</v>
      </c>
      <c r="AA392" s="47">
        <v>6.1602499999999996</v>
      </c>
      <c r="AB392" s="3">
        <f t="shared" si="53"/>
        <v>91.485735156852414</v>
      </c>
      <c r="AC392" s="3" t="s">
        <v>33</v>
      </c>
      <c r="AD392" s="47">
        <v>12.740600000000001</v>
      </c>
    </row>
    <row r="393" spans="1:30" x14ac:dyDescent="0.25">
      <c r="A393" s="1" t="s">
        <v>283</v>
      </c>
      <c r="B393" s="1" t="s">
        <v>284</v>
      </c>
      <c r="C393" s="1">
        <v>2</v>
      </c>
      <c r="D393" s="2">
        <v>1</v>
      </c>
      <c r="E393" s="1" t="s">
        <v>263</v>
      </c>
      <c r="F393" s="3" t="s">
        <v>35</v>
      </c>
      <c r="G393" s="3">
        <v>600</v>
      </c>
      <c r="H393" s="3" t="s">
        <v>36</v>
      </c>
      <c r="I393" s="3">
        <v>5</v>
      </c>
      <c r="J393" s="45">
        <f t="shared" si="56"/>
        <v>3000</v>
      </c>
      <c r="K393" s="3">
        <f t="shared" si="57"/>
        <v>15.12</v>
      </c>
      <c r="L393" s="45">
        <f t="shared" si="58"/>
        <v>75.599999999999994</v>
      </c>
      <c r="M393" s="2">
        <v>172</v>
      </c>
      <c r="N393" s="3">
        <v>22.420190000000002</v>
      </c>
      <c r="O393" s="3">
        <v>15.810429900000003</v>
      </c>
      <c r="P393" s="3">
        <f t="shared" ref="P393:P416" si="59">N393/O393</f>
        <v>1.4180632748006428</v>
      </c>
      <c r="Q393" s="3">
        <f t="shared" ref="Q393:Q416" si="60">(N393-O393)/AD393</f>
        <v>0.51879504104987195</v>
      </c>
      <c r="R393" s="3">
        <v>30.981840918406423</v>
      </c>
      <c r="S393" s="3" t="s">
        <v>33</v>
      </c>
      <c r="T393" s="3">
        <v>25.2</v>
      </c>
      <c r="U393" s="3">
        <v>27.7</v>
      </c>
      <c r="V393" s="2">
        <f t="shared" si="51"/>
        <v>9.9206349206349209</v>
      </c>
      <c r="W393" s="3">
        <v>8.4300000000000015</v>
      </c>
      <c r="X393" s="3">
        <v>4.1812390508077861</v>
      </c>
      <c r="Y393" s="3" t="s">
        <v>136</v>
      </c>
      <c r="Z393" s="47">
        <v>563.57500000000005</v>
      </c>
      <c r="AA393" s="47">
        <v>6.1602499999999996</v>
      </c>
      <c r="AB393" s="3">
        <f t="shared" ref="AB393:AB436" si="61">Z393/AA393</f>
        <v>91.485735156852414</v>
      </c>
      <c r="AC393" s="3" t="s">
        <v>33</v>
      </c>
      <c r="AD393" s="47">
        <v>12.740600000000001</v>
      </c>
    </row>
    <row r="394" spans="1:30" x14ac:dyDescent="0.25">
      <c r="A394" s="1" t="s">
        <v>283</v>
      </c>
      <c r="B394" s="1" t="s">
        <v>284</v>
      </c>
      <c r="C394" s="1">
        <v>2</v>
      </c>
      <c r="D394" s="2">
        <v>2</v>
      </c>
      <c r="E394" s="1" t="s">
        <v>263</v>
      </c>
      <c r="F394" s="3" t="s">
        <v>35</v>
      </c>
      <c r="G394" s="3">
        <v>600</v>
      </c>
      <c r="H394" s="3" t="s">
        <v>36</v>
      </c>
      <c r="I394" s="3">
        <v>5</v>
      </c>
      <c r="J394" s="45">
        <f t="shared" si="56"/>
        <v>3000</v>
      </c>
      <c r="K394" s="3">
        <f t="shared" si="57"/>
        <v>13.56</v>
      </c>
      <c r="L394" s="45">
        <f t="shared" si="58"/>
        <v>67.8</v>
      </c>
      <c r="M394" s="2">
        <v>172</v>
      </c>
      <c r="N394" s="3">
        <v>31.44989</v>
      </c>
      <c r="O394" s="3">
        <v>15.810429900000003</v>
      </c>
      <c r="P394" s="3">
        <f t="shared" si="59"/>
        <v>1.9891862649477985</v>
      </c>
      <c r="Q394" s="3">
        <f t="shared" si="60"/>
        <v>1.2275293235797369</v>
      </c>
      <c r="R394" s="3">
        <v>61.394188722595302</v>
      </c>
      <c r="S394" s="3" t="s">
        <v>33</v>
      </c>
      <c r="T394" s="3">
        <v>22.6</v>
      </c>
      <c r="U394" s="3">
        <v>25.3</v>
      </c>
      <c r="V394" s="2">
        <f t="shared" si="51"/>
        <v>11.946902654867253</v>
      </c>
      <c r="W394" s="3">
        <v>8.4300000000000015</v>
      </c>
      <c r="X394" s="3">
        <v>4.1812390508077861</v>
      </c>
      <c r="Y394" s="3" t="s">
        <v>136</v>
      </c>
      <c r="Z394" s="47">
        <v>563.57500000000005</v>
      </c>
      <c r="AA394" s="47">
        <v>6.1602499999999996</v>
      </c>
      <c r="AB394" s="3">
        <f t="shared" si="61"/>
        <v>91.485735156852414</v>
      </c>
      <c r="AC394" s="3" t="s">
        <v>33</v>
      </c>
      <c r="AD394" s="47">
        <v>12.740600000000001</v>
      </c>
    </row>
    <row r="395" spans="1:30" x14ac:dyDescent="0.25">
      <c r="A395" s="1" t="s">
        <v>283</v>
      </c>
      <c r="B395" s="1" t="s">
        <v>284</v>
      </c>
      <c r="C395" s="1">
        <v>2</v>
      </c>
      <c r="D395" s="2">
        <v>3</v>
      </c>
      <c r="E395" s="1" t="s">
        <v>263</v>
      </c>
      <c r="F395" s="3" t="s">
        <v>35</v>
      </c>
      <c r="G395" s="3">
        <v>600</v>
      </c>
      <c r="H395" s="3" t="s">
        <v>36</v>
      </c>
      <c r="I395" s="3">
        <v>5</v>
      </c>
      <c r="J395" s="45">
        <f t="shared" si="56"/>
        <v>3000</v>
      </c>
      <c r="K395" s="3">
        <f t="shared" si="57"/>
        <v>16.559999999999999</v>
      </c>
      <c r="L395" s="45">
        <f t="shared" si="58"/>
        <v>82.8</v>
      </c>
      <c r="M395" s="2">
        <v>172</v>
      </c>
      <c r="N395" s="3">
        <v>16.06391</v>
      </c>
      <c r="O395" s="3">
        <v>15.810429900000003</v>
      </c>
      <c r="P395" s="3">
        <f t="shared" si="59"/>
        <v>1.0160324609516151</v>
      </c>
      <c r="Q395" s="3">
        <f t="shared" si="60"/>
        <v>1.9895460182408779E-2</v>
      </c>
      <c r="R395" s="3">
        <v>8.6861742800424366</v>
      </c>
      <c r="S395" s="3" t="s">
        <v>33</v>
      </c>
      <c r="T395" s="3">
        <v>27.6</v>
      </c>
      <c r="U395" s="3">
        <v>30.8</v>
      </c>
      <c r="V395" s="2">
        <f t="shared" si="51"/>
        <v>11.594202898550723</v>
      </c>
      <c r="W395" s="3">
        <v>8.4300000000000015</v>
      </c>
      <c r="X395" s="3">
        <v>4.1812390508077861</v>
      </c>
      <c r="Y395" s="3" t="s">
        <v>136</v>
      </c>
      <c r="Z395" s="47">
        <v>563.57500000000005</v>
      </c>
      <c r="AA395" s="47">
        <v>6.1602499999999996</v>
      </c>
      <c r="AB395" s="3">
        <f t="shared" si="61"/>
        <v>91.485735156852414</v>
      </c>
      <c r="AC395" s="3" t="s">
        <v>33</v>
      </c>
      <c r="AD395" s="47">
        <v>12.740600000000001</v>
      </c>
    </row>
    <row r="396" spans="1:30" x14ac:dyDescent="0.25">
      <c r="A396" s="1" t="s">
        <v>283</v>
      </c>
      <c r="B396" s="1" t="s">
        <v>284</v>
      </c>
      <c r="C396" s="1">
        <v>2</v>
      </c>
      <c r="D396" s="2">
        <v>4</v>
      </c>
      <c r="E396" s="1" t="s">
        <v>263</v>
      </c>
      <c r="F396" s="3" t="s">
        <v>35</v>
      </c>
      <c r="G396" s="3">
        <v>600</v>
      </c>
      <c r="H396" s="3" t="s">
        <v>36</v>
      </c>
      <c r="I396" s="3">
        <v>5</v>
      </c>
      <c r="J396" s="45">
        <f t="shared" si="56"/>
        <v>3000</v>
      </c>
      <c r="K396" s="3">
        <f t="shared" si="57"/>
        <v>16.02</v>
      </c>
      <c r="L396" s="45">
        <f t="shared" si="58"/>
        <v>80.099999999999994</v>
      </c>
      <c r="M396" s="2">
        <v>196</v>
      </c>
      <c r="N396" s="3">
        <v>24.775870000000001</v>
      </c>
      <c r="O396" s="3">
        <v>15.810429900000003</v>
      </c>
      <c r="P396" s="3">
        <f t="shared" si="59"/>
        <v>1.5670585908609604</v>
      </c>
      <c r="Q396" s="3">
        <f t="shared" si="60"/>
        <v>0.70369057187259609</v>
      </c>
      <c r="R396" s="3">
        <v>48.305407807875703</v>
      </c>
      <c r="S396" s="3" t="s">
        <v>33</v>
      </c>
      <c r="T396" s="3">
        <v>26.7</v>
      </c>
      <c r="U396" s="3">
        <v>28.3</v>
      </c>
      <c r="V396" s="2">
        <f t="shared" si="51"/>
        <v>5.9925093632958859</v>
      </c>
      <c r="W396" s="3">
        <v>8.4300000000000015</v>
      </c>
      <c r="X396" s="3">
        <v>4.1812390508077861</v>
      </c>
      <c r="Y396" s="3" t="s">
        <v>136</v>
      </c>
      <c r="Z396" s="47">
        <v>563.57500000000005</v>
      </c>
      <c r="AA396" s="47">
        <v>6.1602499999999996</v>
      </c>
      <c r="AB396" s="3">
        <f t="shared" si="61"/>
        <v>91.485735156852414</v>
      </c>
      <c r="AC396" s="3" t="s">
        <v>33</v>
      </c>
      <c r="AD396" s="47">
        <v>12.740600000000001</v>
      </c>
    </row>
    <row r="397" spans="1:30" x14ac:dyDescent="0.25">
      <c r="A397" s="1" t="s">
        <v>283</v>
      </c>
      <c r="B397" s="1" t="s">
        <v>284</v>
      </c>
      <c r="C397" s="1">
        <v>2</v>
      </c>
      <c r="D397" s="2">
        <v>5</v>
      </c>
      <c r="E397" s="1" t="s">
        <v>263</v>
      </c>
      <c r="F397" s="3" t="s">
        <v>35</v>
      </c>
      <c r="G397" s="3">
        <v>600</v>
      </c>
      <c r="H397" s="3" t="s">
        <v>36</v>
      </c>
      <c r="I397" s="3">
        <v>5</v>
      </c>
      <c r="J397" s="45">
        <f t="shared" si="56"/>
        <v>3000</v>
      </c>
      <c r="K397" s="3">
        <f t="shared" si="57"/>
        <v>13.62</v>
      </c>
      <c r="L397" s="45">
        <f t="shared" si="58"/>
        <v>68.099999999999994</v>
      </c>
      <c r="M397" s="2">
        <v>196</v>
      </c>
      <c r="N397" s="3">
        <v>27.786560000000001</v>
      </c>
      <c r="O397" s="3">
        <v>15.810429900000003</v>
      </c>
      <c r="P397" s="3">
        <f t="shared" si="59"/>
        <v>1.7574828879257733</v>
      </c>
      <c r="Q397" s="3">
        <f t="shared" si="60"/>
        <v>0.93999733921479356</v>
      </c>
      <c r="R397" s="3">
        <v>47.221364204521421</v>
      </c>
      <c r="S397" s="3" t="s">
        <v>33</v>
      </c>
      <c r="T397" s="3">
        <v>22.7</v>
      </c>
      <c r="U397" s="3">
        <v>25.4</v>
      </c>
      <c r="V397" s="2">
        <f t="shared" si="51"/>
        <v>11.894273127753301</v>
      </c>
      <c r="W397" s="3">
        <v>8.4300000000000015</v>
      </c>
      <c r="X397" s="3">
        <v>4.1812390508077861</v>
      </c>
      <c r="Y397" s="3" t="s">
        <v>136</v>
      </c>
      <c r="Z397" s="47">
        <v>563.57500000000005</v>
      </c>
      <c r="AA397" s="47">
        <v>6.1602499999999996</v>
      </c>
      <c r="AB397" s="3">
        <f t="shared" si="61"/>
        <v>91.485735156852414</v>
      </c>
      <c r="AC397" s="3" t="s">
        <v>33</v>
      </c>
      <c r="AD397" s="47">
        <v>12.740600000000001</v>
      </c>
    </row>
    <row r="398" spans="1:30" x14ac:dyDescent="0.25">
      <c r="A398" s="1" t="s">
        <v>283</v>
      </c>
      <c r="B398" s="1" t="s">
        <v>284</v>
      </c>
      <c r="C398" s="1">
        <v>2</v>
      </c>
      <c r="D398" s="2">
        <v>6</v>
      </c>
      <c r="E398" s="1" t="s">
        <v>263</v>
      </c>
      <c r="F398" s="3" t="s">
        <v>35</v>
      </c>
      <c r="G398" s="3">
        <v>600</v>
      </c>
      <c r="H398" s="3" t="s">
        <v>36</v>
      </c>
      <c r="I398" s="3">
        <v>5</v>
      </c>
      <c r="J398" s="45">
        <f t="shared" si="56"/>
        <v>3000</v>
      </c>
      <c r="K398" s="3">
        <f t="shared" si="57"/>
        <v>15</v>
      </c>
      <c r="L398" s="45">
        <f t="shared" si="58"/>
        <v>75</v>
      </c>
      <c r="M398" s="2">
        <v>256</v>
      </c>
      <c r="N398" s="3">
        <v>27.011800000000001</v>
      </c>
      <c r="O398" s="3">
        <v>15.810429900000003</v>
      </c>
      <c r="P398" s="3">
        <f t="shared" si="59"/>
        <v>1.7084797928233435</v>
      </c>
      <c r="Q398" s="3">
        <f t="shared" si="60"/>
        <v>0.87918701631006368</v>
      </c>
      <c r="R398" s="3">
        <v>52.676894408276667</v>
      </c>
      <c r="S398" s="3" t="s">
        <v>33</v>
      </c>
      <c r="T398" s="3">
        <v>25</v>
      </c>
      <c r="U398" s="3">
        <v>26.4</v>
      </c>
      <c r="V398" s="2">
        <f t="shared" si="51"/>
        <v>5.5999999999999943</v>
      </c>
      <c r="W398" s="3">
        <v>8.4300000000000015</v>
      </c>
      <c r="X398" s="3">
        <v>4.1812390508077861</v>
      </c>
      <c r="Y398" s="3" t="s">
        <v>136</v>
      </c>
      <c r="Z398" s="47">
        <v>563.57500000000005</v>
      </c>
      <c r="AA398" s="47">
        <v>6.1602499999999996</v>
      </c>
      <c r="AB398" s="3">
        <f t="shared" si="61"/>
        <v>91.485735156852414</v>
      </c>
      <c r="AC398" s="3" t="s">
        <v>33</v>
      </c>
      <c r="AD398" s="47">
        <v>12.740600000000001</v>
      </c>
    </row>
    <row r="399" spans="1:30" x14ac:dyDescent="0.25">
      <c r="A399" s="1" t="s">
        <v>283</v>
      </c>
      <c r="B399" s="1" t="s">
        <v>284</v>
      </c>
      <c r="C399" s="1">
        <v>2</v>
      </c>
      <c r="D399" s="2">
        <v>7</v>
      </c>
      <c r="E399" s="1" t="s">
        <v>263</v>
      </c>
      <c r="F399" s="3" t="s">
        <v>35</v>
      </c>
      <c r="G399" s="3">
        <v>600</v>
      </c>
      <c r="H399" s="3" t="s">
        <v>36</v>
      </c>
      <c r="I399" s="3">
        <v>5</v>
      </c>
      <c r="J399" s="45">
        <f t="shared" si="56"/>
        <v>3000</v>
      </c>
      <c r="K399" s="3">
        <f t="shared" si="57"/>
        <v>15.48</v>
      </c>
      <c r="L399" s="45">
        <f t="shared" si="58"/>
        <v>77.400000000000006</v>
      </c>
      <c r="M399" s="2">
        <v>256</v>
      </c>
      <c r="N399" s="3">
        <v>33.461480000000002</v>
      </c>
      <c r="O399" s="3">
        <v>15.810429900000003</v>
      </c>
      <c r="P399" s="3">
        <f t="shared" si="59"/>
        <v>2.1164180994218249</v>
      </c>
      <c r="Q399" s="3">
        <f t="shared" si="60"/>
        <v>1.3854174921118314</v>
      </c>
      <c r="R399" s="3">
        <v>48.218003886694838</v>
      </c>
      <c r="S399" s="3" t="s">
        <v>33</v>
      </c>
      <c r="T399" s="3">
        <v>25.8</v>
      </c>
      <c r="U399" s="3">
        <v>29.8</v>
      </c>
      <c r="V399" s="2">
        <f t="shared" si="51"/>
        <v>15.503875968992247</v>
      </c>
      <c r="W399" s="3">
        <v>8.4300000000000015</v>
      </c>
      <c r="X399" s="3">
        <v>4.1812390508077861</v>
      </c>
      <c r="Y399" s="3" t="s">
        <v>136</v>
      </c>
      <c r="Z399" s="47">
        <v>563.57500000000005</v>
      </c>
      <c r="AA399" s="47">
        <v>6.1602499999999996</v>
      </c>
      <c r="AB399" s="3">
        <f t="shared" si="61"/>
        <v>91.485735156852414</v>
      </c>
      <c r="AC399" s="3" t="s">
        <v>33</v>
      </c>
      <c r="AD399" s="47">
        <v>12.740600000000001</v>
      </c>
    </row>
    <row r="400" spans="1:30" x14ac:dyDescent="0.25">
      <c r="A400" s="1" t="s">
        <v>283</v>
      </c>
      <c r="B400" s="1" t="s">
        <v>284</v>
      </c>
      <c r="C400" s="1">
        <v>2</v>
      </c>
      <c r="D400" s="2">
        <v>8</v>
      </c>
      <c r="E400" s="1" t="s">
        <v>263</v>
      </c>
      <c r="F400" s="3" t="s">
        <v>35</v>
      </c>
      <c r="G400" s="3">
        <v>600</v>
      </c>
      <c r="H400" s="3" t="s">
        <v>36</v>
      </c>
      <c r="I400" s="3">
        <v>5</v>
      </c>
      <c r="J400" s="45">
        <f t="shared" si="56"/>
        <v>3000</v>
      </c>
      <c r="K400" s="3">
        <f t="shared" si="57"/>
        <v>14.58</v>
      </c>
      <c r="L400" s="45">
        <f t="shared" si="58"/>
        <v>72.900000000000006</v>
      </c>
      <c r="M400" s="2">
        <v>288</v>
      </c>
      <c r="N400" s="3">
        <v>34.569209999999998</v>
      </c>
      <c r="O400" s="3">
        <v>15.810429900000003</v>
      </c>
      <c r="P400" s="3">
        <f t="shared" si="59"/>
        <v>2.1864813429266712</v>
      </c>
      <c r="Q400" s="3">
        <f t="shared" si="60"/>
        <v>1.4723623769681173</v>
      </c>
      <c r="R400" s="3">
        <v>53.080159015907071</v>
      </c>
      <c r="S400" s="3" t="s">
        <v>33</v>
      </c>
      <c r="T400" s="3">
        <v>24.3</v>
      </c>
      <c r="U400" s="3">
        <v>28.3</v>
      </c>
      <c r="V400" s="2">
        <f t="shared" si="51"/>
        <v>16.460905349794238</v>
      </c>
      <c r="W400" s="3">
        <v>8.4300000000000015</v>
      </c>
      <c r="X400" s="3">
        <v>4.1812390508077861</v>
      </c>
      <c r="Y400" s="3" t="s">
        <v>136</v>
      </c>
      <c r="Z400" s="47">
        <v>563.57500000000005</v>
      </c>
      <c r="AA400" s="47">
        <v>6.1602499999999996</v>
      </c>
      <c r="AB400" s="3">
        <f t="shared" si="61"/>
        <v>91.485735156852414</v>
      </c>
      <c r="AC400" s="3" t="s">
        <v>33</v>
      </c>
      <c r="AD400" s="47">
        <v>12.740600000000001</v>
      </c>
    </row>
    <row r="401" spans="1:30" x14ac:dyDescent="0.25">
      <c r="A401" s="1" t="s">
        <v>283</v>
      </c>
      <c r="B401" s="1" t="s">
        <v>284</v>
      </c>
      <c r="C401" s="1">
        <v>2</v>
      </c>
      <c r="D401" s="2">
        <v>9</v>
      </c>
      <c r="E401" s="1" t="s">
        <v>263</v>
      </c>
      <c r="F401" s="3" t="s">
        <v>35</v>
      </c>
      <c r="G401" s="3">
        <v>600</v>
      </c>
      <c r="H401" s="3" t="s">
        <v>36</v>
      </c>
      <c r="I401" s="3">
        <v>5</v>
      </c>
      <c r="J401" s="45">
        <f t="shared" si="56"/>
        <v>3000</v>
      </c>
      <c r="K401" s="3">
        <f t="shared" si="57"/>
        <v>15.06</v>
      </c>
      <c r="L401" s="45">
        <f t="shared" si="58"/>
        <v>75.3</v>
      </c>
      <c r="M401" s="2">
        <v>288</v>
      </c>
      <c r="N401" s="3">
        <v>26.594930000000002</v>
      </c>
      <c r="O401" s="3">
        <v>15.810429900000003</v>
      </c>
      <c r="P401" s="3">
        <f t="shared" si="59"/>
        <v>1.682113020848345</v>
      </c>
      <c r="Q401" s="3">
        <f t="shared" si="60"/>
        <v>0.8464672071958933</v>
      </c>
      <c r="R401" s="3">
        <v>45.416483639026943</v>
      </c>
      <c r="S401" s="3" t="s">
        <v>33</v>
      </c>
      <c r="T401" s="3">
        <v>25.1</v>
      </c>
      <c r="U401" s="3">
        <v>27.6</v>
      </c>
      <c r="V401" s="2">
        <f t="shared" si="51"/>
        <v>9.9601593625498008</v>
      </c>
      <c r="W401" s="3">
        <v>8.4300000000000015</v>
      </c>
      <c r="X401" s="3">
        <v>4.1812390508077861</v>
      </c>
      <c r="Y401" s="3" t="s">
        <v>136</v>
      </c>
      <c r="Z401" s="47">
        <v>563.57500000000005</v>
      </c>
      <c r="AA401" s="47">
        <v>6.1602499999999996</v>
      </c>
      <c r="AB401" s="3">
        <f t="shared" si="61"/>
        <v>91.485735156852414</v>
      </c>
      <c r="AC401" s="3" t="s">
        <v>33</v>
      </c>
      <c r="AD401" s="47">
        <v>12.740600000000001</v>
      </c>
    </row>
    <row r="402" spans="1:30" x14ac:dyDescent="0.25">
      <c r="A402" s="1" t="s">
        <v>283</v>
      </c>
      <c r="B402" s="1" t="s">
        <v>284</v>
      </c>
      <c r="C402" s="1">
        <v>2</v>
      </c>
      <c r="D402" s="2">
        <v>10</v>
      </c>
      <c r="E402" s="1" t="s">
        <v>263</v>
      </c>
      <c r="F402" s="3" t="s">
        <v>35</v>
      </c>
      <c r="G402" s="3">
        <v>600</v>
      </c>
      <c r="H402" s="3" t="s">
        <v>36</v>
      </c>
      <c r="I402" s="3">
        <v>5</v>
      </c>
      <c r="J402" s="45">
        <f t="shared" si="56"/>
        <v>3000</v>
      </c>
      <c r="K402" s="3">
        <f t="shared" si="57"/>
        <v>13.32</v>
      </c>
      <c r="L402" s="45">
        <f t="shared" si="58"/>
        <v>66.599999999999994</v>
      </c>
      <c r="M402" s="2">
        <v>288</v>
      </c>
      <c r="N402" s="3">
        <v>30.647169999999999</v>
      </c>
      <c r="O402" s="3">
        <v>15.810429900000003</v>
      </c>
      <c r="P402" s="3">
        <f t="shared" si="59"/>
        <v>1.9384147169837547</v>
      </c>
      <c r="Q402" s="3">
        <f t="shared" si="60"/>
        <v>1.1645244415490632</v>
      </c>
      <c r="R402" s="3">
        <v>47.044128286748901</v>
      </c>
      <c r="S402" s="3" t="s">
        <v>33</v>
      </c>
      <c r="T402" s="3">
        <v>22.2</v>
      </c>
      <c r="U402" s="3">
        <v>24.2</v>
      </c>
      <c r="V402" s="2">
        <f t="shared" si="51"/>
        <v>9.0090090090090094</v>
      </c>
      <c r="W402" s="3">
        <v>8.4300000000000015</v>
      </c>
      <c r="X402" s="3">
        <v>4.1812390508077861</v>
      </c>
      <c r="Y402" s="3" t="s">
        <v>136</v>
      </c>
      <c r="Z402" s="47">
        <v>563.57500000000005</v>
      </c>
      <c r="AA402" s="47">
        <v>6.1602499999999996</v>
      </c>
      <c r="AB402" s="3">
        <f t="shared" si="61"/>
        <v>91.485735156852414</v>
      </c>
      <c r="AC402" s="3" t="s">
        <v>33</v>
      </c>
      <c r="AD402" s="47">
        <v>12.740600000000001</v>
      </c>
    </row>
    <row r="403" spans="1:30" x14ac:dyDescent="0.25">
      <c r="A403" s="1" t="s">
        <v>286</v>
      </c>
      <c r="B403" s="1" t="s">
        <v>287</v>
      </c>
      <c r="C403" s="1">
        <v>1</v>
      </c>
      <c r="D403" s="2">
        <v>1</v>
      </c>
      <c r="E403" s="1" t="s">
        <v>262</v>
      </c>
      <c r="F403" s="3" t="s">
        <v>34</v>
      </c>
      <c r="G403" s="3">
        <v>0</v>
      </c>
      <c r="H403" s="3" t="s">
        <v>36</v>
      </c>
      <c r="I403" s="3">
        <v>5</v>
      </c>
      <c r="J403" s="45">
        <f t="shared" si="56"/>
        <v>0</v>
      </c>
      <c r="K403" s="3">
        <f t="shared" ref="K403:K404" si="62">(G403*T403)/1000</f>
        <v>0</v>
      </c>
      <c r="L403" s="45">
        <f t="shared" ref="L403:L404" si="63">(J403*T403)/1000</f>
        <v>0</v>
      </c>
      <c r="M403" s="2">
        <v>283.32380799999999</v>
      </c>
      <c r="N403" s="3">
        <v>18.880553376983499</v>
      </c>
      <c r="O403" s="3">
        <v>17.490781447039613</v>
      </c>
      <c r="P403" s="3">
        <f t="shared" si="59"/>
        <v>1.0794573949798629</v>
      </c>
      <c r="Q403" s="3">
        <f t="shared" si="60"/>
        <v>9.4478037385716307E-2</v>
      </c>
      <c r="R403" s="3">
        <v>7.3859491139386657</v>
      </c>
      <c r="S403" s="3" t="s">
        <v>33</v>
      </c>
      <c r="T403" s="3">
        <v>20.9</v>
      </c>
      <c r="U403" s="3">
        <v>23.4</v>
      </c>
      <c r="V403" s="2">
        <f t="shared" si="51"/>
        <v>11.961722488038278</v>
      </c>
      <c r="W403" s="3">
        <v>0</v>
      </c>
      <c r="X403" s="3">
        <v>0</v>
      </c>
      <c r="Y403" s="3" t="s">
        <v>288</v>
      </c>
      <c r="Z403" s="47">
        <v>844.36666666666667</v>
      </c>
      <c r="AA403" s="48">
        <v>8.1613333333333298</v>
      </c>
      <c r="AB403" s="3">
        <f t="shared" si="61"/>
        <v>103.45940205848723</v>
      </c>
      <c r="AC403" s="3" t="s">
        <v>33</v>
      </c>
      <c r="AD403" s="47">
        <v>14.709999999999999</v>
      </c>
    </row>
    <row r="404" spans="1:30" x14ac:dyDescent="0.25">
      <c r="A404" s="1" t="s">
        <v>286</v>
      </c>
      <c r="B404" s="1" t="s">
        <v>287</v>
      </c>
      <c r="C404" s="1">
        <v>1</v>
      </c>
      <c r="D404" s="2">
        <v>2</v>
      </c>
      <c r="E404" s="1" t="s">
        <v>262</v>
      </c>
      <c r="F404" s="3" t="s">
        <v>34</v>
      </c>
      <c r="G404" s="3">
        <v>0</v>
      </c>
      <c r="H404" s="3" t="s">
        <v>36</v>
      </c>
      <c r="I404" s="3">
        <v>5</v>
      </c>
      <c r="J404" s="45">
        <f t="shared" si="56"/>
        <v>0</v>
      </c>
      <c r="K404" s="3">
        <f t="shared" si="62"/>
        <v>0</v>
      </c>
      <c r="L404" s="45">
        <f t="shared" si="63"/>
        <v>0</v>
      </c>
      <c r="M404" s="2">
        <v>259.44704999999999</v>
      </c>
      <c r="N404" s="3">
        <v>19.875145299032301</v>
      </c>
      <c r="O404" s="3">
        <v>17.490781447039613</v>
      </c>
      <c r="P404" s="3">
        <f t="shared" si="59"/>
        <v>1.1363211734828607</v>
      </c>
      <c r="Q404" s="3">
        <f t="shared" si="60"/>
        <v>0.16209135635572322</v>
      </c>
      <c r="R404" s="3">
        <v>10.902322638491576</v>
      </c>
      <c r="S404" s="3" t="s">
        <v>33</v>
      </c>
      <c r="T404" s="3">
        <v>18.8</v>
      </c>
      <c r="U404" s="3">
        <v>20.3</v>
      </c>
      <c r="V404" s="2">
        <f t="shared" si="51"/>
        <v>7.9787234042553186</v>
      </c>
      <c r="W404" s="3">
        <v>0</v>
      </c>
      <c r="X404" s="3">
        <v>0</v>
      </c>
      <c r="Y404" s="3" t="s">
        <v>288</v>
      </c>
      <c r="Z404" s="47">
        <v>844.36666666666667</v>
      </c>
      <c r="AA404" s="48">
        <v>8.1613333333333333</v>
      </c>
      <c r="AB404" s="3">
        <f t="shared" si="61"/>
        <v>103.45940205848717</v>
      </c>
      <c r="AC404" s="3" t="s">
        <v>33</v>
      </c>
      <c r="AD404" s="47">
        <v>14.709999999999999</v>
      </c>
    </row>
    <row r="405" spans="1:30" x14ac:dyDescent="0.25">
      <c r="A405" s="1" t="s">
        <v>286</v>
      </c>
      <c r="B405" s="1" t="s">
        <v>287</v>
      </c>
      <c r="C405" s="1">
        <v>1</v>
      </c>
      <c r="D405" s="2">
        <v>3</v>
      </c>
      <c r="E405" s="1" t="s">
        <v>262</v>
      </c>
      <c r="F405" s="3" t="s">
        <v>34</v>
      </c>
      <c r="G405" s="3">
        <v>0</v>
      </c>
      <c r="H405" s="3" t="s">
        <v>36</v>
      </c>
      <c r="I405" s="3">
        <v>5</v>
      </c>
      <c r="J405" s="45">
        <f t="shared" si="56"/>
        <v>0</v>
      </c>
      <c r="K405" s="3">
        <f t="shared" ref="K405:K436" si="64">(G405*T405)/1000</f>
        <v>0</v>
      </c>
      <c r="L405" s="45">
        <f t="shared" ref="L405:L436" si="65">(J405*T405)/1000</f>
        <v>0</v>
      </c>
      <c r="M405" s="2">
        <v>256.70278500000001</v>
      </c>
      <c r="N405" s="3">
        <v>17.806757828734501</v>
      </c>
      <c r="O405" s="3">
        <v>17.490781447039613</v>
      </c>
      <c r="P405" s="3">
        <f t="shared" si="59"/>
        <v>1.0180653095833159</v>
      </c>
      <c r="Q405" s="3">
        <f t="shared" si="60"/>
        <v>2.1480379449006676E-2</v>
      </c>
      <c r="R405" s="3">
        <v>1.4054063674192805</v>
      </c>
      <c r="S405" s="3" t="s">
        <v>33</v>
      </c>
      <c r="T405" s="3">
        <v>21</v>
      </c>
      <c r="U405" s="3">
        <v>23.8</v>
      </c>
      <c r="V405" s="2">
        <f t="shared" si="51"/>
        <v>13.333333333333336</v>
      </c>
      <c r="W405" s="3">
        <v>0</v>
      </c>
      <c r="X405" s="3">
        <v>0</v>
      </c>
      <c r="Y405" s="3" t="s">
        <v>288</v>
      </c>
      <c r="Z405" s="47">
        <v>844.36666666666667</v>
      </c>
      <c r="AA405" s="48">
        <v>8.1613333333333333</v>
      </c>
      <c r="AB405" s="3">
        <f t="shared" si="61"/>
        <v>103.45940205848717</v>
      </c>
      <c r="AC405" s="3" t="s">
        <v>33</v>
      </c>
      <c r="AD405" s="47">
        <v>14.709999999999999</v>
      </c>
    </row>
    <row r="406" spans="1:30" x14ac:dyDescent="0.25">
      <c r="A406" s="1" t="s">
        <v>286</v>
      </c>
      <c r="B406" s="1" t="s">
        <v>287</v>
      </c>
      <c r="C406" s="1">
        <v>1</v>
      </c>
      <c r="D406" s="2">
        <v>4</v>
      </c>
      <c r="E406" s="1" t="s">
        <v>262</v>
      </c>
      <c r="F406" s="3" t="s">
        <v>34</v>
      </c>
      <c r="G406" s="3">
        <v>0</v>
      </c>
      <c r="H406" s="3" t="s">
        <v>36</v>
      </c>
      <c r="I406" s="3">
        <v>5</v>
      </c>
      <c r="J406" s="45">
        <f t="shared" si="56"/>
        <v>0</v>
      </c>
      <c r="K406" s="3">
        <f t="shared" si="64"/>
        <v>0</v>
      </c>
      <c r="L406" s="45">
        <f t="shared" si="65"/>
        <v>0</v>
      </c>
      <c r="M406" s="2">
        <v>256.6577125</v>
      </c>
      <c r="N406" s="3">
        <v>17.0383912836453</v>
      </c>
      <c r="O406" s="3">
        <v>17.490781447039613</v>
      </c>
      <c r="P406" s="3">
        <f t="shared" si="59"/>
        <v>0.97413550876705501</v>
      </c>
      <c r="Q406" s="3">
        <f t="shared" si="60"/>
        <v>-3.0753920013209559E-2</v>
      </c>
      <c r="R406" s="3">
        <v>-1.7035393016904612</v>
      </c>
      <c r="S406" s="3" t="s">
        <v>33</v>
      </c>
      <c r="T406" s="3">
        <v>22.6</v>
      </c>
      <c r="U406" s="3">
        <v>25</v>
      </c>
      <c r="V406" s="2">
        <f t="shared" si="51"/>
        <v>10.619469026548666</v>
      </c>
      <c r="W406" s="3">
        <v>0</v>
      </c>
      <c r="X406" s="3">
        <v>0</v>
      </c>
      <c r="Y406" s="3" t="s">
        <v>288</v>
      </c>
      <c r="Z406" s="47">
        <v>844.36666666666667</v>
      </c>
      <c r="AA406" s="48">
        <v>8.1613333333333333</v>
      </c>
      <c r="AB406" s="3">
        <f t="shared" si="61"/>
        <v>103.45940205848717</v>
      </c>
      <c r="AC406" s="3" t="s">
        <v>33</v>
      </c>
      <c r="AD406" s="47">
        <v>14.709999999999999</v>
      </c>
    </row>
    <row r="407" spans="1:30" x14ac:dyDescent="0.25">
      <c r="A407" s="1" t="s">
        <v>286</v>
      </c>
      <c r="B407" s="1" t="s">
        <v>287</v>
      </c>
      <c r="C407" s="1">
        <v>1</v>
      </c>
      <c r="D407" s="2">
        <v>5</v>
      </c>
      <c r="E407" s="1" t="s">
        <v>262</v>
      </c>
      <c r="F407" s="3" t="s">
        <v>34</v>
      </c>
      <c r="G407" s="3">
        <v>0</v>
      </c>
      <c r="H407" s="3" t="s">
        <v>36</v>
      </c>
      <c r="I407" s="3">
        <v>5</v>
      </c>
      <c r="J407" s="45">
        <f t="shared" si="56"/>
        <v>0</v>
      </c>
      <c r="K407" s="3">
        <f t="shared" si="64"/>
        <v>0</v>
      </c>
      <c r="L407" s="45">
        <f t="shared" si="65"/>
        <v>0</v>
      </c>
      <c r="M407" s="2">
        <v>280.64</v>
      </c>
      <c r="N407" s="3">
        <v>14.394321901917399</v>
      </c>
      <c r="O407" s="3">
        <v>17.490781447039613</v>
      </c>
      <c r="P407" s="3">
        <f t="shared" si="59"/>
        <v>0.82296619767973245</v>
      </c>
      <c r="Q407" s="3">
        <f t="shared" si="60"/>
        <v>-0.21050030898179561</v>
      </c>
      <c r="R407" s="3">
        <v>-15.483625551884073</v>
      </c>
      <c r="S407" s="3" t="s">
        <v>33</v>
      </c>
      <c r="T407" s="3">
        <v>20.8</v>
      </c>
      <c r="U407" s="3">
        <v>23.1</v>
      </c>
      <c r="V407" s="2">
        <f t="shared" si="51"/>
        <v>11.05769230769231</v>
      </c>
      <c r="W407" s="3">
        <v>0</v>
      </c>
      <c r="X407" s="3">
        <v>0</v>
      </c>
      <c r="Y407" s="3" t="s">
        <v>288</v>
      </c>
      <c r="Z407" s="47">
        <v>844.36666666666667</v>
      </c>
      <c r="AA407" s="48">
        <v>8.1613333333333333</v>
      </c>
      <c r="AB407" s="3">
        <f t="shared" si="61"/>
        <v>103.45940205848717</v>
      </c>
      <c r="AC407" s="3" t="s">
        <v>33</v>
      </c>
      <c r="AD407" s="47">
        <v>14.709999999999999</v>
      </c>
    </row>
    <row r="408" spans="1:30" x14ac:dyDescent="0.25">
      <c r="A408" s="1" t="s">
        <v>286</v>
      </c>
      <c r="B408" s="1" t="s">
        <v>287</v>
      </c>
      <c r="C408" s="1">
        <v>1</v>
      </c>
      <c r="D408" s="2">
        <v>6</v>
      </c>
      <c r="E408" s="1" t="s">
        <v>262</v>
      </c>
      <c r="F408" s="3" t="s">
        <v>34</v>
      </c>
      <c r="G408" s="3">
        <v>0</v>
      </c>
      <c r="H408" s="3" t="s">
        <v>36</v>
      </c>
      <c r="I408" s="3">
        <v>5</v>
      </c>
      <c r="J408" s="45">
        <f t="shared" si="56"/>
        <v>0</v>
      </c>
      <c r="K408" s="3">
        <f t="shared" si="64"/>
        <v>0</v>
      </c>
      <c r="L408" s="45">
        <f t="shared" si="65"/>
        <v>0</v>
      </c>
      <c r="M408" s="2">
        <v>243.85374999999999</v>
      </c>
      <c r="N408" s="3">
        <v>15.9248774561611</v>
      </c>
      <c r="O408" s="3">
        <v>17.490781447039613</v>
      </c>
      <c r="P408" s="3">
        <f t="shared" si="59"/>
        <v>0.91047261120837186</v>
      </c>
      <c r="Q408" s="3">
        <f t="shared" si="60"/>
        <v>-0.10645166491356303</v>
      </c>
      <c r="R408" s="3">
        <v>-6.9269476197103597</v>
      </c>
      <c r="S408" s="3" t="s">
        <v>33</v>
      </c>
      <c r="T408" s="3">
        <v>19.600000000000001</v>
      </c>
      <c r="U408" s="3">
        <v>23.1</v>
      </c>
      <c r="V408" s="2">
        <f t="shared" si="51"/>
        <v>17.857142857142854</v>
      </c>
      <c r="W408" s="3">
        <v>0</v>
      </c>
      <c r="X408" s="3">
        <v>0</v>
      </c>
      <c r="Y408" s="3" t="s">
        <v>288</v>
      </c>
      <c r="Z408" s="47">
        <v>844.36666666666667</v>
      </c>
      <c r="AA408" s="48">
        <v>8.1613333333333333</v>
      </c>
      <c r="AB408" s="3">
        <f t="shared" si="61"/>
        <v>103.45940205848717</v>
      </c>
      <c r="AC408" s="3" t="s">
        <v>33</v>
      </c>
      <c r="AD408" s="47">
        <v>14.709999999999999</v>
      </c>
    </row>
    <row r="409" spans="1:30" x14ac:dyDescent="0.25">
      <c r="A409" s="1" t="s">
        <v>286</v>
      </c>
      <c r="B409" s="1" t="s">
        <v>287</v>
      </c>
      <c r="C409" s="1">
        <v>1</v>
      </c>
      <c r="D409" s="2">
        <v>7</v>
      </c>
      <c r="E409" s="1" t="s">
        <v>262</v>
      </c>
      <c r="F409" s="3" t="s">
        <v>34</v>
      </c>
      <c r="G409" s="3">
        <v>0</v>
      </c>
      <c r="H409" s="3" t="s">
        <v>36</v>
      </c>
      <c r="I409" s="3">
        <v>5</v>
      </c>
      <c r="J409" s="45">
        <f t="shared" si="56"/>
        <v>0</v>
      </c>
      <c r="K409" s="3">
        <f t="shared" si="64"/>
        <v>0</v>
      </c>
      <c r="L409" s="45">
        <f t="shared" si="65"/>
        <v>0</v>
      </c>
      <c r="M409" s="2">
        <v>264.03468750000002</v>
      </c>
      <c r="N409" s="3">
        <v>18.515422982803202</v>
      </c>
      <c r="O409" s="3">
        <v>17.490781447039613</v>
      </c>
      <c r="P409" s="3">
        <f t="shared" si="59"/>
        <v>1.0585818042988018</v>
      </c>
      <c r="Q409" s="3">
        <f t="shared" si="60"/>
        <v>6.965612071812298E-2</v>
      </c>
      <c r="R409" s="3">
        <v>4.4204343534353496</v>
      </c>
      <c r="S409" s="3" t="s">
        <v>33</v>
      </c>
      <c r="T409" s="3">
        <v>21</v>
      </c>
      <c r="U409" s="3">
        <v>24.1</v>
      </c>
      <c r="V409" s="2">
        <f t="shared" si="51"/>
        <v>14.761904761904768</v>
      </c>
      <c r="W409" s="3">
        <v>0</v>
      </c>
      <c r="X409" s="3">
        <v>0</v>
      </c>
      <c r="Y409" s="3" t="s">
        <v>288</v>
      </c>
      <c r="Z409" s="47">
        <v>844.36666666666667</v>
      </c>
      <c r="AA409" s="48">
        <v>8.1613333333333333</v>
      </c>
      <c r="AB409" s="3">
        <f t="shared" si="61"/>
        <v>103.45940205848717</v>
      </c>
      <c r="AC409" s="3" t="s">
        <v>33</v>
      </c>
      <c r="AD409" s="47">
        <v>14.709999999999999</v>
      </c>
    </row>
    <row r="410" spans="1:30" x14ac:dyDescent="0.25">
      <c r="A410" s="1" t="s">
        <v>286</v>
      </c>
      <c r="B410" s="1" t="s">
        <v>287</v>
      </c>
      <c r="C410" s="1">
        <v>2</v>
      </c>
      <c r="D410" s="2">
        <v>1</v>
      </c>
      <c r="E410" s="1" t="s">
        <v>262</v>
      </c>
      <c r="F410" s="3" t="s">
        <v>35</v>
      </c>
      <c r="G410" s="3">
        <v>600</v>
      </c>
      <c r="H410" s="3" t="s">
        <v>36</v>
      </c>
      <c r="I410" s="3">
        <v>5</v>
      </c>
      <c r="J410" s="45">
        <f t="shared" si="56"/>
        <v>3000</v>
      </c>
      <c r="K410" s="3">
        <f t="shared" si="64"/>
        <v>13.86</v>
      </c>
      <c r="L410" s="45">
        <f t="shared" si="65"/>
        <v>69.3</v>
      </c>
      <c r="M410" s="2">
        <v>264.43340000000001</v>
      </c>
      <c r="N410" s="3">
        <v>30.045636019834401</v>
      </c>
      <c r="O410" s="3">
        <v>17.490781447039613</v>
      </c>
      <c r="P410" s="3">
        <f t="shared" si="59"/>
        <v>1.7177983791524505</v>
      </c>
      <c r="Q410" s="3">
        <f t="shared" si="60"/>
        <v>0.85349113343268446</v>
      </c>
      <c r="R410" s="3">
        <v>33.67421410880214</v>
      </c>
      <c r="S410" s="3" t="s">
        <v>33</v>
      </c>
      <c r="T410" s="3">
        <v>23.1</v>
      </c>
      <c r="U410" s="3">
        <v>19</v>
      </c>
      <c r="V410" s="2">
        <f t="shared" si="51"/>
        <v>-17.748917748917751</v>
      </c>
      <c r="W410" s="3">
        <v>0</v>
      </c>
      <c r="X410" s="3">
        <v>0</v>
      </c>
      <c r="Y410" s="3" t="s">
        <v>288</v>
      </c>
      <c r="Z410" s="47">
        <v>844.36666666666667</v>
      </c>
      <c r="AA410" s="48">
        <v>8.1613333333333333</v>
      </c>
      <c r="AB410" s="3">
        <f t="shared" si="61"/>
        <v>103.45940205848717</v>
      </c>
      <c r="AC410" s="3" t="s">
        <v>33</v>
      </c>
      <c r="AD410" s="47">
        <v>14.709999999999999</v>
      </c>
    </row>
    <row r="411" spans="1:30" x14ac:dyDescent="0.25">
      <c r="A411" s="1" t="s">
        <v>286</v>
      </c>
      <c r="B411" s="1" t="s">
        <v>287</v>
      </c>
      <c r="C411" s="1">
        <v>2</v>
      </c>
      <c r="D411" s="2">
        <v>2</v>
      </c>
      <c r="E411" s="1" t="s">
        <v>262</v>
      </c>
      <c r="F411" s="3" t="s">
        <v>35</v>
      </c>
      <c r="G411" s="3">
        <v>600</v>
      </c>
      <c r="H411" s="3" t="s">
        <v>36</v>
      </c>
      <c r="I411" s="3">
        <v>5</v>
      </c>
      <c r="J411" s="45">
        <f t="shared" si="56"/>
        <v>3000</v>
      </c>
      <c r="K411" s="3">
        <f t="shared" si="64"/>
        <v>13.2</v>
      </c>
      <c r="L411" s="45">
        <f t="shared" si="65"/>
        <v>66</v>
      </c>
      <c r="M411" s="2">
        <v>274.80914999999999</v>
      </c>
      <c r="N411" s="3">
        <v>17.3979538587603</v>
      </c>
      <c r="O411" s="3">
        <v>17.490781447039613</v>
      </c>
      <c r="P411" s="3">
        <f t="shared" si="59"/>
        <v>0.99469277067120265</v>
      </c>
      <c r="Q411" s="3">
        <f t="shared" si="60"/>
        <v>-6.3105090604563593E-3</v>
      </c>
      <c r="R411" s="3">
        <v>-0.32637620734798772</v>
      </c>
      <c r="S411" s="3" t="s">
        <v>33</v>
      </c>
      <c r="T411" s="3">
        <v>22</v>
      </c>
      <c r="U411" s="3">
        <v>24.5</v>
      </c>
      <c r="V411" s="2">
        <f t="shared" si="51"/>
        <v>11.363636363636363</v>
      </c>
      <c r="W411" s="3">
        <v>0</v>
      </c>
      <c r="X411" s="3">
        <v>0</v>
      </c>
      <c r="Y411" s="3" t="s">
        <v>288</v>
      </c>
      <c r="Z411" s="47">
        <v>844.36666666666667</v>
      </c>
      <c r="AA411" s="48">
        <v>8.1613333333333333</v>
      </c>
      <c r="AB411" s="3">
        <f t="shared" si="61"/>
        <v>103.45940205848717</v>
      </c>
      <c r="AC411" s="3" t="s">
        <v>33</v>
      </c>
      <c r="AD411" s="47">
        <v>14.709999999999999</v>
      </c>
    </row>
    <row r="412" spans="1:30" x14ac:dyDescent="0.25">
      <c r="A412" s="1" t="s">
        <v>286</v>
      </c>
      <c r="B412" s="1" t="s">
        <v>287</v>
      </c>
      <c r="C412" s="1">
        <v>2</v>
      </c>
      <c r="D412" s="2">
        <v>3</v>
      </c>
      <c r="E412" s="1" t="s">
        <v>262</v>
      </c>
      <c r="F412" s="3" t="s">
        <v>35</v>
      </c>
      <c r="G412" s="3">
        <v>600</v>
      </c>
      <c r="H412" s="3" t="s">
        <v>36</v>
      </c>
      <c r="I412" s="3">
        <v>5</v>
      </c>
      <c r="J412" s="45">
        <f t="shared" si="56"/>
        <v>3000</v>
      </c>
      <c r="K412" s="3">
        <f t="shared" si="64"/>
        <v>12.84</v>
      </c>
      <c r="L412" s="45">
        <f t="shared" si="65"/>
        <v>64.199999999999989</v>
      </c>
      <c r="M412" s="2">
        <v>299.57454000000001</v>
      </c>
      <c r="N412" s="3">
        <v>11.5568319611356</v>
      </c>
      <c r="O412" s="3">
        <v>17.490781447039613</v>
      </c>
      <c r="P412" s="3">
        <f t="shared" si="59"/>
        <v>0.66073845792016583</v>
      </c>
      <c r="Q412" s="3">
        <f t="shared" si="60"/>
        <v>-0.4033956142694774</v>
      </c>
      <c r="R412" s="3">
        <v>-50.949703010392668</v>
      </c>
      <c r="S412" s="3" t="s">
        <v>33</v>
      </c>
      <c r="T412" s="3">
        <v>21.4</v>
      </c>
      <c r="U412" s="3">
        <v>24</v>
      </c>
      <c r="V412" s="2">
        <f t="shared" si="51"/>
        <v>12.149532710280381</v>
      </c>
      <c r="W412" s="3">
        <v>0</v>
      </c>
      <c r="X412" s="3">
        <v>0</v>
      </c>
      <c r="Y412" s="3" t="s">
        <v>288</v>
      </c>
      <c r="Z412" s="47">
        <v>844.36666666666667</v>
      </c>
      <c r="AA412" s="48">
        <v>8.1613333333333333</v>
      </c>
      <c r="AB412" s="3">
        <f t="shared" si="61"/>
        <v>103.45940205848717</v>
      </c>
      <c r="AC412" s="3" t="s">
        <v>33</v>
      </c>
      <c r="AD412" s="47">
        <v>14.709999999999999</v>
      </c>
    </row>
    <row r="413" spans="1:30" x14ac:dyDescent="0.25">
      <c r="A413" s="1" t="s">
        <v>286</v>
      </c>
      <c r="B413" s="1" t="s">
        <v>287</v>
      </c>
      <c r="C413" s="1">
        <v>2</v>
      </c>
      <c r="D413" s="2">
        <v>4</v>
      </c>
      <c r="E413" s="1" t="s">
        <v>262</v>
      </c>
      <c r="F413" s="3" t="s">
        <v>35</v>
      </c>
      <c r="G413" s="3">
        <v>600</v>
      </c>
      <c r="H413" s="3" t="s">
        <v>36</v>
      </c>
      <c r="I413" s="3">
        <v>5</v>
      </c>
      <c r="J413" s="45">
        <f t="shared" si="56"/>
        <v>3000</v>
      </c>
      <c r="K413" s="3">
        <f t="shared" si="64"/>
        <v>13.02</v>
      </c>
      <c r="L413" s="45">
        <f t="shared" si="65"/>
        <v>65.099999999999994</v>
      </c>
      <c r="M413" s="2">
        <v>259.55103200000002</v>
      </c>
      <c r="N413" s="3">
        <v>19.083349924143299</v>
      </c>
      <c r="O413" s="3">
        <v>17.490781447039613</v>
      </c>
      <c r="P413" s="3">
        <f t="shared" si="59"/>
        <v>1.0910518767801101</v>
      </c>
      <c r="Q413" s="3">
        <f t="shared" si="60"/>
        <v>0.10826434242717106</v>
      </c>
      <c r="R413" s="3">
        <v>6.8609133327221103</v>
      </c>
      <c r="S413" s="3" t="s">
        <v>33</v>
      </c>
      <c r="T413" s="3">
        <v>21.7</v>
      </c>
      <c r="U413" s="3">
        <v>24.2</v>
      </c>
      <c r="V413" s="2">
        <f t="shared" si="51"/>
        <v>11.52073732718894</v>
      </c>
      <c r="W413" s="3">
        <v>0</v>
      </c>
      <c r="X413" s="3">
        <v>0</v>
      </c>
      <c r="Y413" s="3" t="s">
        <v>288</v>
      </c>
      <c r="Z413" s="47">
        <v>844.36666666666667</v>
      </c>
      <c r="AA413" s="48">
        <v>8.1613333333333333</v>
      </c>
      <c r="AB413" s="3">
        <f t="shared" si="61"/>
        <v>103.45940205848717</v>
      </c>
      <c r="AC413" s="3" t="s">
        <v>33</v>
      </c>
      <c r="AD413" s="47">
        <v>14.709999999999999</v>
      </c>
    </row>
    <row r="414" spans="1:30" x14ac:dyDescent="0.25">
      <c r="A414" s="1" t="s">
        <v>286</v>
      </c>
      <c r="B414" s="1" t="s">
        <v>287</v>
      </c>
      <c r="C414" s="1">
        <v>2</v>
      </c>
      <c r="D414" s="2">
        <v>5</v>
      </c>
      <c r="E414" s="1" t="s">
        <v>262</v>
      </c>
      <c r="F414" s="3" t="s">
        <v>35</v>
      </c>
      <c r="G414" s="3">
        <v>600</v>
      </c>
      <c r="H414" s="3" t="s">
        <v>36</v>
      </c>
      <c r="I414" s="3">
        <v>5</v>
      </c>
      <c r="J414" s="45">
        <f t="shared" si="56"/>
        <v>3000</v>
      </c>
      <c r="K414" s="3">
        <f t="shared" si="64"/>
        <v>12.9</v>
      </c>
      <c r="L414" s="45">
        <f t="shared" si="65"/>
        <v>64.5</v>
      </c>
      <c r="M414" s="2">
        <v>263.483136</v>
      </c>
      <c r="N414" s="3">
        <v>18.1216695036006</v>
      </c>
      <c r="O414" s="3">
        <v>17.490781447039613</v>
      </c>
      <c r="P414" s="3">
        <f t="shared" si="59"/>
        <v>1.0360697467103603</v>
      </c>
      <c r="Q414" s="3">
        <f t="shared" si="60"/>
        <v>4.2888379099999159E-2</v>
      </c>
      <c r="R414" s="3">
        <v>2.9316746449562414</v>
      </c>
      <c r="S414" s="3" t="s">
        <v>33</v>
      </c>
      <c r="T414" s="3">
        <v>21.5</v>
      </c>
      <c r="U414" s="3">
        <v>25.5</v>
      </c>
      <c r="V414" s="2">
        <f t="shared" si="51"/>
        <v>18.604651162790699</v>
      </c>
      <c r="W414" s="3">
        <v>0</v>
      </c>
      <c r="X414" s="3">
        <v>0</v>
      </c>
      <c r="Y414" s="3" t="s">
        <v>288</v>
      </c>
      <c r="Z414" s="47">
        <v>844.36666666666667</v>
      </c>
      <c r="AA414" s="48">
        <v>8.1613333333333333</v>
      </c>
      <c r="AB414" s="3">
        <f t="shared" si="61"/>
        <v>103.45940205848717</v>
      </c>
      <c r="AC414" s="3" t="s">
        <v>33</v>
      </c>
      <c r="AD414" s="47">
        <v>14.709999999999999</v>
      </c>
    </row>
    <row r="415" spans="1:30" x14ac:dyDescent="0.25">
      <c r="A415" s="1" t="s">
        <v>286</v>
      </c>
      <c r="B415" s="1" t="s">
        <v>287</v>
      </c>
      <c r="C415" s="1">
        <v>2</v>
      </c>
      <c r="D415" s="2">
        <v>6</v>
      </c>
      <c r="E415" s="1" t="s">
        <v>262</v>
      </c>
      <c r="F415" s="3" t="s">
        <v>35</v>
      </c>
      <c r="G415" s="3">
        <v>600</v>
      </c>
      <c r="H415" s="3" t="s">
        <v>36</v>
      </c>
      <c r="I415" s="3">
        <v>5</v>
      </c>
      <c r="J415" s="45">
        <f t="shared" si="56"/>
        <v>3000</v>
      </c>
      <c r="K415" s="3">
        <f t="shared" si="64"/>
        <v>12.42</v>
      </c>
      <c r="L415" s="45">
        <f t="shared" si="65"/>
        <v>62.1</v>
      </c>
      <c r="M415" s="2">
        <v>250.52598750000001</v>
      </c>
      <c r="N415" s="3">
        <v>13.252741683506301</v>
      </c>
      <c r="O415" s="3">
        <v>17.490781447039613</v>
      </c>
      <c r="P415" s="3">
        <f t="shared" si="59"/>
        <v>0.75769866107093697</v>
      </c>
      <c r="Q415" s="3">
        <f t="shared" si="60"/>
        <v>-0.28810603423068065</v>
      </c>
      <c r="R415" s="3">
        <v>-19.433292192813589</v>
      </c>
      <c r="S415" s="3" t="s">
        <v>33</v>
      </c>
      <c r="T415" s="3">
        <v>20.7</v>
      </c>
      <c r="U415" s="3">
        <v>23.6</v>
      </c>
      <c r="V415" s="2">
        <f t="shared" si="51"/>
        <v>14.009661835748801</v>
      </c>
      <c r="W415" s="3">
        <v>0</v>
      </c>
      <c r="X415" s="3">
        <v>0</v>
      </c>
      <c r="Y415" s="3" t="s">
        <v>288</v>
      </c>
      <c r="Z415" s="47">
        <v>844.36666666666667</v>
      </c>
      <c r="AA415" s="48">
        <v>8.1613333333333333</v>
      </c>
      <c r="AB415" s="3">
        <f t="shared" si="61"/>
        <v>103.45940205848717</v>
      </c>
      <c r="AC415" s="3" t="s">
        <v>33</v>
      </c>
      <c r="AD415" s="47">
        <v>14.709999999999999</v>
      </c>
    </row>
    <row r="416" spans="1:30" x14ac:dyDescent="0.25">
      <c r="A416" s="1" t="s">
        <v>286</v>
      </c>
      <c r="B416" s="1" t="s">
        <v>287</v>
      </c>
      <c r="C416" s="1">
        <v>2</v>
      </c>
      <c r="D416" s="2">
        <v>7</v>
      </c>
      <c r="E416" s="1" t="s">
        <v>262</v>
      </c>
      <c r="F416" s="3" t="s">
        <v>35</v>
      </c>
      <c r="G416" s="3">
        <v>600</v>
      </c>
      <c r="H416" s="3" t="s">
        <v>36</v>
      </c>
      <c r="I416" s="3">
        <v>5</v>
      </c>
      <c r="J416" s="45">
        <f t="shared" si="56"/>
        <v>3000</v>
      </c>
      <c r="K416" s="3">
        <f t="shared" si="64"/>
        <v>12.3</v>
      </c>
      <c r="L416" s="45">
        <f t="shared" si="65"/>
        <v>61.5</v>
      </c>
      <c r="M416" s="2">
        <v>240.69532050000001</v>
      </c>
      <c r="N416" s="3">
        <v>13.799768349781299</v>
      </c>
      <c r="O416" s="3">
        <v>17.490781447039613</v>
      </c>
      <c r="P416" s="3">
        <f t="shared" si="59"/>
        <v>0.78897380266088502</v>
      </c>
      <c r="Q416" s="3">
        <f t="shared" si="60"/>
        <v>-0.2509186333962144</v>
      </c>
      <c r="R416" s="3">
        <v>-20.409363294419087</v>
      </c>
      <c r="S416" s="3" t="s">
        <v>33</v>
      </c>
      <c r="T416" s="3">
        <v>20.5</v>
      </c>
      <c r="U416" s="3">
        <v>22.8</v>
      </c>
      <c r="V416" s="2">
        <f t="shared" si="51"/>
        <v>11.219512195121954</v>
      </c>
      <c r="W416" s="3">
        <v>0</v>
      </c>
      <c r="X416" s="3">
        <v>0</v>
      </c>
      <c r="Y416" s="3" t="s">
        <v>288</v>
      </c>
      <c r="Z416" s="47">
        <v>844.36666666666667</v>
      </c>
      <c r="AA416" s="48">
        <v>8.1613333333333333</v>
      </c>
      <c r="AB416" s="3">
        <f t="shared" si="61"/>
        <v>103.45940205848717</v>
      </c>
      <c r="AC416" s="3" t="s">
        <v>33</v>
      </c>
      <c r="AD416" s="47">
        <v>14.709999999999999</v>
      </c>
    </row>
    <row r="417" spans="1:30" x14ac:dyDescent="0.25">
      <c r="A417" s="1" t="s">
        <v>289</v>
      </c>
      <c r="B417" s="1" t="s">
        <v>290</v>
      </c>
      <c r="C417" s="1">
        <v>1</v>
      </c>
      <c r="D417" s="2">
        <v>1</v>
      </c>
      <c r="E417" s="1" t="s">
        <v>291</v>
      </c>
      <c r="F417" s="3" t="s">
        <v>34</v>
      </c>
      <c r="G417" s="3">
        <v>0</v>
      </c>
      <c r="H417" s="3" t="s">
        <v>36</v>
      </c>
      <c r="I417" s="3">
        <v>5</v>
      </c>
      <c r="J417" s="45">
        <f t="shared" si="56"/>
        <v>0</v>
      </c>
      <c r="K417" s="3">
        <f t="shared" si="64"/>
        <v>0</v>
      </c>
      <c r="L417" s="45">
        <f t="shared" si="65"/>
        <v>0</v>
      </c>
      <c r="M417" s="2">
        <v>288</v>
      </c>
      <c r="N417" s="3">
        <v>20.2362327301608</v>
      </c>
      <c r="O417" s="3">
        <v>16.185244182169708</v>
      </c>
      <c r="P417" s="3">
        <f t="shared" ref="P417:P435" si="66">N417/O417</f>
        <v>1.2502889979536929</v>
      </c>
      <c r="Q417" s="3">
        <f t="shared" ref="Q417:Q436" si="67">(N417-O417)/AD417</f>
        <v>0.43329324633834537</v>
      </c>
      <c r="R417" s="3">
        <v>-20.409363294419087</v>
      </c>
      <c r="S417" s="3" t="s">
        <v>33</v>
      </c>
      <c r="T417" s="3">
        <v>23.5</v>
      </c>
      <c r="U417" s="3">
        <v>23.4</v>
      </c>
      <c r="V417" s="2">
        <f t="shared" si="51"/>
        <v>-0.42553191489362308</v>
      </c>
      <c r="W417" s="3">
        <v>0</v>
      </c>
      <c r="X417" s="3">
        <v>0</v>
      </c>
      <c r="Y417" s="3" t="s">
        <v>288</v>
      </c>
      <c r="Z417" s="47">
        <v>64.545000000000002</v>
      </c>
      <c r="AA417" s="47">
        <v>0.65015000000000001</v>
      </c>
      <c r="AB417" s="3">
        <f t="shared" si="61"/>
        <v>99.277089902330232</v>
      </c>
      <c r="AC417" s="3" t="s">
        <v>33</v>
      </c>
      <c r="AD417" s="47">
        <v>9.3493000000000013</v>
      </c>
    </row>
    <row r="418" spans="1:30" x14ac:dyDescent="0.25">
      <c r="A418" s="1" t="s">
        <v>289</v>
      </c>
      <c r="B418" s="1" t="s">
        <v>290</v>
      </c>
      <c r="C418" s="1">
        <v>1</v>
      </c>
      <c r="D418" s="2">
        <v>2</v>
      </c>
      <c r="E418" s="1" t="s">
        <v>291</v>
      </c>
      <c r="F418" s="3" t="s">
        <v>34</v>
      </c>
      <c r="G418" s="3">
        <v>0</v>
      </c>
      <c r="H418" s="3" t="s">
        <v>36</v>
      </c>
      <c r="I418" s="3">
        <v>5</v>
      </c>
      <c r="J418" s="45">
        <f t="shared" si="56"/>
        <v>0</v>
      </c>
      <c r="K418" s="3">
        <f t="shared" si="64"/>
        <v>0</v>
      </c>
      <c r="L418" s="45">
        <f t="shared" si="65"/>
        <v>0</v>
      </c>
      <c r="M418" s="2">
        <v>245</v>
      </c>
      <c r="N418" s="3">
        <v>14.879947382361999</v>
      </c>
      <c r="O418" s="3">
        <v>16.185244182169708</v>
      </c>
      <c r="P418" s="3">
        <f t="shared" si="66"/>
        <v>0.91935266560601703</v>
      </c>
      <c r="Q418" s="3">
        <f t="shared" si="67"/>
        <v>-0.13961438822240255</v>
      </c>
      <c r="R418" s="3">
        <v>-20.409363294419087</v>
      </c>
      <c r="S418" s="3" t="s">
        <v>33</v>
      </c>
      <c r="T418" s="3">
        <v>23.5</v>
      </c>
      <c r="U418" s="3">
        <v>25.1</v>
      </c>
      <c r="V418" s="2">
        <f t="shared" si="51"/>
        <v>6.8085106382978777</v>
      </c>
      <c r="W418" s="3">
        <v>0</v>
      </c>
      <c r="X418" s="3">
        <v>0</v>
      </c>
      <c r="Y418" s="3" t="s">
        <v>288</v>
      </c>
      <c r="Z418" s="47">
        <v>64.545000000000002</v>
      </c>
      <c r="AA418" s="47">
        <v>0.65015000000000001</v>
      </c>
      <c r="AB418" s="3">
        <f t="shared" si="61"/>
        <v>99.277089902330232</v>
      </c>
      <c r="AC418" s="3" t="s">
        <v>33</v>
      </c>
      <c r="AD418" s="47">
        <v>9.3493000000000013</v>
      </c>
    </row>
    <row r="419" spans="1:30" x14ac:dyDescent="0.25">
      <c r="A419" s="1" t="s">
        <v>289</v>
      </c>
      <c r="B419" s="1" t="s">
        <v>290</v>
      </c>
      <c r="C419" s="1">
        <v>1</v>
      </c>
      <c r="D419" s="2">
        <v>3</v>
      </c>
      <c r="E419" s="1" t="s">
        <v>291</v>
      </c>
      <c r="F419" s="3" t="s">
        <v>34</v>
      </c>
      <c r="G419" s="3">
        <v>0</v>
      </c>
      <c r="H419" s="3" t="s">
        <v>36</v>
      </c>
      <c r="I419" s="3">
        <v>5</v>
      </c>
      <c r="J419" s="45">
        <f t="shared" si="56"/>
        <v>0</v>
      </c>
      <c r="K419" s="3">
        <f t="shared" si="64"/>
        <v>0</v>
      </c>
      <c r="L419" s="45">
        <f t="shared" si="65"/>
        <v>0</v>
      </c>
      <c r="M419" s="2">
        <v>196</v>
      </c>
      <c r="N419" s="3">
        <v>15.4117985247756</v>
      </c>
      <c r="O419" s="3">
        <v>16.185244182169708</v>
      </c>
      <c r="P419" s="3">
        <f t="shared" si="66"/>
        <v>0.95221291389312712</v>
      </c>
      <c r="Q419" s="3">
        <f t="shared" si="67"/>
        <v>-8.2727654198079814E-2</v>
      </c>
      <c r="R419" s="3">
        <v>-20.409363294419087</v>
      </c>
      <c r="S419" s="3" t="s">
        <v>33</v>
      </c>
      <c r="T419" s="3">
        <v>23.1</v>
      </c>
      <c r="U419" s="3">
        <v>24</v>
      </c>
      <c r="V419" s="2">
        <f t="shared" si="51"/>
        <v>3.8961038961038899</v>
      </c>
      <c r="W419" s="3">
        <v>0</v>
      </c>
      <c r="X419" s="3">
        <v>0</v>
      </c>
      <c r="Y419" s="3" t="s">
        <v>288</v>
      </c>
      <c r="Z419" s="47">
        <v>64.545000000000002</v>
      </c>
      <c r="AA419" s="47">
        <v>0.65015000000000001</v>
      </c>
      <c r="AB419" s="3">
        <f t="shared" si="61"/>
        <v>99.277089902330232</v>
      </c>
      <c r="AC419" s="3" t="s">
        <v>33</v>
      </c>
      <c r="AD419" s="47">
        <v>9.3493000000000013</v>
      </c>
    </row>
    <row r="420" spans="1:30" x14ac:dyDescent="0.25">
      <c r="A420" s="1" t="s">
        <v>289</v>
      </c>
      <c r="B420" s="1" t="s">
        <v>290</v>
      </c>
      <c r="C420" s="1">
        <v>1</v>
      </c>
      <c r="D420" s="2">
        <v>4</v>
      </c>
      <c r="E420" s="1" t="s">
        <v>291</v>
      </c>
      <c r="F420" s="3" t="s">
        <v>34</v>
      </c>
      <c r="G420" s="3">
        <v>0</v>
      </c>
      <c r="H420" s="3" t="s">
        <v>36</v>
      </c>
      <c r="I420" s="3">
        <v>5</v>
      </c>
      <c r="J420" s="45">
        <f t="shared" si="56"/>
        <v>0</v>
      </c>
      <c r="K420" s="3">
        <f t="shared" si="64"/>
        <v>0</v>
      </c>
      <c r="L420" s="45">
        <f t="shared" si="65"/>
        <v>0</v>
      </c>
      <c r="M420" s="2">
        <v>196</v>
      </c>
      <c r="N420" s="3">
        <v>18.276496505158502</v>
      </c>
      <c r="O420" s="3">
        <v>16.185244182169708</v>
      </c>
      <c r="P420" s="3">
        <f t="shared" si="66"/>
        <v>1.1292073384529224</v>
      </c>
      <c r="Q420" s="3">
        <f t="shared" si="67"/>
        <v>0.22368009615573289</v>
      </c>
      <c r="R420" s="3">
        <v>-20.409363294419087</v>
      </c>
      <c r="S420" s="3" t="s">
        <v>33</v>
      </c>
      <c r="T420" s="3">
        <v>24.5</v>
      </c>
      <c r="U420" s="3">
        <v>25.6</v>
      </c>
      <c r="V420" s="2">
        <f t="shared" si="51"/>
        <v>4.4897959183673528</v>
      </c>
      <c r="W420" s="3">
        <v>0</v>
      </c>
      <c r="X420" s="3">
        <v>0</v>
      </c>
      <c r="Y420" s="3" t="s">
        <v>288</v>
      </c>
      <c r="Z420" s="47">
        <v>64.545000000000002</v>
      </c>
      <c r="AA420" s="47">
        <v>0.65015000000000001</v>
      </c>
      <c r="AB420" s="3">
        <f t="shared" si="61"/>
        <v>99.277089902330232</v>
      </c>
      <c r="AC420" s="3" t="s">
        <v>33</v>
      </c>
      <c r="AD420" s="47">
        <v>9.3493000000000013</v>
      </c>
    </row>
    <row r="421" spans="1:30" x14ac:dyDescent="0.25">
      <c r="A421" s="1" t="s">
        <v>289</v>
      </c>
      <c r="B421" s="1" t="s">
        <v>290</v>
      </c>
      <c r="C421" s="1">
        <v>1</v>
      </c>
      <c r="D421" s="2">
        <v>5</v>
      </c>
      <c r="E421" s="1" t="s">
        <v>291</v>
      </c>
      <c r="F421" s="3" t="s">
        <v>34</v>
      </c>
      <c r="G421" s="3">
        <v>0</v>
      </c>
      <c r="H421" s="3" t="s">
        <v>36</v>
      </c>
      <c r="I421" s="3">
        <v>5</v>
      </c>
      <c r="J421" s="45">
        <f t="shared" si="56"/>
        <v>0</v>
      </c>
      <c r="K421" s="3">
        <f t="shared" si="64"/>
        <v>0</v>
      </c>
      <c r="L421" s="45">
        <f t="shared" si="65"/>
        <v>0</v>
      </c>
      <c r="M421" s="2">
        <v>256</v>
      </c>
      <c r="N421" s="3">
        <v>19.187905866161199</v>
      </c>
      <c r="O421" s="3">
        <v>16.185244182169708</v>
      </c>
      <c r="P421" s="3">
        <f t="shared" si="66"/>
        <v>1.1855184667092844</v>
      </c>
      <c r="Q421" s="3">
        <f t="shared" si="67"/>
        <v>0.32116433144636392</v>
      </c>
      <c r="R421" s="3">
        <v>-20.409363294419087</v>
      </c>
      <c r="S421" s="3" t="s">
        <v>33</v>
      </c>
      <c r="T421" s="3">
        <v>22.3</v>
      </c>
      <c r="U421" s="3">
        <v>21.8</v>
      </c>
      <c r="V421" s="2">
        <f t="shared" si="51"/>
        <v>-2.2421524663677128</v>
      </c>
      <c r="W421" s="3">
        <v>0</v>
      </c>
      <c r="X421" s="3">
        <v>0</v>
      </c>
      <c r="Y421" s="3" t="s">
        <v>288</v>
      </c>
      <c r="Z421" s="47">
        <v>64.545000000000002</v>
      </c>
      <c r="AA421" s="47">
        <v>0.65015000000000001</v>
      </c>
      <c r="AB421" s="3">
        <f t="shared" si="61"/>
        <v>99.277089902330232</v>
      </c>
      <c r="AC421" s="3" t="s">
        <v>33</v>
      </c>
      <c r="AD421" s="47">
        <v>9.3493000000000013</v>
      </c>
    </row>
    <row r="422" spans="1:30" x14ac:dyDescent="0.25">
      <c r="A422" s="1" t="s">
        <v>289</v>
      </c>
      <c r="B422" s="1" t="s">
        <v>290</v>
      </c>
      <c r="C422" s="1">
        <v>1</v>
      </c>
      <c r="D422" s="2">
        <v>6</v>
      </c>
      <c r="E422" s="1" t="s">
        <v>291</v>
      </c>
      <c r="F422" s="3" t="s">
        <v>34</v>
      </c>
      <c r="G422" s="3">
        <v>0</v>
      </c>
      <c r="H422" s="3" t="s">
        <v>36</v>
      </c>
      <c r="I422" s="3">
        <v>5</v>
      </c>
      <c r="J422" s="45">
        <f t="shared" si="56"/>
        <v>0</v>
      </c>
      <c r="K422" s="3">
        <f t="shared" si="64"/>
        <v>0</v>
      </c>
      <c r="L422" s="45">
        <f t="shared" si="65"/>
        <v>0</v>
      </c>
      <c r="M422" s="2">
        <v>245</v>
      </c>
      <c r="N422" s="3">
        <v>14.2646751110703</v>
      </c>
      <c r="O422" s="3">
        <v>16.185244182169708</v>
      </c>
      <c r="P422" s="3">
        <f t="shared" si="66"/>
        <v>0.88133827024894806</v>
      </c>
      <c r="Q422" s="3">
        <f t="shared" si="67"/>
        <v>-0.20542383612670548</v>
      </c>
      <c r="R422" s="3">
        <v>-20.409363294419087</v>
      </c>
      <c r="S422" s="3" t="s">
        <v>33</v>
      </c>
      <c r="T422" s="3">
        <v>23.7</v>
      </c>
      <c r="U422" s="3">
        <v>25.6</v>
      </c>
      <c r="V422" s="2">
        <f t="shared" si="51"/>
        <v>8.0168776371308113</v>
      </c>
      <c r="W422" s="3">
        <v>0</v>
      </c>
      <c r="X422" s="3">
        <v>0</v>
      </c>
      <c r="Y422" s="3" t="s">
        <v>288</v>
      </c>
      <c r="Z422" s="47">
        <v>64.545000000000002</v>
      </c>
      <c r="AA422" s="47">
        <v>0.65015000000000001</v>
      </c>
      <c r="AB422" s="3">
        <f t="shared" si="61"/>
        <v>99.277089902330232</v>
      </c>
      <c r="AC422" s="3" t="s">
        <v>33</v>
      </c>
      <c r="AD422" s="47">
        <v>9.3493000000000013</v>
      </c>
    </row>
    <row r="423" spans="1:30" x14ac:dyDescent="0.25">
      <c r="A423" s="1" t="s">
        <v>289</v>
      </c>
      <c r="B423" s="1" t="s">
        <v>290</v>
      </c>
      <c r="C423" s="1">
        <v>1</v>
      </c>
      <c r="D423" s="2">
        <v>7</v>
      </c>
      <c r="E423" s="1" t="s">
        <v>291</v>
      </c>
      <c r="F423" s="3" t="s">
        <v>34</v>
      </c>
      <c r="G423" s="3">
        <v>0</v>
      </c>
      <c r="H423" s="3" t="s">
        <v>36</v>
      </c>
      <c r="I423" s="3">
        <v>5</v>
      </c>
      <c r="J423" s="45">
        <f t="shared" si="56"/>
        <v>0</v>
      </c>
      <c r="K423" s="3">
        <f t="shared" si="64"/>
        <v>0</v>
      </c>
      <c r="L423" s="45">
        <f t="shared" si="65"/>
        <v>0</v>
      </c>
      <c r="M423" s="2">
        <v>221</v>
      </c>
      <c r="N423" s="3">
        <v>12.4202487134698</v>
      </c>
      <c r="O423" s="3">
        <v>16.185244182169708</v>
      </c>
      <c r="P423" s="3">
        <f t="shared" si="66"/>
        <v>0.76738099059094989</v>
      </c>
      <c r="Q423" s="3">
        <f t="shared" si="67"/>
        <v>-0.40270346108263799</v>
      </c>
      <c r="R423" s="3">
        <v>-20.409363294419087</v>
      </c>
      <c r="S423" s="3" t="s">
        <v>33</v>
      </c>
      <c r="T423" s="3">
        <v>23.1</v>
      </c>
      <c r="U423" s="3">
        <v>25.9</v>
      </c>
      <c r="V423" s="2">
        <f t="shared" ref="V423:V436" si="68">((U423-T423)/T423)*100</f>
        <v>12.121212121212107</v>
      </c>
      <c r="W423" s="3">
        <v>0</v>
      </c>
      <c r="X423" s="3">
        <v>0</v>
      </c>
      <c r="Y423" s="3" t="s">
        <v>288</v>
      </c>
      <c r="Z423" s="47">
        <v>64.545000000000002</v>
      </c>
      <c r="AA423" s="47">
        <v>0.65015000000000001</v>
      </c>
      <c r="AB423" s="3">
        <f t="shared" si="61"/>
        <v>99.277089902330232</v>
      </c>
      <c r="AC423" s="3" t="s">
        <v>33</v>
      </c>
      <c r="AD423" s="47">
        <v>9.3493000000000013</v>
      </c>
    </row>
    <row r="424" spans="1:30" x14ac:dyDescent="0.25">
      <c r="A424" s="1" t="s">
        <v>289</v>
      </c>
      <c r="B424" s="1" t="s">
        <v>290</v>
      </c>
      <c r="C424" s="1">
        <v>1</v>
      </c>
      <c r="D424" s="2">
        <v>8</v>
      </c>
      <c r="E424" s="1" t="s">
        <v>291</v>
      </c>
      <c r="F424" s="3" t="s">
        <v>34</v>
      </c>
      <c r="G424" s="3">
        <v>0</v>
      </c>
      <c r="H424" s="3" t="s">
        <v>36</v>
      </c>
      <c r="I424" s="3">
        <v>5</v>
      </c>
      <c r="J424" s="45">
        <f t="shared" si="56"/>
        <v>0</v>
      </c>
      <c r="K424" s="3">
        <f t="shared" si="64"/>
        <v>0</v>
      </c>
      <c r="L424" s="45">
        <f t="shared" si="65"/>
        <v>0</v>
      </c>
      <c r="M424" s="2">
        <v>196</v>
      </c>
      <c r="N424" s="3">
        <v>15.595967899788199</v>
      </c>
      <c r="O424" s="3">
        <v>16.185244182169708</v>
      </c>
      <c r="P424" s="3">
        <f t="shared" si="66"/>
        <v>0.96359175828618771</v>
      </c>
      <c r="Q424" s="3">
        <f t="shared" si="67"/>
        <v>-6.302892006690429E-2</v>
      </c>
      <c r="R424" s="3">
        <v>-20.409363294419087</v>
      </c>
      <c r="S424" s="3" t="s">
        <v>33</v>
      </c>
      <c r="T424" s="3">
        <v>21.9</v>
      </c>
      <c r="U424" s="3">
        <v>23.3</v>
      </c>
      <c r="V424" s="2">
        <f t="shared" si="68"/>
        <v>6.3926940639269514</v>
      </c>
      <c r="W424" s="3">
        <v>0</v>
      </c>
      <c r="X424" s="3">
        <v>0</v>
      </c>
      <c r="Y424" s="3" t="s">
        <v>288</v>
      </c>
      <c r="Z424" s="47">
        <v>64.545000000000002</v>
      </c>
      <c r="AA424" s="47">
        <v>0.65015000000000001</v>
      </c>
      <c r="AB424" s="3">
        <f t="shared" si="61"/>
        <v>99.277089902330232</v>
      </c>
      <c r="AC424" s="3" t="s">
        <v>33</v>
      </c>
      <c r="AD424" s="47">
        <v>9.3493000000000013</v>
      </c>
    </row>
    <row r="425" spans="1:30" x14ac:dyDescent="0.25">
      <c r="A425" s="1" t="s">
        <v>289</v>
      </c>
      <c r="B425" s="1" t="s">
        <v>290</v>
      </c>
      <c r="C425" s="1">
        <v>1</v>
      </c>
      <c r="D425" s="2">
        <v>9</v>
      </c>
      <c r="E425" s="1" t="s">
        <v>291</v>
      </c>
      <c r="F425" s="3" t="s">
        <v>34</v>
      </c>
      <c r="G425" s="3">
        <v>0</v>
      </c>
      <c r="H425" s="3" t="s">
        <v>36</v>
      </c>
      <c r="I425" s="3">
        <v>5</v>
      </c>
      <c r="J425" s="45">
        <f t="shared" si="56"/>
        <v>0</v>
      </c>
      <c r="K425" s="3">
        <f t="shared" si="64"/>
        <v>0</v>
      </c>
      <c r="L425" s="45">
        <f t="shared" si="65"/>
        <v>0</v>
      </c>
      <c r="M425" s="2">
        <v>196</v>
      </c>
      <c r="N425" s="3">
        <v>15.021931529170599</v>
      </c>
      <c r="O425" s="3">
        <v>16.185244182169708</v>
      </c>
      <c r="P425" s="3">
        <f t="shared" si="66"/>
        <v>0.9281251095191595</v>
      </c>
      <c r="Q425" s="3">
        <f t="shared" si="67"/>
        <v>-0.12442778101024765</v>
      </c>
      <c r="R425" s="3">
        <v>-20.409363294419087</v>
      </c>
      <c r="S425" s="3" t="s">
        <v>33</v>
      </c>
      <c r="T425" s="3">
        <v>24.8</v>
      </c>
      <c r="U425" s="3">
        <v>25.5</v>
      </c>
      <c r="V425" s="2">
        <f t="shared" si="68"/>
        <v>2.8225806451612874</v>
      </c>
      <c r="W425" s="3">
        <v>0</v>
      </c>
      <c r="X425" s="3">
        <v>0</v>
      </c>
      <c r="Y425" s="3" t="s">
        <v>288</v>
      </c>
      <c r="Z425" s="47">
        <v>64.545000000000002</v>
      </c>
      <c r="AA425" s="47">
        <v>0.65015000000000001</v>
      </c>
      <c r="AB425" s="3">
        <f t="shared" si="61"/>
        <v>99.277089902330232</v>
      </c>
      <c r="AC425" s="3" t="s">
        <v>33</v>
      </c>
      <c r="AD425" s="47">
        <v>9.3493000000000013</v>
      </c>
    </row>
    <row r="426" spans="1:30" x14ac:dyDescent="0.25">
      <c r="A426" s="1" t="s">
        <v>289</v>
      </c>
      <c r="B426" s="1" t="s">
        <v>290</v>
      </c>
      <c r="C426" s="1">
        <v>1</v>
      </c>
      <c r="D426" s="2">
        <v>10</v>
      </c>
      <c r="E426" s="1" t="s">
        <v>291</v>
      </c>
      <c r="F426" s="3" t="s">
        <v>34</v>
      </c>
      <c r="G426" s="3">
        <v>0</v>
      </c>
      <c r="H426" s="3" t="s">
        <v>36</v>
      </c>
      <c r="I426" s="3">
        <v>5</v>
      </c>
      <c r="J426" s="45">
        <f t="shared" si="56"/>
        <v>0</v>
      </c>
      <c r="K426" s="3">
        <f t="shared" si="64"/>
        <v>0</v>
      </c>
      <c r="L426" s="45">
        <f t="shared" si="65"/>
        <v>0</v>
      </c>
      <c r="M426" s="2">
        <v>288</v>
      </c>
      <c r="N426" s="3">
        <v>16.557237559580098</v>
      </c>
      <c r="O426" s="3">
        <v>16.185244182169708</v>
      </c>
      <c r="P426" s="3">
        <f t="shared" si="66"/>
        <v>1.0229834887397122</v>
      </c>
      <c r="Q426" s="3">
        <f t="shared" si="67"/>
        <v>3.9788366766537672E-2</v>
      </c>
      <c r="R426" s="3">
        <v>-20.409363294419087</v>
      </c>
      <c r="S426" s="3" t="s">
        <v>33</v>
      </c>
      <c r="T426" s="3">
        <v>23.1</v>
      </c>
      <c r="U426" s="3">
        <v>22.9</v>
      </c>
      <c r="V426" s="2">
        <f t="shared" si="68"/>
        <v>-0.86580086580087812</v>
      </c>
      <c r="W426" s="3">
        <v>0</v>
      </c>
      <c r="X426" s="3">
        <v>0</v>
      </c>
      <c r="Y426" s="3" t="s">
        <v>288</v>
      </c>
      <c r="Z426" s="47">
        <v>64.545000000000002</v>
      </c>
      <c r="AA426" s="47">
        <v>0.65015000000000001</v>
      </c>
      <c r="AB426" s="3">
        <f t="shared" si="61"/>
        <v>99.277089902330232</v>
      </c>
      <c r="AC426" s="3" t="s">
        <v>33</v>
      </c>
      <c r="AD426" s="47">
        <v>9.3493000000000013</v>
      </c>
    </row>
    <row r="427" spans="1:30" x14ac:dyDescent="0.25">
      <c r="A427" s="1" t="s">
        <v>289</v>
      </c>
      <c r="B427" s="1" t="s">
        <v>290</v>
      </c>
      <c r="C427" s="1">
        <v>1</v>
      </c>
      <c r="D427" s="2">
        <v>1</v>
      </c>
      <c r="E427" s="1" t="s">
        <v>291</v>
      </c>
      <c r="F427" s="3" t="s">
        <v>35</v>
      </c>
      <c r="G427" s="3">
        <v>600</v>
      </c>
      <c r="H427" s="3" t="s">
        <v>36</v>
      </c>
      <c r="I427" s="3">
        <v>5</v>
      </c>
      <c r="J427" s="45">
        <f t="shared" si="56"/>
        <v>3000</v>
      </c>
      <c r="K427" s="3">
        <f t="shared" si="64"/>
        <v>13.92</v>
      </c>
      <c r="L427" s="45">
        <f>(J427*T427)/1000</f>
        <v>69.599999999999994</v>
      </c>
      <c r="M427" s="2">
        <v>256</v>
      </c>
      <c r="N427" s="3">
        <v>15.931532789222899</v>
      </c>
      <c r="O427" s="3">
        <v>16.185244182169708</v>
      </c>
      <c r="P427" s="3">
        <f t="shared" si="66"/>
        <v>0.98432452485169752</v>
      </c>
      <c r="Q427" s="3">
        <f t="shared" si="67"/>
        <v>-2.7136939979122331E-2</v>
      </c>
      <c r="R427" s="3">
        <v>-20.409363294419087</v>
      </c>
      <c r="S427" s="3" t="s">
        <v>33</v>
      </c>
      <c r="T427" s="3">
        <v>23.2</v>
      </c>
      <c r="U427" s="3">
        <v>23.2</v>
      </c>
      <c r="V427" s="2">
        <f t="shared" si="68"/>
        <v>0</v>
      </c>
      <c r="W427" s="3">
        <v>0</v>
      </c>
      <c r="X427" s="3">
        <v>0</v>
      </c>
      <c r="Y427" s="3" t="s">
        <v>288</v>
      </c>
      <c r="Z427" s="47">
        <v>64.545000000000002</v>
      </c>
      <c r="AA427" s="47">
        <v>0.65015000000000001</v>
      </c>
      <c r="AB427" s="3">
        <f t="shared" si="61"/>
        <v>99.277089902330232</v>
      </c>
      <c r="AC427" s="3" t="s">
        <v>33</v>
      </c>
      <c r="AD427" s="47">
        <v>9.3493000000000013</v>
      </c>
    </row>
    <row r="428" spans="1:30" x14ac:dyDescent="0.25">
      <c r="A428" s="1" t="s">
        <v>289</v>
      </c>
      <c r="B428" s="1" t="s">
        <v>290</v>
      </c>
      <c r="C428" s="1">
        <v>1</v>
      </c>
      <c r="D428" s="2">
        <v>2</v>
      </c>
      <c r="E428" s="1" t="s">
        <v>291</v>
      </c>
      <c r="F428" s="3" t="s">
        <v>35</v>
      </c>
      <c r="G428" s="3">
        <v>600</v>
      </c>
      <c r="H428" s="3" t="s">
        <v>36</v>
      </c>
      <c r="I428" s="3">
        <v>5</v>
      </c>
      <c r="J428" s="45">
        <f t="shared" si="56"/>
        <v>3000</v>
      </c>
      <c r="K428" s="3">
        <f t="shared" si="64"/>
        <v>13.62</v>
      </c>
      <c r="L428" s="45">
        <f t="shared" si="65"/>
        <v>68.099999999999994</v>
      </c>
      <c r="M428" s="2">
        <v>288</v>
      </c>
      <c r="N428" s="3">
        <v>18.6710945692518</v>
      </c>
      <c r="O428" s="3">
        <v>16.185244182169708</v>
      </c>
      <c r="P428" s="3">
        <f t="shared" si="66"/>
        <v>1.1535874503407617</v>
      </c>
      <c r="Q428" s="3">
        <f t="shared" si="67"/>
        <v>0.26588625748260208</v>
      </c>
      <c r="R428" s="3">
        <v>-20.409363294419087</v>
      </c>
      <c r="S428" s="3" t="s">
        <v>33</v>
      </c>
      <c r="T428" s="3">
        <v>22.7</v>
      </c>
      <c r="U428" s="3">
        <v>23.8</v>
      </c>
      <c r="V428" s="2">
        <f t="shared" si="68"/>
        <v>4.8458149779735749</v>
      </c>
      <c r="W428" s="3">
        <v>0</v>
      </c>
      <c r="X428" s="3">
        <v>0</v>
      </c>
      <c r="Y428" s="3" t="s">
        <v>288</v>
      </c>
      <c r="Z428" s="47">
        <v>64.545000000000002</v>
      </c>
      <c r="AA428" s="47">
        <v>0.65015000000000001</v>
      </c>
      <c r="AB428" s="3">
        <f t="shared" si="61"/>
        <v>99.277089902330232</v>
      </c>
      <c r="AC428" s="3" t="s">
        <v>33</v>
      </c>
      <c r="AD428" s="47">
        <v>9.3493000000000013</v>
      </c>
    </row>
    <row r="429" spans="1:30" x14ac:dyDescent="0.25">
      <c r="A429" s="1" t="s">
        <v>289</v>
      </c>
      <c r="B429" s="1" t="s">
        <v>290</v>
      </c>
      <c r="C429" s="1">
        <v>1</v>
      </c>
      <c r="D429" s="2">
        <v>3</v>
      </c>
      <c r="E429" s="1" t="s">
        <v>291</v>
      </c>
      <c r="F429" s="3" t="s">
        <v>35</v>
      </c>
      <c r="G429" s="3">
        <v>600</v>
      </c>
      <c r="H429" s="3" t="s">
        <v>36</v>
      </c>
      <c r="I429" s="3">
        <v>5</v>
      </c>
      <c r="J429" s="45">
        <f t="shared" si="56"/>
        <v>3000</v>
      </c>
      <c r="K429" s="3">
        <f t="shared" si="64"/>
        <v>14.52</v>
      </c>
      <c r="L429" s="45">
        <f t="shared" si="65"/>
        <v>72.599999999999994</v>
      </c>
      <c r="M429" s="2">
        <v>196</v>
      </c>
      <c r="N429" s="3">
        <v>15.1013412323195</v>
      </c>
      <c r="O429" s="3">
        <v>16.185244182169708</v>
      </c>
      <c r="P429" s="3">
        <f t="shared" si="66"/>
        <v>0.93303141196693984</v>
      </c>
      <c r="Q429" s="3">
        <f t="shared" si="67"/>
        <v>-0.11593412874228096</v>
      </c>
      <c r="R429" s="3">
        <v>-20.409363294419087</v>
      </c>
      <c r="S429" s="3" t="s">
        <v>33</v>
      </c>
      <c r="T429" s="3">
        <v>24.2</v>
      </c>
      <c r="U429" s="3">
        <v>25.6</v>
      </c>
      <c r="V429" s="2">
        <f t="shared" si="68"/>
        <v>5.7851239669421579</v>
      </c>
      <c r="W429" s="3">
        <v>0</v>
      </c>
      <c r="X429" s="3">
        <v>0</v>
      </c>
      <c r="Y429" s="3" t="s">
        <v>288</v>
      </c>
      <c r="Z429" s="47">
        <v>64.545000000000002</v>
      </c>
      <c r="AA429" s="47">
        <v>0.65015000000000001</v>
      </c>
      <c r="AB429" s="3">
        <f t="shared" si="61"/>
        <v>99.277089902330232</v>
      </c>
      <c r="AC429" s="3" t="s">
        <v>33</v>
      </c>
      <c r="AD429" s="47">
        <v>9.3493000000000013</v>
      </c>
    </row>
    <row r="430" spans="1:30" x14ac:dyDescent="0.25">
      <c r="A430" s="1" t="s">
        <v>289</v>
      </c>
      <c r="B430" s="1" t="s">
        <v>290</v>
      </c>
      <c r="C430" s="1">
        <v>1</v>
      </c>
      <c r="D430" s="2">
        <v>4</v>
      </c>
      <c r="E430" s="1" t="s">
        <v>291</v>
      </c>
      <c r="F430" s="3" t="s">
        <v>35</v>
      </c>
      <c r="G430" s="3">
        <v>600</v>
      </c>
      <c r="H430" s="3" t="s">
        <v>36</v>
      </c>
      <c r="I430" s="3">
        <v>5</v>
      </c>
      <c r="J430" s="45">
        <f t="shared" si="56"/>
        <v>3000</v>
      </c>
      <c r="K430" s="3">
        <f t="shared" si="64"/>
        <v>12.48</v>
      </c>
      <c r="L430" s="45">
        <f t="shared" si="65"/>
        <v>62.4</v>
      </c>
      <c r="M430" s="2">
        <v>221</v>
      </c>
      <c r="N430" s="3">
        <v>16.6879694195455</v>
      </c>
      <c r="O430" s="3">
        <v>16.185244182169708</v>
      </c>
      <c r="P430" s="3">
        <f t="shared" si="66"/>
        <v>1.031060713803108</v>
      </c>
      <c r="Q430" s="3">
        <f t="shared" si="67"/>
        <v>5.3771430735540811E-2</v>
      </c>
      <c r="R430" s="3">
        <v>-20.409363294419087</v>
      </c>
      <c r="S430" s="3" t="s">
        <v>33</v>
      </c>
      <c r="T430" s="3">
        <v>20.8</v>
      </c>
      <c r="U430" s="3">
        <v>22.2</v>
      </c>
      <c r="V430" s="2">
        <f t="shared" si="68"/>
        <v>6.7307692307692237</v>
      </c>
      <c r="W430" s="3">
        <v>0</v>
      </c>
      <c r="X430" s="3">
        <v>0</v>
      </c>
      <c r="Y430" s="3" t="s">
        <v>288</v>
      </c>
      <c r="Z430" s="47">
        <v>64.545000000000002</v>
      </c>
      <c r="AA430" s="47">
        <v>0.65015000000000001</v>
      </c>
      <c r="AB430" s="3">
        <f t="shared" si="61"/>
        <v>99.277089902330232</v>
      </c>
      <c r="AC430" s="3" t="s">
        <v>33</v>
      </c>
      <c r="AD430" s="47">
        <v>9.3493000000000013</v>
      </c>
    </row>
    <row r="431" spans="1:30" x14ac:dyDescent="0.25">
      <c r="A431" s="1" t="s">
        <v>289</v>
      </c>
      <c r="B431" s="1" t="s">
        <v>290</v>
      </c>
      <c r="C431" s="1">
        <v>1</v>
      </c>
      <c r="D431" s="2">
        <v>5</v>
      </c>
      <c r="E431" s="1" t="s">
        <v>291</v>
      </c>
      <c r="F431" s="3" t="s">
        <v>35</v>
      </c>
      <c r="G431" s="3">
        <v>600</v>
      </c>
      <c r="H431" s="3" t="s">
        <v>36</v>
      </c>
      <c r="I431" s="3">
        <v>5</v>
      </c>
      <c r="J431" s="45">
        <f t="shared" si="56"/>
        <v>3000</v>
      </c>
      <c r="K431" s="3">
        <f t="shared" si="64"/>
        <v>12.84</v>
      </c>
      <c r="L431" s="45">
        <f t="shared" si="65"/>
        <v>64.199999999999989</v>
      </c>
      <c r="M431" s="2">
        <v>196</v>
      </c>
      <c r="N431" s="3">
        <v>11.2951298068098</v>
      </c>
      <c r="O431" s="3">
        <v>16.185244182169708</v>
      </c>
      <c r="P431" s="3">
        <f t="shared" si="66"/>
        <v>0.69786588819295992</v>
      </c>
      <c r="Q431" s="3">
        <f t="shared" si="67"/>
        <v>-0.52304604359255846</v>
      </c>
      <c r="R431" s="3">
        <v>-20.409363294419087</v>
      </c>
      <c r="S431" s="3" t="s">
        <v>33</v>
      </c>
      <c r="T431" s="3">
        <v>21.4</v>
      </c>
      <c r="U431" s="3">
        <v>23.8</v>
      </c>
      <c r="V431" s="2">
        <f t="shared" si="68"/>
        <v>11.214953271028048</v>
      </c>
      <c r="W431" s="3">
        <v>0</v>
      </c>
      <c r="X431" s="3">
        <v>0</v>
      </c>
      <c r="Y431" s="3" t="s">
        <v>288</v>
      </c>
      <c r="Z431" s="47">
        <v>64.545000000000002</v>
      </c>
      <c r="AA431" s="47">
        <v>0.65015000000000001</v>
      </c>
      <c r="AB431" s="3">
        <f t="shared" si="61"/>
        <v>99.277089902330232</v>
      </c>
      <c r="AC431" s="3" t="s">
        <v>33</v>
      </c>
      <c r="AD431" s="47">
        <v>9.3493000000000013</v>
      </c>
    </row>
    <row r="432" spans="1:30" x14ac:dyDescent="0.25">
      <c r="A432" s="1" t="s">
        <v>289</v>
      </c>
      <c r="B432" s="1" t="s">
        <v>290</v>
      </c>
      <c r="C432" s="1">
        <v>1</v>
      </c>
      <c r="D432" s="2">
        <v>6</v>
      </c>
      <c r="E432" s="1" t="s">
        <v>291</v>
      </c>
      <c r="F432" s="3" t="s">
        <v>35</v>
      </c>
      <c r="G432" s="3">
        <v>600</v>
      </c>
      <c r="H432" s="3" t="s">
        <v>36</v>
      </c>
      <c r="I432" s="3">
        <v>5</v>
      </c>
      <c r="J432" s="45">
        <f t="shared" si="56"/>
        <v>3000</v>
      </c>
      <c r="K432" s="3">
        <f t="shared" si="64"/>
        <v>14.04</v>
      </c>
      <c r="L432" s="45">
        <f t="shared" si="65"/>
        <v>70.2</v>
      </c>
      <c r="M432" s="2">
        <v>288</v>
      </c>
      <c r="N432" s="3">
        <v>19.7295005895459</v>
      </c>
      <c r="O432" s="3">
        <v>16.185244182169708</v>
      </c>
      <c r="P432" s="3">
        <f t="shared" si="66"/>
        <v>1.2189807189489723</v>
      </c>
      <c r="Q432" s="3">
        <f t="shared" si="67"/>
        <v>0.37909323771578535</v>
      </c>
      <c r="R432" s="3">
        <v>-20.409363294419087</v>
      </c>
      <c r="S432" s="3" t="s">
        <v>33</v>
      </c>
      <c r="T432" s="3">
        <v>23.4</v>
      </c>
      <c r="U432" s="3">
        <v>24.3</v>
      </c>
      <c r="V432" s="2">
        <f t="shared" si="68"/>
        <v>3.8461538461538556</v>
      </c>
      <c r="W432" s="3">
        <v>0</v>
      </c>
      <c r="X432" s="3">
        <v>0</v>
      </c>
      <c r="Y432" s="3" t="s">
        <v>288</v>
      </c>
      <c r="Z432" s="47">
        <v>64.545000000000002</v>
      </c>
      <c r="AA432" s="47">
        <v>0.65015000000000001</v>
      </c>
      <c r="AB432" s="3">
        <f t="shared" si="61"/>
        <v>99.277089902330232</v>
      </c>
      <c r="AC432" s="3" t="s">
        <v>33</v>
      </c>
      <c r="AD432" s="47">
        <v>9.3493000000000013</v>
      </c>
    </row>
    <row r="433" spans="1:30" x14ac:dyDescent="0.25">
      <c r="A433" s="1" t="s">
        <v>289</v>
      </c>
      <c r="B433" s="1" t="s">
        <v>290</v>
      </c>
      <c r="C433" s="1">
        <v>1</v>
      </c>
      <c r="D433" s="2">
        <v>7</v>
      </c>
      <c r="E433" s="1" t="s">
        <v>291</v>
      </c>
      <c r="F433" s="3" t="s">
        <v>35</v>
      </c>
      <c r="G433" s="3">
        <v>600</v>
      </c>
      <c r="H433" s="3" t="s">
        <v>36</v>
      </c>
      <c r="I433" s="3">
        <v>5</v>
      </c>
      <c r="J433" s="45">
        <f t="shared" si="56"/>
        <v>3000</v>
      </c>
      <c r="K433" s="3">
        <f t="shared" si="64"/>
        <v>14.58</v>
      </c>
      <c r="L433" s="45">
        <f t="shared" si="65"/>
        <v>72.900000000000006</v>
      </c>
      <c r="M433" s="2">
        <v>221</v>
      </c>
      <c r="N433" s="3">
        <v>13.4134053797754</v>
      </c>
      <c r="O433" s="3">
        <v>16.185244182169708</v>
      </c>
      <c r="P433" s="3">
        <f t="shared" si="66"/>
        <v>0.82874284927700548</v>
      </c>
      <c r="Q433" s="3">
        <f t="shared" si="67"/>
        <v>-0.29647554387968167</v>
      </c>
      <c r="R433" s="3">
        <v>-20.409363294419087</v>
      </c>
      <c r="S433" s="3" t="s">
        <v>33</v>
      </c>
      <c r="T433" s="3">
        <v>24.3</v>
      </c>
      <c r="U433" s="3">
        <v>24</v>
      </c>
      <c r="V433" s="2">
        <f t="shared" si="68"/>
        <v>-1.2345679012345707</v>
      </c>
      <c r="W433" s="3">
        <v>0</v>
      </c>
      <c r="X433" s="3">
        <v>0</v>
      </c>
      <c r="Y433" s="3" t="s">
        <v>288</v>
      </c>
      <c r="Z433" s="47">
        <v>64.545000000000002</v>
      </c>
      <c r="AA433" s="47">
        <v>0.65015000000000001</v>
      </c>
      <c r="AB433" s="3">
        <f t="shared" si="61"/>
        <v>99.277089902330232</v>
      </c>
      <c r="AC433" s="3" t="s">
        <v>33</v>
      </c>
      <c r="AD433" s="47">
        <v>9.3493000000000013</v>
      </c>
    </row>
    <row r="434" spans="1:30" x14ac:dyDescent="0.25">
      <c r="A434" s="1" t="s">
        <v>289</v>
      </c>
      <c r="B434" s="1" t="s">
        <v>290</v>
      </c>
      <c r="C434" s="1">
        <v>1</v>
      </c>
      <c r="D434" s="2">
        <v>8</v>
      </c>
      <c r="E434" s="1" t="s">
        <v>291</v>
      </c>
      <c r="F434" s="3" t="s">
        <v>35</v>
      </c>
      <c r="G434" s="3">
        <v>600</v>
      </c>
      <c r="H434" s="3" t="s">
        <v>36</v>
      </c>
      <c r="I434" s="3">
        <v>5</v>
      </c>
      <c r="J434" s="45">
        <f t="shared" si="56"/>
        <v>3000</v>
      </c>
      <c r="K434" s="3">
        <f t="shared" si="64"/>
        <v>14.64</v>
      </c>
      <c r="L434" s="45">
        <f t="shared" si="65"/>
        <v>73.2</v>
      </c>
      <c r="M434" s="2">
        <v>221</v>
      </c>
      <c r="N434" s="3">
        <v>13.0989058597553</v>
      </c>
      <c r="O434" s="3">
        <v>16.185244182169708</v>
      </c>
      <c r="P434" s="3">
        <f t="shared" si="66"/>
        <v>0.80931159964738519</v>
      </c>
      <c r="Q434" s="3">
        <f t="shared" si="67"/>
        <v>-0.33011437459643045</v>
      </c>
      <c r="R434" s="3">
        <v>-20.409363294419087</v>
      </c>
      <c r="S434" s="3" t="s">
        <v>33</v>
      </c>
      <c r="T434" s="3">
        <v>24.4</v>
      </c>
      <c r="U434" s="3">
        <v>23.8</v>
      </c>
      <c r="V434" s="2">
        <f t="shared" si="68"/>
        <v>-2.4590163934426141</v>
      </c>
      <c r="W434" s="3">
        <v>0</v>
      </c>
      <c r="X434" s="3">
        <v>0</v>
      </c>
      <c r="Y434" s="3" t="s">
        <v>288</v>
      </c>
      <c r="Z434" s="47">
        <v>64.545000000000002</v>
      </c>
      <c r="AA434" s="47">
        <v>0.65015000000000001</v>
      </c>
      <c r="AB434" s="3">
        <f t="shared" si="61"/>
        <v>99.277089902330232</v>
      </c>
      <c r="AC434" s="3" t="s">
        <v>33</v>
      </c>
      <c r="AD434" s="47">
        <v>9.3493000000000013</v>
      </c>
    </row>
    <row r="435" spans="1:30" x14ac:dyDescent="0.25">
      <c r="A435" s="1" t="s">
        <v>289</v>
      </c>
      <c r="B435" s="1" t="s">
        <v>290</v>
      </c>
      <c r="C435" s="1">
        <v>1</v>
      </c>
      <c r="D435" s="2">
        <v>9</v>
      </c>
      <c r="E435" s="1" t="s">
        <v>291</v>
      </c>
      <c r="F435" s="3" t="s">
        <v>35</v>
      </c>
      <c r="G435" s="3">
        <v>600</v>
      </c>
      <c r="H435" s="3" t="s">
        <v>36</v>
      </c>
      <c r="I435" s="3">
        <v>5</v>
      </c>
      <c r="J435" s="45">
        <f t="shared" si="56"/>
        <v>3000</v>
      </c>
      <c r="K435" s="3">
        <f t="shared" si="64"/>
        <v>14.46</v>
      </c>
      <c r="L435" s="45">
        <f t="shared" si="65"/>
        <v>72.3</v>
      </c>
      <c r="M435" s="2">
        <v>196</v>
      </c>
      <c r="N435" s="3">
        <v>19.891988844527098</v>
      </c>
      <c r="O435" s="3">
        <v>16.185244182169708</v>
      </c>
      <c r="P435" s="3">
        <f t="shared" si="66"/>
        <v>1.229020002456366</v>
      </c>
      <c r="Q435" s="3">
        <f t="shared" si="67"/>
        <v>0.39647296186424547</v>
      </c>
      <c r="R435" s="3">
        <v>-20.409363294419087</v>
      </c>
      <c r="S435" s="3" t="s">
        <v>33</v>
      </c>
      <c r="T435" s="3">
        <v>24.1</v>
      </c>
      <c r="U435" s="3">
        <v>25.9</v>
      </c>
      <c r="V435" s="2">
        <f t="shared" si="68"/>
        <v>7.4688796680497802</v>
      </c>
      <c r="W435" s="3">
        <v>0</v>
      </c>
      <c r="X435" s="3">
        <v>0</v>
      </c>
      <c r="Y435" s="3" t="s">
        <v>288</v>
      </c>
      <c r="Z435" s="47">
        <v>64.545000000000002</v>
      </c>
      <c r="AA435" s="47">
        <v>0.65015000000000001</v>
      </c>
      <c r="AB435" s="3">
        <f t="shared" si="61"/>
        <v>99.277089902330232</v>
      </c>
      <c r="AC435" s="3" t="s">
        <v>33</v>
      </c>
      <c r="AD435" s="47">
        <v>9.3493000000000013</v>
      </c>
    </row>
    <row r="436" spans="1:30" x14ac:dyDescent="0.25">
      <c r="A436" s="1" t="s">
        <v>289</v>
      </c>
      <c r="B436" s="1" t="s">
        <v>290</v>
      </c>
      <c r="C436" s="1">
        <v>1</v>
      </c>
      <c r="D436" s="2">
        <v>10</v>
      </c>
      <c r="E436" s="1" t="s">
        <v>291</v>
      </c>
      <c r="F436" s="3" t="s">
        <v>35</v>
      </c>
      <c r="G436" s="3">
        <v>600</v>
      </c>
      <c r="H436" s="3" t="s">
        <v>36</v>
      </c>
      <c r="I436" s="3">
        <v>5</v>
      </c>
      <c r="J436" s="45">
        <f t="shared" si="56"/>
        <v>3000</v>
      </c>
      <c r="K436" s="3">
        <f t="shared" si="64"/>
        <v>13.86</v>
      </c>
      <c r="L436" s="45">
        <f t="shared" si="65"/>
        <v>69.3</v>
      </c>
      <c r="M436" s="2">
        <v>256</v>
      </c>
      <c r="N436" s="3">
        <v>19.982661333962302</v>
      </c>
      <c r="O436" s="3">
        <v>16.185244182169708</v>
      </c>
      <c r="P436" s="3">
        <f>N436/O436</f>
        <v>1.2346221724585396</v>
      </c>
      <c r="Q436" s="3">
        <f t="shared" si="67"/>
        <v>0.40617128039453149</v>
      </c>
      <c r="R436" s="3">
        <v>-20.409363294419087</v>
      </c>
      <c r="S436" s="3" t="s">
        <v>33</v>
      </c>
      <c r="T436" s="3">
        <v>23.1</v>
      </c>
      <c r="U436" s="3">
        <v>23.1</v>
      </c>
      <c r="V436" s="2">
        <f t="shared" si="68"/>
        <v>0</v>
      </c>
      <c r="W436" s="3">
        <v>0</v>
      </c>
      <c r="X436" s="3">
        <v>0</v>
      </c>
      <c r="Y436" s="3" t="s">
        <v>288</v>
      </c>
      <c r="Z436" s="47">
        <v>64.545000000000002</v>
      </c>
      <c r="AA436" s="47">
        <v>0.65015000000000001</v>
      </c>
      <c r="AB436" s="3">
        <f t="shared" si="61"/>
        <v>99.277089902330232</v>
      </c>
      <c r="AC436" s="3" t="s">
        <v>33</v>
      </c>
      <c r="AD436" s="47">
        <v>9.3493000000000013</v>
      </c>
    </row>
  </sheetData>
  <mergeCells count="4">
    <mergeCell ref="A1:D1"/>
    <mergeCell ref="F1:M1"/>
    <mergeCell ref="N1:V1"/>
    <mergeCell ref="W1:AE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63"/>
  <sheetViews>
    <sheetView zoomScale="85" zoomScaleNormal="85" workbookViewId="0">
      <selection activeCell="O59" sqref="O59:P59"/>
    </sheetView>
  </sheetViews>
  <sheetFormatPr defaultColWidth="8.85546875" defaultRowHeight="15" x14ac:dyDescent="0.25"/>
  <cols>
    <col min="2" max="2" width="12.42578125" bestFit="1" customWidth="1"/>
    <col min="3" max="4" width="8.85546875" style="22"/>
    <col min="6" max="6" width="8.85546875" style="23"/>
    <col min="7" max="9" width="8.85546875" style="26"/>
    <col min="10" max="10" width="14" style="25" bestFit="1" customWidth="1"/>
    <col min="11" max="13" width="14" style="26" bestFit="1" customWidth="1"/>
    <col min="14" max="14" width="12" style="23" bestFit="1" customWidth="1"/>
    <col min="15" max="15" width="23.28515625" bestFit="1" customWidth="1"/>
  </cols>
  <sheetData>
    <row r="1" spans="1:14" ht="45" x14ac:dyDescent="0.25">
      <c r="A1" s="17" t="s">
        <v>0</v>
      </c>
      <c r="B1" s="17" t="s">
        <v>157</v>
      </c>
      <c r="C1" s="18" t="s">
        <v>2</v>
      </c>
      <c r="D1" s="18" t="s">
        <v>3</v>
      </c>
      <c r="E1" s="17" t="s">
        <v>158</v>
      </c>
      <c r="F1" s="19" t="s">
        <v>159</v>
      </c>
      <c r="G1" s="20" t="s">
        <v>160</v>
      </c>
      <c r="H1" s="20" t="s">
        <v>7</v>
      </c>
      <c r="I1" s="20" t="s">
        <v>161</v>
      </c>
      <c r="J1" s="21" t="s">
        <v>162</v>
      </c>
      <c r="K1" s="20" t="s">
        <v>163</v>
      </c>
      <c r="L1" s="20" t="s">
        <v>164</v>
      </c>
      <c r="M1" s="20" t="s">
        <v>165</v>
      </c>
      <c r="N1" s="19" t="s">
        <v>166</v>
      </c>
    </row>
    <row r="2" spans="1:14" x14ac:dyDescent="0.25">
      <c r="A2" t="s">
        <v>139</v>
      </c>
      <c r="B2" t="s">
        <v>140</v>
      </c>
      <c r="C2" s="22" t="s">
        <v>167</v>
      </c>
      <c r="D2" s="22" t="s">
        <v>168</v>
      </c>
      <c r="E2" t="s">
        <v>34</v>
      </c>
      <c r="F2" s="23">
        <v>0</v>
      </c>
      <c r="G2" s="24" t="s">
        <v>169</v>
      </c>
      <c r="H2" s="24">
        <v>2</v>
      </c>
      <c r="I2" s="24" t="s">
        <v>170</v>
      </c>
      <c r="J2" s="25">
        <f>F2*H2</f>
        <v>0</v>
      </c>
      <c r="K2" s="26">
        <v>15.0802</v>
      </c>
      <c r="L2" s="26">
        <v>16.258700000000001</v>
      </c>
      <c r="M2" s="26">
        <v>9.4385999999999992</v>
      </c>
      <c r="N2" s="23">
        <f>AVERAGE(K2:M2)</f>
        <v>13.592500000000001</v>
      </c>
    </row>
    <row r="3" spans="1:14" x14ac:dyDescent="0.25">
      <c r="A3" t="s">
        <v>139</v>
      </c>
      <c r="B3" t="s">
        <v>140</v>
      </c>
      <c r="C3" s="22" t="s">
        <v>167</v>
      </c>
      <c r="D3" s="22" t="s">
        <v>171</v>
      </c>
      <c r="E3" t="s">
        <v>34</v>
      </c>
      <c r="F3" s="23">
        <v>0</v>
      </c>
      <c r="G3" s="24" t="s">
        <v>169</v>
      </c>
      <c r="H3" s="24">
        <v>2</v>
      </c>
      <c r="I3" s="24" t="s">
        <v>170</v>
      </c>
      <c r="J3" s="25">
        <f t="shared" ref="J3:J11" si="0">F3*H3</f>
        <v>0</v>
      </c>
      <c r="K3" s="26">
        <v>4.57674</v>
      </c>
      <c r="L3" s="26">
        <v>4.9270800000000001</v>
      </c>
      <c r="M3" s="26">
        <v>1.9098299999999999</v>
      </c>
      <c r="N3" s="23">
        <f t="shared" ref="N3:N41" si="1">AVERAGE(K3:M3)</f>
        <v>3.8045500000000003</v>
      </c>
    </row>
    <row r="4" spans="1:14" x14ac:dyDescent="0.25">
      <c r="A4" t="s">
        <v>139</v>
      </c>
      <c r="B4" t="s">
        <v>140</v>
      </c>
      <c r="C4" s="22" t="s">
        <v>167</v>
      </c>
      <c r="D4" s="22" t="s">
        <v>172</v>
      </c>
      <c r="E4" t="s">
        <v>34</v>
      </c>
      <c r="F4" s="23">
        <v>0</v>
      </c>
      <c r="G4" s="24" t="s">
        <v>169</v>
      </c>
      <c r="H4" s="24">
        <v>2</v>
      </c>
      <c r="I4" s="24" t="s">
        <v>170</v>
      </c>
      <c r="J4" s="25">
        <f t="shared" si="0"/>
        <v>0</v>
      </c>
      <c r="K4" s="26">
        <v>4.3555400000000004</v>
      </c>
      <c r="L4" s="26">
        <v>5.1976300000000002</v>
      </c>
      <c r="M4" s="26">
        <v>3.5756600000000001</v>
      </c>
      <c r="N4" s="23">
        <f t="shared" si="1"/>
        <v>4.3762766666666666</v>
      </c>
    </row>
    <row r="5" spans="1:14" x14ac:dyDescent="0.25">
      <c r="A5" t="s">
        <v>139</v>
      </c>
      <c r="B5" t="s">
        <v>140</v>
      </c>
      <c r="C5" s="22" t="s">
        <v>167</v>
      </c>
      <c r="D5" s="22" t="s">
        <v>173</v>
      </c>
      <c r="E5" t="s">
        <v>34</v>
      </c>
      <c r="F5" s="23">
        <v>0</v>
      </c>
      <c r="G5" s="24" t="s">
        <v>169</v>
      </c>
      <c r="H5" s="24">
        <v>2</v>
      </c>
      <c r="I5" s="24" t="s">
        <v>170</v>
      </c>
      <c r="J5" s="25">
        <f t="shared" si="0"/>
        <v>0</v>
      </c>
      <c r="K5" s="26">
        <v>12.195</v>
      </c>
      <c r="L5" s="26">
        <v>12.218500000000001</v>
      </c>
      <c r="M5" s="26">
        <v>9.0948200000000003</v>
      </c>
      <c r="N5" s="23">
        <f t="shared" si="1"/>
        <v>11.16944</v>
      </c>
    </row>
    <row r="6" spans="1:14" x14ac:dyDescent="0.25">
      <c r="A6" t="s">
        <v>139</v>
      </c>
      <c r="B6" t="s">
        <v>140</v>
      </c>
      <c r="C6" s="22" t="s">
        <v>167</v>
      </c>
      <c r="D6" s="22" t="s">
        <v>174</v>
      </c>
      <c r="E6" t="s">
        <v>34</v>
      </c>
      <c r="F6" s="23">
        <v>0</v>
      </c>
      <c r="G6" s="24" t="s">
        <v>169</v>
      </c>
      <c r="H6" s="24">
        <v>2</v>
      </c>
      <c r="I6" s="24" t="s">
        <v>170</v>
      </c>
      <c r="J6" s="25">
        <f t="shared" si="0"/>
        <v>0</v>
      </c>
      <c r="K6" s="26">
        <v>5.0478399999999999</v>
      </c>
      <c r="L6" s="26">
        <v>5.4029100000000003</v>
      </c>
      <c r="M6" s="26">
        <v>5.2768199999999998</v>
      </c>
      <c r="N6" s="23">
        <f t="shared" si="1"/>
        <v>5.2425233333333336</v>
      </c>
    </row>
    <row r="7" spans="1:14" x14ac:dyDescent="0.25">
      <c r="A7" t="s">
        <v>139</v>
      </c>
      <c r="B7" t="s">
        <v>140</v>
      </c>
      <c r="C7" s="22" t="s">
        <v>175</v>
      </c>
      <c r="D7" s="22" t="s">
        <v>176</v>
      </c>
      <c r="E7" t="s">
        <v>35</v>
      </c>
      <c r="F7" s="23">
        <v>600</v>
      </c>
      <c r="G7" s="24" t="s">
        <v>169</v>
      </c>
      <c r="H7" s="24">
        <v>2</v>
      </c>
      <c r="I7" s="24" t="s">
        <v>170</v>
      </c>
      <c r="J7" s="25">
        <f t="shared" si="0"/>
        <v>1200</v>
      </c>
      <c r="K7" s="26">
        <v>8.9666399999999999</v>
      </c>
      <c r="L7" s="26">
        <v>7.9625700000000004</v>
      </c>
      <c r="M7" s="26">
        <v>4.3890900000000004</v>
      </c>
      <c r="N7" s="23">
        <f t="shared" si="1"/>
        <v>7.1061000000000005</v>
      </c>
    </row>
    <row r="8" spans="1:14" x14ac:dyDescent="0.25">
      <c r="A8" t="s">
        <v>139</v>
      </c>
      <c r="B8" t="s">
        <v>140</v>
      </c>
      <c r="C8" s="22" t="s">
        <v>175</v>
      </c>
      <c r="D8" s="22" t="s">
        <v>177</v>
      </c>
      <c r="E8" t="s">
        <v>35</v>
      </c>
      <c r="F8" s="23">
        <v>600</v>
      </c>
      <c r="G8" s="24" t="s">
        <v>169</v>
      </c>
      <c r="H8" s="24">
        <v>2</v>
      </c>
      <c r="I8" s="24" t="s">
        <v>170</v>
      </c>
      <c r="J8" s="25">
        <f t="shared" si="0"/>
        <v>1200</v>
      </c>
      <c r="K8" s="26">
        <v>0.91703500000000004</v>
      </c>
      <c r="L8" s="26">
        <v>1.26213</v>
      </c>
      <c r="M8" s="26">
        <v>1.33456</v>
      </c>
      <c r="N8" s="23">
        <f t="shared" si="1"/>
        <v>1.1712416666666667</v>
      </c>
    </row>
    <row r="9" spans="1:14" x14ac:dyDescent="0.25">
      <c r="A9" t="s">
        <v>139</v>
      </c>
      <c r="B9" t="s">
        <v>140</v>
      </c>
      <c r="C9" s="22" t="s">
        <v>175</v>
      </c>
      <c r="D9" s="22" t="s">
        <v>178</v>
      </c>
      <c r="E9" t="s">
        <v>35</v>
      </c>
      <c r="F9" s="23">
        <v>600</v>
      </c>
      <c r="G9" s="24" t="s">
        <v>169</v>
      </c>
      <c r="H9" s="24">
        <v>2</v>
      </c>
      <c r="I9" s="24" t="s">
        <v>170</v>
      </c>
      <c r="J9" s="25">
        <f t="shared" si="0"/>
        <v>1200</v>
      </c>
      <c r="K9" s="26">
        <v>4.5232900000000003</v>
      </c>
      <c r="L9" s="26">
        <v>5.20465</v>
      </c>
      <c r="M9" s="26">
        <v>4.3090299999999999</v>
      </c>
      <c r="N9" s="23">
        <f t="shared" si="1"/>
        <v>4.6789899999999998</v>
      </c>
    </row>
    <row r="10" spans="1:14" x14ac:dyDescent="0.25">
      <c r="A10" t="s">
        <v>139</v>
      </c>
      <c r="B10" t="s">
        <v>140</v>
      </c>
      <c r="C10" s="22" t="s">
        <v>175</v>
      </c>
      <c r="D10" s="22" t="s">
        <v>179</v>
      </c>
      <c r="E10" t="s">
        <v>35</v>
      </c>
      <c r="F10" s="23">
        <v>600</v>
      </c>
      <c r="G10" s="24" t="s">
        <v>169</v>
      </c>
      <c r="H10" s="24">
        <v>2</v>
      </c>
      <c r="I10" s="24" t="s">
        <v>170</v>
      </c>
      <c r="J10" s="25">
        <f t="shared" si="0"/>
        <v>1200</v>
      </c>
      <c r="K10" s="26">
        <v>1.0825199999999999</v>
      </c>
      <c r="L10" s="26">
        <v>1.54867</v>
      </c>
      <c r="M10" s="26">
        <v>1.3215399999999999</v>
      </c>
      <c r="N10" s="23">
        <f t="shared" si="1"/>
        <v>1.3175766666666666</v>
      </c>
    </row>
    <row r="11" spans="1:14" x14ac:dyDescent="0.25">
      <c r="A11" t="s">
        <v>139</v>
      </c>
      <c r="B11" t="s">
        <v>140</v>
      </c>
      <c r="C11" s="22" t="s">
        <v>175</v>
      </c>
      <c r="D11" s="22" t="s">
        <v>180</v>
      </c>
      <c r="E11" t="s">
        <v>35</v>
      </c>
      <c r="F11" s="23">
        <v>600</v>
      </c>
      <c r="G11" s="24" t="s">
        <v>169</v>
      </c>
      <c r="H11" s="24">
        <v>2</v>
      </c>
      <c r="I11" s="24" t="s">
        <v>170</v>
      </c>
      <c r="J11" s="25">
        <f t="shared" si="0"/>
        <v>1200</v>
      </c>
      <c r="K11" s="26">
        <v>1.98071</v>
      </c>
      <c r="L11" s="26">
        <v>2.11585</v>
      </c>
      <c r="M11" s="26">
        <v>2.18221</v>
      </c>
      <c r="N11" s="23">
        <f t="shared" si="1"/>
        <v>2.0929233333333332</v>
      </c>
    </row>
    <row r="12" spans="1:14" x14ac:dyDescent="0.25">
      <c r="A12" t="s">
        <v>141</v>
      </c>
      <c r="B12" t="s">
        <v>142</v>
      </c>
      <c r="C12" s="22" t="s">
        <v>167</v>
      </c>
      <c r="D12" s="22" t="s">
        <v>176</v>
      </c>
      <c r="E12" t="s">
        <v>34</v>
      </c>
      <c r="F12" s="23">
        <v>0</v>
      </c>
      <c r="G12" s="26" t="s">
        <v>169</v>
      </c>
      <c r="H12" s="26">
        <v>2</v>
      </c>
      <c r="I12" s="26" t="s">
        <v>170</v>
      </c>
      <c r="J12" s="25">
        <f>F12*H12</f>
        <v>0</v>
      </c>
      <c r="K12" s="26">
        <v>37.901299999999999</v>
      </c>
      <c r="L12" s="26">
        <v>37.019100000000002</v>
      </c>
      <c r="M12" s="26">
        <v>15.584899999999999</v>
      </c>
      <c r="N12" s="23">
        <f>AVERAGE(K12:M12)</f>
        <v>30.168433333333336</v>
      </c>
    </row>
    <row r="13" spans="1:14" x14ac:dyDescent="0.25">
      <c r="A13" t="s">
        <v>141</v>
      </c>
      <c r="B13" t="s">
        <v>142</v>
      </c>
      <c r="C13" s="22" t="s">
        <v>167</v>
      </c>
      <c r="D13" s="22" t="s">
        <v>178</v>
      </c>
      <c r="E13" t="s">
        <v>34</v>
      </c>
      <c r="F13" s="23">
        <v>0</v>
      </c>
      <c r="G13" s="26" t="s">
        <v>169</v>
      </c>
      <c r="H13" s="26">
        <v>2</v>
      </c>
      <c r="I13" s="26" t="s">
        <v>170</v>
      </c>
      <c r="J13" s="25">
        <f t="shared" ref="J13:J21" si="2">F13*H13</f>
        <v>0</v>
      </c>
      <c r="K13" s="26">
        <v>18.280999999999999</v>
      </c>
      <c r="L13" s="26">
        <v>23.254100000000001</v>
      </c>
      <c r="M13" s="26">
        <v>17.438400000000001</v>
      </c>
      <c r="N13" s="23">
        <f t="shared" si="1"/>
        <v>19.657833333333333</v>
      </c>
    </row>
    <row r="14" spans="1:14" x14ac:dyDescent="0.25">
      <c r="A14" t="s">
        <v>141</v>
      </c>
      <c r="B14" t="s">
        <v>142</v>
      </c>
      <c r="C14" s="22" t="s">
        <v>167</v>
      </c>
      <c r="D14" s="22" t="s">
        <v>181</v>
      </c>
      <c r="E14" t="s">
        <v>34</v>
      </c>
      <c r="F14" s="23">
        <v>0</v>
      </c>
      <c r="G14" s="26" t="s">
        <v>169</v>
      </c>
      <c r="H14" s="26">
        <v>2</v>
      </c>
      <c r="I14" s="26" t="s">
        <v>170</v>
      </c>
      <c r="J14" s="25">
        <f t="shared" si="2"/>
        <v>0</v>
      </c>
      <c r="K14" s="26">
        <v>39.182400000000001</v>
      </c>
      <c r="L14" s="26">
        <v>37.659599999999998</v>
      </c>
      <c r="M14" s="26">
        <v>30.548400000000001</v>
      </c>
      <c r="N14" s="23">
        <f t="shared" si="1"/>
        <v>35.796799999999998</v>
      </c>
    </row>
    <row r="15" spans="1:14" x14ac:dyDescent="0.25">
      <c r="A15" t="s">
        <v>141</v>
      </c>
      <c r="B15" t="s">
        <v>142</v>
      </c>
      <c r="C15" s="22" t="s">
        <v>167</v>
      </c>
      <c r="D15" s="22" t="s">
        <v>182</v>
      </c>
      <c r="E15" t="s">
        <v>34</v>
      </c>
      <c r="F15" s="23">
        <v>0</v>
      </c>
      <c r="G15" s="26" t="s">
        <v>169</v>
      </c>
      <c r="H15" s="26">
        <v>2</v>
      </c>
      <c r="I15" s="26" t="s">
        <v>170</v>
      </c>
      <c r="J15" s="25">
        <f t="shared" si="2"/>
        <v>0</v>
      </c>
      <c r="K15" s="26">
        <v>25.2666</v>
      </c>
      <c r="L15" s="26">
        <v>20.689599999999999</v>
      </c>
      <c r="M15" s="26">
        <v>16.521100000000001</v>
      </c>
      <c r="N15" s="23">
        <f t="shared" si="1"/>
        <v>20.825766666666667</v>
      </c>
    </row>
    <row r="16" spans="1:14" x14ac:dyDescent="0.25">
      <c r="A16" t="s">
        <v>141</v>
      </c>
      <c r="B16" t="s">
        <v>142</v>
      </c>
      <c r="C16" s="22" t="s">
        <v>167</v>
      </c>
      <c r="D16" s="22" t="s">
        <v>180</v>
      </c>
      <c r="E16" t="s">
        <v>34</v>
      </c>
      <c r="F16" s="23">
        <v>0</v>
      </c>
      <c r="G16" s="26" t="s">
        <v>169</v>
      </c>
      <c r="H16" s="26">
        <v>2</v>
      </c>
      <c r="I16" s="26" t="s">
        <v>170</v>
      </c>
      <c r="J16" s="25">
        <f t="shared" si="2"/>
        <v>0</v>
      </c>
      <c r="K16" s="26">
        <v>25.7409</v>
      </c>
      <c r="L16" s="26">
        <v>28.3949</v>
      </c>
      <c r="M16" s="26">
        <v>11.231999999999999</v>
      </c>
      <c r="N16" s="23">
        <f t="shared" si="1"/>
        <v>21.789266666666666</v>
      </c>
    </row>
    <row r="17" spans="1:14" x14ac:dyDescent="0.25">
      <c r="A17" t="s">
        <v>141</v>
      </c>
      <c r="B17" t="s">
        <v>142</v>
      </c>
      <c r="C17" s="22" t="s">
        <v>175</v>
      </c>
      <c r="D17" s="22" t="s">
        <v>177</v>
      </c>
      <c r="E17" t="s">
        <v>35</v>
      </c>
      <c r="F17" s="23">
        <v>600</v>
      </c>
      <c r="G17" s="26" t="s">
        <v>169</v>
      </c>
      <c r="H17" s="26">
        <v>2</v>
      </c>
      <c r="I17" s="26" t="s">
        <v>170</v>
      </c>
      <c r="J17" s="25">
        <f t="shared" si="2"/>
        <v>1200</v>
      </c>
      <c r="K17" s="26">
        <v>22.089700000000001</v>
      </c>
      <c r="L17" s="26">
        <v>19.854600000000001</v>
      </c>
      <c r="M17" s="26">
        <v>11.652100000000001</v>
      </c>
      <c r="N17" s="23">
        <f t="shared" si="1"/>
        <v>17.865466666666666</v>
      </c>
    </row>
    <row r="18" spans="1:14" x14ac:dyDescent="0.25">
      <c r="A18" t="s">
        <v>141</v>
      </c>
      <c r="B18" t="s">
        <v>142</v>
      </c>
      <c r="C18" s="22" t="s">
        <v>175</v>
      </c>
      <c r="D18" s="22" t="s">
        <v>183</v>
      </c>
      <c r="E18" t="s">
        <v>35</v>
      </c>
      <c r="F18" s="23">
        <v>600</v>
      </c>
      <c r="G18" s="26" t="s">
        <v>169</v>
      </c>
      <c r="H18" s="26">
        <v>2</v>
      </c>
      <c r="I18" s="26" t="s">
        <v>170</v>
      </c>
      <c r="J18" s="25">
        <f t="shared" si="2"/>
        <v>1200</v>
      </c>
      <c r="K18" s="26">
        <v>60.002499999999998</v>
      </c>
      <c r="L18" s="26">
        <v>58.712499999999999</v>
      </c>
      <c r="M18" s="26">
        <v>24.898099999999999</v>
      </c>
      <c r="N18" s="23">
        <f t="shared" si="1"/>
        <v>47.871033333333337</v>
      </c>
    </row>
    <row r="19" spans="1:14" x14ac:dyDescent="0.25">
      <c r="A19" t="s">
        <v>141</v>
      </c>
      <c r="B19" t="s">
        <v>142</v>
      </c>
      <c r="C19" s="22" t="s">
        <v>175</v>
      </c>
      <c r="D19" s="22" t="s">
        <v>184</v>
      </c>
      <c r="E19" t="s">
        <v>35</v>
      </c>
      <c r="F19" s="23">
        <v>600</v>
      </c>
      <c r="G19" s="26" t="s">
        <v>169</v>
      </c>
      <c r="H19" s="26">
        <v>2</v>
      </c>
      <c r="I19" s="26" t="s">
        <v>170</v>
      </c>
      <c r="J19" s="25">
        <f t="shared" si="2"/>
        <v>1200</v>
      </c>
      <c r="K19" s="26">
        <v>42.918100000000003</v>
      </c>
      <c r="L19" s="26">
        <v>36.472999999999999</v>
      </c>
      <c r="M19" s="26">
        <v>19.3142</v>
      </c>
      <c r="N19" s="23">
        <f t="shared" si="1"/>
        <v>32.901766666666667</v>
      </c>
    </row>
    <row r="20" spans="1:14" x14ac:dyDescent="0.25">
      <c r="A20" t="s">
        <v>141</v>
      </c>
      <c r="B20" t="s">
        <v>142</v>
      </c>
      <c r="C20" s="22" t="s">
        <v>175</v>
      </c>
      <c r="D20" s="22" t="s">
        <v>185</v>
      </c>
      <c r="E20" t="s">
        <v>35</v>
      </c>
      <c r="F20" s="23">
        <v>600</v>
      </c>
      <c r="G20" s="26" t="s">
        <v>169</v>
      </c>
      <c r="H20" s="26">
        <v>2</v>
      </c>
      <c r="I20" s="26" t="s">
        <v>170</v>
      </c>
      <c r="J20" s="25">
        <f t="shared" si="2"/>
        <v>1200</v>
      </c>
      <c r="K20" s="26">
        <v>19.787199999999999</v>
      </c>
      <c r="L20" s="26">
        <v>18.8413</v>
      </c>
      <c r="M20" s="26">
        <v>6.1341000000000001</v>
      </c>
      <c r="N20" s="23">
        <f t="shared" si="1"/>
        <v>14.920866666666669</v>
      </c>
    </row>
    <row r="21" spans="1:14" x14ac:dyDescent="0.25">
      <c r="A21" t="s">
        <v>141</v>
      </c>
      <c r="B21" t="s">
        <v>142</v>
      </c>
      <c r="C21" s="22" t="s">
        <v>175</v>
      </c>
      <c r="D21" s="22" t="s">
        <v>186</v>
      </c>
      <c r="E21" t="s">
        <v>35</v>
      </c>
      <c r="F21" s="23">
        <v>600</v>
      </c>
      <c r="G21" s="26" t="s">
        <v>169</v>
      </c>
      <c r="H21" s="26">
        <v>2</v>
      </c>
      <c r="I21" s="26" t="s">
        <v>170</v>
      </c>
      <c r="J21" s="25">
        <f t="shared" si="2"/>
        <v>1200</v>
      </c>
      <c r="K21" s="26">
        <v>1.71774</v>
      </c>
      <c r="L21" s="26">
        <v>0.926014</v>
      </c>
      <c r="M21" s="26">
        <v>0.79968700000000004</v>
      </c>
      <c r="N21" s="23">
        <f t="shared" si="1"/>
        <v>1.1478136666666667</v>
      </c>
    </row>
    <row r="22" spans="1:14" x14ac:dyDescent="0.25">
      <c r="A22" t="s">
        <v>143</v>
      </c>
      <c r="B22" t="s">
        <v>144</v>
      </c>
      <c r="C22" s="22" t="s">
        <v>167</v>
      </c>
      <c r="D22" s="22" t="s">
        <v>187</v>
      </c>
      <c r="E22" t="s">
        <v>34</v>
      </c>
      <c r="F22" s="23">
        <v>0</v>
      </c>
      <c r="G22" s="26" t="s">
        <v>169</v>
      </c>
      <c r="H22" s="26">
        <v>2</v>
      </c>
      <c r="I22" s="26" t="s">
        <v>170</v>
      </c>
      <c r="J22" s="25">
        <f>F22*H22</f>
        <v>0</v>
      </c>
      <c r="K22" s="26">
        <v>29.868200000000002</v>
      </c>
      <c r="L22" s="26">
        <v>32.386600000000001</v>
      </c>
      <c r="M22" s="26">
        <v>23.073799999999999</v>
      </c>
      <c r="N22" s="23">
        <f t="shared" si="1"/>
        <v>28.442866666666664</v>
      </c>
    </row>
    <row r="23" spans="1:14" x14ac:dyDescent="0.25">
      <c r="A23" t="s">
        <v>143</v>
      </c>
      <c r="B23" t="s">
        <v>144</v>
      </c>
      <c r="C23" s="22" t="s">
        <v>167</v>
      </c>
      <c r="D23" s="22" t="s">
        <v>183</v>
      </c>
      <c r="E23" t="s">
        <v>34</v>
      </c>
      <c r="F23" s="23">
        <v>0</v>
      </c>
      <c r="G23" s="26" t="s">
        <v>169</v>
      </c>
      <c r="H23" s="26">
        <v>2</v>
      </c>
      <c r="I23" s="26" t="s">
        <v>170</v>
      </c>
      <c r="J23" s="25">
        <f t="shared" ref="J23:J31" si="3">F23*H23</f>
        <v>0</v>
      </c>
      <c r="K23" s="26">
        <v>18.224299999999999</v>
      </c>
      <c r="L23" s="26">
        <v>18.876799999999999</v>
      </c>
      <c r="M23" s="26">
        <v>13.4717</v>
      </c>
      <c r="N23" s="23">
        <f t="shared" si="1"/>
        <v>16.857600000000001</v>
      </c>
    </row>
    <row r="24" spans="1:14" x14ac:dyDescent="0.25">
      <c r="A24" t="s">
        <v>143</v>
      </c>
      <c r="B24" t="s">
        <v>144</v>
      </c>
      <c r="C24" s="22" t="s">
        <v>167</v>
      </c>
      <c r="D24" s="22" t="s">
        <v>178</v>
      </c>
      <c r="E24" t="s">
        <v>34</v>
      </c>
      <c r="F24" s="23">
        <v>0</v>
      </c>
      <c r="G24" s="26" t="s">
        <v>169</v>
      </c>
      <c r="H24" s="26">
        <v>2</v>
      </c>
      <c r="I24" s="26" t="s">
        <v>170</v>
      </c>
      <c r="J24" s="25">
        <f t="shared" si="3"/>
        <v>0</v>
      </c>
      <c r="K24" s="26">
        <v>19.6541</v>
      </c>
      <c r="L24" s="26">
        <v>25.333100000000002</v>
      </c>
      <c r="M24" s="26">
        <v>21.7883</v>
      </c>
      <c r="N24" s="23">
        <f t="shared" si="1"/>
        <v>22.258499999999998</v>
      </c>
    </row>
    <row r="25" spans="1:14" x14ac:dyDescent="0.25">
      <c r="A25" t="s">
        <v>143</v>
      </c>
      <c r="B25" t="s">
        <v>144</v>
      </c>
      <c r="C25" s="22" t="s">
        <v>167</v>
      </c>
      <c r="D25" s="22" t="s">
        <v>186</v>
      </c>
      <c r="E25" t="s">
        <v>34</v>
      </c>
      <c r="F25" s="23">
        <v>0</v>
      </c>
      <c r="G25" s="26" t="s">
        <v>169</v>
      </c>
      <c r="H25" s="26">
        <v>2</v>
      </c>
      <c r="I25" s="26" t="s">
        <v>170</v>
      </c>
      <c r="J25" s="25">
        <f t="shared" si="3"/>
        <v>0</v>
      </c>
      <c r="K25" s="26">
        <v>22.978200000000001</v>
      </c>
      <c r="L25" s="26">
        <v>24.592400000000001</v>
      </c>
      <c r="M25" s="26">
        <v>22.259499999999999</v>
      </c>
      <c r="N25" s="23">
        <f t="shared" si="1"/>
        <v>23.276700000000002</v>
      </c>
    </row>
    <row r="26" spans="1:14" x14ac:dyDescent="0.25">
      <c r="A26" t="s">
        <v>143</v>
      </c>
      <c r="B26" t="s">
        <v>144</v>
      </c>
      <c r="C26" s="22" t="s">
        <v>167</v>
      </c>
      <c r="D26" s="22" t="s">
        <v>188</v>
      </c>
      <c r="E26" t="s">
        <v>34</v>
      </c>
      <c r="F26" s="23">
        <v>0</v>
      </c>
      <c r="G26" s="26" t="s">
        <v>169</v>
      </c>
      <c r="H26" s="26">
        <v>2</v>
      </c>
      <c r="I26" s="26" t="s">
        <v>170</v>
      </c>
      <c r="J26" s="25">
        <f t="shared" si="3"/>
        <v>0</v>
      </c>
      <c r="K26" s="26">
        <v>22.257000000000001</v>
      </c>
      <c r="L26" s="26">
        <v>26.294</v>
      </c>
      <c r="M26" s="26">
        <v>18.132300000000001</v>
      </c>
      <c r="N26" s="23">
        <f t="shared" si="1"/>
        <v>22.227766666666668</v>
      </c>
    </row>
    <row r="27" spans="1:14" x14ac:dyDescent="0.25">
      <c r="A27" t="s">
        <v>143</v>
      </c>
      <c r="B27" t="s">
        <v>144</v>
      </c>
      <c r="C27" s="22" t="s">
        <v>175</v>
      </c>
      <c r="D27" s="22" t="s">
        <v>189</v>
      </c>
      <c r="E27" t="s">
        <v>35</v>
      </c>
      <c r="F27" s="23">
        <v>600</v>
      </c>
      <c r="G27" s="26" t="s">
        <v>169</v>
      </c>
      <c r="H27" s="26">
        <v>2</v>
      </c>
      <c r="I27" s="26" t="s">
        <v>170</v>
      </c>
      <c r="J27" s="25">
        <f t="shared" si="3"/>
        <v>1200</v>
      </c>
      <c r="K27" s="26">
        <v>23.996400000000001</v>
      </c>
      <c r="L27" s="26">
        <v>27.044499999999999</v>
      </c>
      <c r="M27" s="26">
        <v>24.9</v>
      </c>
      <c r="N27" s="23">
        <f t="shared" si="1"/>
        <v>25.313633333333332</v>
      </c>
    </row>
    <row r="28" spans="1:14" x14ac:dyDescent="0.25">
      <c r="A28" t="s">
        <v>143</v>
      </c>
      <c r="B28" t="s">
        <v>144</v>
      </c>
      <c r="C28" s="22" t="s">
        <v>175</v>
      </c>
      <c r="D28" s="22" t="s">
        <v>176</v>
      </c>
      <c r="E28" t="s">
        <v>35</v>
      </c>
      <c r="F28" s="23">
        <v>600</v>
      </c>
      <c r="G28" s="26" t="s">
        <v>169</v>
      </c>
      <c r="H28" s="26">
        <v>2</v>
      </c>
      <c r="I28" s="26" t="s">
        <v>170</v>
      </c>
      <c r="J28" s="25">
        <f t="shared" si="3"/>
        <v>1200</v>
      </c>
      <c r="K28" s="26">
        <v>23.663</v>
      </c>
      <c r="L28" s="26">
        <v>21.368600000000001</v>
      </c>
      <c r="M28" s="26">
        <v>18.741700000000002</v>
      </c>
      <c r="N28" s="23">
        <f t="shared" si="1"/>
        <v>21.257766666666665</v>
      </c>
    </row>
    <row r="29" spans="1:14" x14ac:dyDescent="0.25">
      <c r="A29" t="s">
        <v>143</v>
      </c>
      <c r="B29" t="s">
        <v>144</v>
      </c>
      <c r="C29" s="22" t="s">
        <v>175</v>
      </c>
      <c r="D29" s="22" t="s">
        <v>190</v>
      </c>
      <c r="E29" t="s">
        <v>35</v>
      </c>
      <c r="F29" s="23">
        <v>600</v>
      </c>
      <c r="G29" s="26" t="s">
        <v>169</v>
      </c>
      <c r="H29" s="26">
        <v>2</v>
      </c>
      <c r="I29" s="26" t="s">
        <v>170</v>
      </c>
      <c r="J29" s="25">
        <f t="shared" si="3"/>
        <v>1200</v>
      </c>
      <c r="K29" s="26">
        <v>23.7988</v>
      </c>
      <c r="L29" s="26">
        <v>26.317900000000002</v>
      </c>
      <c r="M29" s="26">
        <v>25.456600000000002</v>
      </c>
      <c r="N29" s="23">
        <f t="shared" si="1"/>
        <v>25.191100000000002</v>
      </c>
    </row>
    <row r="30" spans="1:14" x14ac:dyDescent="0.25">
      <c r="A30" t="s">
        <v>143</v>
      </c>
      <c r="B30" t="s">
        <v>144</v>
      </c>
      <c r="C30" s="22" t="s">
        <v>175</v>
      </c>
      <c r="D30" s="22" t="s">
        <v>191</v>
      </c>
      <c r="E30" t="s">
        <v>35</v>
      </c>
      <c r="F30" s="23">
        <v>600</v>
      </c>
      <c r="G30" s="26" t="s">
        <v>169</v>
      </c>
      <c r="H30" s="26">
        <v>2</v>
      </c>
      <c r="I30" s="26" t="s">
        <v>170</v>
      </c>
      <c r="J30" s="25">
        <f t="shared" si="3"/>
        <v>1200</v>
      </c>
      <c r="K30" s="26">
        <v>18.346299999999999</v>
      </c>
      <c r="L30" s="26">
        <v>17.668299999999999</v>
      </c>
      <c r="M30" s="26">
        <v>12.9338</v>
      </c>
      <c r="N30" s="23">
        <f t="shared" si="1"/>
        <v>16.316133333333333</v>
      </c>
    </row>
    <row r="31" spans="1:14" x14ac:dyDescent="0.25">
      <c r="A31" t="s">
        <v>143</v>
      </c>
      <c r="B31" t="s">
        <v>144</v>
      </c>
      <c r="C31" s="22" t="s">
        <v>175</v>
      </c>
      <c r="D31" s="22" t="s">
        <v>173</v>
      </c>
      <c r="E31" t="s">
        <v>35</v>
      </c>
      <c r="F31" s="23">
        <v>600</v>
      </c>
      <c r="G31" s="26" t="s">
        <v>169</v>
      </c>
      <c r="H31" s="26">
        <v>2</v>
      </c>
      <c r="I31" s="26" t="s">
        <v>170</v>
      </c>
      <c r="J31" s="25">
        <f t="shared" si="3"/>
        <v>1200</v>
      </c>
      <c r="K31" s="26">
        <v>25.988800000000001</v>
      </c>
      <c r="L31" s="26">
        <v>24.855</v>
      </c>
      <c r="M31" s="26">
        <v>18.1189</v>
      </c>
      <c r="N31" s="23">
        <f t="shared" si="1"/>
        <v>22.987566666666666</v>
      </c>
    </row>
    <row r="32" spans="1:14" x14ac:dyDescent="0.25">
      <c r="A32" t="s">
        <v>145</v>
      </c>
      <c r="B32" t="s">
        <v>146</v>
      </c>
      <c r="C32" s="22" t="s">
        <v>167</v>
      </c>
      <c r="D32" s="22" t="s">
        <v>192</v>
      </c>
      <c r="E32" t="s">
        <v>34</v>
      </c>
      <c r="F32" s="23">
        <v>0</v>
      </c>
      <c r="G32" s="26" t="s">
        <v>169</v>
      </c>
      <c r="H32" s="26">
        <v>2</v>
      </c>
      <c r="I32" s="26" t="s">
        <v>170</v>
      </c>
      <c r="J32" s="25">
        <f>F32*H32</f>
        <v>0</v>
      </c>
      <c r="K32" s="26">
        <v>13.625500000000001</v>
      </c>
      <c r="L32" s="26">
        <v>16.648099999999999</v>
      </c>
      <c r="M32" s="26">
        <v>10.1027</v>
      </c>
      <c r="N32" s="23">
        <f t="shared" si="1"/>
        <v>13.458766666666667</v>
      </c>
    </row>
    <row r="33" spans="1:14" x14ac:dyDescent="0.25">
      <c r="A33" t="s">
        <v>145</v>
      </c>
      <c r="B33" t="s">
        <v>146</v>
      </c>
      <c r="C33" s="22" t="s">
        <v>167</v>
      </c>
      <c r="D33" s="22" t="s">
        <v>184</v>
      </c>
      <c r="E33" t="s">
        <v>34</v>
      </c>
      <c r="F33" s="23">
        <v>0</v>
      </c>
      <c r="G33" s="26" t="s">
        <v>169</v>
      </c>
      <c r="H33" s="26">
        <v>2</v>
      </c>
      <c r="I33" s="26" t="s">
        <v>170</v>
      </c>
      <c r="J33" s="25">
        <f t="shared" ref="J33:J41" si="4">F33*H33</f>
        <v>0</v>
      </c>
      <c r="K33" s="26">
        <v>5.7926900000000003</v>
      </c>
      <c r="L33" s="26">
        <v>5.0622199999999999</v>
      </c>
      <c r="M33" s="26">
        <v>4.86198</v>
      </c>
      <c r="N33" s="23">
        <f t="shared" si="1"/>
        <v>5.2389633333333334</v>
      </c>
    </row>
    <row r="34" spans="1:14" x14ac:dyDescent="0.25">
      <c r="A34" t="s">
        <v>145</v>
      </c>
      <c r="B34" t="s">
        <v>146</v>
      </c>
      <c r="C34" s="22" t="s">
        <v>167</v>
      </c>
      <c r="D34" s="22" t="s">
        <v>173</v>
      </c>
      <c r="E34" t="s">
        <v>34</v>
      </c>
      <c r="F34" s="23">
        <v>0</v>
      </c>
      <c r="G34" s="26" t="s">
        <v>169</v>
      </c>
      <c r="H34" s="26">
        <v>2</v>
      </c>
      <c r="I34" s="26" t="s">
        <v>170</v>
      </c>
      <c r="J34" s="25">
        <f t="shared" si="4"/>
        <v>0</v>
      </c>
      <c r="K34" s="26">
        <v>12.3368</v>
      </c>
      <c r="L34" s="26">
        <v>11.0487</v>
      </c>
      <c r="M34" s="26">
        <v>7.1302599999999998</v>
      </c>
      <c r="N34" s="23">
        <f t="shared" si="1"/>
        <v>10.17192</v>
      </c>
    </row>
    <row r="35" spans="1:14" x14ac:dyDescent="0.25">
      <c r="A35" t="s">
        <v>145</v>
      </c>
      <c r="B35" t="s">
        <v>146</v>
      </c>
      <c r="C35" s="22" t="s">
        <v>167</v>
      </c>
      <c r="D35" s="22" t="s">
        <v>188</v>
      </c>
      <c r="E35" t="s">
        <v>34</v>
      </c>
      <c r="F35" s="23">
        <v>0</v>
      </c>
      <c r="G35" s="26" t="s">
        <v>169</v>
      </c>
      <c r="H35" s="26">
        <v>2</v>
      </c>
      <c r="I35" s="26" t="s">
        <v>170</v>
      </c>
      <c r="J35" s="25">
        <f t="shared" si="4"/>
        <v>0</v>
      </c>
      <c r="K35" s="26">
        <v>7.6755899999999997</v>
      </c>
      <c r="L35" s="26">
        <v>7.9333400000000003</v>
      </c>
      <c r="M35" s="26">
        <v>8.2579700000000003</v>
      </c>
      <c r="N35" s="23">
        <f t="shared" si="1"/>
        <v>7.955633333333334</v>
      </c>
    </row>
    <row r="36" spans="1:14" x14ac:dyDescent="0.25">
      <c r="A36" t="s">
        <v>145</v>
      </c>
      <c r="B36" t="s">
        <v>146</v>
      </c>
      <c r="C36" s="22" t="s">
        <v>167</v>
      </c>
      <c r="D36" s="22" t="s">
        <v>181</v>
      </c>
      <c r="E36" t="s">
        <v>34</v>
      </c>
      <c r="F36" s="23">
        <v>0</v>
      </c>
      <c r="G36" s="26" t="s">
        <v>169</v>
      </c>
      <c r="H36" s="26">
        <v>2</v>
      </c>
      <c r="I36" s="26" t="s">
        <v>170</v>
      </c>
      <c r="J36" s="25">
        <f t="shared" si="4"/>
        <v>0</v>
      </c>
      <c r="K36" s="26">
        <v>4.4859600000000004</v>
      </c>
      <c r="L36" s="26">
        <v>2.7406299999999999</v>
      </c>
      <c r="M36" s="26">
        <v>1.86158</v>
      </c>
      <c r="N36" s="23">
        <f t="shared" si="1"/>
        <v>3.0293899999999998</v>
      </c>
    </row>
    <row r="37" spans="1:14" x14ac:dyDescent="0.25">
      <c r="A37" t="s">
        <v>145</v>
      </c>
      <c r="B37" t="s">
        <v>146</v>
      </c>
      <c r="C37" s="22" t="s">
        <v>175</v>
      </c>
      <c r="D37" s="22" t="s">
        <v>175</v>
      </c>
      <c r="E37" t="s">
        <v>35</v>
      </c>
      <c r="F37" s="23">
        <v>600</v>
      </c>
      <c r="G37" s="26" t="s">
        <v>169</v>
      </c>
      <c r="H37" s="26">
        <v>2</v>
      </c>
      <c r="I37" s="26" t="s">
        <v>170</v>
      </c>
      <c r="J37" s="25">
        <f t="shared" si="4"/>
        <v>1200</v>
      </c>
      <c r="K37" s="26">
        <v>10.2309</v>
      </c>
      <c r="L37" s="26">
        <v>10.660600000000001</v>
      </c>
      <c r="M37" s="26">
        <v>7.9110699999999996</v>
      </c>
      <c r="N37" s="23">
        <f t="shared" si="1"/>
        <v>9.600856666666667</v>
      </c>
    </row>
    <row r="38" spans="1:14" x14ac:dyDescent="0.25">
      <c r="A38" t="s">
        <v>145</v>
      </c>
      <c r="B38" t="s">
        <v>146</v>
      </c>
      <c r="C38" s="22" t="s">
        <v>175</v>
      </c>
      <c r="D38" s="22" t="s">
        <v>177</v>
      </c>
      <c r="E38" t="s">
        <v>35</v>
      </c>
      <c r="F38" s="23">
        <v>600</v>
      </c>
      <c r="G38" s="26" t="s">
        <v>169</v>
      </c>
      <c r="H38" s="26">
        <v>2</v>
      </c>
      <c r="I38" s="26" t="s">
        <v>170</v>
      </c>
      <c r="J38" s="25">
        <f t="shared" si="4"/>
        <v>1200</v>
      </c>
      <c r="K38" s="26">
        <v>14.2669</v>
      </c>
      <c r="L38" s="26">
        <v>15.011799999999999</v>
      </c>
      <c r="M38" s="26">
        <v>15.6783</v>
      </c>
      <c r="N38" s="23">
        <f t="shared" si="1"/>
        <v>14.985666666666667</v>
      </c>
    </row>
    <row r="39" spans="1:14" x14ac:dyDescent="0.25">
      <c r="A39" t="s">
        <v>145</v>
      </c>
      <c r="B39" t="s">
        <v>146</v>
      </c>
      <c r="C39" s="22" t="s">
        <v>175</v>
      </c>
      <c r="D39" s="22" t="s">
        <v>190</v>
      </c>
      <c r="E39" t="s">
        <v>35</v>
      </c>
      <c r="F39" s="23">
        <v>600</v>
      </c>
      <c r="G39" s="26" t="s">
        <v>169</v>
      </c>
      <c r="H39" s="26">
        <v>2</v>
      </c>
      <c r="I39" s="26" t="s">
        <v>170</v>
      </c>
      <c r="J39" s="25">
        <f t="shared" si="4"/>
        <v>1200</v>
      </c>
      <c r="K39" s="26">
        <v>2.8629500000000001</v>
      </c>
      <c r="L39" s="26">
        <v>3.19346</v>
      </c>
      <c r="M39" s="26">
        <v>2.4227599999999998</v>
      </c>
      <c r="N39" s="23">
        <f>AVERAGE(K39:M39)</f>
        <v>2.82639</v>
      </c>
    </row>
    <row r="40" spans="1:14" x14ac:dyDescent="0.25">
      <c r="A40" t="s">
        <v>145</v>
      </c>
      <c r="B40" t="s">
        <v>146</v>
      </c>
      <c r="C40" s="22" t="s">
        <v>175</v>
      </c>
      <c r="D40" s="22" t="s">
        <v>186</v>
      </c>
      <c r="E40" t="s">
        <v>35</v>
      </c>
      <c r="F40" s="23">
        <v>600</v>
      </c>
      <c r="G40" s="26" t="s">
        <v>169</v>
      </c>
      <c r="H40" s="26">
        <v>2</v>
      </c>
      <c r="I40" s="26" t="s">
        <v>170</v>
      </c>
      <c r="J40" s="25">
        <f t="shared" si="4"/>
        <v>1200</v>
      </c>
      <c r="K40" s="26">
        <v>3.7066300000000001</v>
      </c>
      <c r="L40" s="26">
        <v>3.1020099999999999</v>
      </c>
      <c r="M40" s="26">
        <v>4.0337399999999999</v>
      </c>
      <c r="N40" s="23">
        <f t="shared" si="1"/>
        <v>3.6141266666666669</v>
      </c>
    </row>
    <row r="41" spans="1:14" x14ac:dyDescent="0.25">
      <c r="A41" t="s">
        <v>145</v>
      </c>
      <c r="B41" t="s">
        <v>146</v>
      </c>
      <c r="C41" s="22" t="s">
        <v>175</v>
      </c>
      <c r="D41" s="22" t="s">
        <v>193</v>
      </c>
      <c r="E41" t="s">
        <v>35</v>
      </c>
      <c r="F41" s="23">
        <v>600</v>
      </c>
      <c r="G41" s="26" t="s">
        <v>169</v>
      </c>
      <c r="H41" s="26">
        <v>2</v>
      </c>
      <c r="I41" s="26" t="s">
        <v>170</v>
      </c>
      <c r="J41" s="25">
        <f t="shared" si="4"/>
        <v>1200</v>
      </c>
      <c r="K41" s="26">
        <v>3.4297800000000001</v>
      </c>
      <c r="L41" s="26">
        <v>2.7649300000000001</v>
      </c>
      <c r="M41" s="26">
        <v>3.1539899999999998</v>
      </c>
      <c r="N41" s="23">
        <f t="shared" si="1"/>
        <v>3.1162333333333336</v>
      </c>
    </row>
    <row r="42" spans="1:14" x14ac:dyDescent="0.25">
      <c r="A42" t="s">
        <v>152</v>
      </c>
      <c r="B42" t="s">
        <v>144</v>
      </c>
      <c r="C42" s="22" t="s">
        <v>168</v>
      </c>
      <c r="D42" s="22" t="s">
        <v>168</v>
      </c>
      <c r="E42" t="s">
        <v>34</v>
      </c>
      <c r="F42" s="23" t="s">
        <v>33</v>
      </c>
      <c r="G42" s="26" t="s">
        <v>33</v>
      </c>
      <c r="H42" s="26" t="s">
        <v>33</v>
      </c>
      <c r="I42" s="26" t="s">
        <v>33</v>
      </c>
      <c r="J42" s="25" t="s">
        <v>33</v>
      </c>
      <c r="K42" s="26">
        <v>33.467599999999997</v>
      </c>
      <c r="L42" s="26">
        <v>35.957099999999997</v>
      </c>
      <c r="M42" s="26">
        <v>27.647099999999998</v>
      </c>
      <c r="N42" s="23">
        <f>AVERAGE(K42:M42)</f>
        <v>32.357266666666668</v>
      </c>
    </row>
    <row r="43" spans="1:14" x14ac:dyDescent="0.25">
      <c r="A43" t="s">
        <v>152</v>
      </c>
      <c r="B43" t="s">
        <v>144</v>
      </c>
      <c r="C43" s="22" t="s">
        <v>168</v>
      </c>
      <c r="D43" s="22" t="s">
        <v>194</v>
      </c>
      <c r="E43" t="s">
        <v>34</v>
      </c>
      <c r="F43" s="23" t="s">
        <v>33</v>
      </c>
      <c r="G43" s="26" t="s">
        <v>33</v>
      </c>
      <c r="H43" s="26" t="s">
        <v>33</v>
      </c>
      <c r="I43" s="26" t="s">
        <v>33</v>
      </c>
      <c r="J43" s="25" t="s">
        <v>33</v>
      </c>
      <c r="K43" s="26">
        <v>19.9651</v>
      </c>
      <c r="L43" s="26">
        <v>21.6572</v>
      </c>
      <c r="M43" s="26">
        <v>13.1119</v>
      </c>
      <c r="N43" s="23">
        <f t="shared" ref="N43:N46" si="5">AVERAGE(K43:M43)</f>
        <v>18.244733333333333</v>
      </c>
    </row>
    <row r="44" spans="1:14" x14ac:dyDescent="0.25">
      <c r="A44" t="s">
        <v>152</v>
      </c>
      <c r="B44" t="s">
        <v>144</v>
      </c>
      <c r="C44" s="22" t="s">
        <v>168</v>
      </c>
      <c r="D44" s="22" t="s">
        <v>185</v>
      </c>
      <c r="E44" t="s">
        <v>34</v>
      </c>
      <c r="F44" s="23" t="s">
        <v>33</v>
      </c>
      <c r="G44" s="26" t="s">
        <v>33</v>
      </c>
      <c r="H44" s="26" t="s">
        <v>33</v>
      </c>
      <c r="I44" s="26" t="s">
        <v>33</v>
      </c>
      <c r="J44" s="25" t="s">
        <v>33</v>
      </c>
      <c r="K44" s="26">
        <v>19.464600000000001</v>
      </c>
      <c r="L44" s="26">
        <v>20.168700000000001</v>
      </c>
      <c r="M44" s="26">
        <v>17.610800000000001</v>
      </c>
      <c r="N44" s="23">
        <f t="shared" si="5"/>
        <v>19.081366666666668</v>
      </c>
    </row>
    <row r="45" spans="1:14" x14ac:dyDescent="0.25">
      <c r="A45" t="s">
        <v>152</v>
      </c>
      <c r="B45" t="s">
        <v>144</v>
      </c>
      <c r="C45" s="22" t="s">
        <v>168</v>
      </c>
      <c r="D45" s="22" t="s">
        <v>188</v>
      </c>
      <c r="E45" t="s">
        <v>34</v>
      </c>
      <c r="F45" s="23" t="s">
        <v>33</v>
      </c>
      <c r="G45" s="26" t="s">
        <v>33</v>
      </c>
      <c r="H45" s="26" t="s">
        <v>33</v>
      </c>
      <c r="I45" s="26" t="s">
        <v>33</v>
      </c>
      <c r="J45" s="25" t="s">
        <v>33</v>
      </c>
      <c r="K45" s="26">
        <v>32.330199999999998</v>
      </c>
      <c r="L45" s="26">
        <v>32.302300000000002</v>
      </c>
      <c r="M45" s="26">
        <v>27.089700000000001</v>
      </c>
      <c r="N45" s="23">
        <f t="shared" si="5"/>
        <v>30.574066666666663</v>
      </c>
    </row>
    <row r="46" spans="1:14" x14ac:dyDescent="0.25">
      <c r="A46" t="s">
        <v>152</v>
      </c>
      <c r="B46" t="s">
        <v>144</v>
      </c>
      <c r="C46" s="22" t="s">
        <v>168</v>
      </c>
      <c r="D46" s="22" t="s">
        <v>195</v>
      </c>
      <c r="E46" t="s">
        <v>34</v>
      </c>
      <c r="F46" s="23" t="s">
        <v>33</v>
      </c>
      <c r="G46" s="26" t="s">
        <v>33</v>
      </c>
      <c r="H46" s="26" t="s">
        <v>33</v>
      </c>
      <c r="I46" s="26" t="s">
        <v>33</v>
      </c>
      <c r="J46" s="25" t="s">
        <v>33</v>
      </c>
      <c r="K46" s="26">
        <v>20.745999999999999</v>
      </c>
      <c r="L46" s="26">
        <v>21.095700000000001</v>
      </c>
      <c r="M46" s="26">
        <v>15.4146</v>
      </c>
      <c r="N46" s="23">
        <f t="shared" si="5"/>
        <v>19.085433333333334</v>
      </c>
    </row>
    <row r="47" spans="1:14" x14ac:dyDescent="0.25">
      <c r="A47" t="s">
        <v>196</v>
      </c>
      <c r="B47" t="s">
        <v>155</v>
      </c>
      <c r="C47" s="22" t="s">
        <v>187</v>
      </c>
      <c r="D47" s="22" t="s">
        <v>187</v>
      </c>
      <c r="E47" t="s">
        <v>34</v>
      </c>
      <c r="F47" s="23">
        <v>0</v>
      </c>
      <c r="G47" s="26" t="s">
        <v>197</v>
      </c>
      <c r="H47" s="26">
        <v>3</v>
      </c>
      <c r="I47" s="26" t="s">
        <v>170</v>
      </c>
      <c r="J47" s="25">
        <f t="shared" ref="J47:J57" si="6">F47*H47</f>
        <v>0</v>
      </c>
      <c r="K47" s="26" t="s">
        <v>33</v>
      </c>
      <c r="L47" s="24" t="s">
        <v>33</v>
      </c>
      <c r="M47" s="24" t="s">
        <v>33</v>
      </c>
      <c r="N47" s="23">
        <v>18.7275013830087</v>
      </c>
    </row>
    <row r="48" spans="1:14" x14ac:dyDescent="0.25">
      <c r="A48" t="s">
        <v>196</v>
      </c>
      <c r="B48" t="s">
        <v>155</v>
      </c>
      <c r="C48" s="22" t="s">
        <v>187</v>
      </c>
      <c r="D48" s="22" t="s">
        <v>198</v>
      </c>
      <c r="E48" t="s">
        <v>34</v>
      </c>
      <c r="F48" s="23">
        <v>0</v>
      </c>
      <c r="G48" s="26" t="s">
        <v>197</v>
      </c>
      <c r="H48" s="26">
        <v>3</v>
      </c>
      <c r="I48" s="26" t="s">
        <v>170</v>
      </c>
      <c r="J48" s="25">
        <f t="shared" si="6"/>
        <v>0</v>
      </c>
      <c r="K48" s="26" t="s">
        <v>33</v>
      </c>
      <c r="L48" s="24" t="s">
        <v>33</v>
      </c>
      <c r="M48" s="24" t="s">
        <v>33</v>
      </c>
      <c r="N48" s="23">
        <v>20.005440563711943</v>
      </c>
    </row>
    <row r="49" spans="1:21" x14ac:dyDescent="0.25">
      <c r="A49" t="s">
        <v>196</v>
      </c>
      <c r="B49" t="s">
        <v>155</v>
      </c>
      <c r="C49" s="22" t="s">
        <v>187</v>
      </c>
      <c r="D49" s="22" t="s">
        <v>167</v>
      </c>
      <c r="E49" t="s">
        <v>34</v>
      </c>
      <c r="F49" s="23">
        <v>0</v>
      </c>
      <c r="G49" s="26" t="s">
        <v>197</v>
      </c>
      <c r="H49" s="26">
        <v>3</v>
      </c>
      <c r="I49" s="26" t="s">
        <v>170</v>
      </c>
      <c r="J49" s="25">
        <f t="shared" si="6"/>
        <v>0</v>
      </c>
      <c r="K49" s="26" t="s">
        <v>33</v>
      </c>
      <c r="L49" s="24" t="s">
        <v>33</v>
      </c>
      <c r="M49" s="24" t="s">
        <v>33</v>
      </c>
      <c r="N49" s="23">
        <v>31.209538178474695</v>
      </c>
    </row>
    <row r="50" spans="1:21" x14ac:dyDescent="0.25">
      <c r="A50" t="s">
        <v>196</v>
      </c>
      <c r="B50" t="s">
        <v>155</v>
      </c>
      <c r="C50" s="22" t="s">
        <v>187</v>
      </c>
      <c r="D50" s="22" t="s">
        <v>175</v>
      </c>
      <c r="E50" t="s">
        <v>34</v>
      </c>
      <c r="F50" s="23">
        <v>0</v>
      </c>
      <c r="G50" s="26" t="s">
        <v>197</v>
      </c>
      <c r="H50" s="26">
        <v>3</v>
      </c>
      <c r="I50" s="26" t="s">
        <v>170</v>
      </c>
      <c r="J50" s="25">
        <f t="shared" si="6"/>
        <v>0</v>
      </c>
      <c r="K50" s="26" t="s">
        <v>33</v>
      </c>
      <c r="L50" s="24" t="s">
        <v>33</v>
      </c>
      <c r="M50" s="24" t="s">
        <v>33</v>
      </c>
      <c r="N50" s="23">
        <v>29.378140185272446</v>
      </c>
      <c r="S50" s="27"/>
      <c r="T50" s="28"/>
      <c r="U50" s="28"/>
    </row>
    <row r="51" spans="1:21" x14ac:dyDescent="0.25">
      <c r="A51" t="s">
        <v>196</v>
      </c>
      <c r="B51" t="s">
        <v>155</v>
      </c>
      <c r="C51" s="22" t="s">
        <v>187</v>
      </c>
      <c r="D51" s="22" t="s">
        <v>168</v>
      </c>
      <c r="E51" t="s">
        <v>34</v>
      </c>
      <c r="F51" s="23">
        <v>0</v>
      </c>
      <c r="G51" s="26" t="s">
        <v>197</v>
      </c>
      <c r="H51" s="26">
        <v>3</v>
      </c>
      <c r="I51" s="26" t="s">
        <v>170</v>
      </c>
      <c r="J51" s="25">
        <f t="shared" si="6"/>
        <v>0</v>
      </c>
      <c r="K51" s="26" t="s">
        <v>33</v>
      </c>
      <c r="L51" s="24" t="s">
        <v>33</v>
      </c>
      <c r="M51" s="24" t="s">
        <v>33</v>
      </c>
      <c r="N51" s="23">
        <v>27.870767992940529</v>
      </c>
      <c r="S51" s="27"/>
      <c r="T51" s="28"/>
      <c r="U51" s="28"/>
    </row>
    <row r="52" spans="1:21" x14ac:dyDescent="0.25">
      <c r="A52" t="s">
        <v>196</v>
      </c>
      <c r="B52" t="s">
        <v>155</v>
      </c>
      <c r="C52" s="22" t="s">
        <v>187</v>
      </c>
      <c r="D52" s="22" t="s">
        <v>189</v>
      </c>
      <c r="E52" t="s">
        <v>34</v>
      </c>
      <c r="F52" s="23">
        <v>0</v>
      </c>
      <c r="G52" s="26" t="s">
        <v>197</v>
      </c>
      <c r="H52" s="26">
        <v>3</v>
      </c>
      <c r="I52" s="26" t="s">
        <v>170</v>
      </c>
      <c r="J52" s="25">
        <f t="shared" si="6"/>
        <v>0</v>
      </c>
      <c r="K52" s="26" t="s">
        <v>33</v>
      </c>
      <c r="L52" s="24" t="s">
        <v>33</v>
      </c>
      <c r="M52" s="24" t="s">
        <v>33</v>
      </c>
      <c r="N52" s="23">
        <v>21.592219495258121</v>
      </c>
      <c r="S52" s="27"/>
      <c r="T52" s="28"/>
      <c r="U52" s="28"/>
    </row>
    <row r="53" spans="1:21" x14ac:dyDescent="0.25">
      <c r="A53" t="s">
        <v>196</v>
      </c>
      <c r="B53" t="s">
        <v>155</v>
      </c>
      <c r="C53" s="22" t="s">
        <v>198</v>
      </c>
      <c r="D53" s="22" t="s">
        <v>187</v>
      </c>
      <c r="E53" t="s">
        <v>34</v>
      </c>
      <c r="F53" s="23">
        <v>0</v>
      </c>
      <c r="G53" s="26" t="s">
        <v>148</v>
      </c>
      <c r="H53" s="26">
        <v>3</v>
      </c>
      <c r="I53" s="26" t="s">
        <v>170</v>
      </c>
      <c r="J53" s="25">
        <f t="shared" si="6"/>
        <v>0</v>
      </c>
      <c r="K53" s="26" t="s">
        <v>33</v>
      </c>
      <c r="L53" s="24" t="s">
        <v>33</v>
      </c>
      <c r="M53" s="24" t="s">
        <v>33</v>
      </c>
      <c r="N53" s="23">
        <v>17.896619302885913</v>
      </c>
      <c r="S53" s="27"/>
      <c r="T53" s="28"/>
      <c r="U53" s="28"/>
    </row>
    <row r="54" spans="1:21" x14ac:dyDescent="0.25">
      <c r="A54" t="s">
        <v>196</v>
      </c>
      <c r="B54" t="s">
        <v>155</v>
      </c>
      <c r="C54" s="22" t="s">
        <v>198</v>
      </c>
      <c r="D54" s="22" t="s">
        <v>198</v>
      </c>
      <c r="E54" t="s">
        <v>34</v>
      </c>
      <c r="F54" s="23">
        <v>0</v>
      </c>
      <c r="G54" s="26" t="s">
        <v>148</v>
      </c>
      <c r="H54" s="26">
        <v>3</v>
      </c>
      <c r="I54" s="26" t="s">
        <v>170</v>
      </c>
      <c r="J54" s="25">
        <f t="shared" si="6"/>
        <v>0</v>
      </c>
      <c r="K54" s="26" t="s">
        <v>33</v>
      </c>
      <c r="L54" s="24" t="s">
        <v>33</v>
      </c>
      <c r="M54" s="24" t="s">
        <v>33</v>
      </c>
      <c r="N54" s="23">
        <v>17.471459117980466</v>
      </c>
      <c r="S54" s="27"/>
      <c r="T54" s="28"/>
      <c r="U54" s="28"/>
    </row>
    <row r="55" spans="1:21" x14ac:dyDescent="0.25">
      <c r="A55" t="s">
        <v>196</v>
      </c>
      <c r="B55" t="s">
        <v>155</v>
      </c>
      <c r="C55" s="22" t="s">
        <v>198</v>
      </c>
      <c r="D55" s="22" t="s">
        <v>167</v>
      </c>
      <c r="E55" t="s">
        <v>34</v>
      </c>
      <c r="F55" s="23">
        <v>0</v>
      </c>
      <c r="G55" s="26" t="s">
        <v>148</v>
      </c>
      <c r="H55" s="26">
        <v>3</v>
      </c>
      <c r="I55" s="26" t="s">
        <v>170</v>
      </c>
      <c r="J55" s="25">
        <f t="shared" si="6"/>
        <v>0</v>
      </c>
      <c r="K55" s="26" t="s">
        <v>33</v>
      </c>
      <c r="L55" s="24" t="s">
        <v>33</v>
      </c>
      <c r="M55" s="24" t="s">
        <v>33</v>
      </c>
      <c r="N55" s="23">
        <v>34.973102979992092</v>
      </c>
      <c r="S55" s="28"/>
      <c r="T55" s="28"/>
      <c r="U55" s="28"/>
    </row>
    <row r="56" spans="1:21" x14ac:dyDescent="0.25">
      <c r="A56" t="s">
        <v>196</v>
      </c>
      <c r="B56" t="s">
        <v>155</v>
      </c>
      <c r="C56" s="22" t="s">
        <v>198</v>
      </c>
      <c r="D56" s="22" t="s">
        <v>175</v>
      </c>
      <c r="E56" t="s">
        <v>34</v>
      </c>
      <c r="F56" s="23">
        <v>0</v>
      </c>
      <c r="G56" s="26" t="s">
        <v>148</v>
      </c>
      <c r="H56" s="26">
        <v>3</v>
      </c>
      <c r="I56" s="26" t="s">
        <v>170</v>
      </c>
      <c r="J56" s="25">
        <f t="shared" si="6"/>
        <v>0</v>
      </c>
      <c r="K56" s="26" t="s">
        <v>33</v>
      </c>
      <c r="L56" s="24" t="s">
        <v>33</v>
      </c>
      <c r="M56" s="24" t="s">
        <v>33</v>
      </c>
      <c r="N56" s="23">
        <v>19.706922573568026</v>
      </c>
      <c r="S56" s="28"/>
      <c r="T56" s="28"/>
      <c r="U56" s="28"/>
    </row>
    <row r="57" spans="1:21" x14ac:dyDescent="0.25">
      <c r="A57" t="s">
        <v>196</v>
      </c>
      <c r="B57" t="s">
        <v>155</v>
      </c>
      <c r="C57" s="22" t="s">
        <v>198</v>
      </c>
      <c r="D57" s="22" t="s">
        <v>168</v>
      </c>
      <c r="E57" t="s">
        <v>34</v>
      </c>
      <c r="F57" s="23">
        <v>0</v>
      </c>
      <c r="G57" s="26" t="s">
        <v>148</v>
      </c>
      <c r="H57" s="26">
        <v>3</v>
      </c>
      <c r="I57" s="26" t="s">
        <v>170</v>
      </c>
      <c r="J57" s="25">
        <f t="shared" si="6"/>
        <v>0</v>
      </c>
      <c r="K57" s="26" t="s">
        <v>33</v>
      </c>
      <c r="L57" s="24" t="s">
        <v>33</v>
      </c>
      <c r="M57" s="24" t="s">
        <v>33</v>
      </c>
      <c r="N57" s="23">
        <v>19.355127289050294</v>
      </c>
    </row>
    <row r="58" spans="1:21" x14ac:dyDescent="0.25">
      <c r="A58" t="s">
        <v>196</v>
      </c>
      <c r="B58" t="s">
        <v>155</v>
      </c>
      <c r="C58" s="22" t="s">
        <v>198</v>
      </c>
      <c r="D58" s="22" t="s">
        <v>189</v>
      </c>
      <c r="E58" t="s">
        <v>34</v>
      </c>
      <c r="F58" s="23">
        <v>0</v>
      </c>
      <c r="G58" s="26" t="s">
        <v>148</v>
      </c>
      <c r="H58" s="26">
        <v>3</v>
      </c>
      <c r="I58" s="26" t="s">
        <v>170</v>
      </c>
      <c r="J58" s="25">
        <f>F58*H58</f>
        <v>0</v>
      </c>
      <c r="K58" s="26" t="s">
        <v>33</v>
      </c>
      <c r="L58" s="24" t="s">
        <v>33</v>
      </c>
      <c r="M58" s="24" t="s">
        <v>33</v>
      </c>
      <c r="N58" s="23">
        <v>19.495806212412877</v>
      </c>
    </row>
    <row r="59" spans="1:21" x14ac:dyDescent="0.25">
      <c r="A59" t="s">
        <v>31</v>
      </c>
      <c r="B59" t="s">
        <v>32</v>
      </c>
      <c r="D59" s="29">
        <v>17</v>
      </c>
      <c r="E59" t="s">
        <v>199</v>
      </c>
      <c r="F59" s="23">
        <v>0</v>
      </c>
      <c r="G59" s="24" t="s">
        <v>200</v>
      </c>
      <c r="H59" s="24" t="s">
        <v>200</v>
      </c>
      <c r="I59" s="24" t="s">
        <v>200</v>
      </c>
      <c r="J59" s="30" t="s">
        <v>200</v>
      </c>
      <c r="K59" s="26" t="s">
        <v>33</v>
      </c>
      <c r="L59" s="24" t="s">
        <v>33</v>
      </c>
      <c r="M59" s="24" t="s">
        <v>33</v>
      </c>
      <c r="N59" s="31">
        <v>25.611838672014727</v>
      </c>
      <c r="O59">
        <f>AVERAGE(N59:N61)</f>
        <v>17.786119411263765</v>
      </c>
      <c r="P59">
        <f>_xlfn.STDEV.P(N59:N61)</f>
        <v>6.5827572452062606</v>
      </c>
    </row>
    <row r="60" spans="1:21" x14ac:dyDescent="0.25">
      <c r="A60" t="s">
        <v>31</v>
      </c>
      <c r="B60" t="s">
        <v>32</v>
      </c>
      <c r="D60" s="29">
        <v>11</v>
      </c>
      <c r="E60" t="s">
        <v>199</v>
      </c>
      <c r="F60" s="23">
        <v>0</v>
      </c>
      <c r="G60" s="24" t="s">
        <v>200</v>
      </c>
      <c r="H60" s="24" t="s">
        <v>200</v>
      </c>
      <c r="I60" s="24" t="s">
        <v>200</v>
      </c>
      <c r="J60" s="30" t="s">
        <v>200</v>
      </c>
      <c r="K60" s="26" t="s">
        <v>33</v>
      </c>
      <c r="L60" s="24" t="s">
        <v>33</v>
      </c>
      <c r="M60" s="24" t="s">
        <v>33</v>
      </c>
      <c r="N60" s="31">
        <v>18.23990929314671</v>
      </c>
    </row>
    <row r="61" spans="1:21" x14ac:dyDescent="0.25">
      <c r="A61" t="s">
        <v>31</v>
      </c>
      <c r="B61" t="s">
        <v>32</v>
      </c>
      <c r="D61" s="29">
        <v>20</v>
      </c>
      <c r="E61" t="s">
        <v>199</v>
      </c>
      <c r="F61" s="23">
        <v>0</v>
      </c>
      <c r="G61" s="24" t="s">
        <v>200</v>
      </c>
      <c r="H61" s="24" t="s">
        <v>200</v>
      </c>
      <c r="I61" s="24" t="s">
        <v>200</v>
      </c>
      <c r="J61" s="30" t="s">
        <v>200</v>
      </c>
      <c r="K61" s="26" t="s">
        <v>33</v>
      </c>
      <c r="L61" s="24" t="s">
        <v>33</v>
      </c>
      <c r="M61" s="24" t="s">
        <v>33</v>
      </c>
      <c r="N61" s="31">
        <v>9.5066102686298528</v>
      </c>
    </row>
    <row r="62" spans="1:21" x14ac:dyDescent="0.25">
      <c r="A62" t="s">
        <v>31</v>
      </c>
      <c r="B62" t="s">
        <v>32</v>
      </c>
      <c r="D62" s="29">
        <v>6</v>
      </c>
      <c r="E62" t="s">
        <v>34</v>
      </c>
      <c r="F62" s="23">
        <v>0</v>
      </c>
      <c r="G62" s="26" t="s">
        <v>36</v>
      </c>
      <c r="H62" s="26">
        <v>5</v>
      </c>
      <c r="I62" s="26" t="s">
        <v>170</v>
      </c>
      <c r="J62" s="25">
        <f>F62*H62</f>
        <v>0</v>
      </c>
      <c r="K62" s="26" t="s">
        <v>33</v>
      </c>
      <c r="L62" s="24" t="s">
        <v>33</v>
      </c>
      <c r="M62" s="24" t="s">
        <v>33</v>
      </c>
      <c r="N62" s="31"/>
    </row>
    <row r="63" spans="1:21" x14ac:dyDescent="0.25">
      <c r="A63" t="s">
        <v>31</v>
      </c>
      <c r="B63" t="s">
        <v>32</v>
      </c>
      <c r="D63" s="29">
        <v>8</v>
      </c>
      <c r="E63" t="s">
        <v>34</v>
      </c>
      <c r="F63" s="23">
        <v>0</v>
      </c>
      <c r="G63" s="26" t="s">
        <v>36</v>
      </c>
      <c r="H63" s="26">
        <v>5</v>
      </c>
      <c r="I63" s="26" t="s">
        <v>170</v>
      </c>
      <c r="J63" s="25">
        <f t="shared" ref="J63:J88" si="7">F63*H63</f>
        <v>0</v>
      </c>
      <c r="K63" s="26" t="s">
        <v>33</v>
      </c>
      <c r="L63" s="24" t="s">
        <v>33</v>
      </c>
      <c r="M63" s="24" t="s">
        <v>33</v>
      </c>
      <c r="N63" s="31"/>
    </row>
    <row r="64" spans="1:21" x14ac:dyDescent="0.25">
      <c r="A64" t="s">
        <v>31</v>
      </c>
      <c r="B64" t="s">
        <v>32</v>
      </c>
      <c r="D64" s="29">
        <v>24</v>
      </c>
      <c r="E64" t="s">
        <v>34</v>
      </c>
      <c r="F64" s="23">
        <v>0</v>
      </c>
      <c r="G64" s="26" t="s">
        <v>36</v>
      </c>
      <c r="H64" s="26">
        <v>5</v>
      </c>
      <c r="I64" s="26" t="s">
        <v>170</v>
      </c>
      <c r="J64" s="25">
        <f t="shared" si="7"/>
        <v>0</v>
      </c>
      <c r="K64" s="26" t="s">
        <v>33</v>
      </c>
      <c r="L64" s="24" t="s">
        <v>33</v>
      </c>
      <c r="M64" s="24" t="s">
        <v>33</v>
      </c>
      <c r="N64" s="31"/>
    </row>
    <row r="65" spans="1:21" x14ac:dyDescent="0.25">
      <c r="A65" t="s">
        <v>31</v>
      </c>
      <c r="B65" t="s">
        <v>32</v>
      </c>
      <c r="D65" s="29">
        <v>27</v>
      </c>
      <c r="E65" t="s">
        <v>34</v>
      </c>
      <c r="F65" s="23">
        <v>0</v>
      </c>
      <c r="G65" s="26" t="s">
        <v>36</v>
      </c>
      <c r="H65" s="26">
        <v>5</v>
      </c>
      <c r="I65" s="26" t="s">
        <v>170</v>
      </c>
      <c r="J65" s="25">
        <f t="shared" si="7"/>
        <v>0</v>
      </c>
      <c r="K65" s="26" t="s">
        <v>33</v>
      </c>
      <c r="L65" s="24" t="s">
        <v>33</v>
      </c>
      <c r="M65" s="24" t="s">
        <v>33</v>
      </c>
      <c r="N65" s="31"/>
    </row>
    <row r="66" spans="1:21" x14ac:dyDescent="0.25">
      <c r="A66" t="s">
        <v>31</v>
      </c>
      <c r="B66" t="s">
        <v>32</v>
      </c>
      <c r="D66" s="29">
        <v>15</v>
      </c>
      <c r="E66" t="s">
        <v>34</v>
      </c>
      <c r="F66" s="23">
        <v>0</v>
      </c>
      <c r="G66" s="26" t="s">
        <v>36</v>
      </c>
      <c r="H66" s="26">
        <v>5</v>
      </c>
      <c r="I66" s="26" t="s">
        <v>170</v>
      </c>
      <c r="J66" s="25">
        <f t="shared" si="7"/>
        <v>0</v>
      </c>
      <c r="K66" s="26" t="s">
        <v>33</v>
      </c>
      <c r="L66" s="24" t="s">
        <v>33</v>
      </c>
      <c r="M66" s="24" t="s">
        <v>33</v>
      </c>
      <c r="N66" s="31"/>
    </row>
    <row r="67" spans="1:21" x14ac:dyDescent="0.25">
      <c r="A67" t="s">
        <v>31</v>
      </c>
      <c r="B67" t="s">
        <v>32</v>
      </c>
      <c r="D67" s="29">
        <v>30</v>
      </c>
      <c r="E67" t="s">
        <v>34</v>
      </c>
      <c r="F67" s="23">
        <v>0</v>
      </c>
      <c r="G67" s="26" t="s">
        <v>36</v>
      </c>
      <c r="H67" s="26">
        <v>5</v>
      </c>
      <c r="I67" s="26" t="s">
        <v>170</v>
      </c>
      <c r="J67" s="25">
        <f t="shared" si="7"/>
        <v>0</v>
      </c>
      <c r="K67" s="26" t="s">
        <v>33</v>
      </c>
      <c r="L67" s="24" t="s">
        <v>33</v>
      </c>
      <c r="M67" s="24" t="s">
        <v>33</v>
      </c>
      <c r="N67" s="31"/>
    </row>
    <row r="68" spans="1:21" x14ac:dyDescent="0.25">
      <c r="A68" t="s">
        <v>31</v>
      </c>
      <c r="B68" t="s">
        <v>32</v>
      </c>
      <c r="D68" s="29">
        <v>5</v>
      </c>
      <c r="E68" t="s">
        <v>35</v>
      </c>
      <c r="F68" s="23">
        <v>800</v>
      </c>
      <c r="G68" s="26" t="s">
        <v>36</v>
      </c>
      <c r="H68" s="26">
        <v>5</v>
      </c>
      <c r="I68" s="26" t="s">
        <v>170</v>
      </c>
      <c r="J68" s="25">
        <f t="shared" si="7"/>
        <v>4000</v>
      </c>
      <c r="K68" s="26" t="s">
        <v>33</v>
      </c>
      <c r="L68" s="24" t="s">
        <v>33</v>
      </c>
      <c r="M68" s="24" t="s">
        <v>33</v>
      </c>
      <c r="N68" s="31"/>
    </row>
    <row r="69" spans="1:21" x14ac:dyDescent="0.25">
      <c r="A69" t="s">
        <v>31</v>
      </c>
      <c r="B69" t="s">
        <v>32</v>
      </c>
      <c r="D69" s="29">
        <v>10</v>
      </c>
      <c r="E69" t="s">
        <v>35</v>
      </c>
      <c r="F69" s="23">
        <v>800</v>
      </c>
      <c r="G69" s="26" t="s">
        <v>36</v>
      </c>
      <c r="H69" s="26">
        <v>5</v>
      </c>
      <c r="I69" s="26" t="s">
        <v>170</v>
      </c>
      <c r="J69" s="25">
        <f t="shared" si="7"/>
        <v>4000</v>
      </c>
      <c r="K69" s="26" t="s">
        <v>33</v>
      </c>
      <c r="L69" s="24" t="s">
        <v>33</v>
      </c>
      <c r="M69" s="24" t="s">
        <v>33</v>
      </c>
      <c r="N69" s="31"/>
    </row>
    <row r="70" spans="1:21" x14ac:dyDescent="0.25">
      <c r="A70" t="s">
        <v>31</v>
      </c>
      <c r="B70" t="s">
        <v>32</v>
      </c>
      <c r="D70" s="29">
        <v>18</v>
      </c>
      <c r="E70" t="s">
        <v>35</v>
      </c>
      <c r="F70" s="23">
        <v>800</v>
      </c>
      <c r="G70" s="26" t="s">
        <v>36</v>
      </c>
      <c r="H70" s="26">
        <v>5</v>
      </c>
      <c r="I70" s="26" t="s">
        <v>170</v>
      </c>
      <c r="J70" s="25">
        <f t="shared" si="7"/>
        <v>4000</v>
      </c>
      <c r="K70" s="26" t="s">
        <v>33</v>
      </c>
      <c r="L70" s="24" t="s">
        <v>33</v>
      </c>
      <c r="M70" s="24" t="s">
        <v>33</v>
      </c>
      <c r="N70" s="31"/>
    </row>
    <row r="71" spans="1:21" x14ac:dyDescent="0.25">
      <c r="A71" t="s">
        <v>31</v>
      </c>
      <c r="B71" t="s">
        <v>32</v>
      </c>
      <c r="D71" s="29">
        <v>32</v>
      </c>
      <c r="E71" t="s">
        <v>35</v>
      </c>
      <c r="F71" s="23">
        <v>800</v>
      </c>
      <c r="G71" s="26" t="s">
        <v>36</v>
      </c>
      <c r="H71" s="26">
        <v>5</v>
      </c>
      <c r="I71" s="26" t="s">
        <v>170</v>
      </c>
      <c r="J71" s="25">
        <f t="shared" si="7"/>
        <v>4000</v>
      </c>
      <c r="K71" s="26" t="s">
        <v>33</v>
      </c>
      <c r="L71" s="24" t="s">
        <v>33</v>
      </c>
      <c r="M71" s="30" t="s">
        <v>33</v>
      </c>
      <c r="N71" s="32"/>
      <c r="S71" s="33"/>
      <c r="T71" s="34"/>
      <c r="U71" s="35"/>
    </row>
    <row r="72" spans="1:21" x14ac:dyDescent="0.25">
      <c r="A72" t="s">
        <v>31</v>
      </c>
      <c r="B72" t="s">
        <v>32</v>
      </c>
      <c r="D72" s="29">
        <v>9</v>
      </c>
      <c r="E72" t="s">
        <v>35</v>
      </c>
      <c r="F72" s="23">
        <v>800</v>
      </c>
      <c r="G72" s="26" t="s">
        <v>36</v>
      </c>
      <c r="H72" s="26">
        <v>5</v>
      </c>
      <c r="I72" s="26" t="s">
        <v>170</v>
      </c>
      <c r="J72" s="25">
        <f t="shared" si="7"/>
        <v>4000</v>
      </c>
      <c r="K72" s="26" t="s">
        <v>33</v>
      </c>
      <c r="L72" s="24" t="s">
        <v>33</v>
      </c>
      <c r="M72" s="30" t="s">
        <v>33</v>
      </c>
      <c r="N72" s="32"/>
      <c r="S72" s="3"/>
      <c r="T72" s="34"/>
      <c r="U72" s="35"/>
    </row>
    <row r="73" spans="1:21" x14ac:dyDescent="0.25">
      <c r="A73" t="s">
        <v>31</v>
      </c>
      <c r="B73" t="s">
        <v>32</v>
      </c>
      <c r="D73" s="29">
        <v>13</v>
      </c>
      <c r="E73" t="s">
        <v>35</v>
      </c>
      <c r="F73" s="23">
        <v>800</v>
      </c>
      <c r="G73" s="26" t="s">
        <v>36</v>
      </c>
      <c r="H73" s="26">
        <v>5</v>
      </c>
      <c r="I73" s="26" t="s">
        <v>170</v>
      </c>
      <c r="J73" s="25">
        <f t="shared" si="7"/>
        <v>4000</v>
      </c>
      <c r="K73" s="26" t="s">
        <v>33</v>
      </c>
      <c r="L73" s="24" t="s">
        <v>33</v>
      </c>
      <c r="M73" s="30" t="s">
        <v>33</v>
      </c>
      <c r="N73" s="32"/>
      <c r="S73" s="3"/>
      <c r="T73" s="34"/>
      <c r="U73" s="35"/>
    </row>
    <row r="74" spans="1:21" x14ac:dyDescent="0.25">
      <c r="A74" t="s">
        <v>39</v>
      </c>
      <c r="B74" t="s">
        <v>40</v>
      </c>
      <c r="D74" s="34" t="s">
        <v>201</v>
      </c>
      <c r="E74" t="s">
        <v>199</v>
      </c>
      <c r="F74" s="23">
        <v>0</v>
      </c>
      <c r="G74" s="24" t="s">
        <v>200</v>
      </c>
      <c r="H74" s="24" t="s">
        <v>200</v>
      </c>
      <c r="I74" s="24" t="s">
        <v>200</v>
      </c>
      <c r="J74" s="30" t="s">
        <v>200</v>
      </c>
      <c r="K74" s="26" t="s">
        <v>33</v>
      </c>
      <c r="L74" s="24" t="s">
        <v>33</v>
      </c>
      <c r="M74" s="30" t="s">
        <v>33</v>
      </c>
      <c r="N74" s="36">
        <v>14.565735939065185</v>
      </c>
      <c r="O74" s="37"/>
      <c r="S74" s="3"/>
      <c r="T74" s="34"/>
      <c r="U74" s="35"/>
    </row>
    <row r="75" spans="1:21" x14ac:dyDescent="0.25">
      <c r="A75" t="s">
        <v>39</v>
      </c>
      <c r="B75" t="s">
        <v>40</v>
      </c>
      <c r="D75" s="34" t="s">
        <v>202</v>
      </c>
      <c r="E75" t="s">
        <v>199</v>
      </c>
      <c r="F75" s="23">
        <v>0</v>
      </c>
      <c r="G75" s="24" t="s">
        <v>200</v>
      </c>
      <c r="H75" s="24" t="s">
        <v>200</v>
      </c>
      <c r="I75" s="24" t="s">
        <v>200</v>
      </c>
      <c r="J75" s="30" t="s">
        <v>200</v>
      </c>
      <c r="K75" s="26" t="s">
        <v>33</v>
      </c>
      <c r="L75" s="24" t="s">
        <v>33</v>
      </c>
      <c r="M75" s="30" t="s">
        <v>33</v>
      </c>
      <c r="N75" s="36">
        <v>12.589697171070483</v>
      </c>
      <c r="S75" s="3"/>
      <c r="T75" s="34"/>
      <c r="U75" s="35"/>
    </row>
    <row r="76" spans="1:21" x14ac:dyDescent="0.25">
      <c r="A76" t="s">
        <v>39</v>
      </c>
      <c r="B76" t="s">
        <v>40</v>
      </c>
      <c r="D76" s="34" t="s">
        <v>203</v>
      </c>
      <c r="E76" t="s">
        <v>199</v>
      </c>
      <c r="F76" s="23">
        <v>0</v>
      </c>
      <c r="G76" s="24" t="s">
        <v>200</v>
      </c>
      <c r="H76" s="24" t="s">
        <v>200</v>
      </c>
      <c r="I76" s="24" t="s">
        <v>200</v>
      </c>
      <c r="J76" s="30" t="s">
        <v>200</v>
      </c>
      <c r="K76" s="26" t="s">
        <v>33</v>
      </c>
      <c r="L76" s="24" t="s">
        <v>33</v>
      </c>
      <c r="M76" s="30" t="s">
        <v>33</v>
      </c>
      <c r="N76" s="36">
        <v>23.50930856671426</v>
      </c>
      <c r="S76" s="3"/>
      <c r="T76" s="34"/>
      <c r="U76" s="35"/>
    </row>
    <row r="77" spans="1:21" x14ac:dyDescent="0.25">
      <c r="A77" t="s">
        <v>39</v>
      </c>
      <c r="B77" t="s">
        <v>40</v>
      </c>
      <c r="D77" s="34" t="s">
        <v>204</v>
      </c>
      <c r="E77" t="s">
        <v>34</v>
      </c>
      <c r="F77" s="23">
        <v>0</v>
      </c>
      <c r="G77" s="26" t="s">
        <v>36</v>
      </c>
      <c r="H77" s="26">
        <v>5</v>
      </c>
      <c r="I77" s="26" t="s">
        <v>170</v>
      </c>
      <c r="J77" s="25">
        <f t="shared" si="7"/>
        <v>0</v>
      </c>
      <c r="K77" s="26" t="s">
        <v>33</v>
      </c>
      <c r="L77" s="24" t="s">
        <v>33</v>
      </c>
      <c r="M77" s="30" t="s">
        <v>33</v>
      </c>
      <c r="N77" s="36">
        <v>10.244268752095177</v>
      </c>
      <c r="O77" s="37"/>
      <c r="S77" s="3"/>
      <c r="T77" s="3"/>
      <c r="U77" s="35"/>
    </row>
    <row r="78" spans="1:21" x14ac:dyDescent="0.25">
      <c r="A78" t="s">
        <v>39</v>
      </c>
      <c r="B78" t="s">
        <v>40</v>
      </c>
      <c r="D78" s="34" t="s">
        <v>205</v>
      </c>
      <c r="E78" t="s">
        <v>34</v>
      </c>
      <c r="F78" s="23">
        <v>0</v>
      </c>
      <c r="G78" s="26" t="s">
        <v>36</v>
      </c>
      <c r="H78" s="26">
        <v>5</v>
      </c>
      <c r="I78" s="26" t="s">
        <v>170</v>
      </c>
      <c r="J78" s="25">
        <f t="shared" si="7"/>
        <v>0</v>
      </c>
      <c r="K78" s="26" t="s">
        <v>33</v>
      </c>
      <c r="L78" s="24" t="s">
        <v>33</v>
      </c>
      <c r="M78" s="30" t="s">
        <v>33</v>
      </c>
      <c r="N78" s="36">
        <v>12.664198456230663</v>
      </c>
      <c r="S78" s="33"/>
      <c r="T78" s="34"/>
      <c r="U78" s="35"/>
    </row>
    <row r="79" spans="1:21" x14ac:dyDescent="0.25">
      <c r="A79" t="s">
        <v>39</v>
      </c>
      <c r="B79" t="s">
        <v>40</v>
      </c>
      <c r="D79" s="34" t="s">
        <v>206</v>
      </c>
      <c r="E79" t="s">
        <v>34</v>
      </c>
      <c r="F79" s="23">
        <v>0</v>
      </c>
      <c r="G79" s="26" t="s">
        <v>36</v>
      </c>
      <c r="H79" s="26">
        <v>5</v>
      </c>
      <c r="I79" s="26" t="s">
        <v>170</v>
      </c>
      <c r="J79" s="25">
        <f t="shared" si="7"/>
        <v>0</v>
      </c>
      <c r="K79" s="26" t="s">
        <v>33</v>
      </c>
      <c r="L79" s="24" t="s">
        <v>33</v>
      </c>
      <c r="M79" s="30" t="s">
        <v>33</v>
      </c>
      <c r="N79" s="36">
        <v>6.8176211478667916</v>
      </c>
      <c r="S79" s="3"/>
      <c r="T79" s="34"/>
      <c r="U79" s="35"/>
    </row>
    <row r="80" spans="1:21" x14ac:dyDescent="0.25">
      <c r="A80" t="s">
        <v>39</v>
      </c>
      <c r="B80" t="s">
        <v>40</v>
      </c>
      <c r="D80" s="34" t="s">
        <v>207</v>
      </c>
      <c r="E80" t="s">
        <v>34</v>
      </c>
      <c r="F80" s="23">
        <v>0</v>
      </c>
      <c r="G80" s="26" t="s">
        <v>36</v>
      </c>
      <c r="H80" s="26">
        <v>5</v>
      </c>
      <c r="I80" s="26" t="s">
        <v>170</v>
      </c>
      <c r="J80" s="25">
        <f t="shared" si="7"/>
        <v>0</v>
      </c>
      <c r="K80" s="26" t="s">
        <v>33</v>
      </c>
      <c r="L80" s="24" t="s">
        <v>33</v>
      </c>
      <c r="M80" s="30" t="s">
        <v>33</v>
      </c>
      <c r="N80" s="36">
        <v>12.493152232780794</v>
      </c>
      <c r="S80" s="3"/>
      <c r="T80" s="34"/>
      <c r="U80" s="35"/>
    </row>
    <row r="81" spans="1:21" x14ac:dyDescent="0.25">
      <c r="A81" t="s">
        <v>39</v>
      </c>
      <c r="B81" t="s">
        <v>40</v>
      </c>
      <c r="D81" s="34" t="s">
        <v>208</v>
      </c>
      <c r="E81" t="s">
        <v>34</v>
      </c>
      <c r="F81" s="23">
        <v>0</v>
      </c>
      <c r="G81" s="26" t="s">
        <v>36</v>
      </c>
      <c r="H81" s="26">
        <v>5</v>
      </c>
      <c r="I81" s="26" t="s">
        <v>170</v>
      </c>
      <c r="J81" s="25">
        <f t="shared" si="7"/>
        <v>0</v>
      </c>
      <c r="K81" s="26" t="s">
        <v>33</v>
      </c>
      <c r="L81" s="24" t="s">
        <v>33</v>
      </c>
      <c r="M81" s="30" t="s">
        <v>33</v>
      </c>
      <c r="N81" s="36">
        <v>12.028813065856863</v>
      </c>
      <c r="S81" s="3"/>
      <c r="T81" s="34"/>
      <c r="U81" s="35"/>
    </row>
    <row r="82" spans="1:21" x14ac:dyDescent="0.25">
      <c r="A82" t="s">
        <v>39</v>
      </c>
      <c r="B82" t="s">
        <v>40</v>
      </c>
      <c r="D82" s="34" t="s">
        <v>209</v>
      </c>
      <c r="E82" t="s">
        <v>34</v>
      </c>
      <c r="F82" s="23">
        <v>0</v>
      </c>
      <c r="G82" s="26" t="s">
        <v>36</v>
      </c>
      <c r="H82" s="26">
        <v>5</v>
      </c>
      <c r="I82" s="26" t="s">
        <v>170</v>
      </c>
      <c r="J82" s="25">
        <f t="shared" si="7"/>
        <v>0</v>
      </c>
      <c r="K82" s="26" t="s">
        <v>33</v>
      </c>
      <c r="L82" s="24" t="s">
        <v>33</v>
      </c>
      <c r="M82" s="30" t="s">
        <v>33</v>
      </c>
      <c r="N82" s="36">
        <v>15.278757387023646</v>
      </c>
      <c r="S82" s="3"/>
      <c r="T82" s="34"/>
      <c r="U82" s="35"/>
    </row>
    <row r="83" spans="1:21" x14ac:dyDescent="0.25">
      <c r="A83" t="s">
        <v>39</v>
      </c>
      <c r="B83" t="s">
        <v>40</v>
      </c>
      <c r="D83" s="34" t="s">
        <v>210</v>
      </c>
      <c r="E83" t="s">
        <v>35</v>
      </c>
      <c r="F83" s="23">
        <v>800</v>
      </c>
      <c r="G83" s="26" t="s">
        <v>36</v>
      </c>
      <c r="H83" s="26">
        <v>5</v>
      </c>
      <c r="I83" s="26" t="s">
        <v>170</v>
      </c>
      <c r="J83" s="25">
        <f t="shared" si="7"/>
        <v>4000</v>
      </c>
      <c r="K83" s="26" t="s">
        <v>33</v>
      </c>
      <c r="L83" s="24" t="s">
        <v>33</v>
      </c>
      <c r="M83" s="30" t="s">
        <v>33</v>
      </c>
      <c r="N83" s="36">
        <v>10.692729956729622</v>
      </c>
      <c r="O83" s="26"/>
      <c r="S83" s="3"/>
      <c r="T83" s="34"/>
      <c r="U83" s="35"/>
    </row>
    <row r="84" spans="1:21" x14ac:dyDescent="0.25">
      <c r="A84" t="s">
        <v>39</v>
      </c>
      <c r="B84" t="s">
        <v>40</v>
      </c>
      <c r="D84" s="34" t="s">
        <v>211</v>
      </c>
      <c r="E84" t="s">
        <v>35</v>
      </c>
      <c r="F84" s="23">
        <v>800</v>
      </c>
      <c r="G84" s="26" t="s">
        <v>36</v>
      </c>
      <c r="H84" s="26">
        <v>5</v>
      </c>
      <c r="I84" s="26" t="s">
        <v>170</v>
      </c>
      <c r="J84" s="25">
        <f t="shared" si="7"/>
        <v>4000</v>
      </c>
      <c r="K84" s="26" t="s">
        <v>33</v>
      </c>
      <c r="L84" s="24" t="s">
        <v>33</v>
      </c>
      <c r="M84" s="30" t="s">
        <v>33</v>
      </c>
      <c r="N84" s="36">
        <v>9.4906393834485687</v>
      </c>
      <c r="O84" s="26"/>
      <c r="S84" s="3"/>
      <c r="T84" s="3"/>
      <c r="U84" s="35"/>
    </row>
    <row r="85" spans="1:21" x14ac:dyDescent="0.25">
      <c r="A85" t="s">
        <v>39</v>
      </c>
      <c r="B85" t="s">
        <v>40</v>
      </c>
      <c r="D85" s="34" t="s">
        <v>212</v>
      </c>
      <c r="E85" t="s">
        <v>35</v>
      </c>
      <c r="F85" s="23">
        <v>800</v>
      </c>
      <c r="G85" s="26" t="s">
        <v>36</v>
      </c>
      <c r="H85" s="26">
        <v>5</v>
      </c>
      <c r="I85" s="26" t="s">
        <v>170</v>
      </c>
      <c r="J85" s="25">
        <f t="shared" si="7"/>
        <v>4000</v>
      </c>
      <c r="K85" s="26" t="s">
        <v>33</v>
      </c>
      <c r="L85" s="24" t="s">
        <v>33</v>
      </c>
      <c r="M85" s="30" t="s">
        <v>33</v>
      </c>
      <c r="N85" s="36">
        <v>8.9632321693194701</v>
      </c>
      <c r="O85" s="26"/>
      <c r="S85" s="38"/>
      <c r="T85" s="34"/>
      <c r="U85" s="35"/>
    </row>
    <row r="86" spans="1:21" x14ac:dyDescent="0.25">
      <c r="A86" t="s">
        <v>39</v>
      </c>
      <c r="B86" t="s">
        <v>40</v>
      </c>
      <c r="D86" s="34" t="s">
        <v>213</v>
      </c>
      <c r="E86" t="s">
        <v>35</v>
      </c>
      <c r="F86" s="23">
        <v>800</v>
      </c>
      <c r="G86" s="26" t="s">
        <v>36</v>
      </c>
      <c r="H86" s="26">
        <v>5</v>
      </c>
      <c r="I86" s="26" t="s">
        <v>170</v>
      </c>
      <c r="J86" s="25">
        <f t="shared" si="7"/>
        <v>4000</v>
      </c>
      <c r="K86" s="26" t="s">
        <v>33</v>
      </c>
      <c r="L86" s="24" t="s">
        <v>33</v>
      </c>
      <c r="M86" s="30" t="s">
        <v>33</v>
      </c>
      <c r="N86" s="36">
        <v>9.7996026289838163</v>
      </c>
      <c r="O86" s="26"/>
      <c r="S86" s="1"/>
      <c r="T86" s="34"/>
      <c r="U86" s="35"/>
    </row>
    <row r="87" spans="1:21" x14ac:dyDescent="0.25">
      <c r="A87" t="s">
        <v>39</v>
      </c>
      <c r="B87" t="s">
        <v>40</v>
      </c>
      <c r="D87" s="34" t="s">
        <v>214</v>
      </c>
      <c r="E87" t="s">
        <v>35</v>
      </c>
      <c r="F87" s="23">
        <v>800</v>
      </c>
      <c r="G87" s="26" t="s">
        <v>36</v>
      </c>
      <c r="H87" s="26">
        <v>5</v>
      </c>
      <c r="I87" s="26" t="s">
        <v>170</v>
      </c>
      <c r="J87" s="25">
        <f t="shared" si="7"/>
        <v>4000</v>
      </c>
      <c r="K87" s="26" t="s">
        <v>33</v>
      </c>
      <c r="L87" s="24" t="s">
        <v>33</v>
      </c>
      <c r="M87" s="30" t="s">
        <v>33</v>
      </c>
      <c r="N87" s="36">
        <v>13.809346566919357</v>
      </c>
      <c r="O87" s="26"/>
      <c r="S87" s="3"/>
      <c r="T87" s="34"/>
      <c r="U87" s="35"/>
    </row>
    <row r="88" spans="1:21" x14ac:dyDescent="0.25">
      <c r="A88" t="s">
        <v>39</v>
      </c>
      <c r="B88" t="s">
        <v>40</v>
      </c>
      <c r="D88" s="34" t="s">
        <v>215</v>
      </c>
      <c r="E88" t="s">
        <v>35</v>
      </c>
      <c r="F88" s="23">
        <v>800</v>
      </c>
      <c r="G88" s="26" t="s">
        <v>36</v>
      </c>
      <c r="H88" s="26">
        <v>5</v>
      </c>
      <c r="I88" s="26" t="s">
        <v>170</v>
      </c>
      <c r="J88" s="25">
        <f t="shared" si="7"/>
        <v>4000</v>
      </c>
      <c r="K88" s="26" t="s">
        <v>33</v>
      </c>
      <c r="L88" s="24" t="s">
        <v>33</v>
      </c>
      <c r="M88" s="30" t="s">
        <v>33</v>
      </c>
      <c r="N88" s="36">
        <v>9.9421529705503957</v>
      </c>
      <c r="O88" s="26"/>
    </row>
    <row r="89" spans="1:21" x14ac:dyDescent="0.25">
      <c r="A89" t="s">
        <v>55</v>
      </c>
      <c r="B89" t="s">
        <v>56</v>
      </c>
      <c r="D89" t="s">
        <v>216</v>
      </c>
      <c r="E89" t="s">
        <v>199</v>
      </c>
      <c r="F89" s="23">
        <v>0</v>
      </c>
      <c r="G89" s="24" t="s">
        <v>200</v>
      </c>
      <c r="H89" s="24" t="s">
        <v>200</v>
      </c>
      <c r="I89" s="24" t="s">
        <v>200</v>
      </c>
      <c r="J89" s="30" t="s">
        <v>200</v>
      </c>
      <c r="K89" s="26" t="s">
        <v>33</v>
      </c>
      <c r="L89" s="24" t="s">
        <v>33</v>
      </c>
      <c r="M89" s="30" t="s">
        <v>33</v>
      </c>
      <c r="N89" s="36">
        <v>6.8382989770610445</v>
      </c>
      <c r="O89" s="36"/>
    </row>
    <row r="90" spans="1:21" x14ac:dyDescent="0.25">
      <c r="A90" t="s">
        <v>55</v>
      </c>
      <c r="B90" t="s">
        <v>56</v>
      </c>
      <c r="D90" t="s">
        <v>217</v>
      </c>
      <c r="E90" t="s">
        <v>199</v>
      </c>
      <c r="F90" s="23">
        <v>0</v>
      </c>
      <c r="G90" s="24" t="s">
        <v>200</v>
      </c>
      <c r="H90" s="24" t="s">
        <v>200</v>
      </c>
      <c r="I90" s="24" t="s">
        <v>200</v>
      </c>
      <c r="J90" s="30" t="s">
        <v>200</v>
      </c>
      <c r="K90" s="26" t="s">
        <v>33</v>
      </c>
      <c r="L90" s="24" t="s">
        <v>33</v>
      </c>
      <c r="M90" s="30" t="s">
        <v>33</v>
      </c>
      <c r="N90" s="36">
        <v>4.991037368562445</v>
      </c>
      <c r="O90" s="36"/>
    </row>
    <row r="91" spans="1:21" x14ac:dyDescent="0.25">
      <c r="A91" t="s">
        <v>55</v>
      </c>
      <c r="B91" t="s">
        <v>56</v>
      </c>
      <c r="D91" t="s">
        <v>218</v>
      </c>
      <c r="E91" t="s">
        <v>34</v>
      </c>
      <c r="F91" s="23">
        <v>0</v>
      </c>
      <c r="G91" s="26" t="s">
        <v>36</v>
      </c>
      <c r="H91" s="26">
        <v>5</v>
      </c>
      <c r="I91" s="26" t="s">
        <v>170</v>
      </c>
      <c r="J91" s="25">
        <f t="shared" ref="J91:J100" si="8">F91*H91</f>
        <v>0</v>
      </c>
      <c r="K91" s="26" t="s">
        <v>33</v>
      </c>
      <c r="L91" s="24" t="s">
        <v>33</v>
      </c>
      <c r="M91" s="30" t="s">
        <v>33</v>
      </c>
      <c r="N91" s="36">
        <v>7.2577786794836303</v>
      </c>
      <c r="O91" s="26"/>
    </row>
    <row r="92" spans="1:21" x14ac:dyDescent="0.25">
      <c r="A92" t="s">
        <v>55</v>
      </c>
      <c r="B92" t="s">
        <v>56</v>
      </c>
      <c r="D92" t="s">
        <v>219</v>
      </c>
      <c r="E92" t="s">
        <v>34</v>
      </c>
      <c r="F92" s="23">
        <v>0</v>
      </c>
      <c r="G92" s="26" t="s">
        <v>36</v>
      </c>
      <c r="H92" s="26">
        <v>5</v>
      </c>
      <c r="I92" s="26" t="s">
        <v>170</v>
      </c>
      <c r="J92" s="25">
        <f t="shared" si="8"/>
        <v>0</v>
      </c>
      <c r="K92" s="26" t="s">
        <v>33</v>
      </c>
      <c r="L92" s="24" t="s">
        <v>33</v>
      </c>
      <c r="M92" s="30" t="s">
        <v>33</v>
      </c>
      <c r="N92" s="36">
        <v>6.0757134858660971</v>
      </c>
      <c r="O92" s="26"/>
    </row>
    <row r="93" spans="1:21" x14ac:dyDescent="0.25">
      <c r="A93" t="s">
        <v>55</v>
      </c>
      <c r="B93" t="s">
        <v>56</v>
      </c>
      <c r="D93" t="s">
        <v>220</v>
      </c>
      <c r="E93" t="s">
        <v>34</v>
      </c>
      <c r="F93" s="23">
        <v>0</v>
      </c>
      <c r="G93" s="26" t="s">
        <v>36</v>
      </c>
      <c r="H93" s="26">
        <v>5</v>
      </c>
      <c r="I93" s="26" t="s">
        <v>170</v>
      </c>
      <c r="J93" s="25">
        <f t="shared" si="8"/>
        <v>0</v>
      </c>
      <c r="K93" s="26" t="s">
        <v>33</v>
      </c>
      <c r="L93" s="24" t="s">
        <v>33</v>
      </c>
      <c r="M93" s="30" t="s">
        <v>33</v>
      </c>
      <c r="N93" s="36">
        <v>4.3102516702898566</v>
      </c>
      <c r="O93" s="26"/>
    </row>
    <row r="94" spans="1:21" x14ac:dyDescent="0.25">
      <c r="A94" t="s">
        <v>55</v>
      </c>
      <c r="B94" t="s">
        <v>56</v>
      </c>
      <c r="D94" t="s">
        <v>221</v>
      </c>
      <c r="E94" t="s">
        <v>34</v>
      </c>
      <c r="F94" s="23">
        <v>0</v>
      </c>
      <c r="G94" s="26" t="s">
        <v>36</v>
      </c>
      <c r="H94" s="26">
        <v>5</v>
      </c>
      <c r="I94" s="26" t="s">
        <v>170</v>
      </c>
      <c r="J94" s="25">
        <f t="shared" si="8"/>
        <v>0</v>
      </c>
      <c r="K94" s="26" t="s">
        <v>33</v>
      </c>
      <c r="L94" s="24" t="s">
        <v>33</v>
      </c>
      <c r="M94" s="30" t="s">
        <v>33</v>
      </c>
      <c r="N94" s="36">
        <v>6.5248671568563985</v>
      </c>
      <c r="O94" s="26"/>
    </row>
    <row r="95" spans="1:21" x14ac:dyDescent="0.25">
      <c r="A95" t="s">
        <v>55</v>
      </c>
      <c r="B95" t="s">
        <v>56</v>
      </c>
      <c r="D95" t="s">
        <v>222</v>
      </c>
      <c r="E95" t="s">
        <v>34</v>
      </c>
      <c r="F95" s="23">
        <v>0</v>
      </c>
      <c r="G95" s="26" t="s">
        <v>36</v>
      </c>
      <c r="H95" s="26">
        <v>5</v>
      </c>
      <c r="I95" s="26" t="s">
        <v>170</v>
      </c>
      <c r="J95" s="25">
        <f t="shared" si="8"/>
        <v>0</v>
      </c>
      <c r="K95" s="26" t="s">
        <v>33</v>
      </c>
      <c r="L95" s="24" t="s">
        <v>33</v>
      </c>
      <c r="M95" s="30" t="s">
        <v>33</v>
      </c>
      <c r="N95" s="36">
        <v>6.374707920219012</v>
      </c>
      <c r="O95" s="26"/>
    </row>
    <row r="96" spans="1:21" x14ac:dyDescent="0.25">
      <c r="A96" t="s">
        <v>55</v>
      </c>
      <c r="B96" t="s">
        <v>56</v>
      </c>
      <c r="D96" t="s">
        <v>223</v>
      </c>
      <c r="E96" t="s">
        <v>35</v>
      </c>
      <c r="F96" s="23">
        <v>800</v>
      </c>
      <c r="G96" s="26" t="s">
        <v>36</v>
      </c>
      <c r="H96" s="26">
        <v>5</v>
      </c>
      <c r="I96" s="26" t="s">
        <v>170</v>
      </c>
      <c r="J96" s="25">
        <f t="shared" si="8"/>
        <v>4000</v>
      </c>
      <c r="K96" s="26" t="s">
        <v>33</v>
      </c>
      <c r="L96" s="24" t="s">
        <v>33</v>
      </c>
      <c r="M96" s="30" t="s">
        <v>33</v>
      </c>
      <c r="N96" s="36">
        <v>9.2414727152929395</v>
      </c>
      <c r="O96" s="26"/>
    </row>
    <row r="97" spans="1:15" x14ac:dyDescent="0.25">
      <c r="A97" t="s">
        <v>55</v>
      </c>
      <c r="B97" t="s">
        <v>56</v>
      </c>
      <c r="D97" t="s">
        <v>224</v>
      </c>
      <c r="E97" t="s">
        <v>35</v>
      </c>
      <c r="F97" s="23">
        <v>800</v>
      </c>
      <c r="G97" s="26" t="s">
        <v>36</v>
      </c>
      <c r="H97" s="26">
        <v>5</v>
      </c>
      <c r="I97" s="26" t="s">
        <v>170</v>
      </c>
      <c r="J97" s="25">
        <f t="shared" si="8"/>
        <v>4000</v>
      </c>
      <c r="K97" s="26" t="s">
        <v>33</v>
      </c>
      <c r="L97" s="24" t="s">
        <v>33</v>
      </c>
      <c r="M97" s="30" t="s">
        <v>33</v>
      </c>
      <c r="N97" s="36">
        <v>4.2206748469008222</v>
      </c>
      <c r="O97" s="26"/>
    </row>
    <row r="98" spans="1:15" x14ac:dyDescent="0.25">
      <c r="A98" t="s">
        <v>55</v>
      </c>
      <c r="B98" t="s">
        <v>56</v>
      </c>
      <c r="D98" t="s">
        <v>225</v>
      </c>
      <c r="E98" t="s">
        <v>35</v>
      </c>
      <c r="F98" s="23">
        <v>800</v>
      </c>
      <c r="G98" s="26" t="s">
        <v>36</v>
      </c>
      <c r="H98" s="26">
        <v>5</v>
      </c>
      <c r="I98" s="26" t="s">
        <v>170</v>
      </c>
      <c r="J98" s="25">
        <f t="shared" si="8"/>
        <v>4000</v>
      </c>
      <c r="K98" s="26" t="s">
        <v>33</v>
      </c>
      <c r="L98" s="24" t="s">
        <v>33</v>
      </c>
      <c r="M98" s="30" t="s">
        <v>33</v>
      </c>
      <c r="N98" s="36">
        <v>5.3626422875335296</v>
      </c>
      <c r="O98" s="26"/>
    </row>
    <row r="99" spans="1:15" x14ac:dyDescent="0.25">
      <c r="A99" t="s">
        <v>55</v>
      </c>
      <c r="B99" t="s">
        <v>56</v>
      </c>
      <c r="D99" t="s">
        <v>226</v>
      </c>
      <c r="E99" t="s">
        <v>35</v>
      </c>
      <c r="F99" s="23">
        <v>800</v>
      </c>
      <c r="G99" s="26" t="s">
        <v>36</v>
      </c>
      <c r="H99" s="26">
        <v>5</v>
      </c>
      <c r="I99" s="26" t="s">
        <v>170</v>
      </c>
      <c r="J99" s="25">
        <f t="shared" si="8"/>
        <v>4000</v>
      </c>
      <c r="K99" s="26" t="s">
        <v>33</v>
      </c>
      <c r="L99" s="24" t="s">
        <v>33</v>
      </c>
      <c r="M99" s="30" t="s">
        <v>33</v>
      </c>
      <c r="N99" s="36">
        <v>8.4496826332318999</v>
      </c>
      <c r="O99" s="26"/>
    </row>
    <row r="100" spans="1:15" x14ac:dyDescent="0.25">
      <c r="A100" t="s">
        <v>55</v>
      </c>
      <c r="B100" t="s">
        <v>56</v>
      </c>
      <c r="D100" t="s">
        <v>227</v>
      </c>
      <c r="E100" t="s">
        <v>35</v>
      </c>
      <c r="F100" s="23">
        <v>800</v>
      </c>
      <c r="G100" s="26" t="s">
        <v>36</v>
      </c>
      <c r="H100" s="26">
        <v>5</v>
      </c>
      <c r="I100" s="26" t="s">
        <v>170</v>
      </c>
      <c r="J100" s="25">
        <f t="shared" si="8"/>
        <v>4000</v>
      </c>
      <c r="K100" s="26" t="s">
        <v>33</v>
      </c>
      <c r="L100" s="24" t="s">
        <v>33</v>
      </c>
      <c r="M100" s="30" t="s">
        <v>33</v>
      </c>
      <c r="N100" s="36">
        <v>4.4619066988960761</v>
      </c>
    </row>
    <row r="101" spans="1:15" x14ac:dyDescent="0.25">
      <c r="A101" t="s">
        <v>77</v>
      </c>
      <c r="B101" t="s">
        <v>78</v>
      </c>
      <c r="D101" s="34" t="s">
        <v>228</v>
      </c>
      <c r="E101" t="s">
        <v>199</v>
      </c>
      <c r="F101" s="23">
        <v>0</v>
      </c>
      <c r="G101" s="24" t="s">
        <v>200</v>
      </c>
      <c r="H101" s="24" t="s">
        <v>200</v>
      </c>
      <c r="I101" s="24" t="s">
        <v>200</v>
      </c>
      <c r="J101" s="30" t="s">
        <v>200</v>
      </c>
      <c r="K101" s="26" t="s">
        <v>33</v>
      </c>
      <c r="L101" s="24" t="s">
        <v>33</v>
      </c>
      <c r="M101" s="30" t="s">
        <v>33</v>
      </c>
      <c r="N101" s="36">
        <v>11.232053150269003</v>
      </c>
    </row>
    <row r="102" spans="1:15" x14ac:dyDescent="0.25">
      <c r="A102" t="s">
        <v>77</v>
      </c>
      <c r="B102" t="s">
        <v>78</v>
      </c>
      <c r="D102" s="34" t="s">
        <v>229</v>
      </c>
      <c r="E102" t="s">
        <v>199</v>
      </c>
      <c r="F102" s="23">
        <v>0</v>
      </c>
      <c r="G102" s="24" t="s">
        <v>200</v>
      </c>
      <c r="H102" s="24" t="s">
        <v>200</v>
      </c>
      <c r="I102" s="24" t="s">
        <v>200</v>
      </c>
      <c r="J102" s="30" t="s">
        <v>200</v>
      </c>
      <c r="K102" s="26" t="s">
        <v>33</v>
      </c>
      <c r="L102" s="24" t="s">
        <v>33</v>
      </c>
      <c r="M102" s="30" t="s">
        <v>33</v>
      </c>
      <c r="N102" s="39">
        <v>13.901495354146943</v>
      </c>
    </row>
    <row r="103" spans="1:15" x14ac:dyDescent="0.25">
      <c r="A103" t="s">
        <v>77</v>
      </c>
      <c r="B103" t="s">
        <v>78</v>
      </c>
      <c r="D103" s="34" t="s">
        <v>230</v>
      </c>
      <c r="E103" t="s">
        <v>199</v>
      </c>
      <c r="F103" s="23">
        <v>0</v>
      </c>
      <c r="G103" s="24" t="s">
        <v>200</v>
      </c>
      <c r="H103" s="24" t="s">
        <v>200</v>
      </c>
      <c r="I103" s="24" t="s">
        <v>200</v>
      </c>
      <c r="J103" s="30" t="s">
        <v>200</v>
      </c>
      <c r="K103" s="26" t="s">
        <v>33</v>
      </c>
      <c r="L103" s="24" t="s">
        <v>33</v>
      </c>
      <c r="M103" s="30" t="s">
        <v>33</v>
      </c>
      <c r="N103" s="39">
        <v>10.370864543580424</v>
      </c>
    </row>
    <row r="104" spans="1:15" x14ac:dyDescent="0.25">
      <c r="A104" t="s">
        <v>231</v>
      </c>
      <c r="B104" t="s">
        <v>56</v>
      </c>
      <c r="D104" s="40" t="s">
        <v>232</v>
      </c>
      <c r="E104" s="40" t="s">
        <v>34</v>
      </c>
      <c r="F104" s="23">
        <v>0</v>
      </c>
      <c r="G104" s="26" t="s">
        <v>36</v>
      </c>
      <c r="H104" s="26">
        <v>5</v>
      </c>
      <c r="I104" s="26" t="s">
        <v>170</v>
      </c>
      <c r="J104" s="25">
        <f t="shared" ref="J104:J122" si="9">F104*H104</f>
        <v>0</v>
      </c>
      <c r="K104" s="26" t="s">
        <v>33</v>
      </c>
      <c r="L104" s="24" t="s">
        <v>33</v>
      </c>
      <c r="M104" s="30" t="s">
        <v>33</v>
      </c>
      <c r="N104" s="41">
        <v>4.7015346296488554</v>
      </c>
      <c r="O104" s="24"/>
    </row>
    <row r="105" spans="1:15" x14ac:dyDescent="0.25">
      <c r="A105" t="s">
        <v>231</v>
      </c>
      <c r="B105" t="s">
        <v>56</v>
      </c>
      <c r="D105" s="26" t="s">
        <v>233</v>
      </c>
      <c r="E105" s="40" t="s">
        <v>34</v>
      </c>
      <c r="F105" s="23">
        <v>0</v>
      </c>
      <c r="G105" s="26" t="s">
        <v>36</v>
      </c>
      <c r="H105" s="26">
        <v>5</v>
      </c>
      <c r="I105" s="26" t="s">
        <v>170</v>
      </c>
      <c r="J105" s="25">
        <f t="shared" si="9"/>
        <v>0</v>
      </c>
      <c r="K105" s="26" t="s">
        <v>33</v>
      </c>
      <c r="L105" s="24" t="s">
        <v>33</v>
      </c>
      <c r="M105" s="30" t="s">
        <v>33</v>
      </c>
      <c r="N105" s="41">
        <v>6.1794232627070471</v>
      </c>
      <c r="O105" s="24"/>
    </row>
    <row r="106" spans="1:15" x14ac:dyDescent="0.25">
      <c r="A106" t="s">
        <v>231</v>
      </c>
      <c r="B106" t="s">
        <v>56</v>
      </c>
      <c r="D106" s="26" t="s">
        <v>234</v>
      </c>
      <c r="E106" s="40" t="s">
        <v>34</v>
      </c>
      <c r="F106" s="23">
        <v>0</v>
      </c>
      <c r="G106" s="26" t="s">
        <v>36</v>
      </c>
      <c r="H106" s="26">
        <v>5</v>
      </c>
      <c r="I106" s="26" t="s">
        <v>170</v>
      </c>
      <c r="J106" s="25">
        <f t="shared" si="9"/>
        <v>0</v>
      </c>
      <c r="K106" s="26" t="s">
        <v>33</v>
      </c>
      <c r="L106" s="24" t="s">
        <v>33</v>
      </c>
      <c r="M106" s="30" t="s">
        <v>33</v>
      </c>
      <c r="N106" s="41">
        <v>9.8574757907047754</v>
      </c>
      <c r="O106" s="24"/>
    </row>
    <row r="107" spans="1:15" x14ac:dyDescent="0.25">
      <c r="A107" t="s">
        <v>231</v>
      </c>
      <c r="B107" t="s">
        <v>56</v>
      </c>
      <c r="D107" s="40" t="s">
        <v>235</v>
      </c>
      <c r="E107" s="40" t="s">
        <v>34</v>
      </c>
      <c r="F107" s="23">
        <v>0</v>
      </c>
      <c r="G107" s="26" t="s">
        <v>36</v>
      </c>
      <c r="H107" s="26">
        <v>5</v>
      </c>
      <c r="I107" s="26" t="s">
        <v>170</v>
      </c>
      <c r="J107" s="25">
        <f t="shared" si="9"/>
        <v>0</v>
      </c>
      <c r="K107" s="26" t="s">
        <v>33</v>
      </c>
      <c r="L107" s="24" t="s">
        <v>33</v>
      </c>
      <c r="M107" s="30" t="s">
        <v>33</v>
      </c>
      <c r="N107" s="41">
        <v>5.0965982531138057</v>
      </c>
      <c r="O107" s="24"/>
    </row>
    <row r="108" spans="1:15" x14ac:dyDescent="0.25">
      <c r="A108" t="s">
        <v>231</v>
      </c>
      <c r="B108" t="s">
        <v>56</v>
      </c>
      <c r="D108" s="40" t="s">
        <v>236</v>
      </c>
      <c r="E108" s="40" t="s">
        <v>34</v>
      </c>
      <c r="F108" s="23">
        <v>0</v>
      </c>
      <c r="G108" s="26" t="s">
        <v>36</v>
      </c>
      <c r="H108" s="26">
        <v>5</v>
      </c>
      <c r="I108" s="26" t="s">
        <v>170</v>
      </c>
      <c r="J108" s="25">
        <f t="shared" si="9"/>
        <v>0</v>
      </c>
      <c r="K108" s="26" t="s">
        <v>33</v>
      </c>
      <c r="L108" s="24" t="s">
        <v>33</v>
      </c>
      <c r="M108" s="30" t="s">
        <v>33</v>
      </c>
      <c r="N108" s="41">
        <v>3.8662587825002492</v>
      </c>
      <c r="O108" s="24"/>
    </row>
    <row r="109" spans="1:15" x14ac:dyDescent="0.25">
      <c r="A109" t="s">
        <v>231</v>
      </c>
      <c r="B109" t="s">
        <v>56</v>
      </c>
      <c r="D109" s="40" t="s">
        <v>237</v>
      </c>
      <c r="E109" s="40" t="s">
        <v>34</v>
      </c>
      <c r="F109" s="23">
        <v>0</v>
      </c>
      <c r="G109" s="26" t="s">
        <v>36</v>
      </c>
      <c r="H109" s="26">
        <v>5</v>
      </c>
      <c r="I109" s="26" t="s">
        <v>170</v>
      </c>
      <c r="J109" s="25">
        <f t="shared" si="9"/>
        <v>0</v>
      </c>
      <c r="K109" s="26" t="s">
        <v>33</v>
      </c>
      <c r="L109" s="24" t="s">
        <v>33</v>
      </c>
      <c r="M109" s="30" t="s">
        <v>33</v>
      </c>
      <c r="N109" s="41">
        <v>12.842484919575114</v>
      </c>
      <c r="O109" s="24"/>
    </row>
    <row r="110" spans="1:15" x14ac:dyDescent="0.25">
      <c r="A110" t="s">
        <v>231</v>
      </c>
      <c r="B110" t="s">
        <v>56</v>
      </c>
      <c r="D110" s="40" t="s">
        <v>238</v>
      </c>
      <c r="E110" s="40" t="s">
        <v>35</v>
      </c>
      <c r="F110" s="23">
        <v>800</v>
      </c>
      <c r="G110" s="26" t="s">
        <v>36</v>
      </c>
      <c r="H110" s="26">
        <v>5</v>
      </c>
      <c r="I110" s="26" t="s">
        <v>170</v>
      </c>
      <c r="J110" s="25">
        <f t="shared" si="9"/>
        <v>4000</v>
      </c>
      <c r="K110" s="26" t="s">
        <v>33</v>
      </c>
      <c r="L110" s="24" t="s">
        <v>33</v>
      </c>
      <c r="M110" s="30" t="s">
        <v>33</v>
      </c>
      <c r="N110" s="41">
        <v>1.2250684615680876</v>
      </c>
      <c r="O110" s="24"/>
    </row>
    <row r="111" spans="1:15" x14ac:dyDescent="0.25">
      <c r="A111" t="s">
        <v>231</v>
      </c>
      <c r="B111" t="s">
        <v>56</v>
      </c>
      <c r="D111" s="40" t="s">
        <v>239</v>
      </c>
      <c r="E111" s="40" t="s">
        <v>35</v>
      </c>
      <c r="F111" s="23">
        <v>800</v>
      </c>
      <c r="G111" s="26" t="s">
        <v>36</v>
      </c>
      <c r="H111" s="26">
        <v>5</v>
      </c>
      <c r="I111" s="26" t="s">
        <v>170</v>
      </c>
      <c r="J111" s="25">
        <f t="shared" si="9"/>
        <v>4000</v>
      </c>
      <c r="K111" s="26" t="s">
        <v>33</v>
      </c>
      <c r="L111" s="24" t="s">
        <v>33</v>
      </c>
      <c r="M111" s="30" t="s">
        <v>33</v>
      </c>
      <c r="N111" s="41">
        <v>1.9775944053584023</v>
      </c>
      <c r="O111" s="24"/>
    </row>
    <row r="112" spans="1:15" x14ac:dyDescent="0.25">
      <c r="A112" t="s">
        <v>231</v>
      </c>
      <c r="B112" t="s">
        <v>56</v>
      </c>
      <c r="D112" s="40" t="s">
        <v>240</v>
      </c>
      <c r="E112" s="40" t="s">
        <v>35</v>
      </c>
      <c r="F112" s="23">
        <v>800</v>
      </c>
      <c r="G112" s="26" t="s">
        <v>36</v>
      </c>
      <c r="H112" s="26">
        <v>5</v>
      </c>
      <c r="I112" s="26" t="s">
        <v>170</v>
      </c>
      <c r="J112" s="25">
        <f t="shared" si="9"/>
        <v>4000</v>
      </c>
      <c r="K112" s="26" t="s">
        <v>33</v>
      </c>
      <c r="L112" s="24" t="s">
        <v>33</v>
      </c>
      <c r="M112" s="30" t="s">
        <v>33</v>
      </c>
      <c r="N112" s="41">
        <v>3.7606337744155329</v>
      </c>
      <c r="O112" s="24"/>
    </row>
    <row r="113" spans="1:20" x14ac:dyDescent="0.25">
      <c r="A113" t="s">
        <v>231</v>
      </c>
      <c r="B113" t="s">
        <v>56</v>
      </c>
      <c r="D113" s="40" t="s">
        <v>241</v>
      </c>
      <c r="E113" s="40" t="s">
        <v>35</v>
      </c>
      <c r="F113" s="23">
        <v>800</v>
      </c>
      <c r="G113" s="26" t="s">
        <v>36</v>
      </c>
      <c r="H113" s="26">
        <v>5</v>
      </c>
      <c r="I113" s="26" t="s">
        <v>170</v>
      </c>
      <c r="J113" s="25">
        <f t="shared" si="9"/>
        <v>4000</v>
      </c>
      <c r="K113" s="26" t="s">
        <v>33</v>
      </c>
      <c r="L113" s="24" t="s">
        <v>33</v>
      </c>
      <c r="M113" s="30" t="s">
        <v>33</v>
      </c>
      <c r="N113" s="41">
        <v>0.83575890669871533</v>
      </c>
      <c r="O113" s="24"/>
    </row>
    <row r="114" spans="1:20" x14ac:dyDescent="0.25">
      <c r="A114" t="s">
        <v>231</v>
      </c>
      <c r="B114" t="s">
        <v>56</v>
      </c>
      <c r="D114" s="40" t="s">
        <v>242</v>
      </c>
      <c r="E114" s="40" t="s">
        <v>35</v>
      </c>
      <c r="F114" s="23">
        <v>800</v>
      </c>
      <c r="G114" s="26" t="s">
        <v>36</v>
      </c>
      <c r="H114" s="26">
        <v>5</v>
      </c>
      <c r="I114" s="26" t="s">
        <v>170</v>
      </c>
      <c r="J114" s="25">
        <f t="shared" si="9"/>
        <v>4000</v>
      </c>
      <c r="K114" s="26" t="s">
        <v>33</v>
      </c>
      <c r="L114" s="24" t="s">
        <v>33</v>
      </c>
      <c r="M114" s="30" t="s">
        <v>33</v>
      </c>
      <c r="N114" s="41">
        <v>4.6951281429949168</v>
      </c>
      <c r="O114" s="24"/>
    </row>
    <row r="115" spans="1:20" x14ac:dyDescent="0.25">
      <c r="A115" t="s">
        <v>231</v>
      </c>
      <c r="B115" t="s">
        <v>56</v>
      </c>
      <c r="D115" s="40" t="s">
        <v>243</v>
      </c>
      <c r="E115" s="40" t="s">
        <v>35</v>
      </c>
      <c r="F115" s="23">
        <v>800</v>
      </c>
      <c r="G115" s="26" t="s">
        <v>36</v>
      </c>
      <c r="H115" s="26">
        <v>5</v>
      </c>
      <c r="I115" s="26" t="s">
        <v>170</v>
      </c>
      <c r="J115" s="25">
        <f t="shared" si="9"/>
        <v>4000</v>
      </c>
      <c r="K115" s="26" t="s">
        <v>33</v>
      </c>
      <c r="L115" s="24" t="s">
        <v>33</v>
      </c>
      <c r="M115" s="30" t="s">
        <v>33</v>
      </c>
      <c r="N115" s="41">
        <v>3.2968000049540991</v>
      </c>
      <c r="O115" s="24"/>
    </row>
    <row r="116" spans="1:20" x14ac:dyDescent="0.25">
      <c r="A116" t="s">
        <v>231</v>
      </c>
      <c r="B116" t="s">
        <v>56</v>
      </c>
      <c r="D116" s="40" t="s">
        <v>244</v>
      </c>
      <c r="E116" s="40" t="s">
        <v>34</v>
      </c>
      <c r="F116" s="23">
        <v>0</v>
      </c>
      <c r="G116" s="26" t="s">
        <v>36</v>
      </c>
      <c r="H116" s="26">
        <v>5</v>
      </c>
      <c r="I116" s="26" t="s">
        <v>170</v>
      </c>
      <c r="J116" s="25">
        <f t="shared" si="9"/>
        <v>0</v>
      </c>
      <c r="K116" s="26" t="s">
        <v>33</v>
      </c>
      <c r="L116" s="24" t="s">
        <v>33</v>
      </c>
      <c r="M116" s="30" t="s">
        <v>33</v>
      </c>
      <c r="N116" s="41">
        <v>9.1060751166783795</v>
      </c>
      <c r="O116" s="24"/>
    </row>
    <row r="117" spans="1:20" x14ac:dyDescent="0.25">
      <c r="A117" t="s">
        <v>231</v>
      </c>
      <c r="B117" t="s">
        <v>56</v>
      </c>
      <c r="D117" s="40" t="s">
        <v>245</v>
      </c>
      <c r="E117" s="40" t="s">
        <v>34</v>
      </c>
      <c r="F117" s="23">
        <v>0</v>
      </c>
      <c r="G117" s="26" t="s">
        <v>36</v>
      </c>
      <c r="H117" s="26">
        <v>5</v>
      </c>
      <c r="I117" s="26" t="s">
        <v>170</v>
      </c>
      <c r="J117" s="25">
        <f t="shared" si="9"/>
        <v>0</v>
      </c>
      <c r="K117" s="26" t="s">
        <v>33</v>
      </c>
      <c r="L117" s="24" t="s">
        <v>33</v>
      </c>
      <c r="M117" s="30" t="s">
        <v>33</v>
      </c>
      <c r="N117" s="41">
        <v>5.4954949253921477</v>
      </c>
      <c r="O117" s="24"/>
    </row>
    <row r="118" spans="1:20" x14ac:dyDescent="0.25">
      <c r="A118" t="s">
        <v>231</v>
      </c>
      <c r="B118" t="s">
        <v>56</v>
      </c>
      <c r="D118" s="40" t="s">
        <v>246</v>
      </c>
      <c r="E118" s="40" t="s">
        <v>35</v>
      </c>
      <c r="F118" s="23">
        <v>800</v>
      </c>
      <c r="G118" s="26" t="s">
        <v>36</v>
      </c>
      <c r="H118" s="26">
        <v>5</v>
      </c>
      <c r="I118" s="26" t="s">
        <v>170</v>
      </c>
      <c r="J118" s="25">
        <f t="shared" si="9"/>
        <v>4000</v>
      </c>
      <c r="K118" s="26" t="s">
        <v>33</v>
      </c>
      <c r="L118" s="24" t="s">
        <v>33</v>
      </c>
      <c r="M118" s="30" t="s">
        <v>33</v>
      </c>
      <c r="N118" s="41">
        <v>7.3183416073795104</v>
      </c>
      <c r="O118" s="24"/>
    </row>
    <row r="119" spans="1:20" x14ac:dyDescent="0.25">
      <c r="A119" t="s">
        <v>231</v>
      </c>
      <c r="B119" t="s">
        <v>56</v>
      </c>
      <c r="D119" s="40" t="s">
        <v>247</v>
      </c>
      <c r="E119" s="40" t="s">
        <v>35</v>
      </c>
      <c r="F119" s="23">
        <v>800</v>
      </c>
      <c r="G119" s="26" t="s">
        <v>36</v>
      </c>
      <c r="H119" s="26">
        <v>5</v>
      </c>
      <c r="I119" s="26" t="s">
        <v>170</v>
      </c>
      <c r="J119" s="25">
        <f t="shared" si="9"/>
        <v>4000</v>
      </c>
      <c r="K119" s="26" t="s">
        <v>33</v>
      </c>
      <c r="L119" s="24" t="s">
        <v>33</v>
      </c>
      <c r="M119" s="30" t="s">
        <v>33</v>
      </c>
      <c r="N119" s="41">
        <v>6.867067443149212</v>
      </c>
      <c r="O119" s="24"/>
    </row>
    <row r="120" spans="1:20" x14ac:dyDescent="0.25">
      <c r="A120" t="s">
        <v>231</v>
      </c>
      <c r="B120" t="s">
        <v>56</v>
      </c>
      <c r="D120" s="40" t="s">
        <v>248</v>
      </c>
      <c r="E120" s="40" t="s">
        <v>35</v>
      </c>
      <c r="F120" s="23">
        <v>800</v>
      </c>
      <c r="G120" s="26" t="s">
        <v>36</v>
      </c>
      <c r="H120" s="26">
        <v>5</v>
      </c>
      <c r="I120" s="26" t="s">
        <v>170</v>
      </c>
      <c r="J120" s="25">
        <f t="shared" si="9"/>
        <v>4000</v>
      </c>
      <c r="K120" s="26" t="s">
        <v>33</v>
      </c>
      <c r="L120" s="24" t="s">
        <v>33</v>
      </c>
      <c r="M120" s="30" t="s">
        <v>33</v>
      </c>
      <c r="N120" s="41">
        <v>1.003073807744822</v>
      </c>
      <c r="O120" s="24"/>
    </row>
    <row r="121" spans="1:20" x14ac:dyDescent="0.25">
      <c r="A121" t="s">
        <v>231</v>
      </c>
      <c r="B121" t="s">
        <v>56</v>
      </c>
      <c r="D121" s="40" t="s">
        <v>249</v>
      </c>
      <c r="E121" s="40" t="s">
        <v>35</v>
      </c>
      <c r="F121" s="23">
        <v>800</v>
      </c>
      <c r="G121" s="26" t="s">
        <v>36</v>
      </c>
      <c r="H121" s="26">
        <v>5</v>
      </c>
      <c r="I121" s="26" t="s">
        <v>170</v>
      </c>
      <c r="J121" s="25">
        <f t="shared" si="9"/>
        <v>4000</v>
      </c>
      <c r="K121" s="26" t="s">
        <v>33</v>
      </c>
      <c r="L121" s="24" t="s">
        <v>33</v>
      </c>
      <c r="M121" s="30" t="s">
        <v>33</v>
      </c>
      <c r="N121" s="41">
        <v>2.244716104293611</v>
      </c>
      <c r="O121" s="24"/>
    </row>
    <row r="122" spans="1:20" x14ac:dyDescent="0.25">
      <c r="A122" t="s">
        <v>231</v>
      </c>
      <c r="B122" t="s">
        <v>56</v>
      </c>
      <c r="D122" s="40" t="s">
        <v>250</v>
      </c>
      <c r="E122" s="40" t="s">
        <v>35</v>
      </c>
      <c r="F122" s="23">
        <v>800</v>
      </c>
      <c r="G122" s="26" t="s">
        <v>36</v>
      </c>
      <c r="H122" s="26">
        <v>5</v>
      </c>
      <c r="I122" s="26" t="s">
        <v>170</v>
      </c>
      <c r="J122" s="25">
        <f t="shared" si="9"/>
        <v>4000</v>
      </c>
      <c r="K122" s="26" t="s">
        <v>33</v>
      </c>
      <c r="L122" s="24" t="s">
        <v>33</v>
      </c>
      <c r="M122" s="30" t="s">
        <v>33</v>
      </c>
      <c r="N122" s="41">
        <v>1.4709425564523104</v>
      </c>
      <c r="O122" s="24"/>
    </row>
    <row r="123" spans="1:20" x14ac:dyDescent="0.25">
      <c r="A123" t="s">
        <v>251</v>
      </c>
      <c r="B123" t="s">
        <v>155</v>
      </c>
      <c r="D123" s="22" t="s">
        <v>252</v>
      </c>
      <c r="E123" s="40" t="s">
        <v>199</v>
      </c>
      <c r="F123" s="23">
        <v>0</v>
      </c>
      <c r="G123" s="24" t="s">
        <v>200</v>
      </c>
      <c r="H123" s="24" t="s">
        <v>200</v>
      </c>
      <c r="I123" s="24" t="s">
        <v>200</v>
      </c>
      <c r="J123" s="30" t="s">
        <v>200</v>
      </c>
      <c r="K123" s="26" t="s">
        <v>33</v>
      </c>
      <c r="L123" s="24" t="s">
        <v>33</v>
      </c>
      <c r="M123" s="30" t="s">
        <v>33</v>
      </c>
      <c r="N123" s="42">
        <v>21.21</v>
      </c>
    </row>
    <row r="124" spans="1:20" x14ac:dyDescent="0.25">
      <c r="A124" t="s">
        <v>251</v>
      </c>
      <c r="B124" t="s">
        <v>155</v>
      </c>
      <c r="D124" s="22" t="s">
        <v>253</v>
      </c>
      <c r="E124" s="40" t="s">
        <v>199</v>
      </c>
      <c r="F124" s="23">
        <v>0</v>
      </c>
      <c r="G124" s="24" t="s">
        <v>200</v>
      </c>
      <c r="H124" s="24" t="s">
        <v>200</v>
      </c>
      <c r="I124" s="24" t="s">
        <v>200</v>
      </c>
      <c r="J124" s="30" t="s">
        <v>200</v>
      </c>
      <c r="K124" s="26" t="s">
        <v>33</v>
      </c>
      <c r="L124" s="24" t="s">
        <v>33</v>
      </c>
      <c r="M124" s="30" t="s">
        <v>33</v>
      </c>
      <c r="N124" s="42">
        <v>16.03</v>
      </c>
    </row>
    <row r="125" spans="1:20" x14ac:dyDescent="0.25">
      <c r="A125" t="s">
        <v>251</v>
      </c>
      <c r="B125" t="s">
        <v>155</v>
      </c>
      <c r="D125" s="22" t="s">
        <v>254</v>
      </c>
      <c r="E125" s="40" t="s">
        <v>199</v>
      </c>
      <c r="F125" s="23">
        <v>0</v>
      </c>
      <c r="G125" s="24" t="s">
        <v>200</v>
      </c>
      <c r="H125" s="24" t="s">
        <v>200</v>
      </c>
      <c r="I125" s="24" t="s">
        <v>200</v>
      </c>
      <c r="J125" s="30" t="s">
        <v>200</v>
      </c>
      <c r="K125" s="26" t="s">
        <v>33</v>
      </c>
      <c r="L125" s="24" t="s">
        <v>33</v>
      </c>
      <c r="M125" s="30" t="s">
        <v>33</v>
      </c>
      <c r="N125" s="42">
        <v>17.18</v>
      </c>
    </row>
    <row r="126" spans="1:20" x14ac:dyDescent="0.25">
      <c r="A126" t="s">
        <v>251</v>
      </c>
      <c r="B126" t="s">
        <v>155</v>
      </c>
      <c r="D126" s="22" t="s">
        <v>255</v>
      </c>
      <c r="E126" s="40" t="s">
        <v>199</v>
      </c>
      <c r="F126" s="23">
        <v>0</v>
      </c>
      <c r="G126" s="24" t="s">
        <v>200</v>
      </c>
      <c r="H126" s="24" t="s">
        <v>200</v>
      </c>
      <c r="I126" s="24" t="s">
        <v>200</v>
      </c>
      <c r="J126" s="30" t="s">
        <v>200</v>
      </c>
      <c r="K126" s="26" t="s">
        <v>33</v>
      </c>
      <c r="L126" s="24" t="s">
        <v>33</v>
      </c>
      <c r="M126" s="30" t="s">
        <v>33</v>
      </c>
      <c r="N126" s="42">
        <v>15.33</v>
      </c>
    </row>
    <row r="127" spans="1:20" x14ac:dyDescent="0.25">
      <c r="A127" t="s">
        <v>251</v>
      </c>
      <c r="B127" t="s">
        <v>155</v>
      </c>
      <c r="D127" s="22" t="s">
        <v>256</v>
      </c>
      <c r="E127" s="40" t="s">
        <v>199</v>
      </c>
      <c r="F127" s="23">
        <v>0</v>
      </c>
      <c r="G127" s="24" t="s">
        <v>200</v>
      </c>
      <c r="H127" s="24" t="s">
        <v>200</v>
      </c>
      <c r="I127" s="24" t="s">
        <v>200</v>
      </c>
      <c r="J127" s="30" t="s">
        <v>200</v>
      </c>
      <c r="K127" s="26" t="s">
        <v>33</v>
      </c>
      <c r="L127" s="24" t="s">
        <v>33</v>
      </c>
      <c r="M127" s="30" t="s">
        <v>33</v>
      </c>
      <c r="N127" s="42">
        <v>19.18</v>
      </c>
      <c r="P127" s="43"/>
      <c r="Q127" s="26"/>
      <c r="R127" s="24"/>
      <c r="S127" s="43"/>
      <c r="T127" s="43"/>
    </row>
    <row r="128" spans="1:20" x14ac:dyDescent="0.25">
      <c r="A128" t="s">
        <v>251</v>
      </c>
      <c r="B128" t="s">
        <v>155</v>
      </c>
      <c r="D128" s="22" t="s">
        <v>257</v>
      </c>
      <c r="E128" s="40" t="s">
        <v>199</v>
      </c>
      <c r="F128" s="23">
        <v>0</v>
      </c>
      <c r="G128" s="24" t="s">
        <v>200</v>
      </c>
      <c r="H128" s="24" t="s">
        <v>200</v>
      </c>
      <c r="I128" s="24" t="s">
        <v>200</v>
      </c>
      <c r="J128" s="30" t="s">
        <v>200</v>
      </c>
      <c r="K128" s="26" t="s">
        <v>33</v>
      </c>
      <c r="L128" s="24" t="s">
        <v>33</v>
      </c>
      <c r="M128" s="30" t="s">
        <v>33</v>
      </c>
      <c r="N128" s="42">
        <v>16.39</v>
      </c>
      <c r="P128" s="43"/>
      <c r="Q128" s="26"/>
      <c r="R128" s="24"/>
      <c r="S128" s="43"/>
      <c r="T128" s="43"/>
    </row>
    <row r="129" spans="1:28" x14ac:dyDescent="0.25">
      <c r="A129" t="s">
        <v>251</v>
      </c>
      <c r="B129" t="s">
        <v>155</v>
      </c>
      <c r="D129" s="22" t="s">
        <v>252</v>
      </c>
      <c r="E129" s="40" t="s">
        <v>34</v>
      </c>
      <c r="F129" s="23">
        <v>0</v>
      </c>
      <c r="G129" s="24" t="s">
        <v>258</v>
      </c>
      <c r="H129" s="26">
        <v>1</v>
      </c>
      <c r="I129" s="26" t="s">
        <v>170</v>
      </c>
      <c r="J129" s="25">
        <f t="shared" ref="J129:J163" si="10">F129*H129</f>
        <v>0</v>
      </c>
      <c r="K129" s="26" t="s">
        <v>33</v>
      </c>
      <c r="L129" s="24" t="s">
        <v>33</v>
      </c>
      <c r="M129" s="30" t="s">
        <v>33</v>
      </c>
      <c r="N129" s="42">
        <v>16.29</v>
      </c>
      <c r="P129" s="43"/>
      <c r="Q129" s="26"/>
      <c r="R129" s="24"/>
      <c r="S129" s="43"/>
      <c r="T129" s="43"/>
    </row>
    <row r="130" spans="1:28" x14ac:dyDescent="0.25">
      <c r="A130" t="s">
        <v>251</v>
      </c>
      <c r="B130" t="s">
        <v>155</v>
      </c>
      <c r="D130" s="22" t="s">
        <v>253</v>
      </c>
      <c r="E130" s="40" t="s">
        <v>34</v>
      </c>
      <c r="F130" s="23">
        <v>0</v>
      </c>
      <c r="G130" s="24" t="s">
        <v>258</v>
      </c>
      <c r="H130" s="26">
        <v>1</v>
      </c>
      <c r="I130" s="26" t="s">
        <v>170</v>
      </c>
      <c r="J130" s="25">
        <f t="shared" si="10"/>
        <v>0</v>
      </c>
      <c r="K130" s="26" t="s">
        <v>33</v>
      </c>
      <c r="L130" s="24" t="s">
        <v>33</v>
      </c>
      <c r="M130" s="30" t="s">
        <v>33</v>
      </c>
      <c r="N130" s="42">
        <v>16.79</v>
      </c>
      <c r="P130" s="43"/>
      <c r="Q130" s="26"/>
      <c r="R130" s="24"/>
      <c r="S130" s="43"/>
      <c r="T130" s="43"/>
    </row>
    <row r="131" spans="1:28" x14ac:dyDescent="0.25">
      <c r="A131" t="s">
        <v>251</v>
      </c>
      <c r="B131" t="s">
        <v>155</v>
      </c>
      <c r="D131" s="22" t="s">
        <v>254</v>
      </c>
      <c r="E131" s="40" t="s">
        <v>34</v>
      </c>
      <c r="F131" s="23">
        <v>0</v>
      </c>
      <c r="G131" s="24" t="s">
        <v>258</v>
      </c>
      <c r="H131" s="26">
        <v>1</v>
      </c>
      <c r="I131" s="26" t="s">
        <v>170</v>
      </c>
      <c r="J131" s="25">
        <f t="shared" si="10"/>
        <v>0</v>
      </c>
      <c r="K131" s="26" t="s">
        <v>33</v>
      </c>
      <c r="L131" s="24" t="s">
        <v>33</v>
      </c>
      <c r="M131" s="30" t="s">
        <v>33</v>
      </c>
      <c r="N131" s="42">
        <v>28.03</v>
      </c>
      <c r="P131" s="43"/>
      <c r="Q131" s="26"/>
      <c r="R131" s="24"/>
      <c r="S131" s="43"/>
      <c r="T131" s="43"/>
    </row>
    <row r="132" spans="1:28" x14ac:dyDescent="0.25">
      <c r="A132" t="s">
        <v>251</v>
      </c>
      <c r="B132" t="s">
        <v>155</v>
      </c>
      <c r="D132" s="22" t="s">
        <v>255</v>
      </c>
      <c r="E132" s="40" t="s">
        <v>34</v>
      </c>
      <c r="F132" s="23">
        <v>0</v>
      </c>
      <c r="G132" s="24" t="s">
        <v>258</v>
      </c>
      <c r="H132" s="26">
        <v>1</v>
      </c>
      <c r="I132" s="26" t="s">
        <v>170</v>
      </c>
      <c r="J132" s="25">
        <f t="shared" si="10"/>
        <v>0</v>
      </c>
      <c r="K132" s="26" t="s">
        <v>33</v>
      </c>
      <c r="L132" s="24" t="s">
        <v>33</v>
      </c>
      <c r="M132" s="30" t="s">
        <v>33</v>
      </c>
      <c r="N132" s="42">
        <v>25.75</v>
      </c>
      <c r="P132" s="43"/>
      <c r="Q132" s="26"/>
      <c r="R132" s="24"/>
      <c r="S132" s="43"/>
      <c r="T132" s="43"/>
    </row>
    <row r="133" spans="1:28" x14ac:dyDescent="0.25">
      <c r="A133" t="s">
        <v>251</v>
      </c>
      <c r="B133" t="s">
        <v>155</v>
      </c>
      <c r="D133" s="22" t="s">
        <v>256</v>
      </c>
      <c r="E133" s="40" t="s">
        <v>34</v>
      </c>
      <c r="F133" s="23">
        <v>0</v>
      </c>
      <c r="G133" s="24" t="s">
        <v>258</v>
      </c>
      <c r="H133" s="26">
        <v>1</v>
      </c>
      <c r="I133" s="26" t="s">
        <v>170</v>
      </c>
      <c r="J133" s="25">
        <f t="shared" si="10"/>
        <v>0</v>
      </c>
      <c r="K133" s="26" t="s">
        <v>33</v>
      </c>
      <c r="L133" s="24" t="s">
        <v>33</v>
      </c>
      <c r="M133" s="30" t="s">
        <v>33</v>
      </c>
      <c r="N133" s="42">
        <v>24.46</v>
      </c>
    </row>
    <row r="134" spans="1:28" x14ac:dyDescent="0.25">
      <c r="A134" t="s">
        <v>251</v>
      </c>
      <c r="B134" t="s">
        <v>155</v>
      </c>
      <c r="D134" s="22" t="s">
        <v>257</v>
      </c>
      <c r="E134" s="40" t="s">
        <v>34</v>
      </c>
      <c r="F134" s="23">
        <v>0</v>
      </c>
      <c r="G134" s="24" t="s">
        <v>258</v>
      </c>
      <c r="H134" s="26">
        <v>1</v>
      </c>
      <c r="I134" s="26" t="s">
        <v>170</v>
      </c>
      <c r="J134" s="25">
        <f t="shared" si="10"/>
        <v>0</v>
      </c>
      <c r="K134" s="26" t="s">
        <v>33</v>
      </c>
      <c r="L134" s="24" t="s">
        <v>33</v>
      </c>
      <c r="M134" s="30" t="s">
        <v>33</v>
      </c>
      <c r="N134" s="42">
        <v>19.02</v>
      </c>
      <c r="P134" s="44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spans="1:28" x14ac:dyDescent="0.25">
      <c r="A135" t="s">
        <v>251</v>
      </c>
      <c r="B135" t="s">
        <v>155</v>
      </c>
      <c r="D135" s="22" t="s">
        <v>252</v>
      </c>
      <c r="E135" s="40" t="s">
        <v>35</v>
      </c>
      <c r="F135" s="23">
        <v>800</v>
      </c>
      <c r="G135" s="24" t="s">
        <v>258</v>
      </c>
      <c r="H135" s="26">
        <v>1</v>
      </c>
      <c r="I135" s="26" t="s">
        <v>170</v>
      </c>
      <c r="J135" s="25">
        <f t="shared" si="10"/>
        <v>800</v>
      </c>
      <c r="K135" s="26" t="s">
        <v>33</v>
      </c>
      <c r="L135" s="24" t="s">
        <v>33</v>
      </c>
      <c r="M135" s="30" t="s">
        <v>33</v>
      </c>
      <c r="N135" s="42">
        <v>20.53</v>
      </c>
      <c r="P135" s="44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8" x14ac:dyDescent="0.25">
      <c r="A136" t="s">
        <v>251</v>
      </c>
      <c r="B136" t="s">
        <v>155</v>
      </c>
      <c r="D136" s="22" t="s">
        <v>253</v>
      </c>
      <c r="E136" s="40" t="s">
        <v>35</v>
      </c>
      <c r="F136" s="23">
        <v>800</v>
      </c>
      <c r="G136" s="24" t="s">
        <v>258</v>
      </c>
      <c r="H136" s="26">
        <v>1</v>
      </c>
      <c r="I136" s="26" t="s">
        <v>170</v>
      </c>
      <c r="J136" s="25">
        <f t="shared" si="10"/>
        <v>800</v>
      </c>
      <c r="K136" s="26" t="s">
        <v>33</v>
      </c>
      <c r="L136" s="24" t="s">
        <v>33</v>
      </c>
      <c r="M136" s="30" t="s">
        <v>33</v>
      </c>
      <c r="N136" s="42">
        <v>8.5399999999999991</v>
      </c>
      <c r="P136" s="44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spans="1:28" x14ac:dyDescent="0.25">
      <c r="A137" t="s">
        <v>251</v>
      </c>
      <c r="B137" t="s">
        <v>155</v>
      </c>
      <c r="D137" s="22" t="s">
        <v>254</v>
      </c>
      <c r="E137" s="40" t="s">
        <v>35</v>
      </c>
      <c r="F137" s="23">
        <v>800</v>
      </c>
      <c r="G137" s="24" t="s">
        <v>258</v>
      </c>
      <c r="H137" s="26">
        <v>1</v>
      </c>
      <c r="I137" s="26" t="s">
        <v>170</v>
      </c>
      <c r="J137" s="25">
        <f t="shared" si="10"/>
        <v>800</v>
      </c>
      <c r="K137" s="26" t="s">
        <v>33</v>
      </c>
      <c r="L137" s="24" t="s">
        <v>33</v>
      </c>
      <c r="M137" s="30" t="s">
        <v>33</v>
      </c>
      <c r="N137" s="42">
        <v>18.21</v>
      </c>
      <c r="P137" s="44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spans="1:28" x14ac:dyDescent="0.25">
      <c r="A138" t="s">
        <v>251</v>
      </c>
      <c r="B138" t="s">
        <v>155</v>
      </c>
      <c r="D138" s="22" t="s">
        <v>255</v>
      </c>
      <c r="E138" s="40" t="s">
        <v>35</v>
      </c>
      <c r="F138" s="23">
        <v>800</v>
      </c>
      <c r="G138" s="24" t="s">
        <v>258</v>
      </c>
      <c r="H138" s="26">
        <v>1</v>
      </c>
      <c r="I138" s="26" t="s">
        <v>170</v>
      </c>
      <c r="J138" s="25">
        <f t="shared" si="10"/>
        <v>800</v>
      </c>
      <c r="K138" s="26" t="s">
        <v>33</v>
      </c>
      <c r="L138" s="24" t="s">
        <v>33</v>
      </c>
      <c r="M138" s="30" t="s">
        <v>33</v>
      </c>
      <c r="N138" s="42">
        <v>12.46</v>
      </c>
    </row>
    <row r="139" spans="1:28" x14ac:dyDescent="0.25">
      <c r="A139" t="s">
        <v>251</v>
      </c>
      <c r="B139" t="s">
        <v>155</v>
      </c>
      <c r="D139" s="22" t="s">
        <v>256</v>
      </c>
      <c r="E139" s="40" t="s">
        <v>35</v>
      </c>
      <c r="F139" s="23">
        <v>800</v>
      </c>
      <c r="G139" s="24" t="s">
        <v>258</v>
      </c>
      <c r="H139" s="26">
        <v>1</v>
      </c>
      <c r="I139" s="26" t="s">
        <v>170</v>
      </c>
      <c r="J139" s="25">
        <f t="shared" si="10"/>
        <v>800</v>
      </c>
      <c r="K139" s="26" t="s">
        <v>33</v>
      </c>
      <c r="L139" s="24" t="s">
        <v>33</v>
      </c>
      <c r="M139" s="30" t="s">
        <v>33</v>
      </c>
      <c r="N139" s="42">
        <v>15.8</v>
      </c>
    </row>
    <row r="140" spans="1:28" x14ac:dyDescent="0.25">
      <c r="A140" t="s">
        <v>251</v>
      </c>
      <c r="B140" t="s">
        <v>155</v>
      </c>
      <c r="D140" s="22" t="s">
        <v>257</v>
      </c>
      <c r="E140" s="40" t="s">
        <v>35</v>
      </c>
      <c r="F140" s="23">
        <v>800</v>
      </c>
      <c r="G140" s="24" t="s">
        <v>258</v>
      </c>
      <c r="H140" s="26">
        <v>1</v>
      </c>
      <c r="I140" s="26" t="s">
        <v>170</v>
      </c>
      <c r="J140" s="25">
        <f t="shared" si="10"/>
        <v>800</v>
      </c>
      <c r="K140" s="26" t="s">
        <v>33</v>
      </c>
      <c r="L140" s="24" t="s">
        <v>33</v>
      </c>
      <c r="M140" s="30" t="s">
        <v>33</v>
      </c>
      <c r="N140" s="42">
        <v>9.8699999999999992</v>
      </c>
    </row>
    <row r="141" spans="1:28" x14ac:dyDescent="0.25">
      <c r="A141" t="s">
        <v>251</v>
      </c>
      <c r="B141" t="s">
        <v>155</v>
      </c>
      <c r="D141" s="22" t="s">
        <v>252</v>
      </c>
      <c r="E141" s="40" t="s">
        <v>34</v>
      </c>
      <c r="F141" s="23">
        <v>0</v>
      </c>
      <c r="G141" s="24" t="s">
        <v>148</v>
      </c>
      <c r="H141" s="24">
        <v>3</v>
      </c>
      <c r="I141" s="26" t="s">
        <v>170</v>
      </c>
      <c r="J141" s="25">
        <f t="shared" si="10"/>
        <v>0</v>
      </c>
      <c r="K141" s="26" t="s">
        <v>33</v>
      </c>
      <c r="L141" s="24" t="s">
        <v>33</v>
      </c>
      <c r="M141" s="30" t="s">
        <v>33</v>
      </c>
      <c r="N141" s="42">
        <v>15.26</v>
      </c>
    </row>
    <row r="142" spans="1:28" x14ac:dyDescent="0.25">
      <c r="A142" t="s">
        <v>251</v>
      </c>
      <c r="B142" t="s">
        <v>155</v>
      </c>
      <c r="D142" s="22" t="s">
        <v>253</v>
      </c>
      <c r="E142" s="40" t="s">
        <v>34</v>
      </c>
      <c r="F142" s="23">
        <v>0</v>
      </c>
      <c r="G142" s="24" t="s">
        <v>148</v>
      </c>
      <c r="H142" s="24">
        <v>3</v>
      </c>
      <c r="I142" s="26" t="s">
        <v>170</v>
      </c>
      <c r="J142" s="25">
        <f t="shared" si="10"/>
        <v>0</v>
      </c>
      <c r="K142" s="26" t="s">
        <v>33</v>
      </c>
      <c r="L142" s="24" t="s">
        <v>33</v>
      </c>
      <c r="M142" s="30" t="s">
        <v>33</v>
      </c>
      <c r="N142" s="42">
        <v>14.91</v>
      </c>
    </row>
    <row r="143" spans="1:28" x14ac:dyDescent="0.25">
      <c r="A143" t="s">
        <v>251</v>
      </c>
      <c r="B143" t="s">
        <v>155</v>
      </c>
      <c r="D143" s="22" t="s">
        <v>254</v>
      </c>
      <c r="E143" s="40" t="s">
        <v>34</v>
      </c>
      <c r="F143" s="23">
        <v>0</v>
      </c>
      <c r="G143" s="24" t="s">
        <v>148</v>
      </c>
      <c r="H143" s="24">
        <v>3</v>
      </c>
      <c r="I143" s="26" t="s">
        <v>170</v>
      </c>
      <c r="J143" s="25">
        <f t="shared" si="10"/>
        <v>0</v>
      </c>
      <c r="K143" s="26" t="s">
        <v>33</v>
      </c>
      <c r="L143" s="24" t="s">
        <v>33</v>
      </c>
      <c r="M143" s="30" t="s">
        <v>33</v>
      </c>
      <c r="N143" s="42">
        <v>30.93</v>
      </c>
    </row>
    <row r="144" spans="1:28" x14ac:dyDescent="0.25">
      <c r="A144" t="s">
        <v>251</v>
      </c>
      <c r="B144" t="s">
        <v>155</v>
      </c>
      <c r="D144" s="22" t="s">
        <v>255</v>
      </c>
      <c r="E144" s="40" t="s">
        <v>34</v>
      </c>
      <c r="F144" s="23">
        <v>0</v>
      </c>
      <c r="G144" s="24" t="s">
        <v>148</v>
      </c>
      <c r="H144" s="24">
        <v>3</v>
      </c>
      <c r="I144" s="26" t="s">
        <v>170</v>
      </c>
      <c r="J144" s="25">
        <f t="shared" si="10"/>
        <v>0</v>
      </c>
      <c r="K144" s="26" t="s">
        <v>33</v>
      </c>
      <c r="L144" s="24" t="s">
        <v>33</v>
      </c>
      <c r="M144" s="30" t="s">
        <v>33</v>
      </c>
      <c r="N144" s="42">
        <v>16.14</v>
      </c>
    </row>
    <row r="145" spans="1:14" x14ac:dyDescent="0.25">
      <c r="A145" t="s">
        <v>251</v>
      </c>
      <c r="B145" t="s">
        <v>155</v>
      </c>
      <c r="D145" s="22" t="s">
        <v>256</v>
      </c>
      <c r="E145" s="40" t="s">
        <v>34</v>
      </c>
      <c r="F145" s="23">
        <v>0</v>
      </c>
      <c r="G145" s="24" t="s">
        <v>148</v>
      </c>
      <c r="H145" s="24">
        <v>3</v>
      </c>
      <c r="I145" s="26" t="s">
        <v>170</v>
      </c>
      <c r="J145" s="25">
        <f t="shared" si="10"/>
        <v>0</v>
      </c>
      <c r="K145" s="26" t="s">
        <v>33</v>
      </c>
      <c r="L145" s="24" t="s">
        <v>33</v>
      </c>
      <c r="M145" s="30" t="s">
        <v>33</v>
      </c>
      <c r="N145" s="42">
        <v>16.55</v>
      </c>
    </row>
    <row r="146" spans="1:14" x14ac:dyDescent="0.25">
      <c r="A146" t="s">
        <v>251</v>
      </c>
      <c r="B146" t="s">
        <v>155</v>
      </c>
      <c r="D146" s="22" t="s">
        <v>257</v>
      </c>
      <c r="E146" s="40" t="s">
        <v>34</v>
      </c>
      <c r="F146" s="23">
        <v>0</v>
      </c>
      <c r="G146" s="24" t="s">
        <v>148</v>
      </c>
      <c r="H146" s="24">
        <v>3</v>
      </c>
      <c r="I146" s="26" t="s">
        <v>170</v>
      </c>
      <c r="J146" s="25">
        <f t="shared" si="10"/>
        <v>0</v>
      </c>
      <c r="K146" s="26" t="s">
        <v>33</v>
      </c>
      <c r="L146" s="24" t="s">
        <v>33</v>
      </c>
      <c r="M146" s="30" t="s">
        <v>33</v>
      </c>
      <c r="N146" s="42">
        <v>16.43</v>
      </c>
    </row>
    <row r="147" spans="1:14" x14ac:dyDescent="0.25">
      <c r="A147" t="s">
        <v>251</v>
      </c>
      <c r="B147" t="s">
        <v>155</v>
      </c>
      <c r="D147" s="22" t="s">
        <v>252</v>
      </c>
      <c r="E147" s="40" t="s">
        <v>35</v>
      </c>
      <c r="F147" s="23">
        <v>400</v>
      </c>
      <c r="G147" s="24" t="s">
        <v>148</v>
      </c>
      <c r="H147" s="24">
        <v>3</v>
      </c>
      <c r="I147" s="26" t="s">
        <v>170</v>
      </c>
      <c r="J147" s="25">
        <f t="shared" si="10"/>
        <v>1200</v>
      </c>
      <c r="K147" s="26" t="s">
        <v>33</v>
      </c>
      <c r="L147" s="24" t="s">
        <v>33</v>
      </c>
      <c r="M147" s="30" t="s">
        <v>33</v>
      </c>
      <c r="N147" s="42">
        <v>7.84</v>
      </c>
    </row>
    <row r="148" spans="1:14" x14ac:dyDescent="0.25">
      <c r="A148" t="s">
        <v>251</v>
      </c>
      <c r="B148" t="s">
        <v>155</v>
      </c>
      <c r="D148" s="22" t="s">
        <v>253</v>
      </c>
      <c r="E148" s="40" t="s">
        <v>35</v>
      </c>
      <c r="F148" s="23">
        <v>400</v>
      </c>
      <c r="G148" s="24" t="s">
        <v>148</v>
      </c>
      <c r="H148" s="24">
        <v>3</v>
      </c>
      <c r="I148" s="26" t="s">
        <v>170</v>
      </c>
      <c r="J148" s="25">
        <f t="shared" si="10"/>
        <v>1200</v>
      </c>
      <c r="K148" s="26" t="s">
        <v>33</v>
      </c>
      <c r="L148" s="24" t="s">
        <v>33</v>
      </c>
      <c r="M148" s="30" t="s">
        <v>33</v>
      </c>
      <c r="N148" s="42">
        <v>0.64</v>
      </c>
    </row>
    <row r="149" spans="1:14" x14ac:dyDescent="0.25">
      <c r="A149" t="s">
        <v>251</v>
      </c>
      <c r="B149" t="s">
        <v>155</v>
      </c>
      <c r="D149" s="22" t="s">
        <v>254</v>
      </c>
      <c r="E149" s="40" t="s">
        <v>35</v>
      </c>
      <c r="F149" s="23">
        <v>400</v>
      </c>
      <c r="G149" s="24" t="s">
        <v>148</v>
      </c>
      <c r="H149" s="24">
        <v>3</v>
      </c>
      <c r="I149" s="26" t="s">
        <v>170</v>
      </c>
      <c r="J149" s="25">
        <f t="shared" si="10"/>
        <v>1200</v>
      </c>
      <c r="K149" s="26" t="s">
        <v>33</v>
      </c>
      <c r="L149" s="24" t="s">
        <v>33</v>
      </c>
      <c r="M149" s="30" t="s">
        <v>33</v>
      </c>
      <c r="N149" s="42">
        <v>0.42</v>
      </c>
    </row>
    <row r="150" spans="1:14" x14ac:dyDescent="0.25">
      <c r="A150" t="s">
        <v>251</v>
      </c>
      <c r="B150" t="s">
        <v>155</v>
      </c>
      <c r="D150" s="22" t="s">
        <v>255</v>
      </c>
      <c r="E150" s="40" t="s">
        <v>35</v>
      </c>
      <c r="F150" s="23">
        <v>400</v>
      </c>
      <c r="G150" s="24" t="s">
        <v>148</v>
      </c>
      <c r="H150" s="24">
        <v>3</v>
      </c>
      <c r="I150" s="26" t="s">
        <v>170</v>
      </c>
      <c r="J150" s="25">
        <f t="shared" si="10"/>
        <v>1200</v>
      </c>
      <c r="K150" s="26" t="s">
        <v>33</v>
      </c>
      <c r="L150" s="24" t="s">
        <v>33</v>
      </c>
      <c r="M150" s="30" t="s">
        <v>33</v>
      </c>
      <c r="N150" s="42">
        <v>6</v>
      </c>
    </row>
    <row r="151" spans="1:14" x14ac:dyDescent="0.25">
      <c r="A151" t="s">
        <v>251</v>
      </c>
      <c r="B151" t="s">
        <v>155</v>
      </c>
      <c r="D151" s="22" t="s">
        <v>256</v>
      </c>
      <c r="E151" s="40" t="s">
        <v>35</v>
      </c>
      <c r="F151" s="23">
        <v>400</v>
      </c>
      <c r="G151" s="24" t="s">
        <v>148</v>
      </c>
      <c r="H151" s="24">
        <v>3</v>
      </c>
      <c r="I151" s="26" t="s">
        <v>170</v>
      </c>
      <c r="J151" s="25">
        <f t="shared" si="10"/>
        <v>1200</v>
      </c>
      <c r="K151" s="26" t="s">
        <v>33</v>
      </c>
      <c r="L151" s="24" t="s">
        <v>33</v>
      </c>
      <c r="M151" s="30" t="s">
        <v>33</v>
      </c>
      <c r="N151" s="42">
        <v>0.95</v>
      </c>
    </row>
    <row r="152" spans="1:14" x14ac:dyDescent="0.25">
      <c r="A152" t="s">
        <v>251</v>
      </c>
      <c r="B152" t="s">
        <v>155</v>
      </c>
      <c r="D152" s="22" t="s">
        <v>257</v>
      </c>
      <c r="E152" s="40" t="s">
        <v>35</v>
      </c>
      <c r="F152" s="23">
        <v>400</v>
      </c>
      <c r="G152" s="24" t="s">
        <v>148</v>
      </c>
      <c r="H152" s="24">
        <v>3</v>
      </c>
      <c r="I152" s="26" t="s">
        <v>170</v>
      </c>
      <c r="J152" s="25">
        <f t="shared" si="10"/>
        <v>1200</v>
      </c>
      <c r="K152" s="26" t="s">
        <v>33</v>
      </c>
      <c r="L152" s="24" t="s">
        <v>33</v>
      </c>
      <c r="M152" s="30" t="s">
        <v>33</v>
      </c>
      <c r="N152" s="42">
        <v>3.29</v>
      </c>
    </row>
    <row r="153" spans="1:14" x14ac:dyDescent="0.25">
      <c r="A153" t="s">
        <v>251</v>
      </c>
      <c r="B153" t="s">
        <v>155</v>
      </c>
      <c r="D153" s="22" t="s">
        <v>252</v>
      </c>
      <c r="E153" s="40" t="s">
        <v>34</v>
      </c>
      <c r="F153" s="23">
        <v>0</v>
      </c>
      <c r="G153" s="24" t="s">
        <v>36</v>
      </c>
      <c r="H153" s="24">
        <v>5</v>
      </c>
      <c r="I153" s="26" t="s">
        <v>170</v>
      </c>
      <c r="J153" s="25">
        <f t="shared" si="10"/>
        <v>0</v>
      </c>
      <c r="K153" s="26" t="s">
        <v>33</v>
      </c>
      <c r="L153" s="24" t="s">
        <v>33</v>
      </c>
      <c r="M153" s="30" t="s">
        <v>33</v>
      </c>
      <c r="N153" s="42">
        <v>14.76</v>
      </c>
    </row>
    <row r="154" spans="1:14" x14ac:dyDescent="0.25">
      <c r="A154" t="s">
        <v>251</v>
      </c>
      <c r="B154" t="s">
        <v>155</v>
      </c>
      <c r="D154" s="22" t="s">
        <v>253</v>
      </c>
      <c r="E154" s="40" t="s">
        <v>34</v>
      </c>
      <c r="F154" s="23">
        <v>0</v>
      </c>
      <c r="G154" s="24" t="s">
        <v>36</v>
      </c>
      <c r="H154" s="24">
        <v>5</v>
      </c>
      <c r="I154" s="26" t="s">
        <v>170</v>
      </c>
      <c r="J154" s="25">
        <f t="shared" si="10"/>
        <v>0</v>
      </c>
      <c r="K154" s="26" t="s">
        <v>33</v>
      </c>
      <c r="L154" s="24" t="s">
        <v>33</v>
      </c>
      <c r="M154" s="30" t="s">
        <v>33</v>
      </c>
      <c r="N154" s="42">
        <v>14.91</v>
      </c>
    </row>
    <row r="155" spans="1:14" x14ac:dyDescent="0.25">
      <c r="A155" t="s">
        <v>251</v>
      </c>
      <c r="B155" t="s">
        <v>155</v>
      </c>
      <c r="D155" s="22" t="s">
        <v>254</v>
      </c>
      <c r="E155" s="40" t="s">
        <v>34</v>
      </c>
      <c r="F155" s="23">
        <v>0</v>
      </c>
      <c r="G155" s="24" t="s">
        <v>36</v>
      </c>
      <c r="H155" s="24">
        <v>5</v>
      </c>
      <c r="I155" s="26" t="s">
        <v>170</v>
      </c>
      <c r="J155" s="25">
        <f t="shared" si="10"/>
        <v>0</v>
      </c>
      <c r="K155" s="26" t="s">
        <v>33</v>
      </c>
      <c r="L155" s="24" t="s">
        <v>33</v>
      </c>
      <c r="M155" s="30" t="s">
        <v>33</v>
      </c>
      <c r="N155" s="42">
        <v>12.63</v>
      </c>
    </row>
    <row r="156" spans="1:14" x14ac:dyDescent="0.25">
      <c r="A156" t="s">
        <v>251</v>
      </c>
      <c r="B156" t="s">
        <v>155</v>
      </c>
      <c r="D156" s="22" t="s">
        <v>255</v>
      </c>
      <c r="E156" s="40" t="s">
        <v>34</v>
      </c>
      <c r="F156" s="23">
        <v>0</v>
      </c>
      <c r="G156" s="24" t="s">
        <v>36</v>
      </c>
      <c r="H156" s="24">
        <v>5</v>
      </c>
      <c r="I156" s="26" t="s">
        <v>170</v>
      </c>
      <c r="J156" s="25">
        <f t="shared" si="10"/>
        <v>0</v>
      </c>
      <c r="K156" s="26" t="s">
        <v>33</v>
      </c>
      <c r="L156" s="24" t="s">
        <v>33</v>
      </c>
      <c r="M156" s="30" t="s">
        <v>33</v>
      </c>
      <c r="N156" s="42">
        <v>15.77</v>
      </c>
    </row>
    <row r="157" spans="1:14" x14ac:dyDescent="0.25">
      <c r="A157" t="s">
        <v>251</v>
      </c>
      <c r="B157" t="s">
        <v>155</v>
      </c>
      <c r="D157" s="22" t="s">
        <v>256</v>
      </c>
      <c r="E157" s="40" t="s">
        <v>34</v>
      </c>
      <c r="F157" s="23">
        <v>0</v>
      </c>
      <c r="G157" s="24" t="s">
        <v>36</v>
      </c>
      <c r="H157" s="24">
        <v>5</v>
      </c>
      <c r="I157" s="26" t="s">
        <v>170</v>
      </c>
      <c r="J157" s="25">
        <f t="shared" si="10"/>
        <v>0</v>
      </c>
      <c r="K157" s="26" t="s">
        <v>33</v>
      </c>
      <c r="L157" s="24" t="s">
        <v>33</v>
      </c>
      <c r="M157" s="30" t="s">
        <v>33</v>
      </c>
      <c r="N157" s="42">
        <v>12.42</v>
      </c>
    </row>
    <row r="158" spans="1:14" x14ac:dyDescent="0.25">
      <c r="A158" t="s">
        <v>251</v>
      </c>
      <c r="B158" t="s">
        <v>155</v>
      </c>
      <c r="D158" s="22" t="s">
        <v>257</v>
      </c>
      <c r="E158" s="40" t="s">
        <v>34</v>
      </c>
      <c r="F158" s="23">
        <v>0</v>
      </c>
      <c r="G158" s="24" t="s">
        <v>36</v>
      </c>
      <c r="H158" s="24">
        <v>5</v>
      </c>
      <c r="I158" s="26" t="s">
        <v>170</v>
      </c>
      <c r="J158" s="25">
        <f t="shared" si="10"/>
        <v>0</v>
      </c>
      <c r="K158" s="26" t="s">
        <v>33</v>
      </c>
      <c r="L158" s="24" t="s">
        <v>33</v>
      </c>
      <c r="M158" s="30" t="s">
        <v>33</v>
      </c>
      <c r="N158" s="42">
        <v>12.76</v>
      </c>
    </row>
    <row r="159" spans="1:14" x14ac:dyDescent="0.25">
      <c r="A159" t="s">
        <v>251</v>
      </c>
      <c r="B159" t="s">
        <v>155</v>
      </c>
      <c r="D159" s="22" t="s">
        <v>252</v>
      </c>
      <c r="E159" s="40" t="s">
        <v>35</v>
      </c>
      <c r="F159" s="23">
        <v>400</v>
      </c>
      <c r="G159" s="24" t="s">
        <v>36</v>
      </c>
      <c r="H159" s="24">
        <v>5</v>
      </c>
      <c r="I159" s="26" t="s">
        <v>170</v>
      </c>
      <c r="J159" s="25">
        <f t="shared" si="10"/>
        <v>2000</v>
      </c>
      <c r="K159" s="26" t="s">
        <v>33</v>
      </c>
      <c r="L159" s="24" t="s">
        <v>33</v>
      </c>
      <c r="M159" s="30" t="s">
        <v>33</v>
      </c>
      <c r="N159" s="42">
        <v>2.1</v>
      </c>
    </row>
    <row r="160" spans="1:14" x14ac:dyDescent="0.25">
      <c r="A160" t="s">
        <v>251</v>
      </c>
      <c r="B160" t="s">
        <v>155</v>
      </c>
      <c r="D160" s="22" t="s">
        <v>253</v>
      </c>
      <c r="E160" s="40" t="s">
        <v>35</v>
      </c>
      <c r="F160" s="23">
        <v>400</v>
      </c>
      <c r="G160" s="24" t="s">
        <v>36</v>
      </c>
      <c r="H160" s="24">
        <v>5</v>
      </c>
      <c r="I160" s="26" t="s">
        <v>170</v>
      </c>
      <c r="J160" s="25">
        <f t="shared" si="10"/>
        <v>2000</v>
      </c>
      <c r="K160" s="26" t="s">
        <v>33</v>
      </c>
      <c r="L160" s="24" t="s">
        <v>33</v>
      </c>
      <c r="M160" s="30" t="s">
        <v>33</v>
      </c>
      <c r="N160" s="42">
        <v>0.45</v>
      </c>
    </row>
    <row r="161" spans="1:14" x14ac:dyDescent="0.25">
      <c r="A161" t="s">
        <v>251</v>
      </c>
      <c r="B161" t="s">
        <v>155</v>
      </c>
      <c r="D161" s="22" t="s">
        <v>254</v>
      </c>
      <c r="E161" s="40" t="s">
        <v>35</v>
      </c>
      <c r="F161" s="23">
        <v>400</v>
      </c>
      <c r="G161" s="24" t="s">
        <v>36</v>
      </c>
      <c r="H161" s="24">
        <v>5</v>
      </c>
      <c r="I161" s="26" t="s">
        <v>170</v>
      </c>
      <c r="J161" s="25">
        <f t="shared" si="10"/>
        <v>2000</v>
      </c>
      <c r="K161" s="26" t="s">
        <v>33</v>
      </c>
      <c r="L161" s="24" t="s">
        <v>33</v>
      </c>
      <c r="M161" s="30" t="s">
        <v>33</v>
      </c>
      <c r="N161" s="42">
        <v>0.28999999999999998</v>
      </c>
    </row>
    <row r="162" spans="1:14" x14ac:dyDescent="0.25">
      <c r="A162" t="s">
        <v>251</v>
      </c>
      <c r="B162" t="s">
        <v>155</v>
      </c>
      <c r="D162" s="22" t="s">
        <v>255</v>
      </c>
      <c r="E162" s="40" t="s">
        <v>35</v>
      </c>
      <c r="F162" s="23">
        <v>400</v>
      </c>
      <c r="G162" s="24" t="s">
        <v>36</v>
      </c>
      <c r="H162" s="24">
        <v>5</v>
      </c>
      <c r="I162" s="26" t="s">
        <v>170</v>
      </c>
      <c r="J162" s="25">
        <f t="shared" si="10"/>
        <v>2000</v>
      </c>
      <c r="K162" s="26" t="s">
        <v>33</v>
      </c>
      <c r="L162" s="24" t="s">
        <v>33</v>
      </c>
      <c r="M162" s="30" t="s">
        <v>33</v>
      </c>
      <c r="N162" s="42">
        <v>0</v>
      </c>
    </row>
    <row r="163" spans="1:14" x14ac:dyDescent="0.25">
      <c r="A163" t="s">
        <v>251</v>
      </c>
      <c r="B163" t="s">
        <v>155</v>
      </c>
      <c r="D163" s="22" t="s">
        <v>256</v>
      </c>
      <c r="E163" s="40" t="s">
        <v>35</v>
      </c>
      <c r="F163" s="23">
        <v>400</v>
      </c>
      <c r="G163" s="24" t="s">
        <v>36</v>
      </c>
      <c r="H163" s="24">
        <v>5</v>
      </c>
      <c r="I163" s="26" t="s">
        <v>170</v>
      </c>
      <c r="J163" s="25">
        <f t="shared" si="10"/>
        <v>2000</v>
      </c>
      <c r="K163" s="26" t="s">
        <v>33</v>
      </c>
      <c r="L163" s="24" t="s">
        <v>33</v>
      </c>
      <c r="M163" s="30" t="s">
        <v>33</v>
      </c>
      <c r="N163" s="42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4FF3-D252-46D8-8261-7320B1F162A2}">
  <dimension ref="A1:AI436"/>
  <sheetViews>
    <sheetView tabSelected="1" topLeftCell="R1" zoomScale="70" zoomScaleNormal="70" workbookViewId="0">
      <pane ySplit="2" topLeftCell="A3" activePane="bottomLeft" state="frozen"/>
      <selection pane="bottomLeft" activeCell="AK432" sqref="AK432"/>
    </sheetView>
  </sheetViews>
  <sheetFormatPr defaultColWidth="8.85546875" defaultRowHeight="15" x14ac:dyDescent="0.25"/>
  <cols>
    <col min="1" max="1" width="9.140625" style="79" customWidth="1"/>
    <col min="2" max="2" width="14.28515625" style="79" bestFit="1" customWidth="1"/>
    <col min="3" max="3" width="14.28515625" style="67" customWidth="1"/>
    <col min="4" max="4" width="8.85546875" style="79"/>
    <col min="5" max="5" width="9.5703125" style="72" bestFit="1" customWidth="1"/>
    <col min="6" max="6" width="9.5703125" style="79" customWidth="1"/>
    <col min="7" max="7" width="9.5703125" style="67" customWidth="1"/>
    <col min="8" max="8" width="12.85546875" style="70" bestFit="1" customWidth="1"/>
    <col min="9" max="9" width="11.28515625" style="70" bestFit="1" customWidth="1"/>
    <col min="10" max="10" width="12.140625" style="70" bestFit="1" customWidth="1"/>
    <col min="11" max="11" width="18.140625" style="70" bestFit="1" customWidth="1"/>
    <col min="12" max="12" width="15.5703125" style="81" bestFit="1" customWidth="1"/>
    <col min="13" max="13" width="21.5703125" style="67" bestFit="1" customWidth="1"/>
    <col min="14" max="14" width="16.5703125" style="82" bestFit="1" customWidth="1"/>
    <col min="15" max="15" width="13" style="68" bestFit="1" customWidth="1"/>
    <col min="16" max="16" width="13" style="81" customWidth="1"/>
    <col min="17" max="17" width="13" style="68" bestFit="1" customWidth="1"/>
    <col min="18" max="18" width="14.5703125" style="69" customWidth="1"/>
    <col min="19" max="19" width="13.7109375" style="69" bestFit="1" customWidth="1"/>
    <col min="20" max="20" width="12.5703125" style="68" customWidth="1"/>
    <col min="21" max="21" width="12.5703125" style="70" customWidth="1"/>
    <col min="22" max="23" width="12.42578125" style="70" bestFit="1" customWidth="1"/>
    <col min="24" max="24" width="16.28515625" style="72" bestFit="1" customWidth="1"/>
    <col min="25" max="25" width="13" style="69" bestFit="1" customWidth="1"/>
    <col min="26" max="26" width="15.140625" style="70" bestFit="1" customWidth="1"/>
    <col min="27" max="27" width="17.28515625" style="70" bestFit="1" customWidth="1"/>
    <col min="28" max="28" width="18.140625" style="70" bestFit="1" customWidth="1"/>
    <col min="29" max="29" width="15.5703125" style="69" bestFit="1" customWidth="1"/>
    <col min="30" max="30" width="13" style="70" bestFit="1" customWidth="1"/>
    <col min="31" max="31" width="14.85546875" style="70" bestFit="1" customWidth="1"/>
    <col min="32" max="32" width="15.7109375" style="68" bestFit="1" customWidth="1"/>
    <col min="33" max="33" width="7.28515625" style="72" bestFit="1" customWidth="1"/>
    <col min="34" max="35" width="8.85546875" style="70"/>
    <col min="36" max="16384" width="8.85546875" style="3"/>
  </cols>
  <sheetData>
    <row r="1" spans="1:35" s="10" customFormat="1" x14ac:dyDescent="0.25">
      <c r="A1" s="52" t="s">
        <v>21</v>
      </c>
      <c r="B1" s="52"/>
      <c r="C1" s="52"/>
      <c r="D1" s="52"/>
      <c r="E1" s="53"/>
      <c r="F1" s="51"/>
      <c r="G1" s="54" t="s">
        <v>22</v>
      </c>
      <c r="H1" s="55"/>
      <c r="I1" s="55"/>
      <c r="J1" s="55"/>
      <c r="K1" s="55"/>
      <c r="L1" s="55"/>
      <c r="M1" s="55"/>
      <c r="N1" s="56"/>
      <c r="O1" s="57" t="s">
        <v>23</v>
      </c>
      <c r="P1" s="62"/>
      <c r="Q1" s="58"/>
      <c r="R1" s="58"/>
      <c r="S1" s="58"/>
      <c r="T1" s="58"/>
      <c r="U1" s="58"/>
      <c r="V1" s="58"/>
      <c r="W1" s="58"/>
      <c r="X1" s="59"/>
      <c r="Y1" s="60" t="s">
        <v>30</v>
      </c>
      <c r="Z1" s="61"/>
      <c r="AA1" s="61"/>
      <c r="AB1" s="61"/>
      <c r="AC1" s="61"/>
      <c r="AD1" s="61"/>
      <c r="AE1" s="61"/>
      <c r="AF1" s="61"/>
      <c r="AG1" s="61"/>
    </row>
    <row r="2" spans="1:35" s="12" customFormat="1" ht="107.25" customHeight="1" thickBot="1" x14ac:dyDescent="0.3">
      <c r="A2" s="64" t="s">
        <v>0</v>
      </c>
      <c r="B2" s="64" t="s">
        <v>1</v>
      </c>
      <c r="C2" s="63" t="s">
        <v>296</v>
      </c>
      <c r="D2" s="64" t="s">
        <v>2</v>
      </c>
      <c r="E2" s="65" t="s">
        <v>3</v>
      </c>
      <c r="F2" s="64" t="s">
        <v>259</v>
      </c>
      <c r="G2" s="63" t="s">
        <v>294</v>
      </c>
      <c r="H2" s="14" t="s">
        <v>297</v>
      </c>
      <c r="I2" s="64" t="s">
        <v>6</v>
      </c>
      <c r="J2" s="64" t="s">
        <v>7</v>
      </c>
      <c r="K2" s="64" t="s">
        <v>8</v>
      </c>
      <c r="L2" s="78" t="s">
        <v>38</v>
      </c>
      <c r="M2" s="63" t="s">
        <v>9</v>
      </c>
      <c r="N2" s="65" t="s">
        <v>13</v>
      </c>
      <c r="O2" s="64" t="s">
        <v>14</v>
      </c>
      <c r="P2" s="78" t="s">
        <v>295</v>
      </c>
      <c r="Q2" s="64" t="s">
        <v>15</v>
      </c>
      <c r="R2" s="63" t="s">
        <v>16</v>
      </c>
      <c r="S2" s="63" t="s">
        <v>17</v>
      </c>
      <c r="T2" s="64" t="s">
        <v>285</v>
      </c>
      <c r="U2" s="64" t="s">
        <v>264</v>
      </c>
      <c r="V2" s="64" t="s">
        <v>19</v>
      </c>
      <c r="W2" s="64" t="s">
        <v>18</v>
      </c>
      <c r="X2" s="65" t="s">
        <v>20</v>
      </c>
      <c r="Y2" s="66" t="s">
        <v>11</v>
      </c>
      <c r="Z2" s="64" t="s">
        <v>10</v>
      </c>
      <c r="AA2" s="64" t="s">
        <v>12</v>
      </c>
      <c r="AB2" s="64" t="s">
        <v>24</v>
      </c>
      <c r="AC2" s="66" t="s">
        <v>25</v>
      </c>
      <c r="AD2" s="64" t="s">
        <v>26</v>
      </c>
      <c r="AE2" s="64" t="s">
        <v>27</v>
      </c>
      <c r="AF2" s="77" t="s">
        <v>28</v>
      </c>
      <c r="AG2" s="65" t="s">
        <v>29</v>
      </c>
      <c r="AH2" s="64"/>
      <c r="AI2" s="64"/>
    </row>
    <row r="3" spans="1:35" x14ac:dyDescent="0.25">
      <c r="A3" s="70" t="s">
        <v>31</v>
      </c>
      <c r="B3" s="79" t="s">
        <v>32</v>
      </c>
      <c r="C3" s="67">
        <v>1</v>
      </c>
      <c r="D3" s="79" t="s">
        <v>33</v>
      </c>
      <c r="E3" s="72">
        <v>3</v>
      </c>
      <c r="F3" s="79" t="s">
        <v>261</v>
      </c>
      <c r="G3" s="67">
        <v>1</v>
      </c>
      <c r="H3" s="70">
        <v>0</v>
      </c>
      <c r="I3" s="80" t="s">
        <v>36</v>
      </c>
      <c r="J3" s="70">
        <v>5</v>
      </c>
      <c r="K3" s="70">
        <f>J3*H3</f>
        <v>0</v>
      </c>
      <c r="L3" s="81">
        <f>(H3*V3)/1000</f>
        <v>0</v>
      </c>
      <c r="M3" s="67">
        <f>(K3*V3)/1000</f>
        <v>0</v>
      </c>
      <c r="N3" s="82">
        <v>190.79897494899959</v>
      </c>
      <c r="O3" s="68">
        <v>7.1194410000000001</v>
      </c>
      <c r="P3" s="81">
        <v>1</v>
      </c>
      <c r="Q3" s="68">
        <v>13.063619375000002</v>
      </c>
      <c r="R3" s="69">
        <f>O3/Q3</f>
        <v>0.54498227448547343</v>
      </c>
      <c r="S3" s="69">
        <f>(O3-Q3)/AF3</f>
        <v>-0.83035197052506604</v>
      </c>
      <c r="T3" s="68">
        <v>-83.70649914373648</v>
      </c>
      <c r="U3" s="70" t="s">
        <v>33</v>
      </c>
      <c r="V3" s="70">
        <v>25.6</v>
      </c>
      <c r="W3" s="71">
        <v>28.5</v>
      </c>
      <c r="X3" s="72">
        <f>((W3-V3)/V3)*100</f>
        <v>11.328124999999995</v>
      </c>
      <c r="Y3" s="69">
        <v>17.786119411263765</v>
      </c>
      <c r="Z3" s="70">
        <v>6.5827572452062606</v>
      </c>
      <c r="AA3" s="70" t="s">
        <v>37</v>
      </c>
      <c r="AB3" s="73">
        <v>500</v>
      </c>
      <c r="AC3" s="69">
        <v>81</v>
      </c>
      <c r="AD3" s="70">
        <f>AB3/AC3</f>
        <v>6.1728395061728394</v>
      </c>
      <c r="AE3" s="70">
        <v>40.24</v>
      </c>
      <c r="AF3" s="68">
        <v>7.1586250000000007</v>
      </c>
    </row>
    <row r="4" spans="1:35" x14ac:dyDescent="0.25">
      <c r="A4" s="70" t="s">
        <v>31</v>
      </c>
      <c r="B4" s="79" t="s">
        <v>32</v>
      </c>
      <c r="C4" s="67">
        <v>1</v>
      </c>
      <c r="D4" s="79" t="s">
        <v>33</v>
      </c>
      <c r="E4" s="72">
        <v>31</v>
      </c>
      <c r="F4" s="79" t="s">
        <v>261</v>
      </c>
      <c r="G4" s="67">
        <v>1</v>
      </c>
      <c r="H4" s="70">
        <v>0</v>
      </c>
      <c r="I4" s="80" t="s">
        <v>36</v>
      </c>
      <c r="J4" s="70">
        <v>5</v>
      </c>
      <c r="K4" s="70">
        <f t="shared" ref="K4:K67" si="0">J4*H4</f>
        <v>0</v>
      </c>
      <c r="L4" s="81">
        <f t="shared" ref="L4:L10" si="1">(H4*V4)/1000</f>
        <v>0</v>
      </c>
      <c r="M4" s="67">
        <f t="shared" ref="M4:M67" si="2">(K4*V4)/1000</f>
        <v>0</v>
      </c>
      <c r="N4" s="82">
        <v>205.30826353997142</v>
      </c>
      <c r="O4" s="68">
        <v>12.237360000000001</v>
      </c>
      <c r="P4" s="81">
        <v>1</v>
      </c>
      <c r="Q4" s="68">
        <v>13.063619375</v>
      </c>
      <c r="R4" s="69">
        <f t="shared" ref="R4:R17" si="3">O4/Q4</f>
        <v>0.93675111381603615</v>
      </c>
      <c r="S4" s="69">
        <f>(O4-Q4)/AF4</f>
        <v>-0.11542151949571311</v>
      </c>
      <c r="T4" s="68">
        <v>23.444302475983747</v>
      </c>
      <c r="U4" s="70" t="s">
        <v>33</v>
      </c>
      <c r="V4" s="70">
        <v>21.6</v>
      </c>
      <c r="W4" s="71">
        <v>22.8</v>
      </c>
      <c r="X4" s="72">
        <f t="shared" ref="X4:X17" si="4">((W4-V4)/V4)*100</f>
        <v>5.5555555555555518</v>
      </c>
      <c r="Y4" s="69">
        <v>17.786119411263765</v>
      </c>
      <c r="Z4" s="70">
        <v>6.5827572452062606</v>
      </c>
      <c r="AA4" s="70" t="s">
        <v>37</v>
      </c>
      <c r="AB4" s="73">
        <v>500</v>
      </c>
      <c r="AC4" s="69">
        <v>81</v>
      </c>
      <c r="AD4" s="70">
        <f t="shared" ref="AD4:AD64" si="5">AB4/AC4</f>
        <v>6.1728395061728394</v>
      </c>
      <c r="AE4" s="70">
        <v>40.24</v>
      </c>
      <c r="AF4" s="68">
        <v>7.1586250000000007</v>
      </c>
    </row>
    <row r="5" spans="1:35" x14ac:dyDescent="0.25">
      <c r="A5" s="70" t="s">
        <v>31</v>
      </c>
      <c r="B5" s="79" t="s">
        <v>32</v>
      </c>
      <c r="C5" s="67">
        <v>1</v>
      </c>
      <c r="D5" s="79" t="s">
        <v>33</v>
      </c>
      <c r="E5" s="72">
        <v>28</v>
      </c>
      <c r="F5" s="79" t="s">
        <v>261</v>
      </c>
      <c r="G5" s="67">
        <v>1</v>
      </c>
      <c r="H5" s="70">
        <v>0</v>
      </c>
      <c r="I5" s="80" t="s">
        <v>36</v>
      </c>
      <c r="J5" s="70">
        <v>5</v>
      </c>
      <c r="K5" s="70">
        <f t="shared" si="0"/>
        <v>0</v>
      </c>
      <c r="L5" s="81">
        <f t="shared" si="1"/>
        <v>0</v>
      </c>
      <c r="M5" s="67">
        <f t="shared" si="2"/>
        <v>0</v>
      </c>
      <c r="N5" s="82">
        <v>222.05466769319386</v>
      </c>
      <c r="O5" s="68">
        <v>7.6474489999999999</v>
      </c>
      <c r="P5" s="81">
        <v>1</v>
      </c>
      <c r="Q5" s="68">
        <v>13.063619375000002</v>
      </c>
      <c r="R5" s="69">
        <f t="shared" si="3"/>
        <v>0.58540047596878175</v>
      </c>
      <c r="S5" s="69">
        <f t="shared" ref="S5:S67" si="6">(O5-Q5)/AF5</f>
        <v>-0.7565936719691283</v>
      </c>
      <c r="T5" s="68">
        <v>-61.877433319003103</v>
      </c>
      <c r="U5" s="70" t="s">
        <v>33</v>
      </c>
      <c r="V5" s="70">
        <v>25</v>
      </c>
      <c r="W5" s="71">
        <v>25</v>
      </c>
      <c r="X5" s="72">
        <f>((W5-V5)/V5)*100</f>
        <v>0</v>
      </c>
      <c r="Y5" s="69">
        <v>17.786119411263765</v>
      </c>
      <c r="Z5" s="70">
        <v>6.5827572452062606</v>
      </c>
      <c r="AA5" s="70" t="s">
        <v>37</v>
      </c>
      <c r="AB5" s="73">
        <v>500</v>
      </c>
      <c r="AC5" s="69">
        <v>81</v>
      </c>
      <c r="AD5" s="70">
        <f t="shared" si="5"/>
        <v>6.1728395061728394</v>
      </c>
      <c r="AE5" s="70">
        <v>40.24</v>
      </c>
      <c r="AF5" s="68">
        <v>7.1586250000000007</v>
      </c>
    </row>
    <row r="6" spans="1:35" x14ac:dyDescent="0.25">
      <c r="A6" s="70" t="s">
        <v>31</v>
      </c>
      <c r="B6" s="79" t="s">
        <v>32</v>
      </c>
      <c r="C6" s="67">
        <v>1</v>
      </c>
      <c r="D6" s="79" t="s">
        <v>33</v>
      </c>
      <c r="E6" s="72">
        <v>7</v>
      </c>
      <c r="F6" s="79" t="s">
        <v>261</v>
      </c>
      <c r="G6" s="67">
        <v>1</v>
      </c>
      <c r="H6" s="70">
        <v>0</v>
      </c>
      <c r="I6" s="80" t="s">
        <v>36</v>
      </c>
      <c r="J6" s="70">
        <v>5</v>
      </c>
      <c r="K6" s="70">
        <f t="shared" si="0"/>
        <v>0</v>
      </c>
      <c r="L6" s="81">
        <f t="shared" si="1"/>
        <v>0</v>
      </c>
      <c r="M6" s="67">
        <f t="shared" si="2"/>
        <v>0</v>
      </c>
      <c r="N6" s="82">
        <v>367.57124135454541</v>
      </c>
      <c r="O6" s="68">
        <v>7.8595449999999998</v>
      </c>
      <c r="P6" s="81">
        <v>1</v>
      </c>
      <c r="Q6" s="68">
        <v>13.063619375000002</v>
      </c>
      <c r="R6" s="69">
        <f t="shared" si="3"/>
        <v>0.6016360990309394</v>
      </c>
      <c r="S6" s="69">
        <f t="shared" si="6"/>
        <v>-0.72696563585884177</v>
      </c>
      <c r="T6" s="68">
        <v>-48.430477427641463</v>
      </c>
      <c r="U6" s="70" t="s">
        <v>33</v>
      </c>
      <c r="V6" s="70">
        <v>28.2</v>
      </c>
      <c r="W6" s="71">
        <v>27.8</v>
      </c>
      <c r="X6" s="72">
        <f t="shared" si="4"/>
        <v>-1.4184397163120517</v>
      </c>
      <c r="Y6" s="69">
        <v>17.786119411263765</v>
      </c>
      <c r="Z6" s="70">
        <v>6.5827572452062606</v>
      </c>
      <c r="AA6" s="70" t="s">
        <v>37</v>
      </c>
      <c r="AB6" s="73">
        <v>500</v>
      </c>
      <c r="AC6" s="69">
        <v>81</v>
      </c>
      <c r="AD6" s="70">
        <f t="shared" si="5"/>
        <v>6.1728395061728394</v>
      </c>
      <c r="AE6" s="70">
        <v>40.24</v>
      </c>
      <c r="AF6" s="68">
        <v>7.1586250000000007</v>
      </c>
    </row>
    <row r="7" spans="1:35" x14ac:dyDescent="0.25">
      <c r="A7" s="70" t="s">
        <v>31</v>
      </c>
      <c r="B7" s="79" t="s">
        <v>32</v>
      </c>
      <c r="C7" s="67">
        <v>1</v>
      </c>
      <c r="D7" s="79" t="s">
        <v>33</v>
      </c>
      <c r="E7" s="72">
        <v>25</v>
      </c>
      <c r="F7" s="79" t="s">
        <v>261</v>
      </c>
      <c r="G7" s="67">
        <v>1</v>
      </c>
      <c r="H7" s="70">
        <v>0</v>
      </c>
      <c r="I7" s="80" t="s">
        <v>36</v>
      </c>
      <c r="J7" s="70">
        <v>5</v>
      </c>
      <c r="K7" s="70">
        <f t="shared" si="0"/>
        <v>0</v>
      </c>
      <c r="L7" s="81">
        <f t="shared" si="1"/>
        <v>0</v>
      </c>
      <c r="M7" s="67">
        <f t="shared" si="2"/>
        <v>0</v>
      </c>
      <c r="N7" s="82">
        <v>255.10533453275784</v>
      </c>
      <c r="O7" s="68">
        <v>12.165749999999999</v>
      </c>
      <c r="P7" s="81">
        <v>1</v>
      </c>
      <c r="Q7" s="68">
        <v>13.063619375000002</v>
      </c>
      <c r="R7" s="69">
        <f t="shared" si="3"/>
        <v>0.93126947829494588</v>
      </c>
      <c r="S7" s="69">
        <f t="shared" si="6"/>
        <v>-0.1254248371719433</v>
      </c>
      <c r="T7" s="68">
        <v>22.161181427974608</v>
      </c>
      <c r="U7" s="70" t="s">
        <v>33</v>
      </c>
      <c r="V7" s="70">
        <v>26.1</v>
      </c>
      <c r="W7" s="74">
        <v>26.4</v>
      </c>
      <c r="X7" s="72">
        <f t="shared" si="4"/>
        <v>1.1494252873563109</v>
      </c>
      <c r="Y7" s="69">
        <v>17.786119411263765</v>
      </c>
      <c r="Z7" s="70">
        <v>6.5827572452062606</v>
      </c>
      <c r="AA7" s="70" t="s">
        <v>37</v>
      </c>
      <c r="AB7" s="73">
        <v>500</v>
      </c>
      <c r="AC7" s="69">
        <v>81</v>
      </c>
      <c r="AD7" s="70">
        <f t="shared" si="5"/>
        <v>6.1728395061728394</v>
      </c>
      <c r="AE7" s="70">
        <v>40.24</v>
      </c>
      <c r="AF7" s="68">
        <v>7.1586250000000007</v>
      </c>
    </row>
    <row r="8" spans="1:35" x14ac:dyDescent="0.25">
      <c r="A8" s="70" t="s">
        <v>31</v>
      </c>
      <c r="B8" s="79" t="s">
        <v>32</v>
      </c>
      <c r="C8" s="67">
        <v>1</v>
      </c>
      <c r="D8" s="79" t="s">
        <v>33</v>
      </c>
      <c r="E8" s="72">
        <v>19</v>
      </c>
      <c r="F8" s="79" t="s">
        <v>261</v>
      </c>
      <c r="G8" s="67">
        <v>1</v>
      </c>
      <c r="H8" s="70">
        <v>0</v>
      </c>
      <c r="I8" s="80" t="s">
        <v>36</v>
      </c>
      <c r="J8" s="70">
        <v>5</v>
      </c>
      <c r="K8" s="70">
        <f t="shared" si="0"/>
        <v>0</v>
      </c>
      <c r="L8" s="81">
        <f t="shared" si="1"/>
        <v>0</v>
      </c>
      <c r="M8" s="67">
        <f t="shared" si="2"/>
        <v>0</v>
      </c>
      <c r="N8" s="82">
        <v>199.14163132023998</v>
      </c>
      <c r="O8" s="68">
        <v>26.621919999999999</v>
      </c>
      <c r="P8" s="81">
        <v>1</v>
      </c>
      <c r="Q8" s="68">
        <v>13.063619375000002</v>
      </c>
      <c r="R8" s="69">
        <f t="shared" si="3"/>
        <v>2.0378670899541573</v>
      </c>
      <c r="S8" s="69">
        <f t="shared" si="6"/>
        <v>1.8939811241683977</v>
      </c>
      <c r="T8" s="68">
        <v>68.852971432719173</v>
      </c>
      <c r="U8" s="70" t="s">
        <v>33</v>
      </c>
      <c r="V8" s="70">
        <v>20.9</v>
      </c>
      <c r="W8" s="71">
        <v>23.7</v>
      </c>
      <c r="X8" s="72">
        <f t="shared" si="4"/>
        <v>13.397129186602875</v>
      </c>
      <c r="Y8" s="69">
        <v>17.786119411263765</v>
      </c>
      <c r="Z8" s="70">
        <v>6.5827572452062606</v>
      </c>
      <c r="AA8" s="70" t="s">
        <v>37</v>
      </c>
      <c r="AB8" s="73">
        <v>500</v>
      </c>
      <c r="AC8" s="69">
        <v>81</v>
      </c>
      <c r="AD8" s="70">
        <f t="shared" si="5"/>
        <v>6.1728395061728394</v>
      </c>
      <c r="AE8" s="70">
        <v>40.24</v>
      </c>
      <c r="AF8" s="68">
        <v>7.1586250000000007</v>
      </c>
    </row>
    <row r="9" spans="1:35" x14ac:dyDescent="0.25">
      <c r="A9" s="70" t="s">
        <v>31</v>
      </c>
      <c r="B9" s="79" t="s">
        <v>32</v>
      </c>
      <c r="C9" s="67">
        <v>1</v>
      </c>
      <c r="D9" s="79" t="s">
        <v>33</v>
      </c>
      <c r="E9" s="72">
        <v>14</v>
      </c>
      <c r="F9" s="79" t="s">
        <v>261</v>
      </c>
      <c r="G9" s="67">
        <v>1</v>
      </c>
      <c r="H9" s="70">
        <v>0</v>
      </c>
      <c r="I9" s="80" t="s">
        <v>36</v>
      </c>
      <c r="J9" s="70">
        <v>5</v>
      </c>
      <c r="K9" s="70">
        <f t="shared" si="0"/>
        <v>0</v>
      </c>
      <c r="L9" s="81">
        <f t="shared" si="1"/>
        <v>0</v>
      </c>
      <c r="M9" s="67">
        <f t="shared" si="2"/>
        <v>0</v>
      </c>
      <c r="N9" s="82">
        <v>182.18911983938617</v>
      </c>
      <c r="O9" s="68">
        <v>16.953410000000002</v>
      </c>
      <c r="P9" s="81">
        <v>1</v>
      </c>
      <c r="Q9" s="68">
        <v>13.063619375000002</v>
      </c>
      <c r="R9" s="69">
        <f t="shared" si="3"/>
        <v>1.2977574983885352</v>
      </c>
      <c r="S9" s="69">
        <f t="shared" si="6"/>
        <v>0.54337119558574443</v>
      </c>
      <c r="T9" s="68">
        <v>45.173274269059043</v>
      </c>
      <c r="U9" s="70" t="s">
        <v>33</v>
      </c>
      <c r="V9" s="70">
        <v>24.6</v>
      </c>
      <c r="W9" s="71">
        <v>24.8</v>
      </c>
      <c r="X9" s="72">
        <f t="shared" si="4"/>
        <v>0.81300813008129791</v>
      </c>
      <c r="Y9" s="69">
        <v>17.786119411263765</v>
      </c>
      <c r="Z9" s="70">
        <v>6.5827572452062606</v>
      </c>
      <c r="AA9" s="70" t="s">
        <v>37</v>
      </c>
      <c r="AB9" s="73">
        <v>500</v>
      </c>
      <c r="AC9" s="69">
        <v>81</v>
      </c>
      <c r="AD9" s="70">
        <f t="shared" si="5"/>
        <v>6.1728395061728394</v>
      </c>
      <c r="AE9" s="70">
        <v>40.24</v>
      </c>
      <c r="AF9" s="68">
        <v>7.1586250000000007</v>
      </c>
    </row>
    <row r="10" spans="1:35" x14ac:dyDescent="0.25">
      <c r="A10" s="70" t="s">
        <v>31</v>
      </c>
      <c r="B10" s="79" t="s">
        <v>32</v>
      </c>
      <c r="C10" s="67">
        <v>1</v>
      </c>
      <c r="D10" s="79" t="s">
        <v>33</v>
      </c>
      <c r="E10" s="72">
        <v>12</v>
      </c>
      <c r="F10" s="79" t="s">
        <v>261</v>
      </c>
      <c r="G10" s="67">
        <v>1</v>
      </c>
      <c r="H10" s="70">
        <v>0</v>
      </c>
      <c r="I10" s="80" t="s">
        <v>36</v>
      </c>
      <c r="J10" s="70">
        <v>5</v>
      </c>
      <c r="K10" s="70">
        <f t="shared" si="0"/>
        <v>0</v>
      </c>
      <c r="L10" s="81">
        <f t="shared" si="1"/>
        <v>0</v>
      </c>
      <c r="M10" s="67">
        <f t="shared" si="2"/>
        <v>0</v>
      </c>
      <c r="N10" s="82">
        <v>190.92275369955107</v>
      </c>
      <c r="O10" s="68">
        <v>13.90408</v>
      </c>
      <c r="P10" s="81">
        <v>1</v>
      </c>
      <c r="Q10" s="68">
        <v>13.063619375000002</v>
      </c>
      <c r="R10" s="69">
        <f t="shared" si="3"/>
        <v>1.0643359700611301</v>
      </c>
      <c r="S10" s="69">
        <f t="shared" si="6"/>
        <v>0.11740531526654889</v>
      </c>
      <c r="T10" s="68">
        <v>34.382680284644373</v>
      </c>
      <c r="U10" s="70" t="s">
        <v>33</v>
      </c>
      <c r="V10" s="70">
        <v>26.4</v>
      </c>
      <c r="W10" s="71">
        <v>27.5</v>
      </c>
      <c r="X10" s="72">
        <f t="shared" si="4"/>
        <v>4.1666666666666723</v>
      </c>
      <c r="Y10" s="69">
        <v>17.786119411263765</v>
      </c>
      <c r="Z10" s="70">
        <v>6.5827572452062606</v>
      </c>
      <c r="AA10" s="70" t="s">
        <v>37</v>
      </c>
      <c r="AB10" s="73">
        <v>500</v>
      </c>
      <c r="AC10" s="69">
        <v>81</v>
      </c>
      <c r="AD10" s="70">
        <f>AB10/AC10</f>
        <v>6.1728395061728394</v>
      </c>
      <c r="AE10" s="70">
        <v>40.24</v>
      </c>
      <c r="AF10" s="68">
        <v>7.1586250000000007</v>
      </c>
    </row>
    <row r="11" spans="1:35" x14ac:dyDescent="0.25">
      <c r="A11" s="70" t="s">
        <v>31</v>
      </c>
      <c r="B11" s="79" t="s">
        <v>32</v>
      </c>
      <c r="C11" s="67">
        <v>1</v>
      </c>
      <c r="D11" s="79" t="s">
        <v>33</v>
      </c>
      <c r="E11" s="72">
        <v>2</v>
      </c>
      <c r="F11" s="79" t="s">
        <v>261</v>
      </c>
      <c r="G11" s="67">
        <v>1</v>
      </c>
      <c r="H11" s="70">
        <v>800</v>
      </c>
      <c r="I11" s="80" t="s">
        <v>36</v>
      </c>
      <c r="J11" s="70">
        <v>5</v>
      </c>
      <c r="K11" s="70">
        <f>J11*H11</f>
        <v>4000</v>
      </c>
      <c r="L11" s="81">
        <f>(H11*V11)/1000</f>
        <v>18</v>
      </c>
      <c r="M11" s="67">
        <f>(K11*V11)/1000</f>
        <v>90</v>
      </c>
      <c r="N11" s="82">
        <v>210.32200455966395</v>
      </c>
      <c r="O11" s="68">
        <v>18.157489999999999</v>
      </c>
      <c r="P11" s="81">
        <v>1</v>
      </c>
      <c r="Q11" s="68">
        <v>13.063619375000002</v>
      </c>
      <c r="R11" s="69">
        <f t="shared" si="3"/>
        <v>1.389927973157898</v>
      </c>
      <c r="S11" s="69">
        <f t="shared" si="6"/>
        <v>0.71157109430931176</v>
      </c>
      <c r="T11" s="68">
        <v>52.016891439556886</v>
      </c>
      <c r="U11" s="70" t="s">
        <v>33</v>
      </c>
      <c r="V11" s="70">
        <v>22.5</v>
      </c>
      <c r="W11" s="75">
        <v>25.1</v>
      </c>
      <c r="X11" s="72">
        <f t="shared" si="4"/>
        <v>11.555555555555562</v>
      </c>
      <c r="Y11" s="69">
        <v>17.786119411263765</v>
      </c>
      <c r="Z11" s="70">
        <v>6.5827572452062606</v>
      </c>
      <c r="AA11" s="70" t="s">
        <v>37</v>
      </c>
      <c r="AB11" s="73">
        <v>500</v>
      </c>
      <c r="AC11" s="69">
        <v>81</v>
      </c>
      <c r="AD11" s="70">
        <f t="shared" si="5"/>
        <v>6.1728395061728394</v>
      </c>
      <c r="AE11" s="70">
        <v>40.24</v>
      </c>
      <c r="AF11" s="68">
        <v>7.1586250000000007</v>
      </c>
    </row>
    <row r="12" spans="1:35" x14ac:dyDescent="0.25">
      <c r="A12" s="70" t="s">
        <v>31</v>
      </c>
      <c r="B12" s="79" t="s">
        <v>32</v>
      </c>
      <c r="C12" s="67">
        <v>1</v>
      </c>
      <c r="D12" s="79" t="s">
        <v>33</v>
      </c>
      <c r="E12" s="72">
        <v>29</v>
      </c>
      <c r="F12" s="79" t="s">
        <v>261</v>
      </c>
      <c r="G12" s="67">
        <v>1</v>
      </c>
      <c r="H12" s="70">
        <v>800</v>
      </c>
      <c r="I12" s="80" t="s">
        <v>36</v>
      </c>
      <c r="J12" s="70">
        <v>5</v>
      </c>
      <c r="K12" s="70">
        <f t="shared" si="0"/>
        <v>4000</v>
      </c>
      <c r="L12" s="81">
        <f>(H12*V12)/1000</f>
        <v>19.440000000000001</v>
      </c>
      <c r="M12" s="67">
        <f>(K12*V12)/1000</f>
        <v>97.2</v>
      </c>
      <c r="N12" s="82">
        <v>213.65830265394769</v>
      </c>
      <c r="O12" s="68">
        <v>14.05921</v>
      </c>
      <c r="P12" s="81">
        <v>1</v>
      </c>
      <c r="Q12" s="68">
        <v>13.063619375000002</v>
      </c>
      <c r="R12" s="69">
        <f t="shared" si="3"/>
        <v>1.0762109333118868</v>
      </c>
      <c r="S12" s="69">
        <f t="shared" si="6"/>
        <v>0.13907567794094514</v>
      </c>
      <c r="T12" s="68">
        <v>35.893378922734456</v>
      </c>
      <c r="U12" s="70" t="s">
        <v>33</v>
      </c>
      <c r="V12" s="70">
        <v>24.3</v>
      </c>
      <c r="W12" s="71">
        <v>25.1</v>
      </c>
      <c r="X12" s="72">
        <f t="shared" si="4"/>
        <v>3.292181069958851</v>
      </c>
      <c r="Y12" s="69">
        <v>17.786119411263765</v>
      </c>
      <c r="Z12" s="70">
        <v>6.5827572452062606</v>
      </c>
      <c r="AA12" s="70" t="s">
        <v>37</v>
      </c>
      <c r="AB12" s="73">
        <v>500</v>
      </c>
      <c r="AC12" s="69">
        <v>81</v>
      </c>
      <c r="AD12" s="70">
        <f t="shared" si="5"/>
        <v>6.1728395061728394</v>
      </c>
      <c r="AE12" s="70">
        <v>40.24</v>
      </c>
      <c r="AF12" s="68">
        <v>7.1586250000000007</v>
      </c>
    </row>
    <row r="13" spans="1:35" x14ac:dyDescent="0.25">
      <c r="A13" s="70" t="s">
        <v>31</v>
      </c>
      <c r="B13" s="79" t="s">
        <v>32</v>
      </c>
      <c r="C13" s="67">
        <v>1</v>
      </c>
      <c r="D13" s="79" t="s">
        <v>33</v>
      </c>
      <c r="E13" s="72">
        <v>22</v>
      </c>
      <c r="F13" s="79" t="s">
        <v>261</v>
      </c>
      <c r="G13" s="67">
        <v>1</v>
      </c>
      <c r="H13" s="70">
        <v>800</v>
      </c>
      <c r="I13" s="80" t="s">
        <v>36</v>
      </c>
      <c r="J13" s="70">
        <v>5</v>
      </c>
      <c r="K13" s="70">
        <f t="shared" si="0"/>
        <v>4000</v>
      </c>
      <c r="L13" s="81">
        <f t="shared" ref="L13:L78" si="7">(H13*V13)/1000</f>
        <v>20.16</v>
      </c>
      <c r="M13" s="67">
        <f t="shared" si="2"/>
        <v>100.8</v>
      </c>
      <c r="N13" s="82">
        <v>207.49141125282236</v>
      </c>
      <c r="O13" s="68">
        <v>27.263549999999999</v>
      </c>
      <c r="P13" s="81">
        <v>1</v>
      </c>
      <c r="Q13" s="68">
        <v>13.063619375000002</v>
      </c>
      <c r="R13" s="69">
        <f t="shared" si="3"/>
        <v>2.0869828810363664</v>
      </c>
      <c r="S13" s="69">
        <f t="shared" si="6"/>
        <v>1.9836114651905912</v>
      </c>
      <c r="T13" s="68">
        <v>73.480587661910945</v>
      </c>
      <c r="U13" s="70" t="s">
        <v>33</v>
      </c>
      <c r="V13" s="70">
        <v>25.2</v>
      </c>
      <c r="W13" s="71">
        <v>26.2</v>
      </c>
      <c r="X13" s="72">
        <f t="shared" si="4"/>
        <v>3.9682539682539679</v>
      </c>
      <c r="Y13" s="69">
        <v>17.786119411263765</v>
      </c>
      <c r="Z13" s="70">
        <v>6.5827572452062606</v>
      </c>
      <c r="AA13" s="70" t="s">
        <v>37</v>
      </c>
      <c r="AB13" s="73">
        <v>500</v>
      </c>
      <c r="AC13" s="69">
        <v>81</v>
      </c>
      <c r="AD13" s="70">
        <f t="shared" si="5"/>
        <v>6.1728395061728394</v>
      </c>
      <c r="AE13" s="70">
        <v>40.24</v>
      </c>
      <c r="AF13" s="68">
        <v>7.1586250000000007</v>
      </c>
    </row>
    <row r="14" spans="1:35" x14ac:dyDescent="0.25">
      <c r="A14" s="70" t="s">
        <v>31</v>
      </c>
      <c r="B14" s="79" t="s">
        <v>32</v>
      </c>
      <c r="C14" s="67">
        <v>1</v>
      </c>
      <c r="D14" s="79" t="s">
        <v>33</v>
      </c>
      <c r="E14" s="72">
        <v>26</v>
      </c>
      <c r="F14" s="79" t="s">
        <v>261</v>
      </c>
      <c r="G14" s="67">
        <v>1</v>
      </c>
      <c r="H14" s="70">
        <v>800</v>
      </c>
      <c r="I14" s="80" t="s">
        <v>36</v>
      </c>
      <c r="J14" s="70">
        <v>5</v>
      </c>
      <c r="K14" s="70">
        <f t="shared" si="0"/>
        <v>4000</v>
      </c>
      <c r="L14" s="81">
        <f t="shared" si="7"/>
        <v>21.2</v>
      </c>
      <c r="M14" s="67">
        <f t="shared" si="2"/>
        <v>106</v>
      </c>
      <c r="N14" s="82">
        <v>238.0273038590224</v>
      </c>
      <c r="O14" s="68">
        <v>18.81701</v>
      </c>
      <c r="P14" s="81">
        <v>1</v>
      </c>
      <c r="Q14" s="68">
        <v>13.063619375000002</v>
      </c>
      <c r="R14" s="69">
        <f t="shared" si="3"/>
        <v>1.4404132162645773</v>
      </c>
      <c r="S14" s="69">
        <f t="shared" si="6"/>
        <v>0.80370051860517866</v>
      </c>
      <c r="T14" s="68">
        <v>54.362803527399862</v>
      </c>
      <c r="U14" s="70" t="s">
        <v>33</v>
      </c>
      <c r="V14" s="70">
        <v>26.5</v>
      </c>
      <c r="W14" s="74">
        <v>26.8</v>
      </c>
      <c r="X14" s="72">
        <f t="shared" si="4"/>
        <v>1.1320754716981158</v>
      </c>
      <c r="Y14" s="69">
        <v>17.786119411263765</v>
      </c>
      <c r="Z14" s="70">
        <v>6.5827572452062606</v>
      </c>
      <c r="AA14" s="70" t="s">
        <v>37</v>
      </c>
      <c r="AB14" s="73">
        <v>500</v>
      </c>
      <c r="AC14" s="69">
        <v>81</v>
      </c>
      <c r="AD14" s="70">
        <f t="shared" si="5"/>
        <v>6.1728395061728394</v>
      </c>
      <c r="AE14" s="70">
        <v>40.24</v>
      </c>
      <c r="AF14" s="68">
        <v>7.1586250000000007</v>
      </c>
    </row>
    <row r="15" spans="1:35" x14ac:dyDescent="0.25">
      <c r="A15" s="70" t="s">
        <v>31</v>
      </c>
      <c r="B15" s="79" t="s">
        <v>32</v>
      </c>
      <c r="C15" s="67">
        <v>1</v>
      </c>
      <c r="D15" s="79" t="s">
        <v>33</v>
      </c>
      <c r="E15" s="72">
        <v>21</v>
      </c>
      <c r="F15" s="79" t="s">
        <v>261</v>
      </c>
      <c r="G15" s="67">
        <v>1</v>
      </c>
      <c r="H15" s="70">
        <v>800</v>
      </c>
      <c r="I15" s="80" t="s">
        <v>36</v>
      </c>
      <c r="J15" s="70">
        <v>5</v>
      </c>
      <c r="K15" s="70">
        <f t="shared" si="0"/>
        <v>4000</v>
      </c>
      <c r="L15" s="81">
        <f t="shared" si="7"/>
        <v>20.399999999999999</v>
      </c>
      <c r="M15" s="67">
        <f t="shared" si="2"/>
        <v>102</v>
      </c>
      <c r="N15" s="82">
        <v>213.35812347589726</v>
      </c>
      <c r="O15" s="68">
        <v>12.055490000000001</v>
      </c>
      <c r="P15" s="81">
        <v>1</v>
      </c>
      <c r="Q15" s="68">
        <v>13.063619375000002</v>
      </c>
      <c r="R15" s="69">
        <f t="shared" si="3"/>
        <v>0.9228292446326728</v>
      </c>
      <c r="S15" s="69">
        <f t="shared" si="6"/>
        <v>-0.14082723637570077</v>
      </c>
      <c r="T15" s="68">
        <v>21.998163608752204</v>
      </c>
      <c r="U15" s="70" t="s">
        <v>33</v>
      </c>
      <c r="V15" s="70">
        <v>25.5</v>
      </c>
      <c r="W15" s="71">
        <v>23.8</v>
      </c>
      <c r="X15" s="72">
        <f t="shared" si="4"/>
        <v>-6.6666666666666634</v>
      </c>
      <c r="Y15" s="69">
        <v>17.786119411263765</v>
      </c>
      <c r="Z15" s="70">
        <v>6.5827572452062606</v>
      </c>
      <c r="AA15" s="70" t="s">
        <v>37</v>
      </c>
      <c r="AB15" s="73">
        <v>500</v>
      </c>
      <c r="AC15" s="69">
        <v>81</v>
      </c>
      <c r="AD15" s="70">
        <f t="shared" si="5"/>
        <v>6.1728395061728394</v>
      </c>
      <c r="AE15" s="70">
        <v>40.24</v>
      </c>
      <c r="AF15" s="68">
        <v>7.1586250000000007</v>
      </c>
    </row>
    <row r="16" spans="1:35" x14ac:dyDescent="0.25">
      <c r="A16" s="70" t="s">
        <v>31</v>
      </c>
      <c r="B16" s="79" t="s">
        <v>32</v>
      </c>
      <c r="C16" s="67">
        <v>1</v>
      </c>
      <c r="D16" s="79" t="s">
        <v>33</v>
      </c>
      <c r="E16" s="72">
        <v>23</v>
      </c>
      <c r="F16" s="79" t="s">
        <v>261</v>
      </c>
      <c r="G16" s="67">
        <v>1</v>
      </c>
      <c r="H16" s="70">
        <v>800</v>
      </c>
      <c r="I16" s="80" t="s">
        <v>36</v>
      </c>
      <c r="J16" s="70">
        <v>5</v>
      </c>
      <c r="K16" s="70">
        <f t="shared" si="0"/>
        <v>4000</v>
      </c>
      <c r="L16" s="81">
        <f t="shared" si="7"/>
        <v>21.92</v>
      </c>
      <c r="M16" s="67">
        <f t="shared" si="2"/>
        <v>109.6</v>
      </c>
      <c r="N16" s="82">
        <v>234.83572375392507</v>
      </c>
      <c r="O16" s="68">
        <v>25.31916</v>
      </c>
      <c r="P16" s="81">
        <v>1</v>
      </c>
      <c r="Q16" s="68">
        <v>13.063619375000002</v>
      </c>
      <c r="R16" s="69">
        <f t="shared" si="3"/>
        <v>1.938142812737913</v>
      </c>
      <c r="S16" s="69">
        <f t="shared" si="6"/>
        <v>1.7119964553248699</v>
      </c>
      <c r="T16" s="68">
        <v>63.154454612095265</v>
      </c>
      <c r="U16" s="70" t="s">
        <v>33</v>
      </c>
      <c r="V16" s="70">
        <v>27.4</v>
      </c>
      <c r="W16" s="71">
        <v>28.4</v>
      </c>
      <c r="X16" s="72">
        <f t="shared" si="4"/>
        <v>3.6496350364963508</v>
      </c>
      <c r="Y16" s="69">
        <v>17.786119411263765</v>
      </c>
      <c r="Z16" s="70">
        <v>6.5827572452062606</v>
      </c>
      <c r="AA16" s="70" t="s">
        <v>37</v>
      </c>
      <c r="AB16" s="73">
        <v>500</v>
      </c>
      <c r="AC16" s="69">
        <v>81</v>
      </c>
      <c r="AD16" s="70">
        <f t="shared" si="5"/>
        <v>6.1728395061728394</v>
      </c>
      <c r="AE16" s="70">
        <v>40.24</v>
      </c>
      <c r="AF16" s="68">
        <v>7.1586250000000007</v>
      </c>
    </row>
    <row r="17" spans="1:32" x14ac:dyDescent="0.25">
      <c r="A17" s="70" t="s">
        <v>31</v>
      </c>
      <c r="B17" s="79" t="s">
        <v>32</v>
      </c>
      <c r="C17" s="67">
        <v>1</v>
      </c>
      <c r="D17" s="79" t="s">
        <v>33</v>
      </c>
      <c r="E17" s="72">
        <v>1</v>
      </c>
      <c r="F17" s="79" t="s">
        <v>261</v>
      </c>
      <c r="G17" s="67">
        <v>1</v>
      </c>
      <c r="H17" s="70">
        <v>800</v>
      </c>
      <c r="I17" s="80" t="s">
        <v>36</v>
      </c>
      <c r="J17" s="70">
        <v>5</v>
      </c>
      <c r="K17" s="70">
        <f t="shared" si="0"/>
        <v>4000</v>
      </c>
      <c r="L17" s="81">
        <f t="shared" si="7"/>
        <v>20.399999999999999</v>
      </c>
      <c r="M17" s="67">
        <f t="shared" si="2"/>
        <v>102</v>
      </c>
      <c r="N17" s="82">
        <v>258.63964302320716</v>
      </c>
      <c r="O17" s="68">
        <v>16.29374</v>
      </c>
      <c r="P17" s="81">
        <v>1</v>
      </c>
      <c r="Q17" s="68">
        <v>13.063619375000002</v>
      </c>
      <c r="R17" s="69">
        <f t="shared" si="3"/>
        <v>1.2472607730122263</v>
      </c>
      <c r="S17" s="69">
        <f t="shared" si="6"/>
        <v>0.45122081754526849</v>
      </c>
      <c r="T17" s="68">
        <v>50.227794181955247</v>
      </c>
      <c r="U17" s="70" t="s">
        <v>33</v>
      </c>
      <c r="V17" s="70">
        <v>25.5</v>
      </c>
      <c r="W17" s="71">
        <v>26.4</v>
      </c>
      <c r="X17" s="72">
        <f t="shared" si="4"/>
        <v>3.5294117647058769</v>
      </c>
      <c r="Y17" s="69">
        <v>17.786119411263765</v>
      </c>
      <c r="Z17" s="70">
        <v>6.5827572452062606</v>
      </c>
      <c r="AA17" s="70" t="s">
        <v>37</v>
      </c>
      <c r="AB17" s="73">
        <v>500</v>
      </c>
      <c r="AC17" s="69">
        <v>81</v>
      </c>
      <c r="AD17" s="70">
        <f t="shared" si="5"/>
        <v>6.1728395061728394</v>
      </c>
      <c r="AE17" s="70">
        <v>40.24</v>
      </c>
      <c r="AF17" s="68">
        <v>7.1586250000000007</v>
      </c>
    </row>
    <row r="18" spans="1:32" x14ac:dyDescent="0.25">
      <c r="A18" s="70" t="s">
        <v>31</v>
      </c>
      <c r="B18" s="79" t="s">
        <v>32</v>
      </c>
      <c r="C18" s="67">
        <v>1</v>
      </c>
      <c r="D18" s="79" t="s">
        <v>33</v>
      </c>
      <c r="E18" s="72">
        <v>4</v>
      </c>
      <c r="F18" s="79" t="s">
        <v>261</v>
      </c>
      <c r="G18" s="67">
        <v>1</v>
      </c>
      <c r="H18" s="70">
        <v>800</v>
      </c>
      <c r="I18" s="80" t="s">
        <v>36</v>
      </c>
      <c r="J18" s="70">
        <v>5</v>
      </c>
      <c r="K18" s="70">
        <f t="shared" si="0"/>
        <v>4000</v>
      </c>
      <c r="L18" s="81">
        <f t="shared" si="7"/>
        <v>18.48</v>
      </c>
      <c r="M18" s="67">
        <f t="shared" si="2"/>
        <v>92.4</v>
      </c>
      <c r="N18" s="82">
        <v>228.86851355265824</v>
      </c>
      <c r="O18" s="68">
        <v>28.885400000000001</v>
      </c>
      <c r="P18" s="81">
        <v>1</v>
      </c>
      <c r="Q18" s="68">
        <v>13.063619375000002</v>
      </c>
      <c r="R18" s="69">
        <f>O18/Q18</f>
        <v>2.2111330076929767</v>
      </c>
      <c r="S18" s="69">
        <f t="shared" si="6"/>
        <v>2.2101703364822152</v>
      </c>
      <c r="T18" s="68">
        <v>77.524034716533009</v>
      </c>
      <c r="U18" s="70" t="s">
        <v>33</v>
      </c>
      <c r="V18" s="70">
        <v>23.1</v>
      </c>
      <c r="W18" s="71">
        <v>24.1</v>
      </c>
      <c r="X18" s="72">
        <f>((W18-V18)/V18)*100</f>
        <v>4.329004329004329</v>
      </c>
      <c r="Y18" s="69">
        <v>17.786119411263765</v>
      </c>
      <c r="Z18" s="70">
        <v>6.5827572452062606</v>
      </c>
      <c r="AA18" s="70" t="s">
        <v>37</v>
      </c>
      <c r="AB18" s="73">
        <v>500</v>
      </c>
      <c r="AC18" s="69">
        <v>81</v>
      </c>
      <c r="AD18" s="70">
        <f t="shared" si="5"/>
        <v>6.1728395061728394</v>
      </c>
      <c r="AE18" s="70">
        <v>40.24</v>
      </c>
      <c r="AF18" s="68">
        <v>7.1586250000000007</v>
      </c>
    </row>
    <row r="19" spans="1:32" x14ac:dyDescent="0.25">
      <c r="A19" s="79" t="s">
        <v>39</v>
      </c>
      <c r="B19" s="79" t="s">
        <v>40</v>
      </c>
      <c r="C19" s="67">
        <v>2</v>
      </c>
      <c r="D19" s="79" t="s">
        <v>33</v>
      </c>
      <c r="E19" s="72" t="s">
        <v>41</v>
      </c>
      <c r="F19" s="79" t="s">
        <v>260</v>
      </c>
      <c r="G19" s="67">
        <v>2</v>
      </c>
      <c r="H19" s="70">
        <v>0</v>
      </c>
      <c r="I19" s="70" t="s">
        <v>36</v>
      </c>
      <c r="J19" s="70">
        <v>5</v>
      </c>
      <c r="K19" s="70">
        <f t="shared" si="0"/>
        <v>0</v>
      </c>
      <c r="L19" s="81">
        <f t="shared" si="7"/>
        <v>0</v>
      </c>
      <c r="M19" s="67">
        <f t="shared" si="2"/>
        <v>0</v>
      </c>
      <c r="N19" s="82">
        <v>208.90403624349071</v>
      </c>
      <c r="O19" s="68">
        <v>14.34727</v>
      </c>
      <c r="P19" s="81">
        <v>1</v>
      </c>
      <c r="Q19" s="68">
        <v>20.36383</v>
      </c>
      <c r="R19" s="69">
        <f t="shared" ref="R19:R85" si="8">O19/Q19</f>
        <v>0.70454673801539303</v>
      </c>
      <c r="S19" s="69">
        <f t="shared" si="6"/>
        <v>-0.66891013627267237</v>
      </c>
      <c r="T19" s="68">
        <v>-34.032932161588455</v>
      </c>
      <c r="U19" s="70" t="s">
        <v>33</v>
      </c>
      <c r="V19" s="70">
        <v>23.3</v>
      </c>
      <c r="W19" s="70">
        <v>22.4</v>
      </c>
      <c r="X19" s="72">
        <f t="shared" ref="X19:X85" si="9">((W19-V19)/V19)*100</f>
        <v>-3.8626609442060178</v>
      </c>
      <c r="Y19" s="69">
        <v>16.888247225616642</v>
      </c>
      <c r="Z19" s="70">
        <v>4.7507909702902804</v>
      </c>
      <c r="AA19" s="70" t="s">
        <v>37</v>
      </c>
      <c r="AB19" s="73">
        <v>500</v>
      </c>
      <c r="AC19" s="69">
        <v>81</v>
      </c>
      <c r="AD19" s="70">
        <f t="shared" si="5"/>
        <v>6.1728395061728394</v>
      </c>
      <c r="AE19" s="70">
        <v>48.62</v>
      </c>
      <c r="AF19" s="68">
        <v>8.9945714285714295</v>
      </c>
    </row>
    <row r="20" spans="1:32" x14ac:dyDescent="0.25">
      <c r="A20" s="79" t="s">
        <v>39</v>
      </c>
      <c r="B20" s="79" t="s">
        <v>40</v>
      </c>
      <c r="C20" s="67">
        <v>2</v>
      </c>
      <c r="D20" s="79" t="s">
        <v>33</v>
      </c>
      <c r="E20" s="72" t="s">
        <v>42</v>
      </c>
      <c r="F20" s="79" t="s">
        <v>260</v>
      </c>
      <c r="G20" s="67">
        <v>2</v>
      </c>
      <c r="H20" s="70">
        <v>0</v>
      </c>
      <c r="I20" s="70" t="s">
        <v>36</v>
      </c>
      <c r="J20" s="70">
        <v>5</v>
      </c>
      <c r="K20" s="70">
        <f t="shared" si="0"/>
        <v>0</v>
      </c>
      <c r="L20" s="81">
        <f t="shared" si="7"/>
        <v>0</v>
      </c>
      <c r="M20" s="67">
        <f>(K20*V20)/1000</f>
        <v>0</v>
      </c>
      <c r="N20" s="82">
        <v>190.55656965984863</v>
      </c>
      <c r="O20" s="68">
        <v>20.919239999999999</v>
      </c>
      <c r="P20" s="81">
        <v>1</v>
      </c>
      <c r="Q20" s="68">
        <v>20.36383</v>
      </c>
      <c r="R20" s="69">
        <f t="shared" si="8"/>
        <v>1.0272743388645456</v>
      </c>
      <c r="S20" s="69">
        <f t="shared" si="6"/>
        <v>6.1749467933038794E-2</v>
      </c>
      <c r="T20" s="68">
        <v>14.119181281658452</v>
      </c>
      <c r="U20" s="70" t="s">
        <v>33</v>
      </c>
      <c r="V20" s="70">
        <v>25.2</v>
      </c>
      <c r="W20" s="70">
        <v>24.2</v>
      </c>
      <c r="X20" s="72">
        <f t="shared" si="9"/>
        <v>-3.9682539682539679</v>
      </c>
      <c r="Y20" s="69">
        <v>16.888247225616642</v>
      </c>
      <c r="Z20" s="70">
        <v>4.7507909702902804</v>
      </c>
      <c r="AA20" s="70" t="s">
        <v>37</v>
      </c>
      <c r="AB20" s="73">
        <v>500</v>
      </c>
      <c r="AC20" s="69">
        <v>64</v>
      </c>
      <c r="AD20" s="70">
        <f t="shared" si="5"/>
        <v>7.8125</v>
      </c>
      <c r="AE20" s="70">
        <v>48.62</v>
      </c>
      <c r="AF20" s="68">
        <v>8.9945714285714295</v>
      </c>
    </row>
    <row r="21" spans="1:32" x14ac:dyDescent="0.25">
      <c r="A21" s="79" t="s">
        <v>39</v>
      </c>
      <c r="B21" s="79" t="s">
        <v>40</v>
      </c>
      <c r="C21" s="67">
        <v>2</v>
      </c>
      <c r="D21" s="79" t="s">
        <v>33</v>
      </c>
      <c r="E21" s="72" t="s">
        <v>43</v>
      </c>
      <c r="F21" s="79" t="s">
        <v>260</v>
      </c>
      <c r="G21" s="67">
        <v>2</v>
      </c>
      <c r="H21" s="70">
        <v>0</v>
      </c>
      <c r="I21" s="70" t="s">
        <v>36</v>
      </c>
      <c r="J21" s="70">
        <v>5</v>
      </c>
      <c r="K21" s="70">
        <f t="shared" si="0"/>
        <v>0</v>
      </c>
      <c r="L21" s="81">
        <f t="shared" si="7"/>
        <v>0</v>
      </c>
      <c r="M21" s="67">
        <f t="shared" si="2"/>
        <v>0</v>
      </c>
      <c r="N21" s="82">
        <v>276.94344827574838</v>
      </c>
      <c r="O21" s="68">
        <v>15.598649999999999</v>
      </c>
      <c r="P21" s="81">
        <v>1</v>
      </c>
      <c r="Q21" s="68">
        <v>20.36383</v>
      </c>
      <c r="R21" s="69">
        <f t="shared" si="8"/>
        <v>0.76599785010972887</v>
      </c>
      <c r="S21" s="69">
        <f t="shared" si="6"/>
        <v>-0.52978399669642007</v>
      </c>
      <c r="T21" s="68">
        <v>-29.46453161834355</v>
      </c>
      <c r="U21" s="70" t="s">
        <v>33</v>
      </c>
      <c r="V21" s="70">
        <v>28.6</v>
      </c>
      <c r="W21" s="70">
        <v>26.6</v>
      </c>
      <c r="X21" s="72">
        <f t="shared" si="9"/>
        <v>-6.9930069930069925</v>
      </c>
      <c r="Y21" s="69">
        <v>16.888247225616642</v>
      </c>
      <c r="Z21" s="70">
        <v>4.7507909702902804</v>
      </c>
      <c r="AA21" s="70" t="s">
        <v>37</v>
      </c>
      <c r="AB21" s="73">
        <v>500</v>
      </c>
      <c r="AC21" s="69">
        <v>64</v>
      </c>
      <c r="AD21" s="70">
        <f>AB21/AC21</f>
        <v>7.8125</v>
      </c>
      <c r="AE21" s="70">
        <v>48.62</v>
      </c>
      <c r="AF21" s="68">
        <v>8.9945714285714295</v>
      </c>
    </row>
    <row r="22" spans="1:32" x14ac:dyDescent="0.25">
      <c r="A22" s="79" t="s">
        <v>39</v>
      </c>
      <c r="B22" s="79" t="s">
        <v>40</v>
      </c>
      <c r="C22" s="67">
        <v>2</v>
      </c>
      <c r="D22" s="79" t="s">
        <v>33</v>
      </c>
      <c r="E22" s="72" t="s">
        <v>44</v>
      </c>
      <c r="F22" s="79" t="s">
        <v>260</v>
      </c>
      <c r="G22" s="67">
        <v>2</v>
      </c>
      <c r="H22" s="70">
        <v>0</v>
      </c>
      <c r="I22" s="70" t="s">
        <v>36</v>
      </c>
      <c r="J22" s="70">
        <v>5</v>
      </c>
      <c r="K22" s="70">
        <f t="shared" si="0"/>
        <v>0</v>
      </c>
      <c r="L22" s="81">
        <f t="shared" si="7"/>
        <v>0</v>
      </c>
      <c r="M22" s="67">
        <f t="shared" si="2"/>
        <v>0</v>
      </c>
      <c r="N22" s="82">
        <v>195.29698164670336</v>
      </c>
      <c r="O22" s="68">
        <v>29.180129999999998</v>
      </c>
      <c r="P22" s="81">
        <v>1</v>
      </c>
      <c r="Q22" s="68">
        <v>20.36383</v>
      </c>
      <c r="R22" s="69">
        <f t="shared" si="8"/>
        <v>1.4329391867836256</v>
      </c>
      <c r="S22" s="69">
        <f t="shared" si="6"/>
        <v>0.98018010863695537</v>
      </c>
      <c r="T22" s="68">
        <v>32.068264402254862</v>
      </c>
      <c r="U22" s="70" t="s">
        <v>33</v>
      </c>
      <c r="V22" s="70">
        <v>25.2</v>
      </c>
      <c r="W22" s="70">
        <v>27.2</v>
      </c>
      <c r="X22" s="72">
        <f t="shared" si="9"/>
        <v>7.9365079365079358</v>
      </c>
      <c r="Y22" s="69">
        <v>16.888247225616642</v>
      </c>
      <c r="Z22" s="70">
        <v>4.7507909702902804</v>
      </c>
      <c r="AA22" s="70" t="s">
        <v>37</v>
      </c>
      <c r="AB22" s="73">
        <v>500</v>
      </c>
      <c r="AC22" s="69">
        <v>64</v>
      </c>
      <c r="AD22" s="70">
        <f t="shared" si="5"/>
        <v>7.8125</v>
      </c>
      <c r="AE22" s="70">
        <v>48.62</v>
      </c>
      <c r="AF22" s="68">
        <v>8.9945714285714295</v>
      </c>
    </row>
    <row r="23" spans="1:32" x14ac:dyDescent="0.25">
      <c r="A23" s="79" t="s">
        <v>39</v>
      </c>
      <c r="B23" s="79" t="s">
        <v>40</v>
      </c>
      <c r="C23" s="67">
        <v>2</v>
      </c>
      <c r="D23" s="79" t="s">
        <v>33</v>
      </c>
      <c r="E23" s="72" t="s">
        <v>45</v>
      </c>
      <c r="F23" s="79" t="s">
        <v>260</v>
      </c>
      <c r="G23" s="67">
        <v>2</v>
      </c>
      <c r="H23" s="70">
        <v>0</v>
      </c>
      <c r="I23" s="70" t="s">
        <v>36</v>
      </c>
      <c r="J23" s="70">
        <v>5</v>
      </c>
      <c r="K23" s="70">
        <f t="shared" si="0"/>
        <v>0</v>
      </c>
      <c r="L23" s="81">
        <f t="shared" si="7"/>
        <v>0</v>
      </c>
      <c r="M23" s="67">
        <f t="shared" si="2"/>
        <v>0</v>
      </c>
      <c r="N23" s="82">
        <v>192.04294092006606</v>
      </c>
      <c r="O23" s="68">
        <v>30.536180000000002</v>
      </c>
      <c r="P23" s="81">
        <v>1</v>
      </c>
      <c r="Q23" s="68">
        <v>20.36383</v>
      </c>
      <c r="R23" s="69">
        <f t="shared" si="8"/>
        <v>1.4995302946449662</v>
      </c>
      <c r="S23" s="69">
        <f t="shared" si="6"/>
        <v>1.1309432673676185</v>
      </c>
      <c r="T23" s="68">
        <v>-11.048703257103387</v>
      </c>
      <c r="U23" s="70" t="s">
        <v>33</v>
      </c>
      <c r="V23" s="70">
        <v>29.5</v>
      </c>
      <c r="W23" s="70">
        <v>29.3</v>
      </c>
      <c r="X23" s="72">
        <f t="shared" si="9"/>
        <v>-0.67796610169491278</v>
      </c>
      <c r="Y23" s="69">
        <v>16.888247225616642</v>
      </c>
      <c r="Z23" s="70">
        <v>4.7507909702902804</v>
      </c>
      <c r="AA23" s="70" t="s">
        <v>37</v>
      </c>
      <c r="AB23" s="73">
        <v>500</v>
      </c>
      <c r="AC23" s="69">
        <v>64</v>
      </c>
      <c r="AD23" s="70">
        <f t="shared" si="5"/>
        <v>7.8125</v>
      </c>
      <c r="AE23" s="70">
        <v>48.62</v>
      </c>
      <c r="AF23" s="68">
        <v>8.9945714285714295</v>
      </c>
    </row>
    <row r="24" spans="1:32" x14ac:dyDescent="0.25">
      <c r="A24" s="79" t="s">
        <v>39</v>
      </c>
      <c r="B24" s="79" t="s">
        <v>40</v>
      </c>
      <c r="C24" s="67">
        <v>2</v>
      </c>
      <c r="D24" s="79" t="s">
        <v>33</v>
      </c>
      <c r="E24" s="72" t="s">
        <v>46</v>
      </c>
      <c r="F24" s="79" t="s">
        <v>260</v>
      </c>
      <c r="G24" s="67">
        <v>2</v>
      </c>
      <c r="H24" s="70">
        <v>0</v>
      </c>
      <c r="I24" s="70" t="s">
        <v>36</v>
      </c>
      <c r="J24" s="70">
        <v>5</v>
      </c>
      <c r="K24" s="70">
        <f t="shared" si="0"/>
        <v>0</v>
      </c>
      <c r="L24" s="81">
        <f t="shared" si="7"/>
        <v>0</v>
      </c>
      <c r="M24" s="67">
        <f t="shared" si="2"/>
        <v>0</v>
      </c>
      <c r="N24" s="82">
        <v>195.10176307920929</v>
      </c>
      <c r="O24" s="68">
        <v>15.19679</v>
      </c>
      <c r="P24" s="81">
        <v>1</v>
      </c>
      <c r="Q24" s="68">
        <v>20.36383</v>
      </c>
      <c r="R24" s="69">
        <f t="shared" si="8"/>
        <v>0.74626384133043733</v>
      </c>
      <c r="S24" s="69">
        <f t="shared" si="6"/>
        <v>-0.57446205647851079</v>
      </c>
      <c r="T24" s="68">
        <v>-17.316492799547884</v>
      </c>
      <c r="U24" s="70" t="s">
        <v>33</v>
      </c>
      <c r="V24" s="70">
        <v>26.9</v>
      </c>
      <c r="W24" s="70">
        <v>25.6</v>
      </c>
      <c r="X24" s="72">
        <f t="shared" si="9"/>
        <v>-4.8327137546468304</v>
      </c>
      <c r="Y24" s="69">
        <v>16.888247225616642</v>
      </c>
      <c r="Z24" s="70">
        <v>4.7507909702902804</v>
      </c>
      <c r="AA24" s="70" t="s">
        <v>37</v>
      </c>
      <c r="AB24" s="73">
        <v>500</v>
      </c>
      <c r="AC24" s="69">
        <v>64</v>
      </c>
      <c r="AD24" s="70">
        <f t="shared" si="5"/>
        <v>7.8125</v>
      </c>
      <c r="AE24" s="70">
        <v>48.62</v>
      </c>
      <c r="AF24" s="68">
        <v>8.9945714285714295</v>
      </c>
    </row>
    <row r="25" spans="1:32" x14ac:dyDescent="0.25">
      <c r="A25" s="79" t="s">
        <v>39</v>
      </c>
      <c r="B25" s="79" t="s">
        <v>40</v>
      </c>
      <c r="C25" s="67">
        <v>2</v>
      </c>
      <c r="D25" s="79" t="s">
        <v>33</v>
      </c>
      <c r="E25" s="72" t="s">
        <v>47</v>
      </c>
      <c r="F25" s="79" t="s">
        <v>260</v>
      </c>
      <c r="G25" s="67">
        <v>2</v>
      </c>
      <c r="H25" s="70">
        <v>0</v>
      </c>
      <c r="I25" s="70" t="s">
        <v>36</v>
      </c>
      <c r="J25" s="70">
        <v>5</v>
      </c>
      <c r="K25" s="70">
        <f t="shared" si="0"/>
        <v>0</v>
      </c>
      <c r="L25" s="81">
        <f t="shared" si="7"/>
        <v>0</v>
      </c>
      <c r="M25" s="67">
        <f t="shared" si="2"/>
        <v>0</v>
      </c>
      <c r="N25" s="82">
        <v>215.13860854594864</v>
      </c>
      <c r="O25" s="68">
        <v>16.768550000000001</v>
      </c>
      <c r="P25" s="81">
        <v>1</v>
      </c>
      <c r="Q25" s="68">
        <v>20.36383</v>
      </c>
      <c r="R25" s="69">
        <f t="shared" si="8"/>
        <v>0.82344775025130346</v>
      </c>
      <c r="S25" s="69">
        <f t="shared" si="6"/>
        <v>-0.3997166544900097</v>
      </c>
      <c r="T25" s="68">
        <v>45.675214152670002</v>
      </c>
      <c r="U25" s="70" t="s">
        <v>33</v>
      </c>
      <c r="V25" s="70">
        <v>22.6</v>
      </c>
      <c r="W25" s="70">
        <v>26.7</v>
      </c>
      <c r="X25" s="72">
        <f t="shared" si="9"/>
        <v>18.141592920353972</v>
      </c>
      <c r="Y25" s="69">
        <v>16.888247225616642</v>
      </c>
      <c r="Z25" s="70">
        <v>4.7507909702902804</v>
      </c>
      <c r="AA25" s="70" t="s">
        <v>37</v>
      </c>
      <c r="AB25" s="73">
        <v>500</v>
      </c>
      <c r="AC25" s="69">
        <v>64</v>
      </c>
      <c r="AD25" s="70">
        <f t="shared" si="5"/>
        <v>7.8125</v>
      </c>
      <c r="AE25" s="70">
        <v>48.62</v>
      </c>
      <c r="AF25" s="68">
        <v>8.9945714285714295</v>
      </c>
    </row>
    <row r="26" spans="1:32" x14ac:dyDescent="0.25">
      <c r="A26" s="79" t="s">
        <v>39</v>
      </c>
      <c r="B26" s="79" t="s">
        <v>40</v>
      </c>
      <c r="C26" s="67">
        <v>2</v>
      </c>
      <c r="D26" s="79" t="s">
        <v>33</v>
      </c>
      <c r="E26" s="72" t="s">
        <v>48</v>
      </c>
      <c r="F26" s="79" t="s">
        <v>260</v>
      </c>
      <c r="G26" s="67">
        <v>2</v>
      </c>
      <c r="H26" s="70">
        <v>800</v>
      </c>
      <c r="I26" s="70" t="s">
        <v>36</v>
      </c>
      <c r="J26" s="70">
        <v>5</v>
      </c>
      <c r="K26" s="70">
        <f>J26*H26</f>
        <v>4000</v>
      </c>
      <c r="L26" s="81">
        <f t="shared" si="7"/>
        <v>19.04</v>
      </c>
      <c r="M26" s="67">
        <f>(K26*V26)/1000</f>
        <v>95.2</v>
      </c>
      <c r="N26" s="82">
        <v>200.87525115828271</v>
      </c>
      <c r="O26" s="68">
        <v>34.235729999999997</v>
      </c>
      <c r="P26" s="81">
        <v>1</v>
      </c>
      <c r="Q26" s="68">
        <v>20.36383</v>
      </c>
      <c r="R26" s="69">
        <f t="shared" si="8"/>
        <v>1.681202897490305</v>
      </c>
      <c r="S26" s="69">
        <f t="shared" si="6"/>
        <v>1.5422524697436544</v>
      </c>
      <c r="T26" s="68">
        <v>52.017498942659003</v>
      </c>
      <c r="U26" s="70" t="s">
        <v>33</v>
      </c>
      <c r="V26" s="70">
        <v>23.8</v>
      </c>
      <c r="W26" s="70">
        <v>25.4</v>
      </c>
      <c r="X26" s="72">
        <f t="shared" si="9"/>
        <v>6.7226890756302433</v>
      </c>
      <c r="Y26" s="69">
        <v>16.888247225616642</v>
      </c>
      <c r="Z26" s="70">
        <v>4.7507909702902804</v>
      </c>
      <c r="AA26" s="70" t="s">
        <v>37</v>
      </c>
      <c r="AB26" s="73">
        <v>500</v>
      </c>
      <c r="AC26" s="69">
        <v>64</v>
      </c>
      <c r="AD26" s="70">
        <f t="shared" si="5"/>
        <v>7.8125</v>
      </c>
      <c r="AE26" s="70">
        <v>48.62</v>
      </c>
      <c r="AF26" s="68">
        <v>8.9945714285714295</v>
      </c>
    </row>
    <row r="27" spans="1:32" x14ac:dyDescent="0.25">
      <c r="A27" s="79" t="s">
        <v>39</v>
      </c>
      <c r="B27" s="79" t="s">
        <v>40</v>
      </c>
      <c r="C27" s="67">
        <v>2</v>
      </c>
      <c r="D27" s="79" t="s">
        <v>33</v>
      </c>
      <c r="E27" s="72" t="s">
        <v>49</v>
      </c>
      <c r="F27" s="79" t="s">
        <v>260</v>
      </c>
      <c r="G27" s="67">
        <v>2</v>
      </c>
      <c r="H27" s="70">
        <v>800</v>
      </c>
      <c r="I27" s="70" t="s">
        <v>36</v>
      </c>
      <c r="J27" s="70">
        <v>5</v>
      </c>
      <c r="K27" s="70">
        <f t="shared" si="0"/>
        <v>4000</v>
      </c>
      <c r="L27" s="81">
        <f t="shared" si="7"/>
        <v>21.44</v>
      </c>
      <c r="M27" s="67">
        <f t="shared" si="2"/>
        <v>107.2</v>
      </c>
      <c r="N27" s="82">
        <v>201.32218564835543</v>
      </c>
      <c r="O27" s="68">
        <v>40.655479999999997</v>
      </c>
      <c r="P27" s="81">
        <v>1</v>
      </c>
      <c r="Q27" s="68">
        <v>20.36383</v>
      </c>
      <c r="R27" s="69">
        <f t="shared" si="8"/>
        <v>1.9964554801331575</v>
      </c>
      <c r="S27" s="69">
        <f t="shared" si="6"/>
        <v>2.2559885327657945</v>
      </c>
      <c r="T27" s="68">
        <v>58.075134843783282</v>
      </c>
      <c r="U27" s="70" t="s">
        <v>33</v>
      </c>
      <c r="V27" s="70">
        <v>26.8</v>
      </c>
      <c r="W27" s="70">
        <v>25.2</v>
      </c>
      <c r="X27" s="72">
        <f t="shared" si="9"/>
        <v>-5.970149253731349</v>
      </c>
      <c r="Y27" s="69">
        <v>16.888247225616642</v>
      </c>
      <c r="Z27" s="70">
        <v>4.7507909702902804</v>
      </c>
      <c r="AA27" s="70" t="s">
        <v>37</v>
      </c>
      <c r="AB27" s="73">
        <v>500</v>
      </c>
      <c r="AC27" s="69">
        <v>64</v>
      </c>
      <c r="AD27" s="70">
        <f t="shared" si="5"/>
        <v>7.8125</v>
      </c>
      <c r="AE27" s="70">
        <v>48.62</v>
      </c>
      <c r="AF27" s="68">
        <v>8.9945714285714295</v>
      </c>
    </row>
    <row r="28" spans="1:32" x14ac:dyDescent="0.25">
      <c r="A28" s="79" t="s">
        <v>39</v>
      </c>
      <c r="B28" s="79" t="s">
        <v>40</v>
      </c>
      <c r="C28" s="67">
        <v>2</v>
      </c>
      <c r="D28" s="79" t="s">
        <v>33</v>
      </c>
      <c r="E28" s="72" t="s">
        <v>50</v>
      </c>
      <c r="F28" s="79" t="s">
        <v>260</v>
      </c>
      <c r="G28" s="67">
        <v>2</v>
      </c>
      <c r="H28" s="70">
        <v>800</v>
      </c>
      <c r="I28" s="70" t="s">
        <v>36</v>
      </c>
      <c r="J28" s="70">
        <v>5</v>
      </c>
      <c r="K28" s="70">
        <f t="shared" si="0"/>
        <v>4000</v>
      </c>
      <c r="L28" s="81">
        <f t="shared" si="7"/>
        <v>21.2</v>
      </c>
      <c r="M28" s="67">
        <f t="shared" si="2"/>
        <v>106</v>
      </c>
      <c r="N28" s="82">
        <v>226.19444486379402</v>
      </c>
      <c r="O28" s="68">
        <v>29.856590000000001</v>
      </c>
      <c r="P28" s="81">
        <v>1</v>
      </c>
      <c r="Q28" s="68">
        <v>20.36383</v>
      </c>
      <c r="R28" s="69">
        <f t="shared" si="8"/>
        <v>1.4661578887665041</v>
      </c>
      <c r="S28" s="69">
        <f t="shared" si="6"/>
        <v>1.0553876941647342</v>
      </c>
      <c r="T28" s="68">
        <v>39.313024981199582</v>
      </c>
      <c r="U28" s="70" t="s">
        <v>33</v>
      </c>
      <c r="V28" s="70">
        <v>26.5</v>
      </c>
      <c r="W28" s="70">
        <v>24</v>
      </c>
      <c r="X28" s="72">
        <f t="shared" si="9"/>
        <v>-9.433962264150944</v>
      </c>
      <c r="Y28" s="69">
        <v>16.888247225616642</v>
      </c>
      <c r="Z28" s="70">
        <v>4.7507909702902804</v>
      </c>
      <c r="AA28" s="70" t="s">
        <v>37</v>
      </c>
      <c r="AB28" s="73">
        <v>500</v>
      </c>
      <c r="AC28" s="69">
        <v>64</v>
      </c>
      <c r="AD28" s="70">
        <f t="shared" si="5"/>
        <v>7.8125</v>
      </c>
      <c r="AE28" s="70">
        <v>48.62</v>
      </c>
      <c r="AF28" s="68">
        <v>8.9945714285714295</v>
      </c>
    </row>
    <row r="29" spans="1:32" x14ac:dyDescent="0.25">
      <c r="A29" s="79" t="s">
        <v>39</v>
      </c>
      <c r="B29" s="79" t="s">
        <v>40</v>
      </c>
      <c r="C29" s="67">
        <v>2</v>
      </c>
      <c r="D29" s="79" t="s">
        <v>33</v>
      </c>
      <c r="E29" s="72" t="s">
        <v>51</v>
      </c>
      <c r="F29" s="79" t="s">
        <v>260</v>
      </c>
      <c r="G29" s="67">
        <v>2</v>
      </c>
      <c r="H29" s="70">
        <v>800</v>
      </c>
      <c r="I29" s="70" t="s">
        <v>36</v>
      </c>
      <c r="J29" s="70">
        <v>5</v>
      </c>
      <c r="K29" s="70">
        <f t="shared" si="0"/>
        <v>4000</v>
      </c>
      <c r="L29" s="81">
        <f t="shared" si="7"/>
        <v>20.96</v>
      </c>
      <c r="M29" s="67">
        <f t="shared" si="2"/>
        <v>104.8</v>
      </c>
      <c r="N29" s="82">
        <v>224.15431134971368</v>
      </c>
      <c r="O29" s="68">
        <v>45.150700000000001</v>
      </c>
      <c r="P29" s="81">
        <v>1</v>
      </c>
      <c r="Q29" s="68">
        <v>20.36383</v>
      </c>
      <c r="R29" s="69">
        <f t="shared" si="8"/>
        <v>2.2172007917960421</v>
      </c>
      <c r="S29" s="69">
        <f t="shared" si="6"/>
        <v>2.7557588704297826</v>
      </c>
      <c r="T29" s="68">
        <v>58.000537376950099</v>
      </c>
      <c r="U29" s="70" t="s">
        <v>33</v>
      </c>
      <c r="V29" s="70">
        <v>26.2</v>
      </c>
      <c r="W29" s="70">
        <v>26</v>
      </c>
      <c r="X29" s="72">
        <f t="shared" si="9"/>
        <v>-0.76335877862595147</v>
      </c>
      <c r="Y29" s="69">
        <v>16.888247225616642</v>
      </c>
      <c r="Z29" s="70">
        <v>4.7507909702902804</v>
      </c>
      <c r="AA29" s="70" t="s">
        <v>37</v>
      </c>
      <c r="AB29" s="73">
        <v>500</v>
      </c>
      <c r="AC29" s="69">
        <v>64</v>
      </c>
      <c r="AD29" s="70">
        <f t="shared" si="5"/>
        <v>7.8125</v>
      </c>
      <c r="AE29" s="70">
        <v>48.62</v>
      </c>
      <c r="AF29" s="68">
        <v>8.9945714285714295</v>
      </c>
    </row>
    <row r="30" spans="1:32" x14ac:dyDescent="0.25">
      <c r="A30" s="79" t="s">
        <v>39</v>
      </c>
      <c r="B30" s="79" t="s">
        <v>40</v>
      </c>
      <c r="C30" s="67">
        <v>2</v>
      </c>
      <c r="D30" s="79" t="s">
        <v>33</v>
      </c>
      <c r="E30" s="72" t="s">
        <v>52</v>
      </c>
      <c r="F30" s="79" t="s">
        <v>260</v>
      </c>
      <c r="G30" s="67">
        <v>2</v>
      </c>
      <c r="H30" s="70">
        <v>800</v>
      </c>
      <c r="I30" s="70" t="s">
        <v>36</v>
      </c>
      <c r="J30" s="70">
        <v>5</v>
      </c>
      <c r="K30" s="70">
        <f t="shared" si="0"/>
        <v>4000</v>
      </c>
      <c r="L30" s="81">
        <f t="shared" si="7"/>
        <v>21.12</v>
      </c>
      <c r="M30" s="67">
        <f t="shared" si="2"/>
        <v>105.6</v>
      </c>
      <c r="N30" s="82">
        <v>208.04674168501825</v>
      </c>
      <c r="O30" s="68">
        <v>39.141620000000003</v>
      </c>
      <c r="P30" s="81">
        <v>1</v>
      </c>
      <c r="Q30" s="68">
        <v>20.36383</v>
      </c>
      <c r="R30" s="69">
        <f t="shared" si="8"/>
        <v>1.9221148477472068</v>
      </c>
      <c r="S30" s="69">
        <f t="shared" si="6"/>
        <v>2.0876803468758935</v>
      </c>
      <c r="T30" s="68">
        <v>43.510605271089517</v>
      </c>
      <c r="U30" s="70" t="s">
        <v>33</v>
      </c>
      <c r="V30" s="70">
        <v>26.4</v>
      </c>
      <c r="W30" s="70">
        <v>24.5</v>
      </c>
      <c r="X30" s="72">
        <f t="shared" si="9"/>
        <v>-7.1969696969696919</v>
      </c>
      <c r="Y30" s="69">
        <v>16.888247225616642</v>
      </c>
      <c r="Z30" s="70">
        <v>4.7507909702902804</v>
      </c>
      <c r="AA30" s="70" t="s">
        <v>37</v>
      </c>
      <c r="AB30" s="73">
        <v>500</v>
      </c>
      <c r="AC30" s="69">
        <v>64</v>
      </c>
      <c r="AD30" s="70">
        <f>AB30/AC30</f>
        <v>7.8125</v>
      </c>
      <c r="AE30" s="70">
        <v>48.62</v>
      </c>
      <c r="AF30" s="68">
        <v>8.9945714285714295</v>
      </c>
    </row>
    <row r="31" spans="1:32" x14ac:dyDescent="0.25">
      <c r="A31" s="79" t="s">
        <v>39</v>
      </c>
      <c r="B31" s="79" t="s">
        <v>40</v>
      </c>
      <c r="C31" s="67">
        <v>2</v>
      </c>
      <c r="D31" s="79" t="s">
        <v>33</v>
      </c>
      <c r="E31" s="72" t="s">
        <v>53</v>
      </c>
      <c r="F31" s="79" t="s">
        <v>260</v>
      </c>
      <c r="G31" s="67">
        <v>2</v>
      </c>
      <c r="H31" s="70">
        <v>800</v>
      </c>
      <c r="I31" s="70" t="s">
        <v>36</v>
      </c>
      <c r="J31" s="70">
        <v>5</v>
      </c>
      <c r="K31" s="70">
        <f t="shared" si="0"/>
        <v>4000</v>
      </c>
      <c r="L31" s="81">
        <f t="shared" si="7"/>
        <v>20.16</v>
      </c>
      <c r="M31" s="67">
        <f t="shared" si="2"/>
        <v>100.8</v>
      </c>
      <c r="N31" s="82">
        <v>209.41234593484148</v>
      </c>
      <c r="O31" s="68">
        <v>26.695060000000002</v>
      </c>
      <c r="P31" s="81">
        <v>1</v>
      </c>
      <c r="Q31" s="68">
        <v>20.36383</v>
      </c>
      <c r="R31" s="69">
        <f t="shared" si="8"/>
        <v>1.3109056596917181</v>
      </c>
      <c r="S31" s="69">
        <f t="shared" si="6"/>
        <v>0.70389457132873801</v>
      </c>
      <c r="T31" s="68">
        <v>36.318652999090681</v>
      </c>
      <c r="U31" s="70" t="s">
        <v>33</v>
      </c>
      <c r="V31" s="70">
        <v>25.2</v>
      </c>
      <c r="W31" s="70">
        <v>25</v>
      </c>
      <c r="X31" s="72">
        <f t="shared" si="9"/>
        <v>-0.79365079365079083</v>
      </c>
      <c r="Y31" s="69">
        <v>16.888247225616642</v>
      </c>
      <c r="Z31" s="70">
        <v>4.7507909702902804</v>
      </c>
      <c r="AA31" s="70" t="s">
        <v>37</v>
      </c>
      <c r="AB31" s="73">
        <v>500</v>
      </c>
      <c r="AC31" s="69">
        <v>64</v>
      </c>
      <c r="AD31" s="70">
        <f t="shared" si="5"/>
        <v>7.8125</v>
      </c>
      <c r="AE31" s="70">
        <v>48.62</v>
      </c>
      <c r="AF31" s="68">
        <v>8.9945714285714295</v>
      </c>
    </row>
    <row r="32" spans="1:32" x14ac:dyDescent="0.25">
      <c r="A32" s="79" t="s">
        <v>39</v>
      </c>
      <c r="B32" s="79" t="s">
        <v>40</v>
      </c>
      <c r="C32" s="67">
        <v>2</v>
      </c>
      <c r="D32" s="79" t="s">
        <v>33</v>
      </c>
      <c r="E32" s="72" t="s">
        <v>54</v>
      </c>
      <c r="F32" s="79" t="s">
        <v>260</v>
      </c>
      <c r="G32" s="67">
        <v>2</v>
      </c>
      <c r="H32" s="70">
        <v>800</v>
      </c>
      <c r="I32" s="70" t="s">
        <v>36</v>
      </c>
      <c r="J32" s="70">
        <v>5</v>
      </c>
      <c r="K32" s="70">
        <f t="shared" si="0"/>
        <v>4000</v>
      </c>
      <c r="L32" s="81">
        <f t="shared" si="7"/>
        <v>22.08</v>
      </c>
      <c r="M32" s="67">
        <f t="shared" si="2"/>
        <v>110.4</v>
      </c>
      <c r="N32" s="82">
        <v>203.39133910097462</v>
      </c>
      <c r="O32" s="68">
        <v>19.05555</v>
      </c>
      <c r="P32" s="81">
        <v>1</v>
      </c>
      <c r="Q32" s="68">
        <v>20.36383</v>
      </c>
      <c r="R32" s="69">
        <f t="shared" si="8"/>
        <v>0.93575471804665433</v>
      </c>
      <c r="S32" s="69">
        <f t="shared" si="6"/>
        <v>-0.14545217750389119</v>
      </c>
      <c r="T32" s="68">
        <v>4.3826457808194732</v>
      </c>
      <c r="U32" s="70" t="s">
        <v>33</v>
      </c>
      <c r="V32" s="70">
        <v>27.6</v>
      </c>
      <c r="W32" s="70">
        <v>28.1</v>
      </c>
      <c r="X32" s="72">
        <f t="shared" si="9"/>
        <v>1.8115942028985508</v>
      </c>
      <c r="Y32" s="69">
        <v>16.888247225616642</v>
      </c>
      <c r="Z32" s="70">
        <v>4.7507909702902804</v>
      </c>
      <c r="AA32" s="70" t="s">
        <v>37</v>
      </c>
      <c r="AB32" s="73">
        <v>500</v>
      </c>
      <c r="AC32" s="69">
        <v>64</v>
      </c>
      <c r="AD32" s="70">
        <f t="shared" si="5"/>
        <v>7.8125</v>
      </c>
      <c r="AE32" s="70">
        <v>48.62</v>
      </c>
      <c r="AF32" s="68">
        <v>8.9945714285714295</v>
      </c>
    </row>
    <row r="33" spans="1:32" x14ac:dyDescent="0.25">
      <c r="A33" s="79" t="s">
        <v>55</v>
      </c>
      <c r="B33" s="79" t="s">
        <v>56</v>
      </c>
      <c r="C33" s="67">
        <v>3</v>
      </c>
      <c r="D33" s="79" t="s">
        <v>33</v>
      </c>
      <c r="E33" s="72" t="s">
        <v>57</v>
      </c>
      <c r="F33" s="79" t="s">
        <v>260</v>
      </c>
      <c r="G33" s="67">
        <v>2</v>
      </c>
      <c r="H33" s="70">
        <v>0</v>
      </c>
      <c r="I33" s="70" t="s">
        <v>36</v>
      </c>
      <c r="J33" s="70">
        <v>5</v>
      </c>
      <c r="K33" s="70">
        <f t="shared" si="0"/>
        <v>0</v>
      </c>
      <c r="L33" s="81">
        <f t="shared" si="7"/>
        <v>0</v>
      </c>
      <c r="M33" s="67">
        <f t="shared" si="2"/>
        <v>0</v>
      </c>
      <c r="N33" s="82">
        <v>199.50186204186389</v>
      </c>
      <c r="O33" s="68">
        <v>22.81317</v>
      </c>
      <c r="P33" s="81">
        <v>1</v>
      </c>
      <c r="Q33" s="68">
        <v>25.266686</v>
      </c>
      <c r="R33" s="69">
        <f t="shared" si="8"/>
        <v>0.90289521942054451</v>
      </c>
      <c r="S33" s="69">
        <f t="shared" si="6"/>
        <v>-0.18169078333506125</v>
      </c>
      <c r="T33" s="68">
        <v>7.2251108996645312</v>
      </c>
      <c r="U33" s="70" t="s">
        <v>33</v>
      </c>
      <c r="V33" s="70">
        <v>26.9</v>
      </c>
      <c r="W33" s="70">
        <v>28.1</v>
      </c>
      <c r="X33" s="72">
        <f t="shared" si="9"/>
        <v>4.4609665427509402</v>
      </c>
      <c r="Y33" s="69">
        <v>5.9146681728117443</v>
      </c>
      <c r="Z33" s="70">
        <v>0.9236308042493051</v>
      </c>
      <c r="AA33" s="70" t="s">
        <v>136</v>
      </c>
      <c r="AB33" s="73">
        <v>500</v>
      </c>
      <c r="AC33" s="69">
        <v>202</v>
      </c>
      <c r="AD33" s="70">
        <f t="shared" si="5"/>
        <v>2.4752475247524752</v>
      </c>
      <c r="AE33" s="70">
        <v>620.4</v>
      </c>
      <c r="AF33" s="68">
        <v>13.503800000000002</v>
      </c>
    </row>
    <row r="34" spans="1:32" x14ac:dyDescent="0.25">
      <c r="A34" s="79" t="s">
        <v>55</v>
      </c>
      <c r="B34" s="79" t="s">
        <v>56</v>
      </c>
      <c r="C34" s="67">
        <v>3</v>
      </c>
      <c r="D34" s="79" t="s">
        <v>33</v>
      </c>
      <c r="E34" s="72" t="s">
        <v>58</v>
      </c>
      <c r="F34" s="79" t="s">
        <v>260</v>
      </c>
      <c r="G34" s="67">
        <v>2</v>
      </c>
      <c r="H34" s="70">
        <v>0</v>
      </c>
      <c r="I34" s="70" t="s">
        <v>36</v>
      </c>
      <c r="J34" s="70">
        <v>5</v>
      </c>
      <c r="K34" s="70">
        <f t="shared" si="0"/>
        <v>0</v>
      </c>
      <c r="L34" s="81">
        <f t="shared" si="7"/>
        <v>0</v>
      </c>
      <c r="M34" s="67">
        <f t="shared" si="2"/>
        <v>0</v>
      </c>
      <c r="N34" s="82">
        <v>193.51872082425066</v>
      </c>
      <c r="O34" s="68">
        <v>23.167300000000001</v>
      </c>
      <c r="P34" s="81">
        <v>1</v>
      </c>
      <c r="Q34" s="68">
        <v>25.266686</v>
      </c>
      <c r="R34" s="69">
        <f t="shared" si="8"/>
        <v>0.91691090790458241</v>
      </c>
      <c r="S34" s="69">
        <f t="shared" si="6"/>
        <v>-0.15546631318591794</v>
      </c>
      <c r="T34" s="68">
        <v>9.8510232930318331</v>
      </c>
      <c r="U34" s="70" t="s">
        <v>33</v>
      </c>
      <c r="V34" s="70">
        <v>29.1</v>
      </c>
      <c r="W34" s="70">
        <v>31.4</v>
      </c>
      <c r="X34" s="72">
        <f t="shared" si="9"/>
        <v>7.903780068728512</v>
      </c>
      <c r="Y34" s="69">
        <v>5.9146681728117443</v>
      </c>
      <c r="Z34" s="70">
        <v>0.9236308042493051</v>
      </c>
      <c r="AA34" s="70" t="s">
        <v>136</v>
      </c>
      <c r="AB34" s="73">
        <v>500</v>
      </c>
      <c r="AC34" s="69">
        <v>202</v>
      </c>
      <c r="AD34" s="70">
        <f t="shared" si="5"/>
        <v>2.4752475247524752</v>
      </c>
      <c r="AE34" s="70">
        <v>620.4</v>
      </c>
      <c r="AF34" s="68">
        <v>13.503800000000002</v>
      </c>
    </row>
    <row r="35" spans="1:32" x14ac:dyDescent="0.25">
      <c r="A35" s="79" t="s">
        <v>55</v>
      </c>
      <c r="B35" s="79" t="s">
        <v>56</v>
      </c>
      <c r="C35" s="67">
        <v>3</v>
      </c>
      <c r="D35" s="79" t="s">
        <v>33</v>
      </c>
      <c r="E35" s="72" t="s">
        <v>59</v>
      </c>
      <c r="F35" s="79" t="s">
        <v>260</v>
      </c>
      <c r="G35" s="67">
        <v>2</v>
      </c>
      <c r="H35" s="70">
        <v>0</v>
      </c>
      <c r="I35" s="70" t="s">
        <v>36</v>
      </c>
      <c r="J35" s="70">
        <v>5</v>
      </c>
      <c r="K35" s="70">
        <f t="shared" si="0"/>
        <v>0</v>
      </c>
      <c r="L35" s="81">
        <f t="shared" si="7"/>
        <v>0</v>
      </c>
      <c r="M35" s="67">
        <f t="shared" si="2"/>
        <v>0</v>
      </c>
      <c r="N35" s="82">
        <v>211.55704840759418</v>
      </c>
      <c r="O35" s="68">
        <v>32.411819999999999</v>
      </c>
      <c r="P35" s="81">
        <v>1</v>
      </c>
      <c r="Q35" s="68">
        <v>25.266686</v>
      </c>
      <c r="R35" s="69">
        <f t="shared" si="8"/>
        <v>1.2827887282091526</v>
      </c>
      <c r="S35" s="69">
        <f t="shared" si="6"/>
        <v>0.52912024763399912</v>
      </c>
      <c r="T35" s="68">
        <v>39.594822578991334</v>
      </c>
      <c r="U35" s="70" t="s">
        <v>33</v>
      </c>
      <c r="V35" s="70">
        <v>27.4</v>
      </c>
      <c r="W35" s="70">
        <v>28.6</v>
      </c>
      <c r="X35" s="72">
        <f t="shared" si="9"/>
        <v>4.3795620437956311</v>
      </c>
      <c r="Y35" s="69">
        <v>5.9146681728117443</v>
      </c>
      <c r="Z35" s="70">
        <v>0.9236308042493051</v>
      </c>
      <c r="AA35" s="70" t="s">
        <v>136</v>
      </c>
      <c r="AB35" s="73">
        <v>500</v>
      </c>
      <c r="AC35" s="69">
        <v>202</v>
      </c>
      <c r="AD35" s="70">
        <f>AB35/AC35</f>
        <v>2.4752475247524752</v>
      </c>
      <c r="AE35" s="70">
        <v>620.4</v>
      </c>
      <c r="AF35" s="68">
        <v>13.503800000000002</v>
      </c>
    </row>
    <row r="36" spans="1:32" x14ac:dyDescent="0.25">
      <c r="A36" s="79" t="s">
        <v>55</v>
      </c>
      <c r="B36" s="79" t="s">
        <v>56</v>
      </c>
      <c r="C36" s="67">
        <v>3</v>
      </c>
      <c r="D36" s="79" t="s">
        <v>33</v>
      </c>
      <c r="E36" s="72" t="s">
        <v>60</v>
      </c>
      <c r="F36" s="79" t="s">
        <v>260</v>
      </c>
      <c r="G36" s="67">
        <v>2</v>
      </c>
      <c r="H36" s="70">
        <v>0</v>
      </c>
      <c r="I36" s="70" t="s">
        <v>36</v>
      </c>
      <c r="J36" s="70">
        <v>5</v>
      </c>
      <c r="K36" s="70">
        <f t="shared" si="0"/>
        <v>0</v>
      </c>
      <c r="L36" s="81">
        <f t="shared" si="7"/>
        <v>0</v>
      </c>
      <c r="M36" s="67">
        <f t="shared" si="2"/>
        <v>0</v>
      </c>
      <c r="N36" s="82">
        <v>247.29068878039894</v>
      </c>
      <c r="O36" s="68">
        <v>15.02957</v>
      </c>
      <c r="P36" s="81">
        <v>1</v>
      </c>
      <c r="Q36" s="68">
        <v>25.266686</v>
      </c>
      <c r="R36" s="69">
        <f t="shared" si="8"/>
        <v>0.5948374076441999</v>
      </c>
      <c r="S36" s="69">
        <f t="shared" si="6"/>
        <v>-0.75809150017032234</v>
      </c>
      <c r="T36" s="68">
        <v>-96.886371586158447</v>
      </c>
      <c r="U36" s="70" t="s">
        <v>33</v>
      </c>
      <c r="V36" s="70">
        <v>27.2</v>
      </c>
      <c r="W36" s="70">
        <v>26.4</v>
      </c>
      <c r="X36" s="72">
        <f t="shared" si="9"/>
        <v>-2.9411764705882382</v>
      </c>
      <c r="Y36" s="69">
        <v>5.9146681728117443</v>
      </c>
      <c r="Z36" s="70">
        <v>0.9236308042493051</v>
      </c>
      <c r="AA36" s="70" t="s">
        <v>136</v>
      </c>
      <c r="AB36" s="73">
        <v>500</v>
      </c>
      <c r="AC36" s="69">
        <v>202</v>
      </c>
      <c r="AD36" s="70">
        <f t="shared" si="5"/>
        <v>2.4752475247524752</v>
      </c>
      <c r="AE36" s="70">
        <v>620.4</v>
      </c>
      <c r="AF36" s="68">
        <v>13.503800000000002</v>
      </c>
    </row>
    <row r="37" spans="1:32" x14ac:dyDescent="0.25">
      <c r="A37" s="79" t="s">
        <v>55</v>
      </c>
      <c r="B37" s="79" t="s">
        <v>56</v>
      </c>
      <c r="C37" s="67">
        <v>3</v>
      </c>
      <c r="D37" s="79" t="s">
        <v>33</v>
      </c>
      <c r="E37" s="72" t="s">
        <v>61</v>
      </c>
      <c r="F37" s="79" t="s">
        <v>260</v>
      </c>
      <c r="G37" s="67">
        <v>2</v>
      </c>
      <c r="H37" s="70">
        <v>0</v>
      </c>
      <c r="I37" s="70" t="s">
        <v>36</v>
      </c>
      <c r="J37" s="70">
        <v>5</v>
      </c>
      <c r="K37" s="70">
        <f t="shared" si="0"/>
        <v>0</v>
      </c>
      <c r="L37" s="81">
        <f t="shared" si="7"/>
        <v>0</v>
      </c>
      <c r="M37" s="67">
        <f t="shared" si="2"/>
        <v>0</v>
      </c>
      <c r="N37" s="82">
        <v>186.18133640304723</v>
      </c>
      <c r="O37" s="68">
        <v>32.911569999999998</v>
      </c>
      <c r="P37" s="81">
        <v>1</v>
      </c>
      <c r="Q37" s="68">
        <v>25.266686</v>
      </c>
      <c r="R37" s="69">
        <f t="shared" si="8"/>
        <v>1.3025677368215205</v>
      </c>
      <c r="S37" s="69">
        <f t="shared" si="6"/>
        <v>0.56612834905730214</v>
      </c>
      <c r="T37" s="68">
        <v>40.215414814470805</v>
      </c>
      <c r="U37" s="70" t="s">
        <v>33</v>
      </c>
      <c r="V37" s="70">
        <v>27.6</v>
      </c>
      <c r="W37" s="70">
        <v>27</v>
      </c>
      <c r="X37" s="72">
        <f t="shared" si="9"/>
        <v>-2.1739130434782661</v>
      </c>
      <c r="Y37" s="69">
        <v>5.9146681728117443</v>
      </c>
      <c r="Z37" s="70">
        <v>0.9236308042493051</v>
      </c>
      <c r="AA37" s="70" t="s">
        <v>136</v>
      </c>
      <c r="AB37" s="73">
        <v>500</v>
      </c>
      <c r="AC37" s="69">
        <v>202</v>
      </c>
      <c r="AD37" s="70">
        <f t="shared" si="5"/>
        <v>2.4752475247524752</v>
      </c>
      <c r="AE37" s="70">
        <v>620.4</v>
      </c>
      <c r="AF37" s="68">
        <v>13.503800000000002</v>
      </c>
    </row>
    <row r="38" spans="1:32" x14ac:dyDescent="0.25">
      <c r="A38" s="79" t="s">
        <v>55</v>
      </c>
      <c r="B38" s="79" t="s">
        <v>56</v>
      </c>
      <c r="C38" s="67">
        <v>3</v>
      </c>
      <c r="D38" s="79" t="s">
        <v>33</v>
      </c>
      <c r="E38" s="72" t="s">
        <v>62</v>
      </c>
      <c r="F38" s="79" t="s">
        <v>260</v>
      </c>
      <c r="G38" s="67">
        <v>2</v>
      </c>
      <c r="H38" s="70">
        <v>800</v>
      </c>
      <c r="I38" s="70" t="s">
        <v>36</v>
      </c>
      <c r="J38" s="70">
        <v>5</v>
      </c>
      <c r="K38" s="70">
        <f t="shared" si="0"/>
        <v>4000</v>
      </c>
      <c r="L38" s="81">
        <f t="shared" si="7"/>
        <v>21.76</v>
      </c>
      <c r="M38" s="67">
        <f t="shared" si="2"/>
        <v>108.8</v>
      </c>
      <c r="N38" s="82">
        <v>216.84152141019754</v>
      </c>
      <c r="O38" s="68">
        <v>72.239999999999995</v>
      </c>
      <c r="P38" s="81">
        <v>1</v>
      </c>
      <c r="Q38" s="68">
        <v>25.266686</v>
      </c>
      <c r="R38" s="69">
        <f t="shared" si="8"/>
        <v>2.8591007146722762</v>
      </c>
      <c r="S38" s="69">
        <f t="shared" si="6"/>
        <v>3.478525600201424</v>
      </c>
      <c r="T38" s="68">
        <v>95.479930777671598</v>
      </c>
      <c r="U38" s="70" t="s">
        <v>33</v>
      </c>
      <c r="V38" s="70">
        <v>27.2</v>
      </c>
      <c r="W38" s="70">
        <v>28.5</v>
      </c>
      <c r="X38" s="72">
        <f t="shared" si="9"/>
        <v>4.7794117647058849</v>
      </c>
      <c r="Y38" s="69">
        <v>5.9146681728117443</v>
      </c>
      <c r="Z38" s="70">
        <v>0.9236308042493051</v>
      </c>
      <c r="AA38" s="70" t="s">
        <v>136</v>
      </c>
      <c r="AB38" s="73">
        <v>500</v>
      </c>
      <c r="AC38" s="69">
        <v>202</v>
      </c>
      <c r="AD38" s="70">
        <f t="shared" si="5"/>
        <v>2.4752475247524752</v>
      </c>
      <c r="AE38" s="70">
        <v>620.4</v>
      </c>
      <c r="AF38" s="68">
        <v>13.503800000000002</v>
      </c>
    </row>
    <row r="39" spans="1:32" x14ac:dyDescent="0.25">
      <c r="A39" s="79" t="s">
        <v>55</v>
      </c>
      <c r="B39" s="79" t="s">
        <v>56</v>
      </c>
      <c r="C39" s="67">
        <v>3</v>
      </c>
      <c r="D39" s="79" t="s">
        <v>33</v>
      </c>
      <c r="E39" s="72" t="s">
        <v>63</v>
      </c>
      <c r="F39" s="79" t="s">
        <v>260</v>
      </c>
      <c r="G39" s="67">
        <v>2</v>
      </c>
      <c r="H39" s="70">
        <v>800</v>
      </c>
      <c r="I39" s="70" t="s">
        <v>36</v>
      </c>
      <c r="J39" s="70">
        <v>5</v>
      </c>
      <c r="K39" s="70">
        <f t="shared" si="0"/>
        <v>4000</v>
      </c>
      <c r="L39" s="81">
        <f t="shared" si="7"/>
        <v>24.72</v>
      </c>
      <c r="M39" s="67">
        <f t="shared" si="2"/>
        <v>123.6</v>
      </c>
      <c r="N39" s="82">
        <v>197.37271045274647</v>
      </c>
      <c r="O39" s="68">
        <v>47.068739999999998</v>
      </c>
      <c r="P39" s="81">
        <v>1</v>
      </c>
      <c r="Q39" s="68">
        <v>25.266686</v>
      </c>
      <c r="R39" s="69">
        <f t="shared" si="8"/>
        <v>1.8628774663998278</v>
      </c>
      <c r="S39" s="69">
        <f t="shared" si="6"/>
        <v>1.6145125075904556</v>
      </c>
      <c r="T39" s="68">
        <v>74.770450630667298</v>
      </c>
      <c r="U39" s="70" t="s">
        <v>33</v>
      </c>
      <c r="V39" s="70">
        <v>30.9</v>
      </c>
      <c r="W39" s="70">
        <v>29.4</v>
      </c>
      <c r="X39" s="72">
        <f t="shared" si="9"/>
        <v>-4.8543689320388346</v>
      </c>
      <c r="Y39" s="69">
        <v>5.9146681728117443</v>
      </c>
      <c r="Z39" s="70">
        <v>0.9236308042493051</v>
      </c>
      <c r="AA39" s="70" t="s">
        <v>136</v>
      </c>
      <c r="AB39" s="73">
        <v>500</v>
      </c>
      <c r="AC39" s="69">
        <v>202</v>
      </c>
      <c r="AD39" s="70">
        <f t="shared" si="5"/>
        <v>2.4752475247524752</v>
      </c>
      <c r="AE39" s="70">
        <v>620.4</v>
      </c>
      <c r="AF39" s="68">
        <v>13.503800000000002</v>
      </c>
    </row>
    <row r="40" spans="1:32" x14ac:dyDescent="0.25">
      <c r="A40" s="79" t="s">
        <v>55</v>
      </c>
      <c r="B40" s="79" t="s">
        <v>56</v>
      </c>
      <c r="C40" s="67">
        <v>3</v>
      </c>
      <c r="D40" s="79" t="s">
        <v>33</v>
      </c>
      <c r="E40" s="72" t="s">
        <v>64</v>
      </c>
      <c r="F40" s="79" t="s">
        <v>260</v>
      </c>
      <c r="G40" s="67">
        <v>2</v>
      </c>
      <c r="H40" s="70">
        <v>800</v>
      </c>
      <c r="I40" s="70" t="s">
        <v>36</v>
      </c>
      <c r="J40" s="70">
        <v>5</v>
      </c>
      <c r="K40" s="70">
        <f t="shared" si="0"/>
        <v>4000</v>
      </c>
      <c r="L40" s="81">
        <f t="shared" si="7"/>
        <v>21.84</v>
      </c>
      <c r="M40" s="67">
        <f t="shared" si="2"/>
        <v>109.2</v>
      </c>
      <c r="N40" s="82">
        <v>185.90938862377939</v>
      </c>
      <c r="O40" s="68">
        <v>53.872720000000001</v>
      </c>
      <c r="P40" s="81">
        <v>1</v>
      </c>
      <c r="Q40" s="68">
        <v>25.266686</v>
      </c>
      <c r="R40" s="69">
        <f t="shared" si="8"/>
        <v>2.1321640677372571</v>
      </c>
      <c r="S40" s="69">
        <f t="shared" si="6"/>
        <v>2.1183691997808021</v>
      </c>
      <c r="T40" s="68">
        <v>81.205189565398641</v>
      </c>
      <c r="U40" s="70" t="s">
        <v>33</v>
      </c>
      <c r="V40" s="70">
        <v>27.3</v>
      </c>
      <c r="W40" s="70">
        <v>27.9</v>
      </c>
      <c r="X40" s="72">
        <f t="shared" si="9"/>
        <v>2.19780219780219</v>
      </c>
      <c r="Y40" s="69">
        <v>5.9146681728117443</v>
      </c>
      <c r="Z40" s="70">
        <v>0.9236308042493051</v>
      </c>
      <c r="AA40" s="70" t="s">
        <v>136</v>
      </c>
      <c r="AB40" s="73">
        <v>500</v>
      </c>
      <c r="AC40" s="69">
        <v>202</v>
      </c>
      <c r="AD40" s="70">
        <f t="shared" si="5"/>
        <v>2.4752475247524752</v>
      </c>
      <c r="AE40" s="70">
        <v>620.4</v>
      </c>
      <c r="AF40" s="68">
        <v>13.503800000000002</v>
      </c>
    </row>
    <row r="41" spans="1:32" x14ac:dyDescent="0.25">
      <c r="A41" s="79" t="s">
        <v>55</v>
      </c>
      <c r="B41" s="79" t="s">
        <v>56</v>
      </c>
      <c r="C41" s="67">
        <v>3</v>
      </c>
      <c r="D41" s="79" t="s">
        <v>33</v>
      </c>
      <c r="E41" s="72" t="s">
        <v>65</v>
      </c>
      <c r="F41" s="79" t="s">
        <v>260</v>
      </c>
      <c r="G41" s="67">
        <v>2</v>
      </c>
      <c r="H41" s="70">
        <v>800</v>
      </c>
      <c r="I41" s="70" t="s">
        <v>36</v>
      </c>
      <c r="J41" s="70">
        <v>5</v>
      </c>
      <c r="K41" s="70">
        <f t="shared" si="0"/>
        <v>4000</v>
      </c>
      <c r="L41" s="81">
        <f t="shared" si="7"/>
        <v>21.52</v>
      </c>
      <c r="M41" s="67">
        <f t="shared" si="2"/>
        <v>107.6</v>
      </c>
      <c r="N41" s="82">
        <v>189.25459941642143</v>
      </c>
      <c r="O41" s="68">
        <v>59.968629999999997</v>
      </c>
      <c r="P41" s="81">
        <v>1</v>
      </c>
      <c r="Q41" s="68">
        <v>25.266686</v>
      </c>
      <c r="R41" s="69">
        <f t="shared" si="8"/>
        <v>2.3734268118897743</v>
      </c>
      <c r="S41" s="69">
        <f t="shared" si="6"/>
        <v>2.5697910217864597</v>
      </c>
      <c r="T41" s="68">
        <v>84.103349424636505</v>
      </c>
      <c r="U41" s="70" t="s">
        <v>33</v>
      </c>
      <c r="V41" s="70">
        <v>26.9</v>
      </c>
      <c r="W41" s="70">
        <v>28</v>
      </c>
      <c r="X41" s="72">
        <f t="shared" si="9"/>
        <v>4.0892193308550242</v>
      </c>
      <c r="Y41" s="69">
        <v>5.9146681728117443</v>
      </c>
      <c r="Z41" s="70">
        <v>0.9236308042493051</v>
      </c>
      <c r="AA41" s="70" t="s">
        <v>136</v>
      </c>
      <c r="AB41" s="73">
        <v>500</v>
      </c>
      <c r="AC41" s="69">
        <v>202</v>
      </c>
      <c r="AD41" s="70">
        <f t="shared" si="5"/>
        <v>2.4752475247524752</v>
      </c>
      <c r="AE41" s="70">
        <v>620.4</v>
      </c>
      <c r="AF41" s="68">
        <v>13.503800000000002</v>
      </c>
    </row>
    <row r="42" spans="1:32" x14ac:dyDescent="0.25">
      <c r="A42" s="79" t="s">
        <v>55</v>
      </c>
      <c r="B42" s="79" t="s">
        <v>56</v>
      </c>
      <c r="C42" s="67">
        <v>3</v>
      </c>
      <c r="D42" s="79" t="s">
        <v>33</v>
      </c>
      <c r="E42" s="72" t="s">
        <v>66</v>
      </c>
      <c r="F42" s="79" t="s">
        <v>260</v>
      </c>
      <c r="G42" s="67">
        <v>2</v>
      </c>
      <c r="H42" s="70">
        <v>800</v>
      </c>
      <c r="I42" s="70" t="s">
        <v>36</v>
      </c>
      <c r="J42" s="70">
        <v>5</v>
      </c>
      <c r="K42" s="70">
        <f t="shared" si="0"/>
        <v>4000</v>
      </c>
      <c r="L42" s="81">
        <f t="shared" si="7"/>
        <v>21.12</v>
      </c>
      <c r="M42" s="67">
        <f t="shared" si="2"/>
        <v>105.6</v>
      </c>
      <c r="N42" s="82">
        <v>202.49731304119643</v>
      </c>
      <c r="O42" s="68">
        <v>75.742180000000005</v>
      </c>
      <c r="P42" s="81">
        <v>1</v>
      </c>
      <c r="Q42" s="68">
        <v>25.266686</v>
      </c>
      <c r="R42" s="69">
        <f t="shared" si="8"/>
        <v>2.9977093157369352</v>
      </c>
      <c r="S42" s="69">
        <f t="shared" si="6"/>
        <v>3.7378733393563293</v>
      </c>
      <c r="T42" s="68">
        <v>95.585921501722353</v>
      </c>
      <c r="U42" s="70" t="s">
        <v>33</v>
      </c>
      <c r="V42" s="70">
        <v>26.4</v>
      </c>
      <c r="W42" s="70">
        <v>27.5</v>
      </c>
      <c r="X42" s="72">
        <f t="shared" si="9"/>
        <v>4.1666666666666723</v>
      </c>
      <c r="Y42" s="69">
        <v>5.9146681728117443</v>
      </c>
      <c r="Z42" s="70">
        <v>0.9236308042493051</v>
      </c>
      <c r="AA42" s="70" t="s">
        <v>136</v>
      </c>
      <c r="AB42" s="73">
        <v>500</v>
      </c>
      <c r="AC42" s="69">
        <v>202</v>
      </c>
      <c r="AD42" s="70">
        <f t="shared" si="5"/>
        <v>2.4752475247524752</v>
      </c>
      <c r="AE42" s="70">
        <v>620.4</v>
      </c>
      <c r="AF42" s="68">
        <v>13.503800000000002</v>
      </c>
    </row>
    <row r="43" spans="1:32" x14ac:dyDescent="0.25">
      <c r="A43" s="79" t="s">
        <v>55</v>
      </c>
      <c r="B43" s="79" t="s">
        <v>56</v>
      </c>
      <c r="C43" s="67">
        <v>3</v>
      </c>
      <c r="D43" s="79" t="s">
        <v>33</v>
      </c>
      <c r="E43" s="72" t="s">
        <v>67</v>
      </c>
      <c r="F43" s="79" t="s">
        <v>260</v>
      </c>
      <c r="G43" s="67">
        <v>2</v>
      </c>
      <c r="H43" s="70">
        <v>800</v>
      </c>
      <c r="I43" s="70" t="s">
        <v>36</v>
      </c>
      <c r="J43" s="70">
        <v>5</v>
      </c>
      <c r="K43" s="70">
        <f t="shared" si="0"/>
        <v>4000</v>
      </c>
      <c r="L43" s="81">
        <f t="shared" si="7"/>
        <v>22.08</v>
      </c>
      <c r="M43" s="67">
        <f t="shared" si="2"/>
        <v>110.4</v>
      </c>
      <c r="N43" s="82">
        <v>195.53238746742213</v>
      </c>
      <c r="O43" s="68">
        <v>47.451909999999998</v>
      </c>
      <c r="P43" s="81">
        <v>1</v>
      </c>
      <c r="Q43" s="68">
        <v>25.266686</v>
      </c>
      <c r="R43" s="69">
        <f t="shared" si="8"/>
        <v>1.878042494373817</v>
      </c>
      <c r="S43" s="69">
        <f t="shared" si="6"/>
        <v>1.6428874835231562</v>
      </c>
      <c r="T43" s="68">
        <v>70.39653272300697</v>
      </c>
      <c r="U43" s="70" t="s">
        <v>33</v>
      </c>
      <c r="V43" s="70">
        <v>27.6</v>
      </c>
      <c r="W43" s="70">
        <v>26.5</v>
      </c>
      <c r="X43" s="72">
        <f t="shared" si="9"/>
        <v>-3.9855072463768169</v>
      </c>
      <c r="Y43" s="69">
        <v>5.9146681728117443</v>
      </c>
      <c r="Z43" s="70">
        <v>0.9236308042493051</v>
      </c>
      <c r="AA43" s="70" t="s">
        <v>136</v>
      </c>
      <c r="AB43" s="73">
        <v>500</v>
      </c>
      <c r="AC43" s="69">
        <v>202</v>
      </c>
      <c r="AD43" s="70">
        <f t="shared" si="5"/>
        <v>2.4752475247524752</v>
      </c>
      <c r="AE43" s="70">
        <v>620.4</v>
      </c>
      <c r="AF43" s="68">
        <v>13.503800000000002</v>
      </c>
    </row>
    <row r="44" spans="1:32" x14ac:dyDescent="0.25">
      <c r="A44" s="79" t="s">
        <v>68</v>
      </c>
      <c r="B44" s="79" t="s">
        <v>69</v>
      </c>
      <c r="C44" s="67">
        <v>4</v>
      </c>
      <c r="D44" s="79" t="s">
        <v>33</v>
      </c>
      <c r="E44" s="72" t="s">
        <v>70</v>
      </c>
      <c r="F44" s="79" t="s">
        <v>260</v>
      </c>
      <c r="G44" s="67">
        <v>2</v>
      </c>
      <c r="H44" s="70">
        <v>0</v>
      </c>
      <c r="I44" s="70" t="s">
        <v>36</v>
      </c>
      <c r="J44" s="70">
        <v>5</v>
      </c>
      <c r="K44" s="70">
        <f t="shared" si="0"/>
        <v>0</v>
      </c>
      <c r="L44" s="81">
        <f t="shared" si="7"/>
        <v>0</v>
      </c>
      <c r="M44" s="67">
        <f t="shared" si="2"/>
        <v>0</v>
      </c>
      <c r="N44" s="82">
        <v>232.15948108294458</v>
      </c>
      <c r="O44" s="68">
        <v>14.54997</v>
      </c>
      <c r="P44" s="81">
        <v>1</v>
      </c>
      <c r="Q44" s="68">
        <v>18.829440000000002</v>
      </c>
      <c r="R44" s="69">
        <f t="shared" si="8"/>
        <v>0.77272452075048426</v>
      </c>
      <c r="S44" s="69">
        <f t="shared" si="6"/>
        <v>-0.44649127077971784</v>
      </c>
      <c r="T44" s="68">
        <v>-40.041826546969048</v>
      </c>
      <c r="U44" s="70" t="s">
        <v>33</v>
      </c>
      <c r="V44" s="70">
        <v>34.5</v>
      </c>
      <c r="W44" s="70">
        <v>33.200000000000003</v>
      </c>
      <c r="X44" s="72">
        <f t="shared" si="9"/>
        <v>-3.7681159420289774</v>
      </c>
      <c r="Y44" s="69">
        <v>18.329999999999998</v>
      </c>
      <c r="Z44" s="70" t="s">
        <v>138</v>
      </c>
      <c r="AA44" s="70" t="s">
        <v>37</v>
      </c>
      <c r="AB44" s="73">
        <v>500</v>
      </c>
      <c r="AC44" s="69">
        <v>220</v>
      </c>
      <c r="AD44" s="70">
        <f t="shared" si="5"/>
        <v>2.2727272727272729</v>
      </c>
      <c r="AE44" s="70">
        <v>107.9</v>
      </c>
      <c r="AF44" s="68">
        <v>9.5846666666666653</v>
      </c>
    </row>
    <row r="45" spans="1:32" x14ac:dyDescent="0.25">
      <c r="A45" s="79" t="s">
        <v>68</v>
      </c>
      <c r="B45" s="79" t="s">
        <v>69</v>
      </c>
      <c r="C45" s="67">
        <v>4</v>
      </c>
      <c r="D45" s="79" t="s">
        <v>33</v>
      </c>
      <c r="E45" s="72" t="s">
        <v>71</v>
      </c>
      <c r="F45" s="79" t="s">
        <v>260</v>
      </c>
      <c r="G45" s="67">
        <v>2</v>
      </c>
      <c r="H45" s="70">
        <v>0</v>
      </c>
      <c r="I45" s="70" t="s">
        <v>36</v>
      </c>
      <c r="J45" s="70">
        <v>5</v>
      </c>
      <c r="K45" s="70">
        <f t="shared" si="0"/>
        <v>0</v>
      </c>
      <c r="L45" s="81">
        <f t="shared" si="7"/>
        <v>0</v>
      </c>
      <c r="M45" s="67">
        <f t="shared" si="2"/>
        <v>0</v>
      </c>
      <c r="N45" s="82">
        <v>192.78173879243528</v>
      </c>
      <c r="O45" s="68">
        <v>19.352049999999998</v>
      </c>
      <c r="P45" s="81">
        <v>1</v>
      </c>
      <c r="Q45" s="68">
        <v>18.829440000000002</v>
      </c>
      <c r="R45" s="69">
        <f t="shared" si="8"/>
        <v>1.0277549411984634</v>
      </c>
      <c r="S45" s="69">
        <f t="shared" si="6"/>
        <v>5.4525631216526059E-2</v>
      </c>
      <c r="T45" s="68">
        <v>12.608614270965084</v>
      </c>
      <c r="U45" s="70" t="s">
        <v>33</v>
      </c>
      <c r="V45" s="70">
        <v>33.5</v>
      </c>
      <c r="W45" s="70">
        <v>33.700000000000003</v>
      </c>
      <c r="X45" s="72">
        <f t="shared" si="9"/>
        <v>0.59701492537314282</v>
      </c>
      <c r="Y45" s="69">
        <v>18.329999999999998</v>
      </c>
      <c r="Z45" s="70" t="s">
        <v>138</v>
      </c>
      <c r="AA45" s="70" t="s">
        <v>37</v>
      </c>
      <c r="AB45" s="73">
        <v>500</v>
      </c>
      <c r="AC45" s="69">
        <v>220</v>
      </c>
      <c r="AD45" s="70">
        <f t="shared" si="5"/>
        <v>2.2727272727272729</v>
      </c>
      <c r="AE45" s="70">
        <v>107.9</v>
      </c>
      <c r="AF45" s="68">
        <v>9.5846666666666653</v>
      </c>
    </row>
    <row r="46" spans="1:32" x14ac:dyDescent="0.25">
      <c r="A46" s="79" t="s">
        <v>68</v>
      </c>
      <c r="B46" s="79" t="s">
        <v>69</v>
      </c>
      <c r="C46" s="67">
        <v>4</v>
      </c>
      <c r="D46" s="79" t="s">
        <v>33</v>
      </c>
      <c r="E46" s="72" t="s">
        <v>72</v>
      </c>
      <c r="F46" s="79" t="s">
        <v>260</v>
      </c>
      <c r="G46" s="67">
        <v>2</v>
      </c>
      <c r="H46" s="70">
        <v>0</v>
      </c>
      <c r="I46" s="70" t="s">
        <v>36</v>
      </c>
      <c r="J46" s="70">
        <v>5</v>
      </c>
      <c r="K46" s="70">
        <f t="shared" si="0"/>
        <v>0</v>
      </c>
      <c r="L46" s="81">
        <f t="shared" si="7"/>
        <v>0</v>
      </c>
      <c r="M46" s="67">
        <f t="shared" si="2"/>
        <v>0</v>
      </c>
      <c r="N46" s="82">
        <v>212.92309457478402</v>
      </c>
      <c r="O46" s="68">
        <v>22.586300000000001</v>
      </c>
      <c r="P46" s="81">
        <v>1</v>
      </c>
      <c r="Q46" s="68">
        <v>18.829440000000002</v>
      </c>
      <c r="R46" s="69">
        <f t="shared" si="8"/>
        <v>1.1995205380510519</v>
      </c>
      <c r="S46" s="69">
        <f t="shared" si="6"/>
        <v>0.39196563956319125</v>
      </c>
      <c r="T46" s="68">
        <v>27.433212276003921</v>
      </c>
      <c r="U46" s="70" t="s">
        <v>33</v>
      </c>
      <c r="V46" s="70">
        <v>34.5</v>
      </c>
      <c r="W46" s="70">
        <v>35.799999999999997</v>
      </c>
      <c r="X46" s="72">
        <f t="shared" si="9"/>
        <v>3.7681159420289774</v>
      </c>
      <c r="Y46" s="69">
        <v>18.329999999999998</v>
      </c>
      <c r="Z46" s="70" t="s">
        <v>138</v>
      </c>
      <c r="AA46" s="70" t="s">
        <v>37</v>
      </c>
      <c r="AB46" s="73">
        <v>500</v>
      </c>
      <c r="AC46" s="69">
        <v>220</v>
      </c>
      <c r="AD46" s="70">
        <f t="shared" si="5"/>
        <v>2.2727272727272729</v>
      </c>
      <c r="AE46" s="70">
        <v>107.9</v>
      </c>
      <c r="AF46" s="68">
        <v>9.5846666666666653</v>
      </c>
    </row>
    <row r="47" spans="1:32" x14ac:dyDescent="0.25">
      <c r="A47" s="79" t="s">
        <v>68</v>
      </c>
      <c r="B47" s="79" t="s">
        <v>69</v>
      </c>
      <c r="C47" s="67">
        <v>4</v>
      </c>
      <c r="D47" s="79" t="s">
        <v>33</v>
      </c>
      <c r="E47" s="72" t="s">
        <v>73</v>
      </c>
      <c r="F47" s="79" t="s">
        <v>260</v>
      </c>
      <c r="G47" s="67">
        <v>2</v>
      </c>
      <c r="H47" s="70">
        <v>800</v>
      </c>
      <c r="I47" s="70" t="s">
        <v>36</v>
      </c>
      <c r="J47" s="70">
        <v>5</v>
      </c>
      <c r="K47" s="70">
        <f t="shared" si="0"/>
        <v>4000</v>
      </c>
      <c r="L47" s="81">
        <f t="shared" si="7"/>
        <v>24.8</v>
      </c>
      <c r="M47" s="67">
        <f t="shared" si="2"/>
        <v>124</v>
      </c>
      <c r="N47" s="82">
        <v>239.00653200596108</v>
      </c>
      <c r="O47" s="68">
        <v>15.133190000000001</v>
      </c>
      <c r="P47" s="81">
        <v>1</v>
      </c>
      <c r="Q47" s="68">
        <v>18.829440000000002</v>
      </c>
      <c r="R47" s="69">
        <f t="shared" si="8"/>
        <v>0.80369835746575569</v>
      </c>
      <c r="S47" s="69">
        <f t="shared" si="6"/>
        <v>-0.38564199763511181</v>
      </c>
      <c r="T47" s="68">
        <v>-23.601679257967358</v>
      </c>
      <c r="U47" s="70" t="s">
        <v>33</v>
      </c>
      <c r="V47" s="70">
        <v>31</v>
      </c>
      <c r="W47" s="70">
        <v>32.1</v>
      </c>
      <c r="X47" s="72">
        <f t="shared" si="9"/>
        <v>3.5483870967741984</v>
      </c>
      <c r="Y47" s="69">
        <v>18.329999999999998</v>
      </c>
      <c r="Z47" s="70" t="s">
        <v>138</v>
      </c>
      <c r="AA47" s="70" t="s">
        <v>37</v>
      </c>
      <c r="AB47" s="73">
        <v>500</v>
      </c>
      <c r="AC47" s="69">
        <v>220</v>
      </c>
      <c r="AD47" s="70">
        <f t="shared" si="5"/>
        <v>2.2727272727272729</v>
      </c>
      <c r="AE47" s="70">
        <v>107.9</v>
      </c>
      <c r="AF47" s="68">
        <v>9.5846666666666653</v>
      </c>
    </row>
    <row r="48" spans="1:32" x14ac:dyDescent="0.25">
      <c r="A48" s="79" t="s">
        <v>68</v>
      </c>
      <c r="B48" s="79" t="s">
        <v>69</v>
      </c>
      <c r="C48" s="67">
        <v>4</v>
      </c>
      <c r="D48" s="79" t="s">
        <v>33</v>
      </c>
      <c r="E48" s="72" t="s">
        <v>74</v>
      </c>
      <c r="F48" s="79" t="s">
        <v>260</v>
      </c>
      <c r="G48" s="67">
        <v>2</v>
      </c>
      <c r="H48" s="70">
        <v>800</v>
      </c>
      <c r="I48" s="70" t="s">
        <v>36</v>
      </c>
      <c r="J48" s="70">
        <v>5</v>
      </c>
      <c r="K48" s="70">
        <f t="shared" si="0"/>
        <v>4000</v>
      </c>
      <c r="L48" s="81">
        <f t="shared" si="7"/>
        <v>26.639999999999997</v>
      </c>
      <c r="M48" s="67">
        <f t="shared" si="2"/>
        <v>133.19999999999999</v>
      </c>
      <c r="N48" s="82">
        <v>215.67652984245458</v>
      </c>
      <c r="O48" s="68">
        <v>23.852260000000001</v>
      </c>
      <c r="P48" s="81">
        <v>1</v>
      </c>
      <c r="Q48" s="68">
        <v>18.829440000000002</v>
      </c>
      <c r="R48" s="69">
        <f t="shared" si="8"/>
        <v>1.2667535518847082</v>
      </c>
      <c r="S48" s="69">
        <f t="shared" si="6"/>
        <v>0.52404743687834732</v>
      </c>
      <c r="T48" s="68">
        <v>30.986297104922222</v>
      </c>
      <c r="U48" s="70" t="s">
        <v>33</v>
      </c>
      <c r="V48" s="70">
        <v>33.299999999999997</v>
      </c>
      <c r="W48" s="70">
        <v>34.200000000000003</v>
      </c>
      <c r="X48" s="72">
        <f t="shared" si="9"/>
        <v>2.70270270270272</v>
      </c>
      <c r="Y48" s="69">
        <v>18.329999999999998</v>
      </c>
      <c r="Z48" s="70" t="s">
        <v>138</v>
      </c>
      <c r="AA48" s="70" t="s">
        <v>37</v>
      </c>
      <c r="AB48" s="73">
        <v>500</v>
      </c>
      <c r="AC48" s="69">
        <v>220</v>
      </c>
      <c r="AD48" s="70">
        <f t="shared" si="5"/>
        <v>2.2727272727272729</v>
      </c>
      <c r="AE48" s="70">
        <v>107.9</v>
      </c>
      <c r="AF48" s="68">
        <v>9.5846666666666653</v>
      </c>
    </row>
    <row r="49" spans="1:32" x14ac:dyDescent="0.25">
      <c r="A49" s="79" t="s">
        <v>68</v>
      </c>
      <c r="B49" s="79" t="s">
        <v>69</v>
      </c>
      <c r="C49" s="67">
        <v>4</v>
      </c>
      <c r="D49" s="79" t="s">
        <v>33</v>
      </c>
      <c r="E49" s="72" t="s">
        <v>75</v>
      </c>
      <c r="F49" s="79" t="s">
        <v>260</v>
      </c>
      <c r="G49" s="67">
        <v>2</v>
      </c>
      <c r="H49" s="70">
        <v>800</v>
      </c>
      <c r="I49" s="70" t="s">
        <v>36</v>
      </c>
      <c r="J49" s="70">
        <v>5</v>
      </c>
      <c r="K49" s="70">
        <f t="shared" si="0"/>
        <v>4000</v>
      </c>
      <c r="L49" s="81">
        <f t="shared" si="7"/>
        <v>25.04</v>
      </c>
      <c r="M49" s="67">
        <f t="shared" si="2"/>
        <v>125.2</v>
      </c>
      <c r="N49" s="82">
        <v>218.41838101081393</v>
      </c>
      <c r="O49" s="68">
        <v>22.801680000000001</v>
      </c>
      <c r="P49" s="81">
        <v>1</v>
      </c>
      <c r="Q49" s="68">
        <v>18.829440000000002</v>
      </c>
      <c r="R49" s="69">
        <f t="shared" si="8"/>
        <v>1.2109590088712143</v>
      </c>
      <c r="S49" s="69">
        <f t="shared" si="6"/>
        <v>0.41443694790290048</v>
      </c>
      <c r="T49" s="68">
        <v>25.805592922420427</v>
      </c>
      <c r="U49" s="70" t="s">
        <v>33</v>
      </c>
      <c r="V49" s="70">
        <v>31.3</v>
      </c>
      <c r="W49" s="70">
        <v>33.700000000000003</v>
      </c>
      <c r="X49" s="72">
        <f t="shared" si="9"/>
        <v>7.6677316293929776</v>
      </c>
      <c r="Y49" s="69">
        <v>18.329999999999998</v>
      </c>
      <c r="Z49" s="70" t="s">
        <v>138</v>
      </c>
      <c r="AA49" s="70" t="s">
        <v>37</v>
      </c>
      <c r="AB49" s="73">
        <v>500</v>
      </c>
      <c r="AC49" s="69">
        <v>220</v>
      </c>
      <c r="AD49" s="70">
        <f t="shared" si="5"/>
        <v>2.2727272727272729</v>
      </c>
      <c r="AE49" s="70">
        <v>107.9</v>
      </c>
      <c r="AF49" s="68">
        <v>9.5846666666666653</v>
      </c>
    </row>
    <row r="50" spans="1:32" x14ac:dyDescent="0.25">
      <c r="A50" s="79" t="s">
        <v>68</v>
      </c>
      <c r="B50" s="79" t="s">
        <v>69</v>
      </c>
      <c r="C50" s="67">
        <v>4</v>
      </c>
      <c r="D50" s="79" t="s">
        <v>33</v>
      </c>
      <c r="E50" s="72" t="s">
        <v>76</v>
      </c>
      <c r="F50" s="79" t="s">
        <v>260</v>
      </c>
      <c r="G50" s="67">
        <v>2</v>
      </c>
      <c r="H50" s="70">
        <v>800</v>
      </c>
      <c r="I50" s="70" t="s">
        <v>36</v>
      </c>
      <c r="J50" s="70">
        <v>5</v>
      </c>
      <c r="K50" s="70">
        <f t="shared" si="0"/>
        <v>4000</v>
      </c>
      <c r="L50" s="81">
        <f t="shared" si="7"/>
        <v>23.84</v>
      </c>
      <c r="M50" s="67">
        <f t="shared" si="2"/>
        <v>119.2</v>
      </c>
      <c r="N50" s="82">
        <v>202.10287770595781</v>
      </c>
      <c r="O50" s="68">
        <v>56.358289999999997</v>
      </c>
      <c r="P50" s="81">
        <v>1</v>
      </c>
      <c r="Q50" s="68">
        <v>18.829440000000002</v>
      </c>
      <c r="R50" s="69">
        <f t="shared" si="8"/>
        <v>2.9930943246320649</v>
      </c>
      <c r="S50" s="69">
        <f t="shared" si="6"/>
        <v>3.9155091465535228</v>
      </c>
      <c r="T50" s="68">
        <v>59.460579821276625</v>
      </c>
      <c r="U50" s="70" t="s">
        <v>33</v>
      </c>
      <c r="V50" s="70">
        <v>29.8</v>
      </c>
      <c r="W50" s="70">
        <v>34.1</v>
      </c>
      <c r="X50" s="72">
        <f t="shared" si="9"/>
        <v>14.429530201342283</v>
      </c>
      <c r="Y50" s="69">
        <v>18.329999999999998</v>
      </c>
      <c r="Z50" s="70" t="s">
        <v>138</v>
      </c>
      <c r="AA50" s="70" t="s">
        <v>37</v>
      </c>
      <c r="AB50" s="73">
        <v>500</v>
      </c>
      <c r="AC50" s="69">
        <v>220</v>
      </c>
      <c r="AD50" s="70">
        <f t="shared" si="5"/>
        <v>2.2727272727272729</v>
      </c>
      <c r="AE50" s="70">
        <v>107.9</v>
      </c>
      <c r="AF50" s="68">
        <v>9.5846666666666653</v>
      </c>
    </row>
    <row r="51" spans="1:32" x14ac:dyDescent="0.25">
      <c r="A51" s="79" t="s">
        <v>77</v>
      </c>
      <c r="B51" s="79" t="s">
        <v>78</v>
      </c>
      <c r="C51" s="67">
        <v>5</v>
      </c>
      <c r="D51" s="79" t="s">
        <v>33</v>
      </c>
      <c r="E51" s="72" t="s">
        <v>79</v>
      </c>
      <c r="F51" s="79" t="s">
        <v>260</v>
      </c>
      <c r="G51" s="67">
        <v>2</v>
      </c>
      <c r="H51" s="70">
        <v>0</v>
      </c>
      <c r="I51" s="70" t="s">
        <v>36</v>
      </c>
      <c r="J51" s="70">
        <v>5</v>
      </c>
      <c r="K51" s="70">
        <f t="shared" si="0"/>
        <v>0</v>
      </c>
      <c r="L51" s="81">
        <f t="shared" si="7"/>
        <v>0</v>
      </c>
      <c r="M51" s="67">
        <f t="shared" si="2"/>
        <v>0</v>
      </c>
      <c r="N51" s="82">
        <v>239.8304</v>
      </c>
      <c r="O51" s="68">
        <v>13.59004</v>
      </c>
      <c r="P51" s="81">
        <v>1</v>
      </c>
      <c r="Q51" s="68">
        <v>12.5563708</v>
      </c>
      <c r="R51" s="69">
        <f t="shared" si="8"/>
        <v>1.082322290131795</v>
      </c>
      <c r="S51" s="69">
        <f t="shared" si="6"/>
        <v>0.14426646196789952</v>
      </c>
      <c r="T51" s="68">
        <v>12.378526963570522</v>
      </c>
      <c r="U51" s="70" t="s">
        <v>33</v>
      </c>
      <c r="V51" s="70">
        <v>27.8</v>
      </c>
      <c r="W51" s="70">
        <v>25.5</v>
      </c>
      <c r="X51" s="72">
        <f t="shared" si="9"/>
        <v>-8.2733812949640306</v>
      </c>
      <c r="Y51" s="69">
        <v>11.83</v>
      </c>
      <c r="Z51" s="70">
        <v>1.5</v>
      </c>
      <c r="AA51" s="70" t="s">
        <v>37</v>
      </c>
      <c r="AB51" s="73">
        <v>500</v>
      </c>
      <c r="AC51" s="69">
        <v>196</v>
      </c>
      <c r="AD51" s="70">
        <f t="shared" si="5"/>
        <v>2.5510204081632653</v>
      </c>
      <c r="AE51" s="70" t="s">
        <v>33</v>
      </c>
      <c r="AF51" s="68">
        <v>7.1650000000000009</v>
      </c>
    </row>
    <row r="52" spans="1:32" x14ac:dyDescent="0.25">
      <c r="A52" s="79" t="s">
        <v>77</v>
      </c>
      <c r="B52" s="79" t="s">
        <v>78</v>
      </c>
      <c r="C52" s="67">
        <v>5</v>
      </c>
      <c r="D52" s="79" t="s">
        <v>33</v>
      </c>
      <c r="E52" s="72" t="s">
        <v>80</v>
      </c>
      <c r="F52" s="79" t="s">
        <v>260</v>
      </c>
      <c r="G52" s="67">
        <v>2</v>
      </c>
      <c r="H52" s="70">
        <v>0</v>
      </c>
      <c r="I52" s="70" t="s">
        <v>36</v>
      </c>
      <c r="J52" s="70">
        <v>5</v>
      </c>
      <c r="K52" s="70">
        <f t="shared" si="0"/>
        <v>0</v>
      </c>
      <c r="L52" s="81">
        <f t="shared" si="7"/>
        <v>0</v>
      </c>
      <c r="M52" s="67">
        <f t="shared" si="2"/>
        <v>0</v>
      </c>
      <c r="N52" s="82">
        <v>253.2961</v>
      </c>
      <c r="O52" s="68">
        <v>9.0090219999999999</v>
      </c>
      <c r="P52" s="81">
        <v>1</v>
      </c>
      <c r="Q52" s="68">
        <v>12.5563708</v>
      </c>
      <c r="R52" s="69">
        <f t="shared" si="8"/>
        <v>0.7174861385903003</v>
      </c>
      <c r="S52" s="69">
        <f t="shared" si="6"/>
        <v>-0.49509404047452887</v>
      </c>
      <c r="T52" s="68">
        <v>-55.435411008811627</v>
      </c>
      <c r="U52" s="70" t="s">
        <v>33</v>
      </c>
      <c r="V52" s="70">
        <v>25.1</v>
      </c>
      <c r="W52" s="70">
        <v>24.5</v>
      </c>
      <c r="X52" s="72">
        <f t="shared" si="9"/>
        <v>-2.3904382470119576</v>
      </c>
      <c r="Y52" s="69">
        <v>11.83</v>
      </c>
      <c r="Z52" s="70">
        <v>1.5</v>
      </c>
      <c r="AA52" s="70" t="s">
        <v>37</v>
      </c>
      <c r="AB52" s="73">
        <v>500</v>
      </c>
      <c r="AC52" s="69">
        <v>196</v>
      </c>
      <c r="AD52" s="70">
        <f>AB52/AC52</f>
        <v>2.5510204081632653</v>
      </c>
      <c r="AE52" s="70" t="s">
        <v>33</v>
      </c>
      <c r="AF52" s="68">
        <v>7.1650000000000009</v>
      </c>
    </row>
    <row r="53" spans="1:32" x14ac:dyDescent="0.25">
      <c r="A53" s="79" t="s">
        <v>77</v>
      </c>
      <c r="B53" s="79" t="s">
        <v>78</v>
      </c>
      <c r="C53" s="67">
        <v>5</v>
      </c>
      <c r="D53" s="79" t="s">
        <v>33</v>
      </c>
      <c r="E53" s="72" t="s">
        <v>81</v>
      </c>
      <c r="F53" s="79" t="s">
        <v>260</v>
      </c>
      <c r="G53" s="67">
        <v>2</v>
      </c>
      <c r="H53" s="70">
        <v>0</v>
      </c>
      <c r="I53" s="70" t="s">
        <v>36</v>
      </c>
      <c r="J53" s="70">
        <v>5</v>
      </c>
      <c r="K53" s="70">
        <f t="shared" si="0"/>
        <v>0</v>
      </c>
      <c r="L53" s="81">
        <f t="shared" si="7"/>
        <v>0</v>
      </c>
      <c r="M53" s="67">
        <f t="shared" si="2"/>
        <v>0</v>
      </c>
      <c r="N53" s="82">
        <v>174.553</v>
      </c>
      <c r="O53" s="68">
        <v>12.20557</v>
      </c>
      <c r="P53" s="81">
        <v>1</v>
      </c>
      <c r="Q53" s="68">
        <v>12.5563708</v>
      </c>
      <c r="R53" s="69">
        <f t="shared" si="8"/>
        <v>0.97206192732059171</v>
      </c>
      <c r="S53" s="69">
        <f t="shared" si="6"/>
        <v>-4.896033496161898E-2</v>
      </c>
      <c r="T53" s="68">
        <v>0.86645103334171469</v>
      </c>
      <c r="U53" s="70" t="s">
        <v>33</v>
      </c>
      <c r="V53" s="70">
        <v>28.4</v>
      </c>
      <c r="W53" s="70">
        <v>28.1</v>
      </c>
      <c r="X53" s="72">
        <f t="shared" si="9"/>
        <v>-1.0563380281690042</v>
      </c>
      <c r="Y53" s="69">
        <v>11.83</v>
      </c>
      <c r="Z53" s="70">
        <v>1.5</v>
      </c>
      <c r="AA53" s="70" t="s">
        <v>37</v>
      </c>
      <c r="AB53" s="73">
        <v>500</v>
      </c>
      <c r="AC53" s="69">
        <v>196</v>
      </c>
      <c r="AD53" s="70">
        <f t="shared" si="5"/>
        <v>2.5510204081632653</v>
      </c>
      <c r="AE53" s="70" t="s">
        <v>33</v>
      </c>
      <c r="AF53" s="68">
        <v>7.1650000000000009</v>
      </c>
    </row>
    <row r="54" spans="1:32" x14ac:dyDescent="0.25">
      <c r="A54" s="79" t="s">
        <v>77</v>
      </c>
      <c r="B54" s="79" t="s">
        <v>78</v>
      </c>
      <c r="C54" s="67">
        <v>5</v>
      </c>
      <c r="D54" s="79" t="s">
        <v>33</v>
      </c>
      <c r="E54" s="72" t="s">
        <v>82</v>
      </c>
      <c r="F54" s="79" t="s">
        <v>260</v>
      </c>
      <c r="G54" s="67">
        <v>2</v>
      </c>
      <c r="H54" s="70">
        <v>0</v>
      </c>
      <c r="I54" s="70" t="s">
        <v>36</v>
      </c>
      <c r="J54" s="70">
        <v>5</v>
      </c>
      <c r="K54" s="70">
        <f t="shared" si="0"/>
        <v>0</v>
      </c>
      <c r="L54" s="81">
        <f t="shared" si="7"/>
        <v>0</v>
      </c>
      <c r="M54" s="67">
        <f t="shared" si="2"/>
        <v>0</v>
      </c>
      <c r="N54" s="82">
        <v>179.6953</v>
      </c>
      <c r="O54" s="68">
        <v>21.073229999999999</v>
      </c>
      <c r="P54" s="81">
        <v>1</v>
      </c>
      <c r="Q54" s="68">
        <v>12.5563708</v>
      </c>
      <c r="R54" s="69">
        <f t="shared" si="8"/>
        <v>1.6782898765621033</v>
      </c>
      <c r="S54" s="69">
        <f t="shared" si="6"/>
        <v>1.1886753942777386</v>
      </c>
      <c r="T54" s="68">
        <v>42.190433011899351</v>
      </c>
      <c r="U54" s="70" t="s">
        <v>33</v>
      </c>
      <c r="V54" s="70">
        <v>28.7</v>
      </c>
      <c r="W54" s="70">
        <v>30.2</v>
      </c>
      <c r="X54" s="72">
        <f t="shared" si="9"/>
        <v>5.2264808362369335</v>
      </c>
      <c r="Y54" s="69">
        <v>11.83</v>
      </c>
      <c r="Z54" s="70">
        <v>1.5</v>
      </c>
      <c r="AA54" s="70" t="s">
        <v>37</v>
      </c>
      <c r="AB54" s="73">
        <v>500</v>
      </c>
      <c r="AC54" s="69">
        <v>196</v>
      </c>
      <c r="AD54" s="70">
        <f t="shared" si="5"/>
        <v>2.5510204081632653</v>
      </c>
      <c r="AE54" s="70" t="s">
        <v>33</v>
      </c>
      <c r="AF54" s="68">
        <v>7.1650000000000009</v>
      </c>
    </row>
    <row r="55" spans="1:32" x14ac:dyDescent="0.25">
      <c r="A55" s="79" t="s">
        <v>77</v>
      </c>
      <c r="B55" s="79" t="s">
        <v>78</v>
      </c>
      <c r="C55" s="67">
        <v>5</v>
      </c>
      <c r="D55" s="79" t="s">
        <v>33</v>
      </c>
      <c r="E55" s="72" t="s">
        <v>83</v>
      </c>
      <c r="F55" s="79" t="s">
        <v>260</v>
      </c>
      <c r="G55" s="67">
        <v>2</v>
      </c>
      <c r="H55" s="70">
        <v>800</v>
      </c>
      <c r="I55" s="70" t="s">
        <v>36</v>
      </c>
      <c r="J55" s="70">
        <v>5</v>
      </c>
      <c r="K55" s="70">
        <f t="shared" si="0"/>
        <v>4000</v>
      </c>
      <c r="L55" s="81">
        <f t="shared" si="7"/>
        <v>19.84</v>
      </c>
      <c r="M55" s="67">
        <f t="shared" si="2"/>
        <v>99.2</v>
      </c>
      <c r="N55" s="82">
        <v>240.18879999999999</v>
      </c>
      <c r="O55" s="68">
        <v>37.286239999999999</v>
      </c>
      <c r="P55" s="81">
        <v>1</v>
      </c>
      <c r="Q55" s="68">
        <v>12.5563708</v>
      </c>
      <c r="R55" s="69">
        <f t="shared" si="8"/>
        <v>2.9695077179466538</v>
      </c>
      <c r="S55" s="69">
        <f t="shared" si="6"/>
        <v>3.4514820935101183</v>
      </c>
      <c r="T55" s="68">
        <v>62.118410095472768</v>
      </c>
      <c r="U55" s="70" t="s">
        <v>33</v>
      </c>
      <c r="V55" s="70">
        <v>24.8</v>
      </c>
      <c r="W55" s="70">
        <v>24.8</v>
      </c>
      <c r="X55" s="72">
        <f>((W55-V55)/V55)*100</f>
        <v>0</v>
      </c>
      <c r="Y55" s="69">
        <v>11.83</v>
      </c>
      <c r="Z55" s="70">
        <v>1.5</v>
      </c>
      <c r="AA55" s="70" t="s">
        <v>37</v>
      </c>
      <c r="AB55" s="73">
        <v>500</v>
      </c>
      <c r="AC55" s="69">
        <v>196</v>
      </c>
      <c r="AD55" s="70">
        <f>AB55/AC55</f>
        <v>2.5510204081632653</v>
      </c>
      <c r="AE55" s="70" t="s">
        <v>33</v>
      </c>
      <c r="AF55" s="68">
        <v>7.1650000000000009</v>
      </c>
    </row>
    <row r="56" spans="1:32" x14ac:dyDescent="0.25">
      <c r="A56" s="79" t="s">
        <v>77</v>
      </c>
      <c r="B56" s="79" t="s">
        <v>78</v>
      </c>
      <c r="C56" s="67">
        <v>5</v>
      </c>
      <c r="D56" s="79" t="s">
        <v>33</v>
      </c>
      <c r="E56" s="72" t="s">
        <v>84</v>
      </c>
      <c r="F56" s="79" t="s">
        <v>260</v>
      </c>
      <c r="G56" s="67">
        <v>2</v>
      </c>
      <c r="H56" s="70">
        <v>800</v>
      </c>
      <c r="I56" s="70" t="s">
        <v>36</v>
      </c>
      <c r="J56" s="70">
        <v>5</v>
      </c>
      <c r="K56" s="70">
        <f t="shared" si="0"/>
        <v>4000</v>
      </c>
      <c r="L56" s="81">
        <f t="shared" si="7"/>
        <v>19.760000000000002</v>
      </c>
      <c r="M56" s="67">
        <f t="shared" si="2"/>
        <v>98.8</v>
      </c>
      <c r="N56" s="82">
        <v>161.80289999999999</v>
      </c>
      <c r="O56" s="68">
        <v>17.458359999999999</v>
      </c>
      <c r="P56" s="81">
        <v>1</v>
      </c>
      <c r="Q56" s="68">
        <v>12.5563708</v>
      </c>
      <c r="R56" s="69">
        <f t="shared" si="8"/>
        <v>1.390398569624911</v>
      </c>
      <c r="S56" s="69">
        <f t="shared" si="6"/>
        <v>0.68415759944173038</v>
      </c>
      <c r="T56" s="68">
        <v>32.461538655561526</v>
      </c>
      <c r="U56" s="70" t="s">
        <v>33</v>
      </c>
      <c r="V56" s="70">
        <v>24.7</v>
      </c>
      <c r="W56" s="70">
        <v>23.3</v>
      </c>
      <c r="X56" s="72">
        <f t="shared" si="9"/>
        <v>-5.6680161943319787</v>
      </c>
      <c r="Y56" s="69">
        <v>11.83</v>
      </c>
      <c r="Z56" s="70">
        <v>1.5</v>
      </c>
      <c r="AA56" s="70" t="s">
        <v>37</v>
      </c>
      <c r="AB56" s="73">
        <v>500</v>
      </c>
      <c r="AC56" s="69">
        <v>196</v>
      </c>
      <c r="AD56" s="70">
        <f t="shared" si="5"/>
        <v>2.5510204081632653</v>
      </c>
      <c r="AE56" s="70" t="s">
        <v>33</v>
      </c>
      <c r="AF56" s="68">
        <v>7.1650000000000009</v>
      </c>
    </row>
    <row r="57" spans="1:32" x14ac:dyDescent="0.25">
      <c r="A57" s="79" t="s">
        <v>77</v>
      </c>
      <c r="B57" s="79" t="s">
        <v>78</v>
      </c>
      <c r="C57" s="67">
        <v>5</v>
      </c>
      <c r="D57" s="79" t="s">
        <v>33</v>
      </c>
      <c r="E57" s="72" t="s">
        <v>85</v>
      </c>
      <c r="F57" s="79" t="s">
        <v>260</v>
      </c>
      <c r="G57" s="67">
        <v>2</v>
      </c>
      <c r="H57" s="70">
        <v>800</v>
      </c>
      <c r="I57" s="70" t="s">
        <v>36</v>
      </c>
      <c r="J57" s="70">
        <v>5</v>
      </c>
      <c r="K57" s="70">
        <f t="shared" si="0"/>
        <v>4000</v>
      </c>
      <c r="L57" s="81">
        <f t="shared" si="7"/>
        <v>18.8</v>
      </c>
      <c r="M57" s="67">
        <f t="shared" si="2"/>
        <v>94</v>
      </c>
      <c r="N57" s="82">
        <v>176.79329999999999</v>
      </c>
      <c r="O57" s="68">
        <v>17.221769999999999</v>
      </c>
      <c r="P57" s="81">
        <v>1</v>
      </c>
      <c r="Q57" s="68">
        <v>12.5563708</v>
      </c>
      <c r="R57" s="69">
        <f t="shared" si="8"/>
        <v>1.3715563417416758</v>
      </c>
      <c r="S57" s="69">
        <f t="shared" si="6"/>
        <v>0.65113736217725038</v>
      </c>
      <c r="T57" s="68">
        <v>29.42016526953989</v>
      </c>
      <c r="U57" s="70" t="s">
        <v>33</v>
      </c>
      <c r="V57" s="70">
        <v>23.5</v>
      </c>
      <c r="W57" s="70">
        <v>24.5</v>
      </c>
      <c r="X57" s="72">
        <f t="shared" si="9"/>
        <v>4.2553191489361701</v>
      </c>
      <c r="Y57" s="69">
        <v>11.83</v>
      </c>
      <c r="Z57" s="70">
        <v>1.5</v>
      </c>
      <c r="AA57" s="70" t="s">
        <v>37</v>
      </c>
      <c r="AB57" s="73">
        <v>500</v>
      </c>
      <c r="AC57" s="69">
        <v>196</v>
      </c>
      <c r="AD57" s="70">
        <f t="shared" si="5"/>
        <v>2.5510204081632653</v>
      </c>
      <c r="AE57" s="70" t="s">
        <v>33</v>
      </c>
      <c r="AF57" s="68">
        <v>7.1650000000000009</v>
      </c>
    </row>
    <row r="58" spans="1:32" x14ac:dyDescent="0.25">
      <c r="A58" s="79" t="s">
        <v>77</v>
      </c>
      <c r="B58" s="79" t="s">
        <v>78</v>
      </c>
      <c r="C58" s="67">
        <v>5</v>
      </c>
      <c r="D58" s="79" t="s">
        <v>33</v>
      </c>
      <c r="E58" s="72" t="s">
        <v>86</v>
      </c>
      <c r="F58" s="79" t="s">
        <v>260</v>
      </c>
      <c r="G58" s="67">
        <v>2</v>
      </c>
      <c r="H58" s="70">
        <v>800</v>
      </c>
      <c r="I58" s="70" t="s">
        <v>36</v>
      </c>
      <c r="J58" s="70">
        <v>5</v>
      </c>
      <c r="K58" s="70">
        <f t="shared" si="0"/>
        <v>4000</v>
      </c>
      <c r="L58" s="81">
        <f t="shared" si="7"/>
        <v>21.36</v>
      </c>
      <c r="M58" s="67">
        <f t="shared" si="2"/>
        <v>106.8</v>
      </c>
      <c r="N58" s="82">
        <v>265.2122</v>
      </c>
      <c r="O58" s="68">
        <v>16.750699999999998</v>
      </c>
      <c r="P58" s="81">
        <v>1</v>
      </c>
      <c r="Q58" s="68">
        <v>12.5563708</v>
      </c>
      <c r="R58" s="69">
        <f t="shared" si="8"/>
        <v>1.3340399281614077</v>
      </c>
      <c r="S58" s="69">
        <f t="shared" si="6"/>
        <v>0.58539137473831093</v>
      </c>
      <c r="T58" s="68">
        <v>29.457563470502844</v>
      </c>
      <c r="U58" s="70" t="s">
        <v>33</v>
      </c>
      <c r="V58" s="70">
        <v>26.7</v>
      </c>
      <c r="W58" s="70">
        <v>25.2</v>
      </c>
      <c r="X58" s="72">
        <f t="shared" si="9"/>
        <v>-5.6179775280898872</v>
      </c>
      <c r="Y58" s="69">
        <v>11.83</v>
      </c>
      <c r="Z58" s="70">
        <v>1.5</v>
      </c>
      <c r="AA58" s="70" t="s">
        <v>37</v>
      </c>
      <c r="AB58" s="73">
        <v>500</v>
      </c>
      <c r="AC58" s="69">
        <v>196</v>
      </c>
      <c r="AD58" s="70">
        <f t="shared" si="5"/>
        <v>2.5510204081632653</v>
      </c>
      <c r="AE58" s="70" t="s">
        <v>33</v>
      </c>
      <c r="AF58" s="68">
        <v>7.1650000000000009</v>
      </c>
    </row>
    <row r="59" spans="1:32" x14ac:dyDescent="0.25">
      <c r="A59" s="79" t="s">
        <v>87</v>
      </c>
      <c r="B59" s="79" t="s">
        <v>88</v>
      </c>
      <c r="C59" s="67">
        <v>6</v>
      </c>
      <c r="D59" s="79" t="s">
        <v>33</v>
      </c>
      <c r="E59" s="72" t="s">
        <v>89</v>
      </c>
      <c r="F59" s="79" t="s">
        <v>261</v>
      </c>
      <c r="G59" s="67">
        <v>1</v>
      </c>
      <c r="H59" s="70">
        <v>0</v>
      </c>
      <c r="I59" s="70" t="s">
        <v>36</v>
      </c>
      <c r="J59" s="70">
        <v>5</v>
      </c>
      <c r="K59" s="70">
        <f t="shared" si="0"/>
        <v>0</v>
      </c>
      <c r="L59" s="81">
        <f t="shared" si="7"/>
        <v>0</v>
      </c>
      <c r="M59" s="67">
        <f t="shared" si="2"/>
        <v>0</v>
      </c>
      <c r="N59" s="82">
        <v>578.65350000000001</v>
      </c>
      <c r="O59" s="68">
        <v>4.0196719999999999</v>
      </c>
      <c r="P59" s="81">
        <v>1</v>
      </c>
      <c r="Q59" s="68">
        <v>5.4326246666666664</v>
      </c>
      <c r="R59" s="69">
        <f t="shared" si="8"/>
        <v>0.73991343901664719</v>
      </c>
      <c r="S59" s="69">
        <f t="shared" si="6"/>
        <v>-0.36573408110440031</v>
      </c>
      <c r="T59" s="68">
        <v>-38.405645147067133</v>
      </c>
      <c r="U59" s="70" t="s">
        <v>33</v>
      </c>
      <c r="V59" s="70">
        <v>23.2</v>
      </c>
      <c r="W59" s="70">
        <v>26.1</v>
      </c>
      <c r="X59" s="72">
        <f>((W59-V59)/V59)*100</f>
        <v>12.500000000000009</v>
      </c>
      <c r="Z59" s="70" t="s">
        <v>33</v>
      </c>
      <c r="AA59" s="70" t="s">
        <v>33</v>
      </c>
      <c r="AB59" s="73">
        <v>244</v>
      </c>
      <c r="AC59" s="69">
        <v>49</v>
      </c>
      <c r="AD59" s="70">
        <f t="shared" si="5"/>
        <v>4.9795918367346941</v>
      </c>
      <c r="AE59" s="70" t="s">
        <v>33</v>
      </c>
      <c r="AF59" s="68">
        <v>3.8633333333333333</v>
      </c>
    </row>
    <row r="60" spans="1:32" x14ac:dyDescent="0.25">
      <c r="A60" s="79" t="s">
        <v>87</v>
      </c>
      <c r="B60" s="79" t="s">
        <v>88</v>
      </c>
      <c r="C60" s="67">
        <v>6</v>
      </c>
      <c r="D60" s="79" t="s">
        <v>33</v>
      </c>
      <c r="E60" s="72" t="s">
        <v>90</v>
      </c>
      <c r="F60" s="79" t="s">
        <v>261</v>
      </c>
      <c r="G60" s="67">
        <v>1</v>
      </c>
      <c r="H60" s="70">
        <v>0</v>
      </c>
      <c r="I60" s="70" t="s">
        <v>36</v>
      </c>
      <c r="J60" s="70">
        <v>5</v>
      </c>
      <c r="K60" s="70">
        <f t="shared" si="0"/>
        <v>0</v>
      </c>
      <c r="L60" s="81">
        <f t="shared" si="7"/>
        <v>0</v>
      </c>
      <c r="M60" s="67">
        <f t="shared" si="2"/>
        <v>0</v>
      </c>
      <c r="N60" s="82">
        <v>219.375</v>
      </c>
      <c r="O60" s="68">
        <v>4.7003120000000003</v>
      </c>
      <c r="P60" s="81">
        <v>1</v>
      </c>
      <c r="Q60" s="68">
        <v>5.4326246666666664</v>
      </c>
      <c r="R60" s="69">
        <f t="shared" si="8"/>
        <v>0.86520094584115703</v>
      </c>
      <c r="S60" s="69">
        <f t="shared" si="6"/>
        <v>-0.18955461604831739</v>
      </c>
      <c r="T60" s="68">
        <v>0.79353499389259363</v>
      </c>
      <c r="U60" s="70" t="s">
        <v>33</v>
      </c>
      <c r="V60" s="70">
        <v>22.3</v>
      </c>
      <c r="W60" s="70">
        <v>26.4</v>
      </c>
      <c r="X60" s="72">
        <f t="shared" si="9"/>
        <v>18.385650224215237</v>
      </c>
      <c r="Z60" s="70" t="s">
        <v>33</v>
      </c>
      <c r="AA60" s="70" t="s">
        <v>33</v>
      </c>
      <c r="AB60" s="73">
        <v>244</v>
      </c>
      <c r="AC60" s="69">
        <v>49</v>
      </c>
      <c r="AD60" s="70">
        <f t="shared" si="5"/>
        <v>4.9795918367346941</v>
      </c>
      <c r="AE60" s="70" t="s">
        <v>33</v>
      </c>
      <c r="AF60" s="68">
        <v>3.8633333333333333</v>
      </c>
    </row>
    <row r="61" spans="1:32" x14ac:dyDescent="0.25">
      <c r="A61" s="79" t="s">
        <v>87</v>
      </c>
      <c r="B61" s="79" t="s">
        <v>88</v>
      </c>
      <c r="C61" s="67">
        <v>6</v>
      </c>
      <c r="D61" s="79" t="s">
        <v>33</v>
      </c>
      <c r="E61" s="72" t="s">
        <v>91</v>
      </c>
      <c r="F61" s="79" t="s">
        <v>261</v>
      </c>
      <c r="G61" s="67">
        <v>1</v>
      </c>
      <c r="H61" s="70">
        <v>0</v>
      </c>
      <c r="I61" s="70" t="s">
        <v>36</v>
      </c>
      <c r="J61" s="70">
        <v>5</v>
      </c>
      <c r="K61" s="70">
        <f t="shared" si="0"/>
        <v>0</v>
      </c>
      <c r="L61" s="81">
        <f t="shared" si="7"/>
        <v>0</v>
      </c>
      <c r="M61" s="67">
        <f t="shared" si="2"/>
        <v>0</v>
      </c>
      <c r="N61" s="82">
        <v>288.68400000000003</v>
      </c>
      <c r="O61" s="68">
        <v>7.57789</v>
      </c>
      <c r="P61" s="81">
        <v>1</v>
      </c>
      <c r="Q61" s="68">
        <v>5.4326246666666664</v>
      </c>
      <c r="R61" s="69">
        <f t="shared" si="8"/>
        <v>1.394885615142196</v>
      </c>
      <c r="S61" s="69">
        <f t="shared" si="6"/>
        <v>0.55528869715271789</v>
      </c>
      <c r="T61" s="68">
        <v>37.612110153174527</v>
      </c>
      <c r="U61" s="70" t="s">
        <v>33</v>
      </c>
      <c r="V61" s="70">
        <v>23.9</v>
      </c>
      <c r="W61" s="70">
        <v>27.1</v>
      </c>
      <c r="X61" s="72">
        <f>((W61-V61)/V61)*100</f>
        <v>13.389121338912148</v>
      </c>
      <c r="Z61" s="70" t="s">
        <v>33</v>
      </c>
      <c r="AA61" s="70" t="s">
        <v>33</v>
      </c>
      <c r="AB61" s="73">
        <v>244</v>
      </c>
      <c r="AC61" s="69">
        <v>49</v>
      </c>
      <c r="AD61" s="70">
        <f>AB61/AC61</f>
        <v>4.9795918367346941</v>
      </c>
      <c r="AE61" s="70" t="s">
        <v>33</v>
      </c>
      <c r="AF61" s="68">
        <v>3.8633333333333333</v>
      </c>
    </row>
    <row r="62" spans="1:32" x14ac:dyDescent="0.25">
      <c r="A62" s="79" t="s">
        <v>87</v>
      </c>
      <c r="B62" s="79" t="s">
        <v>88</v>
      </c>
      <c r="C62" s="67">
        <v>6</v>
      </c>
      <c r="D62" s="79" t="s">
        <v>33</v>
      </c>
      <c r="E62" s="72" t="s">
        <v>92</v>
      </c>
      <c r="F62" s="79" t="s">
        <v>261</v>
      </c>
      <c r="G62" s="67">
        <v>1</v>
      </c>
      <c r="H62" s="70">
        <v>800</v>
      </c>
      <c r="I62" s="70" t="s">
        <v>36</v>
      </c>
      <c r="J62" s="70">
        <v>5</v>
      </c>
      <c r="K62" s="70">
        <f t="shared" si="0"/>
        <v>4000</v>
      </c>
      <c r="L62" s="81">
        <f t="shared" si="7"/>
        <v>17.600000000000001</v>
      </c>
      <c r="M62" s="67">
        <f t="shared" si="2"/>
        <v>88</v>
      </c>
      <c r="N62" s="82">
        <v>431.66399999999999</v>
      </c>
      <c r="O62" s="68">
        <v>17.777550000000002</v>
      </c>
      <c r="P62" s="81">
        <v>1</v>
      </c>
      <c r="Q62" s="68">
        <v>5.4326246666666664</v>
      </c>
      <c r="R62" s="69">
        <f t="shared" si="8"/>
        <v>3.272368531012082</v>
      </c>
      <c r="S62" s="69">
        <f t="shared" si="6"/>
        <v>3.1954077653149273</v>
      </c>
      <c r="T62" s="68">
        <v>68.420128342844023</v>
      </c>
      <c r="U62" s="70" t="s">
        <v>33</v>
      </c>
      <c r="V62" s="70">
        <v>22</v>
      </c>
      <c r="W62" s="70">
        <v>22.5</v>
      </c>
      <c r="X62" s="72">
        <f>((W62-V62)/V62)*100</f>
        <v>2.2727272727272729</v>
      </c>
      <c r="Z62" s="70" t="s">
        <v>33</v>
      </c>
      <c r="AA62" s="70" t="s">
        <v>33</v>
      </c>
      <c r="AB62" s="73">
        <v>244</v>
      </c>
      <c r="AC62" s="69">
        <v>49</v>
      </c>
      <c r="AD62" s="70">
        <f t="shared" si="5"/>
        <v>4.9795918367346941</v>
      </c>
      <c r="AE62" s="70" t="s">
        <v>33</v>
      </c>
      <c r="AF62" s="68">
        <v>3.8633333333333333</v>
      </c>
    </row>
    <row r="63" spans="1:32" x14ac:dyDescent="0.25">
      <c r="A63" s="79" t="s">
        <v>87</v>
      </c>
      <c r="B63" s="79" t="s">
        <v>88</v>
      </c>
      <c r="C63" s="67">
        <v>6</v>
      </c>
      <c r="D63" s="79" t="s">
        <v>33</v>
      </c>
      <c r="E63" s="72" t="s">
        <v>93</v>
      </c>
      <c r="F63" s="79" t="s">
        <v>261</v>
      </c>
      <c r="G63" s="67">
        <v>1</v>
      </c>
      <c r="H63" s="70">
        <v>800</v>
      </c>
      <c r="I63" s="70" t="s">
        <v>36</v>
      </c>
      <c r="J63" s="70">
        <v>5</v>
      </c>
      <c r="K63" s="70">
        <f t="shared" si="0"/>
        <v>4000</v>
      </c>
      <c r="L63" s="81">
        <f>(H63*W63)/1000</f>
        <v>22</v>
      </c>
      <c r="M63" s="67">
        <f>(K63*W63)/1000</f>
        <v>110</v>
      </c>
      <c r="N63" s="82">
        <v>291.2</v>
      </c>
      <c r="O63" s="68">
        <v>16.81981</v>
      </c>
      <c r="P63" s="81">
        <v>1</v>
      </c>
      <c r="Q63" s="68">
        <v>5.4326246666666664</v>
      </c>
      <c r="R63" s="69">
        <f t="shared" si="8"/>
        <v>3.0960743714180148</v>
      </c>
      <c r="S63" s="69">
        <f t="shared" si="6"/>
        <v>2.9475026747195865</v>
      </c>
      <c r="T63" s="68">
        <v>71.498500386598593</v>
      </c>
      <c r="U63" s="70" t="s">
        <v>33</v>
      </c>
      <c r="V63" s="70">
        <v>23.9</v>
      </c>
      <c r="W63" s="70">
        <v>27.5</v>
      </c>
      <c r="X63" s="72">
        <f>((W63-V63)/V63)*100</f>
        <v>15.062761506276157</v>
      </c>
      <c r="Z63" s="70" t="s">
        <v>33</v>
      </c>
      <c r="AA63" s="70" t="s">
        <v>33</v>
      </c>
      <c r="AB63" s="73">
        <v>244</v>
      </c>
      <c r="AC63" s="69">
        <v>49</v>
      </c>
      <c r="AD63" s="70">
        <f t="shared" si="5"/>
        <v>4.9795918367346941</v>
      </c>
      <c r="AE63" s="70" t="s">
        <v>33</v>
      </c>
      <c r="AF63" s="68">
        <v>3.8633333333333333</v>
      </c>
    </row>
    <row r="64" spans="1:32" x14ac:dyDescent="0.25">
      <c r="A64" s="79" t="s">
        <v>87</v>
      </c>
      <c r="B64" s="79" t="s">
        <v>88</v>
      </c>
      <c r="C64" s="67">
        <v>6</v>
      </c>
      <c r="D64" s="79" t="s">
        <v>33</v>
      </c>
      <c r="E64" s="72" t="s">
        <v>94</v>
      </c>
      <c r="F64" s="79" t="s">
        <v>261</v>
      </c>
      <c r="G64" s="67">
        <v>1</v>
      </c>
      <c r="H64" s="70">
        <v>800</v>
      </c>
      <c r="I64" s="70" t="s">
        <v>36</v>
      </c>
      <c r="J64" s="70">
        <v>5</v>
      </c>
      <c r="K64" s="70">
        <f t="shared" si="0"/>
        <v>4000</v>
      </c>
      <c r="L64" s="81">
        <f>(H64*V64)/1000</f>
        <v>17.920000000000002</v>
      </c>
      <c r="M64" s="67">
        <f t="shared" si="2"/>
        <v>89.6</v>
      </c>
      <c r="N64" s="82">
        <v>202.3425</v>
      </c>
      <c r="O64" s="68">
        <v>21</v>
      </c>
      <c r="P64" s="81">
        <v>1</v>
      </c>
      <c r="Q64" s="68">
        <v>5.4326246666666664</v>
      </c>
      <c r="R64" s="69">
        <f t="shared" si="8"/>
        <v>3.8655348544233439</v>
      </c>
      <c r="S64" s="69">
        <f t="shared" si="6"/>
        <v>4.0295190681622088</v>
      </c>
      <c r="T64" s="68">
        <v>70.328918893527444</v>
      </c>
      <c r="U64" s="70" t="s">
        <v>33</v>
      </c>
      <c r="V64" s="70">
        <v>22.4</v>
      </c>
      <c r="W64" s="70">
        <v>23.9</v>
      </c>
      <c r="X64" s="72">
        <f t="shared" si="9"/>
        <v>6.6964285714285712</v>
      </c>
      <c r="Z64" s="70" t="s">
        <v>33</v>
      </c>
      <c r="AA64" s="70" t="s">
        <v>33</v>
      </c>
      <c r="AB64" s="73">
        <v>244</v>
      </c>
      <c r="AC64" s="69">
        <v>49</v>
      </c>
      <c r="AD64" s="70">
        <f t="shared" si="5"/>
        <v>4.9795918367346941</v>
      </c>
      <c r="AE64" s="70" t="s">
        <v>33</v>
      </c>
      <c r="AF64" s="68">
        <v>3.8633333333333333</v>
      </c>
    </row>
    <row r="65" spans="1:32" x14ac:dyDescent="0.25">
      <c r="A65" s="79" t="s">
        <v>95</v>
      </c>
      <c r="B65" s="79" t="s">
        <v>96</v>
      </c>
      <c r="C65" s="67">
        <v>7</v>
      </c>
      <c r="D65" s="79" t="s">
        <v>33</v>
      </c>
      <c r="E65" s="72" t="s">
        <v>89</v>
      </c>
      <c r="F65" s="79" t="s">
        <v>261</v>
      </c>
      <c r="G65" s="67">
        <v>1</v>
      </c>
      <c r="H65" s="70">
        <v>0</v>
      </c>
      <c r="I65" s="70" t="s">
        <v>36</v>
      </c>
      <c r="J65" s="70">
        <v>5</v>
      </c>
      <c r="K65" s="70">
        <f t="shared" si="0"/>
        <v>0</v>
      </c>
      <c r="L65" s="81">
        <f t="shared" si="7"/>
        <v>0</v>
      </c>
      <c r="M65" s="67">
        <f t="shared" si="2"/>
        <v>0</v>
      </c>
      <c r="N65" s="82">
        <v>320.33850000000001</v>
      </c>
      <c r="O65" s="68">
        <v>14.03806</v>
      </c>
      <c r="P65" s="81">
        <v>1</v>
      </c>
      <c r="Q65" s="68">
        <v>13.502806000000001</v>
      </c>
      <c r="R65" s="69">
        <f t="shared" si="8"/>
        <v>1.0396402051543951</v>
      </c>
      <c r="S65" s="69">
        <f t="shared" si="6"/>
        <v>5.349686833688682E-2</v>
      </c>
      <c r="T65" s="68">
        <v>8.6549441716788937</v>
      </c>
      <c r="U65" s="70" t="s">
        <v>33</v>
      </c>
      <c r="V65" s="70">
        <v>20.5</v>
      </c>
      <c r="W65" s="70">
        <v>23.4</v>
      </c>
      <c r="X65" s="72">
        <f t="shared" si="9"/>
        <v>14.146341463414627</v>
      </c>
      <c r="Z65" s="70" t="s">
        <v>33</v>
      </c>
      <c r="AA65" s="70" t="s">
        <v>33</v>
      </c>
      <c r="AB65" s="73" t="s">
        <v>33</v>
      </c>
      <c r="AD65" s="70" t="s">
        <v>33</v>
      </c>
      <c r="AE65" s="70" t="s">
        <v>33</v>
      </c>
      <c r="AF65" s="68">
        <v>10.005333333333335</v>
      </c>
    </row>
    <row r="66" spans="1:32" x14ac:dyDescent="0.25">
      <c r="A66" s="79" t="s">
        <v>95</v>
      </c>
      <c r="B66" s="79" t="s">
        <v>96</v>
      </c>
      <c r="C66" s="67">
        <v>7</v>
      </c>
      <c r="D66" s="79" t="s">
        <v>33</v>
      </c>
      <c r="E66" s="72" t="s">
        <v>90</v>
      </c>
      <c r="F66" s="79" t="s">
        <v>261</v>
      </c>
      <c r="G66" s="67">
        <v>1</v>
      </c>
      <c r="H66" s="70">
        <v>0</v>
      </c>
      <c r="I66" s="70" t="s">
        <v>36</v>
      </c>
      <c r="J66" s="70">
        <v>5</v>
      </c>
      <c r="K66" s="70">
        <f t="shared" si="0"/>
        <v>0</v>
      </c>
      <c r="L66" s="81">
        <f t="shared" si="7"/>
        <v>0</v>
      </c>
      <c r="M66" s="67">
        <f t="shared" si="2"/>
        <v>0</v>
      </c>
      <c r="N66" s="82">
        <v>213.56399999999999</v>
      </c>
      <c r="O66" s="68">
        <v>9.9198640000000005</v>
      </c>
      <c r="P66" s="81">
        <v>1</v>
      </c>
      <c r="Q66" s="68">
        <v>13.502806000000001</v>
      </c>
      <c r="R66" s="69">
        <f t="shared" si="8"/>
        <v>0.73465204195335398</v>
      </c>
      <c r="S66" s="69">
        <f t="shared" si="6"/>
        <v>-0.35810321162046915</v>
      </c>
      <c r="T66" s="68">
        <v>-32.109901378610239</v>
      </c>
      <c r="U66" s="70" t="s">
        <v>33</v>
      </c>
      <c r="V66" s="70">
        <v>20.399999999999999</v>
      </c>
      <c r="W66" s="70">
        <v>23.9</v>
      </c>
      <c r="X66" s="72">
        <f t="shared" si="9"/>
        <v>17.156862745098039</v>
      </c>
      <c r="Z66" s="70" t="s">
        <v>33</v>
      </c>
      <c r="AA66" s="70" t="s">
        <v>33</v>
      </c>
      <c r="AB66" s="73" t="s">
        <v>33</v>
      </c>
      <c r="AD66" s="70" t="s">
        <v>33</v>
      </c>
      <c r="AE66" s="70" t="s">
        <v>33</v>
      </c>
      <c r="AF66" s="68">
        <v>10.005333333333335</v>
      </c>
    </row>
    <row r="67" spans="1:32" x14ac:dyDescent="0.25">
      <c r="A67" s="79" t="s">
        <v>95</v>
      </c>
      <c r="B67" s="79" t="s">
        <v>96</v>
      </c>
      <c r="C67" s="67">
        <v>7</v>
      </c>
      <c r="D67" s="79" t="s">
        <v>33</v>
      </c>
      <c r="E67" s="72" t="s">
        <v>91</v>
      </c>
      <c r="F67" s="79" t="s">
        <v>261</v>
      </c>
      <c r="G67" s="67">
        <v>1</v>
      </c>
      <c r="H67" s="70">
        <v>0</v>
      </c>
      <c r="I67" s="70" t="s">
        <v>36</v>
      </c>
      <c r="J67" s="70">
        <v>5</v>
      </c>
      <c r="K67" s="70">
        <f t="shared" si="0"/>
        <v>0</v>
      </c>
      <c r="L67" s="81">
        <f t="shared" si="7"/>
        <v>0</v>
      </c>
      <c r="M67" s="67">
        <f t="shared" si="2"/>
        <v>0</v>
      </c>
      <c r="N67" s="82">
        <v>264.375</v>
      </c>
      <c r="O67" s="68">
        <v>17.715250000000001</v>
      </c>
      <c r="P67" s="81">
        <v>1</v>
      </c>
      <c r="Q67" s="68">
        <v>13.502806000000001</v>
      </c>
      <c r="R67" s="69">
        <f t="shared" si="8"/>
        <v>1.3119680457528604</v>
      </c>
      <c r="S67" s="69">
        <f t="shared" si="6"/>
        <v>0.42101985607675896</v>
      </c>
      <c r="T67" s="68">
        <v>25.858332297039972</v>
      </c>
      <c r="U67" s="70" t="s">
        <v>33</v>
      </c>
      <c r="V67" s="70">
        <v>21.3</v>
      </c>
      <c r="W67" s="70">
        <v>22.7</v>
      </c>
      <c r="X67" s="72">
        <f t="shared" si="9"/>
        <v>6.5727699530516368</v>
      </c>
      <c r="Z67" s="70" t="s">
        <v>33</v>
      </c>
      <c r="AA67" s="70" t="s">
        <v>33</v>
      </c>
      <c r="AB67" s="73" t="s">
        <v>33</v>
      </c>
      <c r="AD67" s="70" t="s">
        <v>33</v>
      </c>
      <c r="AE67" s="70" t="s">
        <v>33</v>
      </c>
      <c r="AF67" s="68">
        <v>10.005333333333335</v>
      </c>
    </row>
    <row r="68" spans="1:32" x14ac:dyDescent="0.25">
      <c r="A68" s="79" t="s">
        <v>95</v>
      </c>
      <c r="B68" s="79" t="s">
        <v>96</v>
      </c>
      <c r="C68" s="67">
        <v>7</v>
      </c>
      <c r="D68" s="79" t="s">
        <v>33</v>
      </c>
      <c r="E68" s="72" t="s">
        <v>97</v>
      </c>
      <c r="F68" s="79" t="s">
        <v>261</v>
      </c>
      <c r="G68" s="67">
        <v>1</v>
      </c>
      <c r="H68" s="70">
        <v>0</v>
      </c>
      <c r="I68" s="70" t="s">
        <v>36</v>
      </c>
      <c r="J68" s="70">
        <v>5</v>
      </c>
      <c r="K68" s="70">
        <f>J68*H68</f>
        <v>0</v>
      </c>
      <c r="L68" s="81">
        <f t="shared" si="7"/>
        <v>0</v>
      </c>
      <c r="M68" s="67">
        <f t="shared" ref="M68:M148" si="10">(K68*V68)/1000</f>
        <v>0</v>
      </c>
      <c r="N68" s="82">
        <v>241.05600000000001</v>
      </c>
      <c r="O68" s="68">
        <v>12.338050000000001</v>
      </c>
      <c r="P68" s="81">
        <v>1</v>
      </c>
      <c r="Q68" s="68">
        <v>13.502806000000001</v>
      </c>
      <c r="R68" s="69">
        <f t="shared" si="8"/>
        <v>0.91373970713939012</v>
      </c>
      <c r="S68" s="69">
        <f>(O68-Q68)/AF68</f>
        <v>-0.11641351279317702</v>
      </c>
      <c r="T68" s="68">
        <v>-2.4033750901085726</v>
      </c>
      <c r="U68" s="70" t="s">
        <v>33</v>
      </c>
      <c r="V68" s="70">
        <v>19.600000000000001</v>
      </c>
      <c r="W68" s="70">
        <v>19.7</v>
      </c>
      <c r="X68" s="72">
        <f t="shared" si="9"/>
        <v>0.51020408163264219</v>
      </c>
      <c r="Z68" s="70" t="s">
        <v>33</v>
      </c>
      <c r="AA68" s="70" t="s">
        <v>33</v>
      </c>
      <c r="AB68" s="73" t="s">
        <v>33</v>
      </c>
      <c r="AD68" s="70" t="s">
        <v>33</v>
      </c>
      <c r="AE68" s="70" t="s">
        <v>33</v>
      </c>
      <c r="AF68" s="68">
        <v>10.005333333333335</v>
      </c>
    </row>
    <row r="69" spans="1:32" x14ac:dyDescent="0.25">
      <c r="A69" s="79" t="s">
        <v>95</v>
      </c>
      <c r="B69" s="79" t="s">
        <v>96</v>
      </c>
      <c r="C69" s="67">
        <v>7</v>
      </c>
      <c r="D69" s="79" t="s">
        <v>33</v>
      </c>
      <c r="E69" s="72">
        <v>1</v>
      </c>
      <c r="F69" s="79" t="s">
        <v>261</v>
      </c>
      <c r="G69" s="67">
        <v>1</v>
      </c>
      <c r="H69" s="70">
        <v>600</v>
      </c>
      <c r="I69" s="70" t="s">
        <v>36</v>
      </c>
      <c r="J69" s="70">
        <v>5</v>
      </c>
      <c r="K69" s="70">
        <f>H69*J69</f>
        <v>3000</v>
      </c>
      <c r="L69" s="81">
        <f t="shared" si="7"/>
        <v>12.24</v>
      </c>
      <c r="M69" s="67">
        <f t="shared" si="10"/>
        <v>61.199999999999996</v>
      </c>
      <c r="N69" s="82">
        <v>269.76949999999999</v>
      </c>
      <c r="O69" s="68" t="s">
        <v>137</v>
      </c>
      <c r="P69" s="81">
        <v>0</v>
      </c>
      <c r="Q69" s="68">
        <v>13.502806000000001</v>
      </c>
      <c r="T69" s="68">
        <v>51.80569197602474</v>
      </c>
      <c r="U69" s="70">
        <v>18</v>
      </c>
      <c r="V69" s="70">
        <v>20.399999999999999</v>
      </c>
      <c r="W69" s="70">
        <v>21.2</v>
      </c>
      <c r="X69" s="72">
        <f t="shared" si="9"/>
        <v>3.9215686274509838</v>
      </c>
      <c r="Z69" s="70" t="s">
        <v>33</v>
      </c>
      <c r="AA69" s="70" t="s">
        <v>33</v>
      </c>
      <c r="AB69" s="73" t="s">
        <v>33</v>
      </c>
      <c r="AD69" s="70" t="s">
        <v>33</v>
      </c>
      <c r="AE69" s="70" t="s">
        <v>33</v>
      </c>
      <c r="AF69" s="68">
        <v>10.005333333333335</v>
      </c>
    </row>
    <row r="70" spans="1:32" x14ac:dyDescent="0.25">
      <c r="A70" s="79" t="s">
        <v>95</v>
      </c>
      <c r="B70" s="79" t="s">
        <v>96</v>
      </c>
      <c r="C70" s="67">
        <v>7</v>
      </c>
      <c r="D70" s="79" t="s">
        <v>33</v>
      </c>
      <c r="E70" s="72">
        <v>2</v>
      </c>
      <c r="F70" s="79" t="s">
        <v>261</v>
      </c>
      <c r="G70" s="67">
        <v>1</v>
      </c>
      <c r="H70" s="70">
        <v>600</v>
      </c>
      <c r="I70" s="70" t="s">
        <v>36</v>
      </c>
      <c r="J70" s="70">
        <v>5</v>
      </c>
      <c r="K70" s="70">
        <f t="shared" ref="K70:K73" si="11">H70*J70</f>
        <v>3000</v>
      </c>
      <c r="L70" s="81">
        <f t="shared" si="7"/>
        <v>12.12</v>
      </c>
      <c r="M70" s="67">
        <f t="shared" si="10"/>
        <v>60.6</v>
      </c>
      <c r="N70" s="82">
        <v>209.48400000000004</v>
      </c>
      <c r="O70" s="68">
        <v>19.615659999999998</v>
      </c>
      <c r="P70" s="81">
        <v>1</v>
      </c>
      <c r="Q70" s="68">
        <v>13.502806000000001</v>
      </c>
      <c r="R70" s="69">
        <f t="shared" si="8"/>
        <v>1.4527099034082247</v>
      </c>
      <c r="S70" s="69">
        <f t="shared" ref="S70:S136" si="12">(O70-Q70)/AF70</f>
        <v>0.61095955490405074</v>
      </c>
      <c r="T70" s="68">
        <v>34.671763236198281</v>
      </c>
      <c r="U70" s="70" t="s">
        <v>33</v>
      </c>
      <c r="V70" s="70">
        <v>20.2</v>
      </c>
      <c r="W70" s="70">
        <v>21.8</v>
      </c>
      <c r="X70" s="72">
        <f t="shared" si="9"/>
        <v>7.9207920792079278</v>
      </c>
      <c r="Z70" s="70" t="s">
        <v>33</v>
      </c>
      <c r="AA70" s="70" t="s">
        <v>33</v>
      </c>
      <c r="AB70" s="73" t="s">
        <v>33</v>
      </c>
      <c r="AD70" s="70" t="s">
        <v>33</v>
      </c>
      <c r="AE70" s="70" t="s">
        <v>33</v>
      </c>
      <c r="AF70" s="68">
        <v>10.005333333333335</v>
      </c>
    </row>
    <row r="71" spans="1:32" x14ac:dyDescent="0.25">
      <c r="A71" s="79" t="s">
        <v>95</v>
      </c>
      <c r="B71" s="79" t="s">
        <v>96</v>
      </c>
      <c r="C71" s="67">
        <v>7</v>
      </c>
      <c r="D71" s="79" t="s">
        <v>33</v>
      </c>
      <c r="E71" s="72">
        <v>3</v>
      </c>
      <c r="F71" s="79" t="s">
        <v>261</v>
      </c>
      <c r="G71" s="67">
        <v>1</v>
      </c>
      <c r="H71" s="70">
        <v>600</v>
      </c>
      <c r="I71" s="70" t="s">
        <v>36</v>
      </c>
      <c r="J71" s="70">
        <v>5</v>
      </c>
      <c r="K71" s="70">
        <f t="shared" si="11"/>
        <v>3000</v>
      </c>
      <c r="L71" s="81">
        <f t="shared" si="7"/>
        <v>11.88</v>
      </c>
      <c r="M71" s="67">
        <f t="shared" si="10"/>
        <v>59.4</v>
      </c>
      <c r="N71" s="82">
        <v>259.2</v>
      </c>
      <c r="O71" s="68">
        <v>21.29121</v>
      </c>
      <c r="P71" s="81">
        <v>1</v>
      </c>
      <c r="Q71" s="68">
        <v>13.502806000000001</v>
      </c>
      <c r="R71" s="69">
        <f t="shared" si="8"/>
        <v>1.5767989260898807</v>
      </c>
      <c r="S71" s="69">
        <f t="shared" si="12"/>
        <v>0.77842523987206791</v>
      </c>
      <c r="T71" s="68">
        <v>41.31389776948123</v>
      </c>
      <c r="U71" s="70" t="s">
        <v>33</v>
      </c>
      <c r="V71" s="70">
        <v>19.8</v>
      </c>
      <c r="W71" s="70">
        <v>19.3</v>
      </c>
      <c r="X71" s="72">
        <f t="shared" si="9"/>
        <v>-2.5252525252525251</v>
      </c>
      <c r="Z71" s="70" t="s">
        <v>33</v>
      </c>
      <c r="AA71" s="70" t="s">
        <v>33</v>
      </c>
      <c r="AB71" s="73" t="s">
        <v>33</v>
      </c>
      <c r="AD71" s="70" t="s">
        <v>33</v>
      </c>
      <c r="AE71" s="70" t="s">
        <v>33</v>
      </c>
      <c r="AF71" s="68">
        <v>10.005333333333335</v>
      </c>
    </row>
    <row r="72" spans="1:32" x14ac:dyDescent="0.25">
      <c r="A72" s="79" t="s">
        <v>95</v>
      </c>
      <c r="B72" s="79" t="s">
        <v>96</v>
      </c>
      <c r="C72" s="67">
        <v>7</v>
      </c>
      <c r="D72" s="79" t="s">
        <v>33</v>
      </c>
      <c r="E72" s="72">
        <v>4</v>
      </c>
      <c r="F72" s="79" t="s">
        <v>261</v>
      </c>
      <c r="G72" s="67">
        <v>1</v>
      </c>
      <c r="H72" s="70">
        <v>600</v>
      </c>
      <c r="I72" s="70" t="s">
        <v>36</v>
      </c>
      <c r="J72" s="70">
        <v>5</v>
      </c>
      <c r="K72" s="70">
        <f t="shared" si="11"/>
        <v>3000</v>
      </c>
      <c r="L72" s="81">
        <f t="shared" si="7"/>
        <v>12.3</v>
      </c>
      <c r="M72" s="67">
        <f t="shared" si="10"/>
        <v>61.5</v>
      </c>
      <c r="N72" s="82">
        <v>231.88599999999997</v>
      </c>
      <c r="O72" s="68">
        <v>12.15288</v>
      </c>
      <c r="P72" s="81">
        <v>1</v>
      </c>
      <c r="Q72" s="68">
        <v>13.502806000000001</v>
      </c>
      <c r="R72" s="69">
        <f t="shared" si="8"/>
        <v>0.90002626120822582</v>
      </c>
      <c r="S72" s="69">
        <f t="shared" si="12"/>
        <v>-0.13492064232409398</v>
      </c>
      <c r="T72" s="68">
        <v>7.3927435550529319</v>
      </c>
      <c r="U72" s="70" t="s">
        <v>33</v>
      </c>
      <c r="V72" s="70">
        <v>20.5</v>
      </c>
      <c r="W72" s="70">
        <v>21.3</v>
      </c>
      <c r="X72" s="72">
        <f t="shared" si="9"/>
        <v>3.9024390243902474</v>
      </c>
      <c r="Z72" s="70" t="s">
        <v>33</v>
      </c>
      <c r="AA72" s="70" t="s">
        <v>33</v>
      </c>
      <c r="AB72" s="73" t="s">
        <v>33</v>
      </c>
      <c r="AD72" s="70" t="s">
        <v>33</v>
      </c>
      <c r="AE72" s="70" t="s">
        <v>33</v>
      </c>
      <c r="AF72" s="68">
        <v>10.005333333333335</v>
      </c>
    </row>
    <row r="73" spans="1:32" x14ac:dyDescent="0.25">
      <c r="A73" s="79" t="s">
        <v>95</v>
      </c>
      <c r="B73" s="79" t="s">
        <v>96</v>
      </c>
      <c r="C73" s="67">
        <v>7</v>
      </c>
      <c r="D73" s="79" t="s">
        <v>33</v>
      </c>
      <c r="E73" s="72">
        <v>5</v>
      </c>
      <c r="F73" s="79" t="s">
        <v>261</v>
      </c>
      <c r="G73" s="67">
        <v>1</v>
      </c>
      <c r="H73" s="70">
        <v>600</v>
      </c>
      <c r="I73" s="70" t="s">
        <v>36</v>
      </c>
      <c r="J73" s="70">
        <v>5</v>
      </c>
      <c r="K73" s="70">
        <f t="shared" si="11"/>
        <v>3000</v>
      </c>
      <c r="L73" s="81">
        <f t="shared" si="7"/>
        <v>11.88</v>
      </c>
      <c r="M73" s="67">
        <f t="shared" si="10"/>
        <v>59.4</v>
      </c>
      <c r="N73" s="82">
        <v>232.75</v>
      </c>
      <c r="O73" s="68">
        <v>14.577120000000001</v>
      </c>
      <c r="P73" s="81">
        <v>1</v>
      </c>
      <c r="Q73" s="68">
        <v>13.502806000000001</v>
      </c>
      <c r="R73" s="69">
        <f t="shared" si="8"/>
        <v>1.079562277648068</v>
      </c>
      <c r="S73" s="69">
        <f t="shared" si="12"/>
        <v>0.10737413379530909</v>
      </c>
      <c r="T73" s="68">
        <v>13.912680559589941</v>
      </c>
      <c r="U73" s="70" t="s">
        <v>33</v>
      </c>
      <c r="V73" s="70">
        <v>19.8</v>
      </c>
      <c r="W73" s="70">
        <v>20.3</v>
      </c>
      <c r="X73" s="72">
        <f t="shared" si="9"/>
        <v>2.5252525252525251</v>
      </c>
      <c r="Z73" s="70" t="s">
        <v>33</v>
      </c>
      <c r="AA73" s="70" t="s">
        <v>33</v>
      </c>
      <c r="AB73" s="73" t="s">
        <v>33</v>
      </c>
      <c r="AD73" s="70" t="s">
        <v>33</v>
      </c>
      <c r="AE73" s="70" t="s">
        <v>33</v>
      </c>
      <c r="AF73" s="68">
        <v>10.005333333333335</v>
      </c>
    </row>
    <row r="74" spans="1:32" x14ac:dyDescent="0.25">
      <c r="A74" s="79" t="s">
        <v>95</v>
      </c>
      <c r="B74" s="79" t="s">
        <v>96</v>
      </c>
      <c r="C74" s="67">
        <v>7</v>
      </c>
      <c r="D74" s="79" t="s">
        <v>33</v>
      </c>
      <c r="E74" s="72">
        <v>1</v>
      </c>
      <c r="F74" s="79" t="s">
        <v>261</v>
      </c>
      <c r="G74" s="67">
        <v>1</v>
      </c>
      <c r="H74" s="70">
        <v>800</v>
      </c>
      <c r="I74" s="70" t="s">
        <v>36</v>
      </c>
      <c r="J74" s="70">
        <v>5</v>
      </c>
      <c r="K74" s="70">
        <f t="shared" ref="K74:K134" si="13">J74*H74</f>
        <v>4000</v>
      </c>
      <c r="L74" s="81">
        <f t="shared" si="7"/>
        <v>16.319999999999997</v>
      </c>
      <c r="M74" s="67">
        <f t="shared" si="10"/>
        <v>81.599999999999994</v>
      </c>
      <c r="N74" s="82">
        <v>231.886</v>
      </c>
      <c r="O74" s="68">
        <v>19.73395</v>
      </c>
      <c r="P74" s="81">
        <v>1</v>
      </c>
      <c r="Q74" s="68">
        <v>13.502806000000001</v>
      </c>
      <c r="R74" s="69">
        <f t="shared" si="8"/>
        <v>1.4614703047648021</v>
      </c>
      <c r="S74" s="69">
        <f t="shared" si="12"/>
        <v>0.62278224946695071</v>
      </c>
      <c r="T74" s="68">
        <v>62.600229813964766</v>
      </c>
      <c r="U74" s="70" t="s">
        <v>33</v>
      </c>
      <c r="V74" s="70">
        <v>20.399999999999999</v>
      </c>
      <c r="W74" s="70">
        <v>20.9</v>
      </c>
      <c r="X74" s="72">
        <f t="shared" si="9"/>
        <v>2.4509803921568629</v>
      </c>
      <c r="Z74" s="70" t="s">
        <v>33</v>
      </c>
      <c r="AA74" s="70" t="s">
        <v>33</v>
      </c>
      <c r="AB74" s="73" t="s">
        <v>33</v>
      </c>
      <c r="AD74" s="70" t="s">
        <v>33</v>
      </c>
      <c r="AE74" s="70" t="s">
        <v>33</v>
      </c>
      <c r="AF74" s="68">
        <v>10.005333333333335</v>
      </c>
    </row>
    <row r="75" spans="1:32" x14ac:dyDescent="0.25">
      <c r="A75" s="79" t="s">
        <v>95</v>
      </c>
      <c r="B75" s="79" t="s">
        <v>96</v>
      </c>
      <c r="C75" s="67">
        <v>7</v>
      </c>
      <c r="D75" s="79" t="s">
        <v>33</v>
      </c>
      <c r="E75" s="72">
        <v>2</v>
      </c>
      <c r="F75" s="79" t="s">
        <v>261</v>
      </c>
      <c r="G75" s="67">
        <v>1</v>
      </c>
      <c r="H75" s="70">
        <v>800</v>
      </c>
      <c r="I75" s="70" t="s">
        <v>36</v>
      </c>
      <c r="J75" s="70">
        <v>5</v>
      </c>
      <c r="K75" s="70">
        <f t="shared" si="13"/>
        <v>4000</v>
      </c>
      <c r="L75" s="81">
        <f t="shared" si="7"/>
        <v>14.719999999999999</v>
      </c>
      <c r="M75" s="67">
        <f t="shared" si="10"/>
        <v>73.599999999999994</v>
      </c>
      <c r="N75" s="82">
        <v>229.14699999999999</v>
      </c>
      <c r="O75" s="68">
        <v>22.87443</v>
      </c>
      <c r="P75" s="81">
        <v>1</v>
      </c>
      <c r="Q75" s="68">
        <v>13.502806000000001</v>
      </c>
      <c r="R75" s="69">
        <f t="shared" si="8"/>
        <v>1.6940501107695687</v>
      </c>
      <c r="S75" s="69">
        <f t="shared" si="12"/>
        <v>0.93666284648187614</v>
      </c>
      <c r="T75" s="68">
        <v>58.248719978811401</v>
      </c>
      <c r="U75" s="70" t="s">
        <v>33</v>
      </c>
      <c r="V75" s="70">
        <v>18.399999999999999</v>
      </c>
      <c r="W75" s="70">
        <v>19.399999999999999</v>
      </c>
      <c r="X75" s="72">
        <f t="shared" si="9"/>
        <v>5.4347826086956523</v>
      </c>
      <c r="Z75" s="70" t="s">
        <v>33</v>
      </c>
      <c r="AA75" s="70" t="s">
        <v>33</v>
      </c>
      <c r="AB75" s="73" t="s">
        <v>33</v>
      </c>
      <c r="AD75" s="70" t="s">
        <v>33</v>
      </c>
      <c r="AE75" s="70" t="s">
        <v>33</v>
      </c>
      <c r="AF75" s="68">
        <v>10.005333333333335</v>
      </c>
    </row>
    <row r="76" spans="1:32" x14ac:dyDescent="0.25">
      <c r="A76" s="79" t="s">
        <v>95</v>
      </c>
      <c r="B76" s="79" t="s">
        <v>96</v>
      </c>
      <c r="C76" s="67">
        <v>7</v>
      </c>
      <c r="D76" s="79" t="s">
        <v>33</v>
      </c>
      <c r="E76" s="72">
        <v>3</v>
      </c>
      <c r="F76" s="79" t="s">
        <v>261</v>
      </c>
      <c r="G76" s="67">
        <v>1</v>
      </c>
      <c r="H76" s="70">
        <v>800</v>
      </c>
      <c r="I76" s="70" t="s">
        <v>36</v>
      </c>
      <c r="J76" s="70">
        <v>5</v>
      </c>
      <c r="K76" s="70">
        <f t="shared" si="13"/>
        <v>4000</v>
      </c>
      <c r="L76" s="81">
        <f t="shared" si="7"/>
        <v>15.44</v>
      </c>
      <c r="M76" s="67">
        <f t="shared" si="10"/>
        <v>77.2</v>
      </c>
      <c r="N76" s="82">
        <v>198.57499999999999</v>
      </c>
      <c r="O76" s="68">
        <v>15.96888</v>
      </c>
      <c r="P76" s="81">
        <v>1</v>
      </c>
      <c r="Q76" s="68">
        <v>13.502806000000001</v>
      </c>
      <c r="R76" s="69">
        <f t="shared" si="8"/>
        <v>1.1826341872941075</v>
      </c>
      <c r="S76" s="69">
        <f t="shared" si="12"/>
        <v>0.24647594616204677</v>
      </c>
      <c r="T76" s="68">
        <v>19.94735684783549</v>
      </c>
      <c r="U76" s="70" t="s">
        <v>33</v>
      </c>
      <c r="V76" s="70">
        <v>19.3</v>
      </c>
      <c r="W76" s="70">
        <v>20.100000000000001</v>
      </c>
      <c r="X76" s="72">
        <f t="shared" si="9"/>
        <v>4.145077720207258</v>
      </c>
      <c r="Z76" s="70" t="s">
        <v>33</v>
      </c>
      <c r="AA76" s="70" t="s">
        <v>33</v>
      </c>
      <c r="AB76" s="73" t="s">
        <v>33</v>
      </c>
      <c r="AD76" s="70" t="s">
        <v>33</v>
      </c>
      <c r="AE76" s="70" t="s">
        <v>33</v>
      </c>
      <c r="AF76" s="68">
        <v>10.005333333333335</v>
      </c>
    </row>
    <row r="77" spans="1:32" x14ac:dyDescent="0.25">
      <c r="A77" s="79" t="s">
        <v>95</v>
      </c>
      <c r="B77" s="79" t="s">
        <v>96</v>
      </c>
      <c r="C77" s="67">
        <v>7</v>
      </c>
      <c r="D77" s="79" t="s">
        <v>33</v>
      </c>
      <c r="E77" s="72">
        <v>4</v>
      </c>
      <c r="F77" s="79" t="s">
        <v>261</v>
      </c>
      <c r="G77" s="67">
        <v>1</v>
      </c>
      <c r="H77" s="70">
        <v>800</v>
      </c>
      <c r="I77" s="70" t="s">
        <v>36</v>
      </c>
      <c r="J77" s="70">
        <v>5</v>
      </c>
      <c r="K77" s="70">
        <f t="shared" si="13"/>
        <v>4000</v>
      </c>
      <c r="L77" s="81">
        <f t="shared" si="7"/>
        <v>15.280000000000001</v>
      </c>
      <c r="M77" s="67">
        <f t="shared" si="10"/>
        <v>76.400000000000006</v>
      </c>
      <c r="N77" s="82">
        <v>240.1</v>
      </c>
      <c r="O77" s="68">
        <v>23.310400000000001</v>
      </c>
      <c r="P77" s="81">
        <v>1</v>
      </c>
      <c r="Q77" s="68">
        <v>13.502806000000001</v>
      </c>
      <c r="R77" s="69">
        <f t="shared" si="8"/>
        <v>1.726337473855434</v>
      </c>
      <c r="S77" s="69">
        <f t="shared" si="12"/>
        <v>0.98023660714285699</v>
      </c>
      <c r="T77" s="68">
        <v>30.813172863060522</v>
      </c>
      <c r="U77" s="70" t="s">
        <v>33</v>
      </c>
      <c r="V77" s="70">
        <v>19.100000000000001</v>
      </c>
      <c r="W77" s="70">
        <v>20.8</v>
      </c>
      <c r="X77" s="72">
        <f t="shared" si="9"/>
        <v>8.9005235602094199</v>
      </c>
      <c r="Z77" s="70" t="s">
        <v>33</v>
      </c>
      <c r="AA77" s="70" t="s">
        <v>33</v>
      </c>
      <c r="AB77" s="73" t="s">
        <v>33</v>
      </c>
      <c r="AD77" s="70" t="s">
        <v>33</v>
      </c>
      <c r="AE77" s="70" t="s">
        <v>33</v>
      </c>
      <c r="AF77" s="68">
        <v>10.005333333333335</v>
      </c>
    </row>
    <row r="78" spans="1:32" x14ac:dyDescent="0.25">
      <c r="A78" s="79" t="s">
        <v>95</v>
      </c>
      <c r="B78" s="79" t="s">
        <v>96</v>
      </c>
      <c r="C78" s="67">
        <v>7</v>
      </c>
      <c r="D78" s="79" t="s">
        <v>33</v>
      </c>
      <c r="E78" s="72">
        <v>5</v>
      </c>
      <c r="F78" s="79" t="s">
        <v>261</v>
      </c>
      <c r="G78" s="67">
        <v>1</v>
      </c>
      <c r="H78" s="70">
        <v>800</v>
      </c>
      <c r="I78" s="70" t="s">
        <v>36</v>
      </c>
      <c r="J78" s="70">
        <v>5</v>
      </c>
      <c r="K78" s="70">
        <f t="shared" si="13"/>
        <v>4000</v>
      </c>
      <c r="L78" s="81">
        <f t="shared" si="7"/>
        <v>18.64</v>
      </c>
      <c r="M78" s="67">
        <f t="shared" si="10"/>
        <v>93.2</v>
      </c>
      <c r="N78" s="82">
        <v>270.738</v>
      </c>
      <c r="O78" s="68">
        <v>17.530259999999998</v>
      </c>
      <c r="P78" s="81">
        <v>1</v>
      </c>
      <c r="Q78" s="68">
        <v>13.502806000000001</v>
      </c>
      <c r="R78" s="69">
        <f t="shared" si="8"/>
        <v>1.2982679303842473</v>
      </c>
      <c r="S78" s="69">
        <f t="shared" si="12"/>
        <v>0.40253071695095916</v>
      </c>
      <c r="T78" s="68">
        <v>28.290429304891656</v>
      </c>
      <c r="U78" s="70" t="s">
        <v>33</v>
      </c>
      <c r="V78" s="70">
        <v>23.3</v>
      </c>
      <c r="W78" s="70">
        <v>26.6</v>
      </c>
      <c r="X78" s="72">
        <f t="shared" si="9"/>
        <v>14.163090128755368</v>
      </c>
      <c r="Z78" s="70" t="s">
        <v>33</v>
      </c>
      <c r="AA78" s="70" t="s">
        <v>33</v>
      </c>
      <c r="AB78" s="73" t="s">
        <v>33</v>
      </c>
      <c r="AD78" s="70" t="s">
        <v>33</v>
      </c>
      <c r="AE78" s="70" t="s">
        <v>33</v>
      </c>
      <c r="AF78" s="68">
        <v>10.005333333333335</v>
      </c>
    </row>
    <row r="79" spans="1:32" x14ac:dyDescent="0.25">
      <c r="A79" s="79" t="s">
        <v>98</v>
      </c>
      <c r="B79" s="79" t="s">
        <v>32</v>
      </c>
      <c r="C79" s="67">
        <v>1</v>
      </c>
      <c r="D79" s="79" t="s">
        <v>33</v>
      </c>
      <c r="E79" s="72" t="s">
        <v>89</v>
      </c>
      <c r="F79" s="79" t="s">
        <v>260</v>
      </c>
      <c r="G79" s="67">
        <v>2</v>
      </c>
      <c r="H79" s="70">
        <v>0</v>
      </c>
      <c r="I79" s="70" t="s">
        <v>36</v>
      </c>
      <c r="J79" s="70">
        <v>5</v>
      </c>
      <c r="K79" s="70">
        <f t="shared" si="13"/>
        <v>0</v>
      </c>
      <c r="L79" s="81">
        <f>(H79*V79)/1000</f>
        <v>0</v>
      </c>
      <c r="M79" s="67">
        <f t="shared" si="10"/>
        <v>0</v>
      </c>
      <c r="N79" s="82">
        <v>194.56</v>
      </c>
      <c r="O79" s="68">
        <v>3.776259</v>
      </c>
      <c r="P79" s="81">
        <v>1</v>
      </c>
      <c r="Q79" s="68">
        <v>4.5802175714285713</v>
      </c>
      <c r="R79" s="69">
        <f t="shared" si="8"/>
        <v>0.82447153243468818</v>
      </c>
      <c r="S79" s="69">
        <f t="shared" si="12"/>
        <v>-0.18508185722836487</v>
      </c>
      <c r="T79" s="68">
        <v>-18.959442642825351</v>
      </c>
      <c r="U79" s="70" t="s">
        <v>33</v>
      </c>
      <c r="V79" s="70">
        <v>19.899999999999999</v>
      </c>
      <c r="W79" s="70">
        <v>22.2</v>
      </c>
      <c r="X79" s="72">
        <f t="shared" si="9"/>
        <v>11.557788944723622</v>
      </c>
      <c r="Y79" s="69">
        <v>17.786119411263765</v>
      </c>
      <c r="Z79" s="70">
        <v>6.5827572452062606</v>
      </c>
      <c r="AA79" s="70" t="s">
        <v>37</v>
      </c>
      <c r="AB79" s="73">
        <v>500</v>
      </c>
      <c r="AC79" s="69">
        <v>81</v>
      </c>
      <c r="AD79" s="70">
        <f>AB79/AC79</f>
        <v>6.1728395061728394</v>
      </c>
      <c r="AE79" s="70">
        <v>40.24</v>
      </c>
      <c r="AF79" s="68">
        <v>4.3437999999999999</v>
      </c>
    </row>
    <row r="80" spans="1:32" x14ac:dyDescent="0.25">
      <c r="A80" s="79" t="s">
        <v>98</v>
      </c>
      <c r="B80" s="79" t="s">
        <v>32</v>
      </c>
      <c r="C80" s="67">
        <v>1</v>
      </c>
      <c r="D80" s="79" t="s">
        <v>33</v>
      </c>
      <c r="E80" s="72" t="s">
        <v>90</v>
      </c>
      <c r="F80" s="79" t="s">
        <v>260</v>
      </c>
      <c r="G80" s="67">
        <v>2</v>
      </c>
      <c r="H80" s="70">
        <v>0</v>
      </c>
      <c r="I80" s="70" t="s">
        <v>36</v>
      </c>
      <c r="J80" s="70">
        <v>5</v>
      </c>
      <c r="K80" s="70">
        <f t="shared" si="13"/>
        <v>0</v>
      </c>
      <c r="L80" s="81">
        <f t="shared" ref="L80:L160" si="14">(H80*V80)/1000</f>
        <v>0</v>
      </c>
      <c r="M80" s="67">
        <f t="shared" si="10"/>
        <v>0</v>
      </c>
      <c r="N80" s="82">
        <v>268.32400000000001</v>
      </c>
      <c r="O80" s="68">
        <v>4.0790610000000003</v>
      </c>
      <c r="P80" s="81">
        <v>1</v>
      </c>
      <c r="Q80" s="68">
        <v>4.5802175714285713</v>
      </c>
      <c r="R80" s="69">
        <f t="shared" si="8"/>
        <v>0.8905823656599221</v>
      </c>
      <c r="S80" s="69">
        <f t="shared" si="12"/>
        <v>-0.11537284668460129</v>
      </c>
      <c r="T80" s="68">
        <v>-14.147072858160966</v>
      </c>
      <c r="U80" s="70" t="s">
        <v>33</v>
      </c>
      <c r="V80" s="70">
        <v>18.3</v>
      </c>
      <c r="W80" s="70">
        <v>21.9</v>
      </c>
      <c r="X80" s="72">
        <f t="shared" si="9"/>
        <v>19.672131147540973</v>
      </c>
      <c r="Y80" s="69">
        <v>17.786119411263765</v>
      </c>
      <c r="Z80" s="70">
        <v>6.5827572452062606</v>
      </c>
      <c r="AA80" s="70" t="s">
        <v>37</v>
      </c>
      <c r="AB80" s="73">
        <v>500</v>
      </c>
      <c r="AC80" s="69">
        <v>81</v>
      </c>
      <c r="AD80" s="70">
        <f t="shared" ref="AD80:AD143" si="15">AB80/AC80</f>
        <v>6.1728395061728394</v>
      </c>
      <c r="AE80" s="70">
        <v>40.24</v>
      </c>
      <c r="AF80" s="68">
        <v>4.3437999999999999</v>
      </c>
    </row>
    <row r="81" spans="1:32" x14ac:dyDescent="0.25">
      <c r="A81" s="79" t="s">
        <v>98</v>
      </c>
      <c r="B81" s="79" t="s">
        <v>32</v>
      </c>
      <c r="C81" s="67">
        <v>1</v>
      </c>
      <c r="D81" s="79" t="s">
        <v>33</v>
      </c>
      <c r="E81" s="72" t="s">
        <v>91</v>
      </c>
      <c r="F81" s="79" t="s">
        <v>260</v>
      </c>
      <c r="G81" s="67">
        <v>2</v>
      </c>
      <c r="H81" s="70">
        <v>0</v>
      </c>
      <c r="I81" s="70" t="s">
        <v>36</v>
      </c>
      <c r="J81" s="70">
        <v>5</v>
      </c>
      <c r="K81" s="70">
        <f t="shared" si="13"/>
        <v>0</v>
      </c>
      <c r="L81" s="81">
        <f t="shared" si="14"/>
        <v>0</v>
      </c>
      <c r="M81" s="67">
        <f t="shared" si="10"/>
        <v>0</v>
      </c>
      <c r="N81" s="82">
        <v>163.37</v>
      </c>
      <c r="O81" s="68">
        <v>4.3067789999999997</v>
      </c>
      <c r="P81" s="81">
        <v>1</v>
      </c>
      <c r="Q81" s="68">
        <v>4.5802175714285713</v>
      </c>
      <c r="R81" s="69">
        <f>O81/Q81</f>
        <v>0.94030009117158897</v>
      </c>
      <c r="S81" s="69">
        <f t="shared" si="12"/>
        <v>-6.2949162352910273E-2</v>
      </c>
      <c r="T81" s="68">
        <v>-11.216303364917234</v>
      </c>
      <c r="U81" s="70" t="s">
        <v>33</v>
      </c>
      <c r="V81" s="70">
        <v>17.7</v>
      </c>
      <c r="W81" s="70">
        <v>18.399999999999999</v>
      </c>
      <c r="X81" s="72">
        <f t="shared" si="9"/>
        <v>3.9548022598870016</v>
      </c>
      <c r="Y81" s="69">
        <v>17.786119411263765</v>
      </c>
      <c r="Z81" s="70">
        <v>6.5827572452062606</v>
      </c>
      <c r="AA81" s="70" t="s">
        <v>37</v>
      </c>
      <c r="AB81" s="73">
        <v>500</v>
      </c>
      <c r="AC81" s="69">
        <v>81</v>
      </c>
      <c r="AD81" s="70">
        <f t="shared" si="15"/>
        <v>6.1728395061728394</v>
      </c>
      <c r="AE81" s="70">
        <v>40.24</v>
      </c>
      <c r="AF81" s="68">
        <v>4.3437999999999999</v>
      </c>
    </row>
    <row r="82" spans="1:32" x14ac:dyDescent="0.25">
      <c r="A82" s="79" t="s">
        <v>98</v>
      </c>
      <c r="B82" s="79" t="s">
        <v>32</v>
      </c>
      <c r="C82" s="67">
        <v>1</v>
      </c>
      <c r="D82" s="79" t="s">
        <v>33</v>
      </c>
      <c r="E82" s="72" t="s">
        <v>97</v>
      </c>
      <c r="F82" s="79" t="s">
        <v>260</v>
      </c>
      <c r="G82" s="67">
        <v>2</v>
      </c>
      <c r="H82" s="70">
        <v>0</v>
      </c>
      <c r="I82" s="70" t="s">
        <v>36</v>
      </c>
      <c r="J82" s="70">
        <v>5</v>
      </c>
      <c r="K82" s="70">
        <f t="shared" si="13"/>
        <v>0</v>
      </c>
      <c r="L82" s="81">
        <f t="shared" si="14"/>
        <v>0</v>
      </c>
      <c r="M82" s="67">
        <f t="shared" si="10"/>
        <v>0</v>
      </c>
      <c r="N82" s="82">
        <v>309.39400000000001</v>
      </c>
      <c r="O82" s="68" t="s">
        <v>137</v>
      </c>
      <c r="P82" s="81">
        <v>0</v>
      </c>
      <c r="Q82" s="68">
        <v>4.5802175714285713</v>
      </c>
      <c r="T82" s="68">
        <v>35.900964953212785</v>
      </c>
      <c r="U82" s="70" t="s">
        <v>33</v>
      </c>
      <c r="V82" s="70">
        <v>19.100000000000001</v>
      </c>
      <c r="W82" s="70">
        <v>20.2</v>
      </c>
      <c r="X82" s="72">
        <f>((W82-V82)/V82)*100</f>
        <v>5.75916230366491</v>
      </c>
      <c r="Y82" s="69">
        <v>17.786119411263765</v>
      </c>
      <c r="Z82" s="70">
        <v>6.5827572452062606</v>
      </c>
      <c r="AA82" s="70" t="s">
        <v>37</v>
      </c>
      <c r="AB82" s="73">
        <v>500</v>
      </c>
      <c r="AC82" s="69">
        <v>81</v>
      </c>
      <c r="AD82" s="70">
        <f t="shared" si="15"/>
        <v>6.1728395061728394</v>
      </c>
      <c r="AE82" s="70">
        <v>40.24</v>
      </c>
      <c r="AF82" s="68">
        <v>4.3437999999999999</v>
      </c>
    </row>
    <row r="83" spans="1:32" x14ac:dyDescent="0.25">
      <c r="A83" s="79" t="s">
        <v>98</v>
      </c>
      <c r="B83" s="79" t="s">
        <v>32</v>
      </c>
      <c r="C83" s="67">
        <v>1</v>
      </c>
      <c r="D83" s="79" t="s">
        <v>33</v>
      </c>
      <c r="E83" s="72" t="s">
        <v>99</v>
      </c>
      <c r="F83" s="79" t="s">
        <v>260</v>
      </c>
      <c r="G83" s="67">
        <v>2</v>
      </c>
      <c r="H83" s="70">
        <v>0</v>
      </c>
      <c r="I83" s="70" t="s">
        <v>36</v>
      </c>
      <c r="J83" s="70">
        <v>5</v>
      </c>
      <c r="K83" s="70">
        <f t="shared" si="13"/>
        <v>0</v>
      </c>
      <c r="L83" s="81">
        <f t="shared" si="14"/>
        <v>0</v>
      </c>
      <c r="M83" s="67">
        <f t="shared" si="10"/>
        <v>0</v>
      </c>
      <c r="N83" s="82">
        <v>180.66800000000001</v>
      </c>
      <c r="O83" s="68">
        <v>4.5296839999999996</v>
      </c>
      <c r="P83" s="81">
        <v>1</v>
      </c>
      <c r="Q83" s="68">
        <v>4.5802175714285713</v>
      </c>
      <c r="R83" s="69">
        <f t="shared" si="8"/>
        <v>0.98896699323984072</v>
      </c>
      <c r="S83" s="69">
        <f t="shared" si="12"/>
        <v>-1.1633494044056295E-2</v>
      </c>
      <c r="T83" s="68">
        <v>-3.7962312214486262</v>
      </c>
      <c r="U83" s="70" t="s">
        <v>33</v>
      </c>
      <c r="V83" s="70">
        <v>19.5</v>
      </c>
      <c r="W83" s="70">
        <v>22</v>
      </c>
      <c r="X83" s="72">
        <f t="shared" si="9"/>
        <v>12.820512820512819</v>
      </c>
      <c r="Y83" s="69">
        <v>17.786119411263765</v>
      </c>
      <c r="Z83" s="70">
        <v>6.5827572452062606</v>
      </c>
      <c r="AA83" s="70" t="s">
        <v>37</v>
      </c>
      <c r="AB83" s="73">
        <v>500</v>
      </c>
      <c r="AC83" s="69">
        <v>81</v>
      </c>
      <c r="AD83" s="70">
        <f t="shared" si="15"/>
        <v>6.1728395061728394</v>
      </c>
      <c r="AE83" s="70">
        <v>40.24</v>
      </c>
      <c r="AF83" s="68">
        <v>4.3437999999999999</v>
      </c>
    </row>
    <row r="84" spans="1:32" x14ac:dyDescent="0.25">
      <c r="A84" s="79" t="s">
        <v>98</v>
      </c>
      <c r="B84" s="79" t="s">
        <v>32</v>
      </c>
      <c r="C84" s="67">
        <v>1</v>
      </c>
      <c r="D84" s="79" t="s">
        <v>33</v>
      </c>
      <c r="E84" s="72" t="s">
        <v>100</v>
      </c>
      <c r="F84" s="79" t="s">
        <v>260</v>
      </c>
      <c r="G84" s="67">
        <v>2</v>
      </c>
      <c r="H84" s="70">
        <v>0</v>
      </c>
      <c r="I84" s="70" t="s">
        <v>36</v>
      </c>
      <c r="J84" s="70">
        <v>5</v>
      </c>
      <c r="K84" s="70">
        <f t="shared" si="13"/>
        <v>0</v>
      </c>
      <c r="L84" s="81">
        <f>(H84*V84)/1000</f>
        <v>0</v>
      </c>
      <c r="M84" s="67">
        <f t="shared" si="10"/>
        <v>0</v>
      </c>
      <c r="N84" s="82">
        <v>241.875</v>
      </c>
      <c r="O84" s="68">
        <v>4.3094380000000001</v>
      </c>
      <c r="P84" s="81">
        <v>1</v>
      </c>
      <c r="Q84" s="68">
        <v>4.5802175714285713</v>
      </c>
      <c r="R84" s="69">
        <f t="shared" si="8"/>
        <v>0.94088063127880739</v>
      </c>
      <c r="S84" s="69">
        <f t="shared" si="12"/>
        <v>-6.2337025514197529E-2</v>
      </c>
      <c r="T84" s="68">
        <v>-7.7524517238741542</v>
      </c>
      <c r="U84" s="70" t="s">
        <v>33</v>
      </c>
      <c r="V84" s="70">
        <v>19.600000000000001</v>
      </c>
      <c r="W84" s="70">
        <v>20.7</v>
      </c>
      <c r="X84" s="72">
        <f t="shared" si="9"/>
        <v>5.6122448979591724</v>
      </c>
      <c r="Y84" s="69">
        <v>17.786119411263765</v>
      </c>
      <c r="Z84" s="70">
        <v>6.5827572452062606</v>
      </c>
      <c r="AA84" s="70" t="s">
        <v>37</v>
      </c>
      <c r="AB84" s="73">
        <v>500</v>
      </c>
      <c r="AC84" s="69">
        <v>81</v>
      </c>
      <c r="AD84" s="70">
        <f t="shared" si="15"/>
        <v>6.1728395061728394</v>
      </c>
      <c r="AE84" s="70">
        <v>40.24</v>
      </c>
      <c r="AF84" s="68">
        <v>4.3437999999999999</v>
      </c>
    </row>
    <row r="85" spans="1:32" x14ac:dyDescent="0.25">
      <c r="A85" s="79" t="s">
        <v>98</v>
      </c>
      <c r="B85" s="79" t="s">
        <v>32</v>
      </c>
      <c r="C85" s="67">
        <v>1</v>
      </c>
      <c r="D85" s="79" t="s">
        <v>33</v>
      </c>
      <c r="E85" s="72" t="s">
        <v>101</v>
      </c>
      <c r="F85" s="79" t="s">
        <v>260</v>
      </c>
      <c r="G85" s="67">
        <v>2</v>
      </c>
      <c r="H85" s="70">
        <v>0</v>
      </c>
      <c r="I85" s="70" t="s">
        <v>36</v>
      </c>
      <c r="J85" s="70">
        <v>5</v>
      </c>
      <c r="K85" s="70">
        <f t="shared" si="13"/>
        <v>0</v>
      </c>
      <c r="L85" s="81">
        <f t="shared" si="14"/>
        <v>0</v>
      </c>
      <c r="M85" s="67">
        <f t="shared" si="10"/>
        <v>0</v>
      </c>
      <c r="N85" s="82">
        <v>145.82400000000001</v>
      </c>
      <c r="O85" s="68">
        <v>4.572171</v>
      </c>
      <c r="P85" s="81">
        <v>1</v>
      </c>
      <c r="Q85" s="68">
        <v>4.5802175714285713</v>
      </c>
      <c r="R85" s="69">
        <f t="shared" si="8"/>
        <v>0.99824319013167284</v>
      </c>
      <c r="S85" s="69">
        <f t="shared" si="12"/>
        <v>-1.852426775765769E-3</v>
      </c>
      <c r="T85" s="68">
        <v>-3.2472113437833565</v>
      </c>
      <c r="U85" s="70" t="s">
        <v>33</v>
      </c>
      <c r="V85" s="70">
        <v>19.8</v>
      </c>
      <c r="W85" s="70">
        <v>21.4</v>
      </c>
      <c r="X85" s="72">
        <f t="shared" si="9"/>
        <v>8.0808080808080707</v>
      </c>
      <c r="Y85" s="69">
        <v>17.786119411263765</v>
      </c>
      <c r="Z85" s="70">
        <v>6.5827572452062606</v>
      </c>
      <c r="AA85" s="70" t="s">
        <v>37</v>
      </c>
      <c r="AB85" s="73">
        <v>500</v>
      </c>
      <c r="AC85" s="69">
        <v>81</v>
      </c>
      <c r="AD85" s="70">
        <f t="shared" si="15"/>
        <v>6.1728395061728394</v>
      </c>
      <c r="AE85" s="70">
        <v>40.24</v>
      </c>
      <c r="AF85" s="68">
        <v>4.3437999999999999</v>
      </c>
    </row>
    <row r="86" spans="1:32" x14ac:dyDescent="0.25">
      <c r="A86" s="79" t="s">
        <v>98</v>
      </c>
      <c r="B86" s="79" t="s">
        <v>32</v>
      </c>
      <c r="C86" s="67">
        <v>1</v>
      </c>
      <c r="D86" s="79" t="s">
        <v>33</v>
      </c>
      <c r="E86" s="72" t="s">
        <v>102</v>
      </c>
      <c r="F86" s="79" t="s">
        <v>260</v>
      </c>
      <c r="G86" s="67">
        <v>2</v>
      </c>
      <c r="H86" s="70">
        <v>0</v>
      </c>
      <c r="I86" s="70" t="s">
        <v>36</v>
      </c>
      <c r="J86" s="70">
        <v>5</v>
      </c>
      <c r="K86" s="70">
        <f t="shared" si="13"/>
        <v>0</v>
      </c>
      <c r="L86" s="81">
        <f t="shared" si="14"/>
        <v>0</v>
      </c>
      <c r="M86" s="67">
        <f t="shared" si="10"/>
        <v>0</v>
      </c>
      <c r="N86" s="82">
        <v>210.357</v>
      </c>
      <c r="O86" s="68">
        <v>6.4881310000000001</v>
      </c>
      <c r="P86" s="81">
        <v>1</v>
      </c>
      <c r="Q86" s="68">
        <v>4.5802175714285713</v>
      </c>
      <c r="R86" s="69">
        <f t="shared" ref="R86:R114" si="16">O86/Q86</f>
        <v>1.4165551960834799</v>
      </c>
      <c r="S86" s="69">
        <f t="shared" si="12"/>
        <v>0.43922681259989615</v>
      </c>
      <c r="T86" s="68">
        <v>23.217748201796962</v>
      </c>
      <c r="U86" s="70" t="s">
        <v>33</v>
      </c>
      <c r="V86" s="70">
        <v>19</v>
      </c>
      <c r="W86" s="70">
        <v>21.6</v>
      </c>
      <c r="X86" s="72">
        <f t="shared" ref="X86:X166" si="17">((W86-V86)/V86)*100</f>
        <v>13.684210526315796</v>
      </c>
      <c r="Y86" s="69">
        <v>17.786119411263765</v>
      </c>
      <c r="Z86" s="70">
        <v>6.5827572452062606</v>
      </c>
      <c r="AA86" s="70" t="s">
        <v>37</v>
      </c>
      <c r="AB86" s="73">
        <v>500</v>
      </c>
      <c r="AC86" s="69">
        <v>81</v>
      </c>
      <c r="AD86" s="70">
        <f t="shared" si="15"/>
        <v>6.1728395061728394</v>
      </c>
      <c r="AE86" s="70">
        <v>40.24</v>
      </c>
      <c r="AF86" s="68">
        <v>4.3437999999999999</v>
      </c>
    </row>
    <row r="87" spans="1:32" x14ac:dyDescent="0.25">
      <c r="A87" s="79" t="s">
        <v>98</v>
      </c>
      <c r="B87" s="79" t="s">
        <v>32</v>
      </c>
      <c r="C87" s="67">
        <v>1</v>
      </c>
      <c r="D87" s="79" t="s">
        <v>33</v>
      </c>
      <c r="E87" s="72" t="s">
        <v>92</v>
      </c>
      <c r="F87" s="79" t="s">
        <v>260</v>
      </c>
      <c r="G87" s="67">
        <v>2</v>
      </c>
      <c r="H87" s="70">
        <v>800</v>
      </c>
      <c r="I87" s="70" t="s">
        <v>36</v>
      </c>
      <c r="J87" s="70">
        <v>5</v>
      </c>
      <c r="K87" s="70">
        <f t="shared" si="13"/>
        <v>4000</v>
      </c>
      <c r="L87" s="81">
        <f t="shared" si="14"/>
        <v>14.64</v>
      </c>
      <c r="M87" s="67">
        <f t="shared" si="10"/>
        <v>73.2</v>
      </c>
      <c r="N87" s="82">
        <v>337.89150000000001</v>
      </c>
      <c r="O87" s="68">
        <v>16.485959999999999</v>
      </c>
      <c r="P87" s="81">
        <v>1</v>
      </c>
      <c r="Q87" s="68">
        <v>4.5802175714285713</v>
      </c>
      <c r="R87" s="69">
        <f t="shared" si="16"/>
        <v>3.5993835975914181</v>
      </c>
      <c r="S87" s="69">
        <f t="shared" si="12"/>
        <v>2.7408587938145006</v>
      </c>
      <c r="T87" s="68">
        <v>76.125402423273684</v>
      </c>
      <c r="U87" s="70" t="s">
        <v>33</v>
      </c>
      <c r="V87" s="70">
        <v>18.3</v>
      </c>
      <c r="W87" s="70">
        <v>17.5</v>
      </c>
      <c r="X87" s="72">
        <f t="shared" si="17"/>
        <v>-4.371584699453555</v>
      </c>
      <c r="Y87" s="69">
        <v>17.786119411263765</v>
      </c>
      <c r="Z87" s="70">
        <v>6.5827572452062606</v>
      </c>
      <c r="AA87" s="70" t="s">
        <v>37</v>
      </c>
      <c r="AB87" s="73">
        <v>500</v>
      </c>
      <c r="AC87" s="69">
        <v>81</v>
      </c>
      <c r="AD87" s="70">
        <f t="shared" si="15"/>
        <v>6.1728395061728394</v>
      </c>
      <c r="AE87" s="70">
        <v>40.24</v>
      </c>
      <c r="AF87" s="68">
        <v>4.3437999999999999</v>
      </c>
    </row>
    <row r="88" spans="1:32" x14ac:dyDescent="0.25">
      <c r="A88" s="79" t="s">
        <v>98</v>
      </c>
      <c r="B88" s="79" t="s">
        <v>32</v>
      </c>
      <c r="C88" s="67">
        <v>1</v>
      </c>
      <c r="D88" s="79" t="s">
        <v>33</v>
      </c>
      <c r="E88" s="72" t="s">
        <v>93</v>
      </c>
      <c r="F88" s="79" t="s">
        <v>260</v>
      </c>
      <c r="G88" s="67">
        <v>2</v>
      </c>
      <c r="H88" s="70">
        <v>800</v>
      </c>
      <c r="I88" s="70" t="s">
        <v>36</v>
      </c>
      <c r="J88" s="70">
        <v>5</v>
      </c>
      <c r="K88" s="70">
        <f t="shared" si="13"/>
        <v>4000</v>
      </c>
      <c r="L88" s="81">
        <f t="shared" si="14"/>
        <v>15.44</v>
      </c>
      <c r="M88" s="67">
        <f t="shared" si="10"/>
        <v>77.2</v>
      </c>
      <c r="N88" s="82">
        <v>204.732</v>
      </c>
      <c r="O88" s="68">
        <v>6.6346020000000001</v>
      </c>
      <c r="P88" s="81">
        <v>1</v>
      </c>
      <c r="Q88" s="68">
        <v>4.5802175714285713</v>
      </c>
      <c r="R88" s="69">
        <f t="shared" si="16"/>
        <v>1.448534244614643</v>
      </c>
      <c r="S88" s="69">
        <f t="shared" si="12"/>
        <v>0.47294636690718467</v>
      </c>
      <c r="T88" s="68">
        <v>17.482854433363016</v>
      </c>
      <c r="U88" s="70" t="s">
        <v>33</v>
      </c>
      <c r="V88" s="70">
        <v>19.3</v>
      </c>
      <c r="W88" s="70">
        <v>19.899999999999999</v>
      </c>
      <c r="X88" s="72">
        <f t="shared" si="17"/>
        <v>3.1088082901554293</v>
      </c>
      <c r="Y88" s="69">
        <v>17.786119411263765</v>
      </c>
      <c r="Z88" s="70">
        <v>6.5827572452062606</v>
      </c>
      <c r="AA88" s="70" t="s">
        <v>37</v>
      </c>
      <c r="AB88" s="73">
        <v>500</v>
      </c>
      <c r="AC88" s="69">
        <v>81</v>
      </c>
      <c r="AD88" s="70">
        <f t="shared" si="15"/>
        <v>6.1728395061728394</v>
      </c>
      <c r="AE88" s="70">
        <v>40.24</v>
      </c>
      <c r="AF88" s="68">
        <v>4.3437999999999999</v>
      </c>
    </row>
    <row r="89" spans="1:32" x14ac:dyDescent="0.25">
      <c r="A89" s="79" t="s">
        <v>98</v>
      </c>
      <c r="B89" s="79" t="s">
        <v>32</v>
      </c>
      <c r="C89" s="67">
        <v>1</v>
      </c>
      <c r="D89" s="79" t="s">
        <v>33</v>
      </c>
      <c r="E89" s="72" t="s">
        <v>103</v>
      </c>
      <c r="F89" s="79" t="s">
        <v>260</v>
      </c>
      <c r="G89" s="67">
        <v>2</v>
      </c>
      <c r="H89" s="70">
        <v>800</v>
      </c>
      <c r="I89" s="70" t="s">
        <v>36</v>
      </c>
      <c r="J89" s="70">
        <v>5</v>
      </c>
      <c r="K89" s="70">
        <f t="shared" si="13"/>
        <v>4000</v>
      </c>
      <c r="L89" s="81">
        <f t="shared" si="14"/>
        <v>14.64</v>
      </c>
      <c r="M89" s="67">
        <f t="shared" si="10"/>
        <v>73.2</v>
      </c>
      <c r="N89" s="82">
        <v>158.76</v>
      </c>
      <c r="O89" s="68">
        <v>8.7603860000000005</v>
      </c>
      <c r="P89" s="81">
        <v>1</v>
      </c>
      <c r="Q89" s="68">
        <v>4.5802175714285696</v>
      </c>
      <c r="R89" s="69">
        <f t="shared" si="16"/>
        <v>1.9126571747698957</v>
      </c>
      <c r="S89" s="69">
        <f t="shared" si="12"/>
        <v>0.96232985601810195</v>
      </c>
      <c r="T89" s="68">
        <v>38.195419583132534</v>
      </c>
      <c r="U89" s="70" t="s">
        <v>33</v>
      </c>
      <c r="V89" s="70">
        <v>18.3</v>
      </c>
      <c r="W89" s="70">
        <v>20</v>
      </c>
      <c r="X89" s="72">
        <f t="shared" si="17"/>
        <v>9.2896174863387948</v>
      </c>
      <c r="Y89" s="69">
        <v>17.786119411263765</v>
      </c>
      <c r="Z89" s="70">
        <v>6.5827572452062606</v>
      </c>
      <c r="AA89" s="70" t="s">
        <v>37</v>
      </c>
      <c r="AB89" s="73">
        <v>500</v>
      </c>
      <c r="AC89" s="69">
        <v>81</v>
      </c>
      <c r="AD89" s="70">
        <f t="shared" si="15"/>
        <v>6.1728395061728394</v>
      </c>
      <c r="AE89" s="70">
        <v>40.24</v>
      </c>
      <c r="AF89" s="68">
        <v>4.3437999999999999</v>
      </c>
    </row>
    <row r="90" spans="1:32" x14ac:dyDescent="0.25">
      <c r="A90" s="79" t="s">
        <v>98</v>
      </c>
      <c r="B90" s="79" t="s">
        <v>32</v>
      </c>
      <c r="C90" s="67">
        <v>1</v>
      </c>
      <c r="D90" s="79" t="s">
        <v>33</v>
      </c>
      <c r="E90" s="72" t="s">
        <v>104</v>
      </c>
      <c r="F90" s="79" t="s">
        <v>260</v>
      </c>
      <c r="G90" s="67">
        <v>2</v>
      </c>
      <c r="H90" s="70">
        <v>800</v>
      </c>
      <c r="I90" s="70" t="s">
        <v>36</v>
      </c>
      <c r="J90" s="70">
        <v>5</v>
      </c>
      <c r="K90" s="70">
        <f t="shared" si="13"/>
        <v>4000</v>
      </c>
      <c r="L90" s="81">
        <f t="shared" si="14"/>
        <v>14.880000000000003</v>
      </c>
      <c r="M90" s="67">
        <f t="shared" si="10"/>
        <v>74.400000000000006</v>
      </c>
      <c r="N90" s="82">
        <v>166.63499999999999</v>
      </c>
      <c r="O90" s="68">
        <v>8.5409919999999993</v>
      </c>
      <c r="P90" s="81">
        <v>1</v>
      </c>
      <c r="Q90" s="68">
        <v>4.5802175714285713</v>
      </c>
      <c r="R90" s="69">
        <f t="shared" si="16"/>
        <v>1.8647568301730393</v>
      </c>
      <c r="S90" s="69">
        <f t="shared" si="12"/>
        <v>0.91182246617510665</v>
      </c>
      <c r="T90" s="68">
        <v>39.64440508796951</v>
      </c>
      <c r="U90" s="70" t="s">
        <v>33</v>
      </c>
      <c r="V90" s="70">
        <v>18.600000000000001</v>
      </c>
      <c r="W90" s="70">
        <v>20.5</v>
      </c>
      <c r="X90" s="72">
        <f t="shared" si="17"/>
        <v>10.215053763440851</v>
      </c>
      <c r="Y90" s="69">
        <v>17.786119411263765</v>
      </c>
      <c r="Z90" s="70">
        <v>6.5827572452062606</v>
      </c>
      <c r="AA90" s="70" t="s">
        <v>37</v>
      </c>
      <c r="AB90" s="73">
        <v>500</v>
      </c>
      <c r="AC90" s="69">
        <v>81</v>
      </c>
      <c r="AD90" s="70">
        <f t="shared" si="15"/>
        <v>6.1728395061728394</v>
      </c>
      <c r="AE90" s="70">
        <v>40.24</v>
      </c>
      <c r="AF90" s="68">
        <v>4.3437999999999999</v>
      </c>
    </row>
    <row r="91" spans="1:32" x14ac:dyDescent="0.25">
      <c r="A91" s="79" t="s">
        <v>98</v>
      </c>
      <c r="B91" s="79" t="s">
        <v>32</v>
      </c>
      <c r="C91" s="67">
        <v>1</v>
      </c>
      <c r="D91" s="79" t="s">
        <v>33</v>
      </c>
      <c r="E91" s="72" t="s">
        <v>105</v>
      </c>
      <c r="F91" s="79" t="s">
        <v>260</v>
      </c>
      <c r="G91" s="67">
        <v>2</v>
      </c>
      <c r="H91" s="70">
        <v>800</v>
      </c>
      <c r="I91" s="70" t="s">
        <v>36</v>
      </c>
      <c r="J91" s="70">
        <v>5</v>
      </c>
      <c r="K91" s="70">
        <f t="shared" si="13"/>
        <v>4000</v>
      </c>
      <c r="L91" s="81">
        <f t="shared" si="14"/>
        <v>13.919999999999998</v>
      </c>
      <c r="M91" s="67">
        <f t="shared" si="10"/>
        <v>69.599999999999994</v>
      </c>
      <c r="N91" s="82">
        <v>215.62200000000001</v>
      </c>
      <c r="O91" s="68">
        <v>12.209540000000001</v>
      </c>
      <c r="P91" s="81">
        <v>1</v>
      </c>
      <c r="Q91" s="68">
        <v>4.5802175714285713</v>
      </c>
      <c r="R91" s="69">
        <f t="shared" si="16"/>
        <v>2.6657117941652366</v>
      </c>
      <c r="S91" s="69">
        <f t="shared" si="12"/>
        <v>1.7563705577078663</v>
      </c>
      <c r="T91" s="68">
        <v>55.933989324047985</v>
      </c>
      <c r="U91" s="70" t="s">
        <v>33</v>
      </c>
      <c r="V91" s="70">
        <v>17.399999999999999</v>
      </c>
      <c r="W91" s="70">
        <v>18.600000000000001</v>
      </c>
      <c r="X91" s="72">
        <f t="shared" si="17"/>
        <v>6.8965517241379475</v>
      </c>
      <c r="Y91" s="69">
        <v>17.786119411263765</v>
      </c>
      <c r="Z91" s="70">
        <v>6.5827572452062606</v>
      </c>
      <c r="AA91" s="70" t="s">
        <v>37</v>
      </c>
      <c r="AB91" s="73">
        <v>500</v>
      </c>
      <c r="AC91" s="69">
        <v>81</v>
      </c>
      <c r="AD91" s="70">
        <f t="shared" si="15"/>
        <v>6.1728395061728394</v>
      </c>
      <c r="AE91" s="70">
        <v>40.24</v>
      </c>
      <c r="AF91" s="68">
        <v>4.3437999999999999</v>
      </c>
    </row>
    <row r="92" spans="1:32" x14ac:dyDescent="0.25">
      <c r="A92" s="79" t="s">
        <v>106</v>
      </c>
      <c r="B92" s="79" t="s">
        <v>107</v>
      </c>
      <c r="C92" s="67">
        <v>8</v>
      </c>
      <c r="D92" s="79" t="s">
        <v>33</v>
      </c>
      <c r="E92" s="72" t="s">
        <v>108</v>
      </c>
      <c r="F92" s="79" t="s">
        <v>260</v>
      </c>
      <c r="G92" s="67">
        <v>2</v>
      </c>
      <c r="H92" s="70">
        <v>0</v>
      </c>
      <c r="I92" s="70" t="s">
        <v>36</v>
      </c>
      <c r="J92" s="70">
        <v>5</v>
      </c>
      <c r="K92" s="70">
        <f t="shared" si="13"/>
        <v>0</v>
      </c>
      <c r="L92" s="81">
        <f t="shared" si="14"/>
        <v>0</v>
      </c>
      <c r="M92" s="67">
        <f t="shared" si="10"/>
        <v>0</v>
      </c>
      <c r="N92" s="82">
        <v>213.49666771192054</v>
      </c>
      <c r="O92" s="68">
        <v>3.6246049999999999</v>
      </c>
      <c r="P92" s="81">
        <v>1</v>
      </c>
      <c r="Q92" s="68">
        <v>3.9052559999999996</v>
      </c>
      <c r="R92" s="69">
        <f t="shared" si="16"/>
        <v>0.92813505695913412</v>
      </c>
      <c r="S92" s="69">
        <f t="shared" si="12"/>
        <v>-0.11846813001266349</v>
      </c>
      <c r="T92" s="68">
        <v>1.3651512241893478</v>
      </c>
      <c r="U92" s="70" t="s">
        <v>33</v>
      </c>
      <c r="V92" s="70">
        <v>28.5</v>
      </c>
      <c r="W92" s="70">
        <v>30.3</v>
      </c>
      <c r="X92" s="72">
        <f t="shared" si="17"/>
        <v>6.3157894736842133</v>
      </c>
      <c r="Y92" s="69">
        <v>10.198589</v>
      </c>
      <c r="Z92" s="70">
        <v>2.0774778582419344</v>
      </c>
      <c r="AA92" s="70" t="s">
        <v>37</v>
      </c>
      <c r="AB92" s="73">
        <v>500</v>
      </c>
      <c r="AC92" s="69">
        <v>92</v>
      </c>
      <c r="AD92" s="70">
        <f t="shared" si="15"/>
        <v>5.4347826086956523</v>
      </c>
      <c r="AE92" s="70" t="s">
        <v>33</v>
      </c>
      <c r="AF92" s="68">
        <v>2.3689999999999998</v>
      </c>
    </row>
    <row r="93" spans="1:32" x14ac:dyDescent="0.25">
      <c r="A93" s="79" t="s">
        <v>106</v>
      </c>
      <c r="B93" s="79" t="s">
        <v>107</v>
      </c>
      <c r="C93" s="67">
        <v>8</v>
      </c>
      <c r="D93" s="79" t="s">
        <v>33</v>
      </c>
      <c r="E93" s="72" t="s">
        <v>109</v>
      </c>
      <c r="F93" s="79" t="s">
        <v>260</v>
      </c>
      <c r="G93" s="67">
        <v>2</v>
      </c>
      <c r="H93" s="70">
        <v>0</v>
      </c>
      <c r="I93" s="70" t="s">
        <v>36</v>
      </c>
      <c r="J93" s="70">
        <v>5</v>
      </c>
      <c r="K93" s="70">
        <f t="shared" si="13"/>
        <v>0</v>
      </c>
      <c r="L93" s="81">
        <f t="shared" si="14"/>
        <v>0</v>
      </c>
      <c r="M93" s="67">
        <f t="shared" si="10"/>
        <v>0</v>
      </c>
      <c r="N93" s="82">
        <v>191.76812486670556</v>
      </c>
      <c r="O93" s="68">
        <v>2.4738980000000002</v>
      </c>
      <c r="P93" s="81">
        <v>1</v>
      </c>
      <c r="Q93" s="68">
        <v>3.9052559999999996</v>
      </c>
      <c r="R93" s="69">
        <f t="shared" si="16"/>
        <v>0.6334790856220438</v>
      </c>
      <c r="S93" s="69">
        <f t="shared" si="12"/>
        <v>-0.60420346137610792</v>
      </c>
      <c r="T93" s="68">
        <v>-48.364410777024617</v>
      </c>
      <c r="U93" s="70" t="s">
        <v>33</v>
      </c>
      <c r="V93" s="70">
        <v>24.7</v>
      </c>
      <c r="W93" s="70">
        <v>25.4</v>
      </c>
      <c r="X93" s="72">
        <f t="shared" si="17"/>
        <v>2.8340080971659893</v>
      </c>
      <c r="Y93" s="69">
        <v>10.198589</v>
      </c>
      <c r="Z93" s="70">
        <v>2.0774778582419344</v>
      </c>
      <c r="AA93" s="70" t="s">
        <v>37</v>
      </c>
      <c r="AB93" s="73">
        <v>500</v>
      </c>
      <c r="AC93" s="69">
        <v>92</v>
      </c>
      <c r="AD93" s="70">
        <f t="shared" si="15"/>
        <v>5.4347826086956523</v>
      </c>
      <c r="AE93" s="70" t="s">
        <v>33</v>
      </c>
      <c r="AF93" s="68">
        <v>2.3689999999999998</v>
      </c>
    </row>
    <row r="94" spans="1:32" x14ac:dyDescent="0.25">
      <c r="A94" s="79" t="s">
        <v>106</v>
      </c>
      <c r="B94" s="79" t="s">
        <v>107</v>
      </c>
      <c r="C94" s="67">
        <v>8</v>
      </c>
      <c r="D94" s="79" t="s">
        <v>33</v>
      </c>
      <c r="E94" s="72" t="s">
        <v>110</v>
      </c>
      <c r="F94" s="79" t="s">
        <v>260</v>
      </c>
      <c r="G94" s="67">
        <v>2</v>
      </c>
      <c r="H94" s="70">
        <v>0</v>
      </c>
      <c r="I94" s="70" t="s">
        <v>36</v>
      </c>
      <c r="J94" s="70">
        <v>5</v>
      </c>
      <c r="K94" s="70">
        <f t="shared" si="13"/>
        <v>0</v>
      </c>
      <c r="L94" s="81">
        <f t="shared" si="14"/>
        <v>0</v>
      </c>
      <c r="M94" s="67">
        <f t="shared" si="10"/>
        <v>0</v>
      </c>
      <c r="N94" s="82">
        <v>225.7351503010245</v>
      </c>
      <c r="O94" s="68">
        <v>3.6448119999999999</v>
      </c>
      <c r="P94" s="81">
        <v>1</v>
      </c>
      <c r="Q94" s="68">
        <v>3.9052559999999996</v>
      </c>
      <c r="R94" s="69">
        <f t="shared" si="16"/>
        <v>0.93330936563441691</v>
      </c>
      <c r="S94" s="69">
        <f t="shared" si="12"/>
        <v>-0.10993837062051486</v>
      </c>
      <c r="T94" s="68">
        <v>2.0347769556135811</v>
      </c>
      <c r="U94" s="70" t="s">
        <v>33</v>
      </c>
      <c r="V94" s="70">
        <v>28</v>
      </c>
      <c r="W94" s="70">
        <v>25.6</v>
      </c>
      <c r="X94" s="72">
        <f t="shared" si="17"/>
        <v>-8.5714285714285658</v>
      </c>
      <c r="Y94" s="69">
        <v>10.198589</v>
      </c>
      <c r="Z94" s="70">
        <v>2.0774778582419344</v>
      </c>
      <c r="AA94" s="70" t="s">
        <v>37</v>
      </c>
      <c r="AB94" s="73">
        <v>500</v>
      </c>
      <c r="AC94" s="69">
        <v>92</v>
      </c>
      <c r="AD94" s="70">
        <f t="shared" si="15"/>
        <v>5.4347826086956523</v>
      </c>
      <c r="AE94" s="70" t="s">
        <v>33</v>
      </c>
      <c r="AF94" s="68">
        <v>2.3689999999999998</v>
      </c>
    </row>
    <row r="95" spans="1:32" x14ac:dyDescent="0.25">
      <c r="A95" s="79" t="s">
        <v>106</v>
      </c>
      <c r="B95" s="79" t="s">
        <v>107</v>
      </c>
      <c r="C95" s="67">
        <v>8</v>
      </c>
      <c r="D95" s="79" t="s">
        <v>33</v>
      </c>
      <c r="E95" s="72" t="s">
        <v>111</v>
      </c>
      <c r="F95" s="79" t="s">
        <v>260</v>
      </c>
      <c r="G95" s="67">
        <v>2</v>
      </c>
      <c r="H95" s="70">
        <v>0</v>
      </c>
      <c r="I95" s="70" t="s">
        <v>36</v>
      </c>
      <c r="J95" s="70">
        <v>5</v>
      </c>
      <c r="K95" s="70">
        <f t="shared" si="13"/>
        <v>0</v>
      </c>
      <c r="L95" s="81">
        <f t="shared" si="14"/>
        <v>0</v>
      </c>
      <c r="M95" s="67">
        <f t="shared" si="10"/>
        <v>0</v>
      </c>
      <c r="N95" s="82">
        <v>222.95008128972734</v>
      </c>
      <c r="O95" s="68">
        <v>5.8777090000000003</v>
      </c>
      <c r="P95" s="81">
        <v>1</v>
      </c>
      <c r="Q95" s="68">
        <v>3.9052559999999996</v>
      </c>
      <c r="R95" s="69">
        <f t="shared" si="16"/>
        <v>1.5050764917844057</v>
      </c>
      <c r="S95" s="69">
        <f t="shared" si="12"/>
        <v>0.83260996200928694</v>
      </c>
      <c r="T95" s="68">
        <v>44.964482597221718</v>
      </c>
      <c r="U95" s="70" t="s">
        <v>33</v>
      </c>
      <c r="V95" s="70">
        <v>29</v>
      </c>
      <c r="W95" s="70">
        <v>30</v>
      </c>
      <c r="X95" s="72">
        <f t="shared" si="17"/>
        <v>3.4482758620689653</v>
      </c>
      <c r="Y95" s="69">
        <v>10.198589</v>
      </c>
      <c r="Z95" s="70">
        <v>2.0774778582419344</v>
      </c>
      <c r="AA95" s="70" t="s">
        <v>37</v>
      </c>
      <c r="AB95" s="73">
        <v>500</v>
      </c>
      <c r="AC95" s="69">
        <v>92</v>
      </c>
      <c r="AD95" s="70">
        <f t="shared" si="15"/>
        <v>5.4347826086956523</v>
      </c>
      <c r="AE95" s="70" t="s">
        <v>33</v>
      </c>
      <c r="AF95" s="68">
        <v>2.3689999999999998</v>
      </c>
    </row>
    <row r="96" spans="1:32" x14ac:dyDescent="0.25">
      <c r="A96" s="79" t="s">
        <v>106</v>
      </c>
      <c r="B96" s="79" t="s">
        <v>107</v>
      </c>
      <c r="C96" s="67">
        <v>8</v>
      </c>
      <c r="D96" s="79" t="s">
        <v>33</v>
      </c>
      <c r="E96" s="72" t="s">
        <v>112</v>
      </c>
      <c r="F96" s="79" t="s">
        <v>260</v>
      </c>
      <c r="G96" s="67">
        <v>2</v>
      </c>
      <c r="H96" s="70">
        <v>800</v>
      </c>
      <c r="I96" s="70" t="s">
        <v>36</v>
      </c>
      <c r="J96" s="70">
        <v>5</v>
      </c>
      <c r="K96" s="70">
        <f t="shared" si="13"/>
        <v>4000</v>
      </c>
      <c r="L96" s="81">
        <f t="shared" si="14"/>
        <v>22.64</v>
      </c>
      <c r="M96" s="67">
        <f t="shared" si="10"/>
        <v>113.2</v>
      </c>
      <c r="N96" s="82">
        <v>191.13704958843405</v>
      </c>
      <c r="O96" s="68">
        <v>4.1877060000000004</v>
      </c>
      <c r="P96" s="81">
        <v>1</v>
      </c>
      <c r="Q96" s="68">
        <v>3.9052559999999996</v>
      </c>
      <c r="R96" s="69">
        <f t="shared" si="16"/>
        <v>1.0723256042625633</v>
      </c>
      <c r="S96" s="69">
        <f t="shared" si="12"/>
        <v>0.11922752216124981</v>
      </c>
      <c r="T96" s="68">
        <v>16.516988291310359</v>
      </c>
      <c r="U96" s="70" t="s">
        <v>33</v>
      </c>
      <c r="V96" s="70">
        <v>28.3</v>
      </c>
      <c r="W96" s="70">
        <v>25.7</v>
      </c>
      <c r="X96" s="72">
        <f t="shared" si="17"/>
        <v>-9.1872791519434678</v>
      </c>
      <c r="Y96" s="69">
        <v>10.198589</v>
      </c>
      <c r="Z96" s="70">
        <v>2.0774778582419344</v>
      </c>
      <c r="AA96" s="70" t="s">
        <v>37</v>
      </c>
      <c r="AB96" s="73">
        <v>500</v>
      </c>
      <c r="AC96" s="69">
        <v>92</v>
      </c>
      <c r="AD96" s="70">
        <f t="shared" si="15"/>
        <v>5.4347826086956523</v>
      </c>
      <c r="AE96" s="70" t="s">
        <v>33</v>
      </c>
      <c r="AF96" s="68">
        <v>2.3689999999999998</v>
      </c>
    </row>
    <row r="97" spans="1:32" x14ac:dyDescent="0.25">
      <c r="A97" s="79" t="s">
        <v>106</v>
      </c>
      <c r="B97" s="79" t="s">
        <v>107</v>
      </c>
      <c r="C97" s="67">
        <v>8</v>
      </c>
      <c r="D97" s="79" t="s">
        <v>33</v>
      </c>
      <c r="E97" s="72" t="s">
        <v>113</v>
      </c>
      <c r="F97" s="79" t="s">
        <v>260</v>
      </c>
      <c r="G97" s="67">
        <v>2</v>
      </c>
      <c r="H97" s="70">
        <v>800</v>
      </c>
      <c r="I97" s="70" t="s">
        <v>36</v>
      </c>
      <c r="J97" s="70">
        <v>5</v>
      </c>
      <c r="K97" s="70">
        <f t="shared" si="13"/>
        <v>4000</v>
      </c>
      <c r="L97" s="81">
        <f t="shared" si="14"/>
        <v>20</v>
      </c>
      <c r="M97" s="67">
        <f t="shared" si="10"/>
        <v>100</v>
      </c>
      <c r="N97" s="82">
        <v>183.70122336143035</v>
      </c>
      <c r="O97" s="68">
        <v>3.3595470000000001</v>
      </c>
      <c r="P97" s="81">
        <v>1</v>
      </c>
      <c r="Q97" s="68">
        <v>3.9052559999999996</v>
      </c>
      <c r="R97" s="69">
        <f t="shared" si="16"/>
        <v>0.86026293794824216</v>
      </c>
      <c r="S97" s="69">
        <f t="shared" si="12"/>
        <v>-0.23035415787251989</v>
      </c>
      <c r="T97" s="68">
        <v>-13.251325745452331</v>
      </c>
      <c r="U97" s="70" t="s">
        <v>33</v>
      </c>
      <c r="V97" s="70">
        <v>25</v>
      </c>
      <c r="W97" s="70">
        <v>26</v>
      </c>
      <c r="X97" s="72">
        <f t="shared" si="17"/>
        <v>4</v>
      </c>
      <c r="Y97" s="69">
        <v>10.198589</v>
      </c>
      <c r="Z97" s="70">
        <v>2.0774778582419344</v>
      </c>
      <c r="AA97" s="70" t="s">
        <v>37</v>
      </c>
      <c r="AB97" s="73">
        <v>500</v>
      </c>
      <c r="AC97" s="69">
        <v>92</v>
      </c>
      <c r="AD97" s="70">
        <f t="shared" si="15"/>
        <v>5.4347826086956523</v>
      </c>
      <c r="AE97" s="70" t="s">
        <v>33</v>
      </c>
      <c r="AF97" s="68">
        <v>2.3689999999999998</v>
      </c>
    </row>
    <row r="98" spans="1:32" x14ac:dyDescent="0.25">
      <c r="A98" s="79" t="s">
        <v>106</v>
      </c>
      <c r="B98" s="79" t="s">
        <v>107</v>
      </c>
      <c r="C98" s="67">
        <v>8</v>
      </c>
      <c r="D98" s="79" t="s">
        <v>33</v>
      </c>
      <c r="E98" s="72" t="s">
        <v>114</v>
      </c>
      <c r="F98" s="79" t="s">
        <v>260</v>
      </c>
      <c r="G98" s="67">
        <v>2</v>
      </c>
      <c r="H98" s="70">
        <v>800</v>
      </c>
      <c r="I98" s="70" t="s">
        <v>36</v>
      </c>
      <c r="J98" s="70">
        <v>5</v>
      </c>
      <c r="K98" s="70">
        <f t="shared" si="13"/>
        <v>4000</v>
      </c>
      <c r="L98" s="81">
        <f t="shared" si="14"/>
        <v>21.92</v>
      </c>
      <c r="M98" s="67">
        <f t="shared" si="10"/>
        <v>109.6</v>
      </c>
      <c r="N98" s="82">
        <v>291.38268196853909</v>
      </c>
      <c r="O98" s="68">
        <v>3.794594</v>
      </c>
      <c r="P98" s="81">
        <v>1</v>
      </c>
      <c r="Q98" s="68">
        <v>3.9052559999999996</v>
      </c>
      <c r="R98" s="69">
        <f t="shared" si="16"/>
        <v>0.97166331733438227</v>
      </c>
      <c r="S98" s="69">
        <f t="shared" si="12"/>
        <v>-4.6712536935415619E-2</v>
      </c>
      <c r="T98" s="68">
        <v>5.8794501169688784</v>
      </c>
      <c r="U98" s="70" t="s">
        <v>33</v>
      </c>
      <c r="V98" s="70">
        <v>27.4</v>
      </c>
      <c r="W98" s="70">
        <v>23.9</v>
      </c>
      <c r="X98" s="72">
        <f t="shared" si="17"/>
        <v>-12.773722627737227</v>
      </c>
      <c r="Y98" s="69">
        <v>10.198589</v>
      </c>
      <c r="Z98" s="70">
        <v>2.0774778582419344</v>
      </c>
      <c r="AA98" s="70" t="s">
        <v>37</v>
      </c>
      <c r="AB98" s="73">
        <v>500</v>
      </c>
      <c r="AC98" s="69">
        <v>92</v>
      </c>
      <c r="AD98" s="70">
        <f t="shared" si="15"/>
        <v>5.4347826086956523</v>
      </c>
      <c r="AE98" s="70" t="s">
        <v>33</v>
      </c>
      <c r="AF98" s="68">
        <v>2.3689999999999998</v>
      </c>
    </row>
    <row r="99" spans="1:32" x14ac:dyDescent="0.25">
      <c r="A99" s="79" t="s">
        <v>106</v>
      </c>
      <c r="B99" s="79" t="s">
        <v>107</v>
      </c>
      <c r="C99" s="67">
        <v>8</v>
      </c>
      <c r="D99" s="79" t="s">
        <v>33</v>
      </c>
      <c r="E99" s="72" t="s">
        <v>115</v>
      </c>
      <c r="F99" s="79" t="s">
        <v>260</v>
      </c>
      <c r="G99" s="67">
        <v>2</v>
      </c>
      <c r="H99" s="70">
        <v>800</v>
      </c>
      <c r="I99" s="70" t="s">
        <v>36</v>
      </c>
      <c r="J99" s="70">
        <v>5</v>
      </c>
      <c r="K99" s="70">
        <f t="shared" si="13"/>
        <v>4000</v>
      </c>
      <c r="L99" s="81">
        <f t="shared" si="14"/>
        <v>21.52</v>
      </c>
      <c r="M99" s="67">
        <f t="shared" si="10"/>
        <v>107.6</v>
      </c>
      <c r="N99" s="82">
        <v>211.26407604309102</v>
      </c>
      <c r="O99" s="68">
        <v>3.587472</v>
      </c>
      <c r="P99" s="81">
        <v>1</v>
      </c>
      <c r="Q99" s="68">
        <v>3.9052559999999996</v>
      </c>
      <c r="R99" s="69">
        <f t="shared" si="16"/>
        <v>0.91862658939644426</v>
      </c>
      <c r="S99" s="69">
        <f t="shared" si="12"/>
        <v>-0.13414267623469803</v>
      </c>
      <c r="T99" s="68">
        <v>-0.74351155365426935</v>
      </c>
      <c r="U99" s="70" t="s">
        <v>33</v>
      </c>
      <c r="V99" s="70">
        <v>26.9</v>
      </c>
      <c r="W99" s="70">
        <v>24.9</v>
      </c>
      <c r="X99" s="72">
        <f t="shared" si="17"/>
        <v>-7.4349442379182156</v>
      </c>
      <c r="Y99" s="69">
        <v>10.198589</v>
      </c>
      <c r="Z99" s="70">
        <v>2.0774778582419344</v>
      </c>
      <c r="AA99" s="70" t="s">
        <v>37</v>
      </c>
      <c r="AB99" s="73">
        <v>500</v>
      </c>
      <c r="AC99" s="69">
        <v>92</v>
      </c>
      <c r="AD99" s="70">
        <f t="shared" si="15"/>
        <v>5.4347826086956523</v>
      </c>
      <c r="AE99" s="70" t="s">
        <v>33</v>
      </c>
      <c r="AF99" s="68">
        <v>2.3689999999999998</v>
      </c>
    </row>
    <row r="100" spans="1:32" x14ac:dyDescent="0.25">
      <c r="A100" s="79" t="s">
        <v>116</v>
      </c>
      <c r="B100" s="79" t="s">
        <v>117</v>
      </c>
      <c r="C100" s="67">
        <v>9</v>
      </c>
      <c r="D100" s="79" t="s">
        <v>33</v>
      </c>
      <c r="E100" s="72" t="s">
        <v>118</v>
      </c>
      <c r="F100" s="79" t="s">
        <v>260</v>
      </c>
      <c r="G100" s="67">
        <v>2</v>
      </c>
      <c r="H100" s="70">
        <v>0</v>
      </c>
      <c r="I100" s="70" t="s">
        <v>36</v>
      </c>
      <c r="J100" s="70">
        <v>5</v>
      </c>
      <c r="K100" s="70">
        <f t="shared" si="13"/>
        <v>0</v>
      </c>
      <c r="L100" s="81">
        <f t="shared" si="14"/>
        <v>0</v>
      </c>
      <c r="M100" s="67">
        <f t="shared" si="10"/>
        <v>0</v>
      </c>
      <c r="N100" s="82">
        <v>433.99756651050188</v>
      </c>
      <c r="O100" s="68">
        <v>7.9663190000000004</v>
      </c>
      <c r="P100" s="81">
        <v>1</v>
      </c>
      <c r="Q100" s="68">
        <v>7.6640017500000006</v>
      </c>
      <c r="R100" s="69">
        <f t="shared" si="16"/>
        <v>1.0394463962641971</v>
      </c>
      <c r="S100" s="69">
        <f t="shared" si="12"/>
        <v>7.9301527969047089E-2</v>
      </c>
      <c r="T100" s="68">
        <v>12.976283791465997</v>
      </c>
      <c r="U100" s="70" t="s">
        <v>33</v>
      </c>
      <c r="V100" s="70">
        <v>27.3</v>
      </c>
      <c r="W100" s="70">
        <v>28.8</v>
      </c>
      <c r="X100" s="72">
        <f t="shared" si="17"/>
        <v>5.4945054945054945</v>
      </c>
      <c r="Y100" s="69">
        <v>5.607150770577813</v>
      </c>
      <c r="Z100" s="70">
        <v>3.2703352917983679</v>
      </c>
      <c r="AA100" s="70" t="s">
        <v>136</v>
      </c>
      <c r="AB100" s="73">
        <v>408</v>
      </c>
      <c r="AC100" s="69">
        <v>81</v>
      </c>
      <c r="AD100" s="70">
        <f t="shared" si="15"/>
        <v>5.0370370370370372</v>
      </c>
      <c r="AE100" s="70" t="s">
        <v>33</v>
      </c>
      <c r="AF100" s="68">
        <v>3.8122500000000001</v>
      </c>
    </row>
    <row r="101" spans="1:32" x14ac:dyDescent="0.25">
      <c r="A101" s="79" t="s">
        <v>116</v>
      </c>
      <c r="B101" s="79" t="s">
        <v>117</v>
      </c>
      <c r="C101" s="67">
        <v>9</v>
      </c>
      <c r="D101" s="79" t="s">
        <v>33</v>
      </c>
      <c r="E101" s="72" t="s">
        <v>119</v>
      </c>
      <c r="F101" s="79" t="s">
        <v>260</v>
      </c>
      <c r="G101" s="67">
        <v>2</v>
      </c>
      <c r="H101" s="70">
        <v>0</v>
      </c>
      <c r="I101" s="70" t="s">
        <v>36</v>
      </c>
      <c r="J101" s="70">
        <v>5</v>
      </c>
      <c r="K101" s="70">
        <f t="shared" si="13"/>
        <v>0</v>
      </c>
      <c r="L101" s="81">
        <f t="shared" si="14"/>
        <v>0</v>
      </c>
      <c r="M101" s="67">
        <f t="shared" si="10"/>
        <v>0</v>
      </c>
      <c r="N101" s="82">
        <v>697.18792168416473</v>
      </c>
      <c r="O101" s="68">
        <v>5.9704360000000003</v>
      </c>
      <c r="P101" s="81">
        <v>1</v>
      </c>
      <c r="Q101" s="68">
        <v>7.6640017500000006</v>
      </c>
      <c r="R101" s="69">
        <f t="shared" si="16"/>
        <v>0.77902330854765267</v>
      </c>
      <c r="S101" s="69">
        <f t="shared" si="12"/>
        <v>-0.4442430979080596</v>
      </c>
      <c r="T101" s="68">
        <v>-38.035247112691728</v>
      </c>
      <c r="U101" s="70" t="s">
        <v>33</v>
      </c>
      <c r="V101" s="70">
        <v>27.1</v>
      </c>
      <c r="W101" s="70">
        <v>28.8</v>
      </c>
      <c r="X101" s="72">
        <f t="shared" si="17"/>
        <v>6.273062730627303</v>
      </c>
      <c r="Y101" s="69">
        <v>5.607150770577813</v>
      </c>
      <c r="Z101" s="70">
        <v>3.2703352917983679</v>
      </c>
      <c r="AA101" s="70" t="s">
        <v>136</v>
      </c>
      <c r="AB101" s="73">
        <v>408</v>
      </c>
      <c r="AC101" s="69">
        <v>81</v>
      </c>
      <c r="AD101" s="70">
        <f t="shared" si="15"/>
        <v>5.0370370370370372</v>
      </c>
      <c r="AE101" s="70" t="s">
        <v>33</v>
      </c>
      <c r="AF101" s="68">
        <v>3.8122500000000001</v>
      </c>
    </row>
    <row r="102" spans="1:32" x14ac:dyDescent="0.25">
      <c r="A102" s="79" t="s">
        <v>116</v>
      </c>
      <c r="B102" s="79" t="s">
        <v>117</v>
      </c>
      <c r="C102" s="67">
        <v>9</v>
      </c>
      <c r="D102" s="79" t="s">
        <v>33</v>
      </c>
      <c r="E102" s="72" t="s">
        <v>120</v>
      </c>
      <c r="F102" s="79" t="s">
        <v>260</v>
      </c>
      <c r="G102" s="67">
        <v>2</v>
      </c>
      <c r="H102" s="70">
        <v>0</v>
      </c>
      <c r="I102" s="70" t="s">
        <v>36</v>
      </c>
      <c r="J102" s="70">
        <v>5</v>
      </c>
      <c r="K102" s="70">
        <f t="shared" si="13"/>
        <v>0</v>
      </c>
      <c r="L102" s="81">
        <f t="shared" si="14"/>
        <v>0</v>
      </c>
      <c r="M102" s="67">
        <f t="shared" si="10"/>
        <v>0</v>
      </c>
      <c r="N102" s="82">
        <v>119.92812033268633</v>
      </c>
      <c r="O102" s="68">
        <v>9.9735189999999996</v>
      </c>
      <c r="P102" s="81">
        <v>1</v>
      </c>
      <c r="Q102" s="68">
        <v>7.6640017500000006</v>
      </c>
      <c r="R102" s="69">
        <f t="shared" si="16"/>
        <v>1.3013461276936684</v>
      </c>
      <c r="S102" s="69">
        <f t="shared" si="12"/>
        <v>0.6058147419502915</v>
      </c>
      <c r="T102" s="68">
        <v>34.549186982905702</v>
      </c>
      <c r="U102" s="70" t="s">
        <v>33</v>
      </c>
      <c r="V102" s="70">
        <v>27.5</v>
      </c>
      <c r="W102" s="70">
        <v>28.5</v>
      </c>
      <c r="X102" s="72">
        <f t="shared" si="17"/>
        <v>3.6363636363636362</v>
      </c>
      <c r="Y102" s="69">
        <v>5.607150770577813</v>
      </c>
      <c r="Z102" s="70">
        <v>3.2703352917983679</v>
      </c>
      <c r="AA102" s="70" t="s">
        <v>136</v>
      </c>
      <c r="AB102" s="73">
        <v>408</v>
      </c>
      <c r="AC102" s="69">
        <v>81</v>
      </c>
      <c r="AD102" s="70">
        <f t="shared" si="15"/>
        <v>5.0370370370370372</v>
      </c>
      <c r="AE102" s="70" t="s">
        <v>33</v>
      </c>
      <c r="AF102" s="68">
        <v>3.8122500000000001</v>
      </c>
    </row>
    <row r="103" spans="1:32" x14ac:dyDescent="0.25">
      <c r="A103" s="79" t="s">
        <v>116</v>
      </c>
      <c r="B103" s="79" t="s">
        <v>117</v>
      </c>
      <c r="C103" s="67">
        <v>9</v>
      </c>
      <c r="D103" s="79" t="s">
        <v>33</v>
      </c>
      <c r="E103" s="72" t="s">
        <v>121</v>
      </c>
      <c r="F103" s="79" t="s">
        <v>260</v>
      </c>
      <c r="G103" s="67">
        <v>2</v>
      </c>
      <c r="H103" s="70">
        <v>0</v>
      </c>
      <c r="I103" s="70" t="s">
        <v>36</v>
      </c>
      <c r="J103" s="70">
        <v>5</v>
      </c>
      <c r="K103" s="70">
        <f t="shared" si="13"/>
        <v>0</v>
      </c>
      <c r="L103" s="81">
        <f t="shared" si="14"/>
        <v>0</v>
      </c>
      <c r="M103" s="67">
        <f t="shared" si="10"/>
        <v>0</v>
      </c>
      <c r="N103" s="82">
        <v>306.77687867021075</v>
      </c>
      <c r="O103" s="68">
        <v>6.7457330000000004</v>
      </c>
      <c r="P103" s="81">
        <v>1</v>
      </c>
      <c r="Q103" s="68">
        <v>7.6640017500000006</v>
      </c>
      <c r="R103" s="69">
        <f t="shared" si="16"/>
        <v>0.88018416749448158</v>
      </c>
      <c r="S103" s="69">
        <f t="shared" si="12"/>
        <v>-0.24087317201127947</v>
      </c>
      <c r="T103" s="68">
        <v>-9.4902236616799591</v>
      </c>
      <c r="U103" s="70" t="s">
        <v>33</v>
      </c>
      <c r="V103" s="70">
        <v>28.4</v>
      </c>
      <c r="W103" s="70">
        <v>28.7</v>
      </c>
      <c r="X103" s="72">
        <f t="shared" si="17"/>
        <v>1.0563380281690167</v>
      </c>
      <c r="Y103" s="69">
        <v>5.607150770577813</v>
      </c>
      <c r="Z103" s="70">
        <v>3.2703352917983679</v>
      </c>
      <c r="AA103" s="70" t="s">
        <v>136</v>
      </c>
      <c r="AB103" s="73">
        <v>408</v>
      </c>
      <c r="AC103" s="69">
        <v>81</v>
      </c>
      <c r="AD103" s="70">
        <f t="shared" si="15"/>
        <v>5.0370370370370372</v>
      </c>
      <c r="AE103" s="70" t="s">
        <v>33</v>
      </c>
      <c r="AF103" s="68">
        <v>3.8122500000000001</v>
      </c>
    </row>
    <row r="104" spans="1:32" x14ac:dyDescent="0.25">
      <c r="A104" s="79" t="s">
        <v>116</v>
      </c>
      <c r="B104" s="79" t="s">
        <v>117</v>
      </c>
      <c r="C104" s="67">
        <v>9</v>
      </c>
      <c r="D104" s="79" t="s">
        <v>33</v>
      </c>
      <c r="E104" s="72" t="s">
        <v>122</v>
      </c>
      <c r="F104" s="79" t="s">
        <v>260</v>
      </c>
      <c r="G104" s="67">
        <v>2</v>
      </c>
      <c r="H104" s="70">
        <v>800</v>
      </c>
      <c r="I104" s="70" t="s">
        <v>36</v>
      </c>
      <c r="J104" s="70">
        <v>5</v>
      </c>
      <c r="K104" s="70">
        <f t="shared" si="13"/>
        <v>4000</v>
      </c>
      <c r="L104" s="81">
        <f t="shared" si="14"/>
        <v>22.4</v>
      </c>
      <c r="M104" s="67">
        <f t="shared" si="10"/>
        <v>112</v>
      </c>
      <c r="N104" s="82">
        <v>423.45548321687846</v>
      </c>
      <c r="O104" s="68">
        <v>11.4978</v>
      </c>
      <c r="P104" s="81">
        <v>1</v>
      </c>
      <c r="Q104" s="68">
        <v>7.6640017500000006</v>
      </c>
      <c r="R104" s="69">
        <f t="shared" si="16"/>
        <v>1.5002345217366371</v>
      </c>
      <c r="S104" s="69">
        <f t="shared" si="12"/>
        <v>1.0056523706472553</v>
      </c>
      <c r="T104" s="68">
        <v>50.694663731364273</v>
      </c>
      <c r="U104" s="70" t="s">
        <v>33</v>
      </c>
      <c r="V104" s="70">
        <v>28</v>
      </c>
      <c r="W104" s="70">
        <v>26.5</v>
      </c>
      <c r="X104" s="72">
        <f t="shared" si="17"/>
        <v>-5.3571428571428568</v>
      </c>
      <c r="Y104" s="69">
        <v>5.607150770577813</v>
      </c>
      <c r="Z104" s="70">
        <v>3.2703352917983679</v>
      </c>
      <c r="AA104" s="70" t="s">
        <v>136</v>
      </c>
      <c r="AB104" s="73">
        <v>408</v>
      </c>
      <c r="AC104" s="69">
        <v>81</v>
      </c>
      <c r="AD104" s="70">
        <f t="shared" si="15"/>
        <v>5.0370370370370372</v>
      </c>
      <c r="AE104" s="70" t="s">
        <v>33</v>
      </c>
      <c r="AF104" s="68">
        <v>3.8122500000000001</v>
      </c>
    </row>
    <row r="105" spans="1:32" x14ac:dyDescent="0.25">
      <c r="A105" s="79" t="s">
        <v>116</v>
      </c>
      <c r="B105" s="79" t="s">
        <v>117</v>
      </c>
      <c r="C105" s="67">
        <v>9</v>
      </c>
      <c r="D105" s="79" t="s">
        <v>33</v>
      </c>
      <c r="E105" s="72" t="s">
        <v>123</v>
      </c>
      <c r="F105" s="79" t="s">
        <v>260</v>
      </c>
      <c r="G105" s="67">
        <v>2</v>
      </c>
      <c r="H105" s="70">
        <v>800</v>
      </c>
      <c r="I105" s="70" t="s">
        <v>36</v>
      </c>
      <c r="J105" s="70">
        <v>5</v>
      </c>
      <c r="K105" s="70">
        <f t="shared" si="13"/>
        <v>4000</v>
      </c>
      <c r="L105" s="81">
        <f t="shared" si="14"/>
        <v>22.16</v>
      </c>
      <c r="M105" s="67">
        <f t="shared" si="10"/>
        <v>110.8</v>
      </c>
      <c r="N105" s="82">
        <v>527.87926889264349</v>
      </c>
      <c r="O105" s="68">
        <v>11.77054</v>
      </c>
      <c r="P105" s="81">
        <v>1</v>
      </c>
      <c r="Q105" s="68">
        <v>7.6640017500000006</v>
      </c>
      <c r="R105" s="69">
        <f t="shared" si="16"/>
        <v>1.5358216743622219</v>
      </c>
      <c r="S105" s="69">
        <f t="shared" si="12"/>
        <v>1.0771954226506655</v>
      </c>
      <c r="T105" s="68">
        <v>55.561820486994037</v>
      </c>
      <c r="U105" s="70" t="s">
        <v>33</v>
      </c>
      <c r="V105" s="70">
        <v>27.7</v>
      </c>
      <c r="W105" s="70">
        <v>27.9</v>
      </c>
      <c r="X105" s="72">
        <f t="shared" si="17"/>
        <v>0.72202166064981688</v>
      </c>
      <c r="Y105" s="69">
        <v>5.607150770577813</v>
      </c>
      <c r="Z105" s="70">
        <v>3.2703352917983679</v>
      </c>
      <c r="AA105" s="70" t="s">
        <v>136</v>
      </c>
      <c r="AB105" s="73">
        <v>408</v>
      </c>
      <c r="AC105" s="69">
        <v>81</v>
      </c>
      <c r="AD105" s="70">
        <f t="shared" si="15"/>
        <v>5.0370370370370372</v>
      </c>
      <c r="AE105" s="70" t="s">
        <v>33</v>
      </c>
      <c r="AF105" s="68">
        <v>3.8122500000000001</v>
      </c>
    </row>
    <row r="106" spans="1:32" ht="14.25" customHeight="1" x14ac:dyDescent="0.25">
      <c r="A106" s="79" t="s">
        <v>116</v>
      </c>
      <c r="B106" s="79" t="s">
        <v>117</v>
      </c>
      <c r="C106" s="67">
        <v>9</v>
      </c>
      <c r="D106" s="79" t="s">
        <v>33</v>
      </c>
      <c r="E106" s="72" t="s">
        <v>124</v>
      </c>
      <c r="F106" s="79" t="s">
        <v>260</v>
      </c>
      <c r="G106" s="67">
        <v>2</v>
      </c>
      <c r="H106" s="70">
        <v>800</v>
      </c>
      <c r="I106" s="70" t="s">
        <v>36</v>
      </c>
      <c r="J106" s="70">
        <v>5</v>
      </c>
      <c r="K106" s="70">
        <f t="shared" si="13"/>
        <v>4000</v>
      </c>
      <c r="L106" s="81">
        <f t="shared" si="14"/>
        <v>20.88</v>
      </c>
      <c r="M106" s="67">
        <f t="shared" si="10"/>
        <v>104.4</v>
      </c>
      <c r="N106" s="82">
        <v>179.5374962592355</v>
      </c>
      <c r="O106" s="68">
        <v>10.653420000000001</v>
      </c>
      <c r="P106" s="81">
        <v>1</v>
      </c>
      <c r="Q106" s="68">
        <v>7.6640017500000006</v>
      </c>
      <c r="R106" s="69">
        <f t="shared" si="16"/>
        <v>1.3900597034701878</v>
      </c>
      <c r="S106" s="69">
        <f t="shared" si="12"/>
        <v>0.78416112531969306</v>
      </c>
      <c r="T106" s="68">
        <v>38.81352801334117</v>
      </c>
      <c r="U106" s="70" t="s">
        <v>33</v>
      </c>
      <c r="V106" s="70">
        <v>26.1</v>
      </c>
      <c r="W106" s="70">
        <v>26.6</v>
      </c>
      <c r="X106" s="72">
        <f t="shared" si="17"/>
        <v>1.9157088122605364</v>
      </c>
      <c r="Y106" s="69">
        <v>5.607150770577813</v>
      </c>
      <c r="Z106" s="70">
        <v>3.2703352917983679</v>
      </c>
      <c r="AA106" s="70" t="s">
        <v>136</v>
      </c>
      <c r="AB106" s="73">
        <v>408</v>
      </c>
      <c r="AC106" s="69">
        <v>81</v>
      </c>
      <c r="AD106" s="70">
        <f t="shared" si="15"/>
        <v>5.0370370370370372</v>
      </c>
      <c r="AE106" s="70" t="s">
        <v>33</v>
      </c>
      <c r="AF106" s="68">
        <v>3.8122500000000001</v>
      </c>
    </row>
    <row r="107" spans="1:32" x14ac:dyDescent="0.25">
      <c r="A107" s="79" t="s">
        <v>116</v>
      </c>
      <c r="B107" s="79" t="s">
        <v>117</v>
      </c>
      <c r="C107" s="67">
        <v>9</v>
      </c>
      <c r="D107" s="79" t="s">
        <v>33</v>
      </c>
      <c r="E107" s="72" t="s">
        <v>125</v>
      </c>
      <c r="F107" s="79" t="s">
        <v>260</v>
      </c>
      <c r="G107" s="67">
        <v>2</v>
      </c>
      <c r="H107" s="70">
        <v>800</v>
      </c>
      <c r="I107" s="70" t="s">
        <v>36</v>
      </c>
      <c r="J107" s="70">
        <v>5</v>
      </c>
      <c r="K107" s="70">
        <f t="shared" si="13"/>
        <v>4000</v>
      </c>
      <c r="L107" s="81">
        <f t="shared" si="14"/>
        <v>22</v>
      </c>
      <c r="M107" s="67">
        <f t="shared" si="10"/>
        <v>110</v>
      </c>
      <c r="N107" s="82">
        <v>581.53292761105024</v>
      </c>
      <c r="O107" s="68">
        <v>5.7756749999999997</v>
      </c>
      <c r="P107" s="81">
        <v>1</v>
      </c>
      <c r="Q107" s="68">
        <v>7.6640017500000006</v>
      </c>
      <c r="R107" s="69">
        <f t="shared" si="16"/>
        <v>0.75361086654240383</v>
      </c>
      <c r="S107" s="69">
        <f t="shared" si="12"/>
        <v>-0.49533130041314205</v>
      </c>
      <c r="T107" s="68">
        <v>-57.2468795705989</v>
      </c>
      <c r="U107" s="70" t="s">
        <v>33</v>
      </c>
      <c r="V107" s="70">
        <v>27.5</v>
      </c>
      <c r="W107" s="70">
        <v>25.9</v>
      </c>
      <c r="X107" s="72">
        <f t="shared" si="17"/>
        <v>-5.8181818181818228</v>
      </c>
      <c r="Y107" s="69">
        <v>5.607150770577813</v>
      </c>
      <c r="Z107" s="70">
        <v>3.2703352917983679</v>
      </c>
      <c r="AA107" s="70" t="s">
        <v>136</v>
      </c>
      <c r="AB107" s="73">
        <v>408</v>
      </c>
      <c r="AC107" s="69">
        <v>81</v>
      </c>
      <c r="AD107" s="70">
        <f t="shared" si="15"/>
        <v>5.0370370370370372</v>
      </c>
      <c r="AE107" s="70" t="s">
        <v>33</v>
      </c>
      <c r="AF107" s="68">
        <v>3.8122500000000001</v>
      </c>
    </row>
    <row r="108" spans="1:32" x14ac:dyDescent="0.25">
      <c r="A108" s="79" t="s">
        <v>126</v>
      </c>
      <c r="B108" s="79" t="s">
        <v>127</v>
      </c>
      <c r="C108" s="67">
        <v>10</v>
      </c>
      <c r="D108" s="79" t="s">
        <v>33</v>
      </c>
      <c r="E108" s="72" t="s">
        <v>128</v>
      </c>
      <c r="F108" s="79" t="s">
        <v>260</v>
      </c>
      <c r="G108" s="67">
        <v>2</v>
      </c>
      <c r="H108" s="70">
        <v>0</v>
      </c>
      <c r="I108" s="70" t="s">
        <v>36</v>
      </c>
      <c r="J108" s="70">
        <v>5</v>
      </c>
      <c r="K108" s="70">
        <f t="shared" si="13"/>
        <v>0</v>
      </c>
      <c r="L108" s="81">
        <f t="shared" si="14"/>
        <v>0</v>
      </c>
      <c r="M108" s="67">
        <f t="shared" si="10"/>
        <v>0</v>
      </c>
      <c r="N108" s="82">
        <v>220.97871619163649</v>
      </c>
      <c r="O108" s="68">
        <v>8.2024880000000007</v>
      </c>
      <c r="P108" s="81">
        <v>1</v>
      </c>
      <c r="Q108" s="68">
        <v>6.60952625</v>
      </c>
      <c r="R108" s="69">
        <f t="shared" si="16"/>
        <v>1.2410099740507121</v>
      </c>
      <c r="S108" s="69">
        <f t="shared" si="12"/>
        <v>0.73543940443213329</v>
      </c>
      <c r="T108" s="68">
        <v>56.471228966819673</v>
      </c>
      <c r="U108" s="70" t="s">
        <v>33</v>
      </c>
      <c r="V108" s="70">
        <v>26.4</v>
      </c>
      <c r="W108" s="70">
        <v>22.7</v>
      </c>
      <c r="X108" s="72">
        <f t="shared" si="17"/>
        <v>-14.015151515151514</v>
      </c>
      <c r="Y108" s="69">
        <v>3.7892313333333334</v>
      </c>
      <c r="Z108" s="70">
        <v>2.5084748935141192</v>
      </c>
      <c r="AA108" s="70" t="s">
        <v>136</v>
      </c>
      <c r="AB108" s="73">
        <v>500</v>
      </c>
      <c r="AC108" s="69">
        <v>78</v>
      </c>
      <c r="AD108" s="70">
        <f t="shared" si="15"/>
        <v>6.4102564102564106</v>
      </c>
      <c r="AE108" s="70" t="s">
        <v>33</v>
      </c>
      <c r="AF108" s="68">
        <v>2.1659999999999999</v>
      </c>
    </row>
    <row r="109" spans="1:32" x14ac:dyDescent="0.25">
      <c r="A109" s="79" t="s">
        <v>126</v>
      </c>
      <c r="B109" s="79" t="s">
        <v>127</v>
      </c>
      <c r="C109" s="67">
        <v>10</v>
      </c>
      <c r="D109" s="79" t="s">
        <v>33</v>
      </c>
      <c r="E109" s="72" t="s">
        <v>129</v>
      </c>
      <c r="F109" s="79" t="s">
        <v>260</v>
      </c>
      <c r="G109" s="67">
        <v>2</v>
      </c>
      <c r="H109" s="70">
        <v>0</v>
      </c>
      <c r="I109" s="70" t="s">
        <v>36</v>
      </c>
      <c r="J109" s="70">
        <v>5</v>
      </c>
      <c r="K109" s="70">
        <f t="shared" si="13"/>
        <v>0</v>
      </c>
      <c r="L109" s="81">
        <f t="shared" si="14"/>
        <v>0</v>
      </c>
      <c r="M109" s="67">
        <f t="shared" si="10"/>
        <v>0</v>
      </c>
      <c r="N109" s="82">
        <v>325.98876285006838</v>
      </c>
      <c r="O109" s="68">
        <v>7.9796719999999999</v>
      </c>
      <c r="P109" s="81">
        <v>1</v>
      </c>
      <c r="Q109" s="68">
        <v>6.60952625</v>
      </c>
      <c r="R109" s="69">
        <f t="shared" si="16"/>
        <v>1.2072986320313048</v>
      </c>
      <c r="S109" s="69">
        <f t="shared" si="12"/>
        <v>0.63256959833795012</v>
      </c>
      <c r="T109" s="68">
        <v>55.1183732953779</v>
      </c>
      <c r="U109" s="70" t="s">
        <v>33</v>
      </c>
      <c r="V109" s="70">
        <v>28.8</v>
      </c>
      <c r="W109" s="70">
        <v>28.8</v>
      </c>
      <c r="X109" s="72">
        <f t="shared" si="17"/>
        <v>0</v>
      </c>
      <c r="Y109" s="69">
        <v>3.7892313333333334</v>
      </c>
      <c r="Z109" s="70">
        <v>2.5084748935141192</v>
      </c>
      <c r="AA109" s="70" t="s">
        <v>136</v>
      </c>
      <c r="AB109" s="73">
        <v>500</v>
      </c>
      <c r="AC109" s="69">
        <v>78</v>
      </c>
      <c r="AD109" s="70">
        <f t="shared" si="15"/>
        <v>6.4102564102564106</v>
      </c>
      <c r="AE109" s="70" t="s">
        <v>33</v>
      </c>
      <c r="AF109" s="68">
        <v>2.1659999999999999</v>
      </c>
    </row>
    <row r="110" spans="1:32" x14ac:dyDescent="0.25">
      <c r="A110" s="79" t="s">
        <v>126</v>
      </c>
      <c r="B110" s="79" t="s">
        <v>127</v>
      </c>
      <c r="C110" s="67">
        <v>10</v>
      </c>
      <c r="D110" s="79" t="s">
        <v>33</v>
      </c>
      <c r="E110" s="72" t="s">
        <v>130</v>
      </c>
      <c r="F110" s="79" t="s">
        <v>260</v>
      </c>
      <c r="G110" s="67">
        <v>2</v>
      </c>
      <c r="H110" s="70">
        <v>0</v>
      </c>
      <c r="I110" s="70" t="s">
        <v>36</v>
      </c>
      <c r="J110" s="70">
        <v>5</v>
      </c>
      <c r="K110" s="70">
        <f t="shared" si="13"/>
        <v>0</v>
      </c>
      <c r="L110" s="81">
        <f t="shared" si="14"/>
        <v>0</v>
      </c>
      <c r="M110" s="67">
        <f t="shared" si="10"/>
        <v>0</v>
      </c>
      <c r="N110" s="82">
        <v>136.41285390340843</v>
      </c>
      <c r="O110" s="68">
        <v>6.4510969999999999</v>
      </c>
      <c r="P110" s="81">
        <v>1</v>
      </c>
      <c r="Q110" s="68">
        <v>6.60952625</v>
      </c>
      <c r="R110" s="69">
        <f t="shared" si="16"/>
        <v>0.97603016555082145</v>
      </c>
      <c r="S110" s="69">
        <f t="shared" si="12"/>
        <v>-7.3143698060941911E-2</v>
      </c>
      <c r="T110" s="68">
        <v>31.997854290976807</v>
      </c>
      <c r="U110" s="70" t="s">
        <v>33</v>
      </c>
      <c r="V110" s="70">
        <v>27.2</v>
      </c>
      <c r="W110" s="70">
        <v>27.9</v>
      </c>
      <c r="X110" s="72">
        <f t="shared" si="17"/>
        <v>2.5735294117647034</v>
      </c>
      <c r="Y110" s="69">
        <v>3.7892313333333334</v>
      </c>
      <c r="Z110" s="70">
        <v>2.5084748935141192</v>
      </c>
      <c r="AA110" s="70" t="s">
        <v>136</v>
      </c>
      <c r="AB110" s="73">
        <v>500</v>
      </c>
      <c r="AC110" s="69">
        <v>78</v>
      </c>
      <c r="AD110" s="70">
        <f t="shared" si="15"/>
        <v>6.4102564102564106</v>
      </c>
      <c r="AE110" s="70" t="s">
        <v>33</v>
      </c>
      <c r="AF110" s="68">
        <v>2.1659999999999999</v>
      </c>
    </row>
    <row r="111" spans="1:32" x14ac:dyDescent="0.25">
      <c r="A111" s="79" t="s">
        <v>126</v>
      </c>
      <c r="B111" s="79" t="s">
        <v>127</v>
      </c>
      <c r="C111" s="67">
        <v>10</v>
      </c>
      <c r="D111" s="79" t="s">
        <v>33</v>
      </c>
      <c r="E111" s="72" t="s">
        <v>131</v>
      </c>
      <c r="F111" s="79" t="s">
        <v>260</v>
      </c>
      <c r="G111" s="67">
        <v>2</v>
      </c>
      <c r="H111" s="70">
        <v>0</v>
      </c>
      <c r="I111" s="70" t="s">
        <v>36</v>
      </c>
      <c r="J111" s="70">
        <v>5</v>
      </c>
      <c r="K111" s="70">
        <f t="shared" si="13"/>
        <v>0</v>
      </c>
      <c r="L111" s="81">
        <f t="shared" si="14"/>
        <v>0</v>
      </c>
      <c r="M111" s="67">
        <f t="shared" si="10"/>
        <v>0</v>
      </c>
      <c r="N111" s="82">
        <v>393.78053569981421</v>
      </c>
      <c r="O111" s="68">
        <v>3.8048479999999998</v>
      </c>
      <c r="P111" s="81">
        <v>1</v>
      </c>
      <c r="Q111" s="68">
        <v>6.60952625</v>
      </c>
      <c r="R111" s="69">
        <f t="shared" si="16"/>
        <v>0.57566122836716171</v>
      </c>
      <c r="S111" s="69">
        <f t="shared" si="12"/>
        <v>-1.2948653047091414</v>
      </c>
      <c r="T111" s="68">
        <v>-143.58745655317441</v>
      </c>
      <c r="U111" s="70" t="s">
        <v>33</v>
      </c>
      <c r="V111" s="70">
        <v>25.4</v>
      </c>
      <c r="W111" s="70">
        <v>27</v>
      </c>
      <c r="X111" s="72">
        <f t="shared" si="17"/>
        <v>6.2992125984252025</v>
      </c>
      <c r="Y111" s="69">
        <v>3.7892313333333334</v>
      </c>
      <c r="Z111" s="70">
        <v>2.5084748935141192</v>
      </c>
      <c r="AA111" s="70" t="s">
        <v>136</v>
      </c>
      <c r="AB111" s="73">
        <v>500</v>
      </c>
      <c r="AC111" s="69">
        <v>78</v>
      </c>
      <c r="AD111" s="70">
        <f t="shared" si="15"/>
        <v>6.4102564102564106</v>
      </c>
      <c r="AE111" s="70" t="s">
        <v>33</v>
      </c>
      <c r="AF111" s="68">
        <v>2.1659999999999999</v>
      </c>
    </row>
    <row r="112" spans="1:32" x14ac:dyDescent="0.25">
      <c r="A112" s="79" t="s">
        <v>126</v>
      </c>
      <c r="B112" s="79" t="s">
        <v>127</v>
      </c>
      <c r="C112" s="67">
        <v>10</v>
      </c>
      <c r="D112" s="79" t="s">
        <v>33</v>
      </c>
      <c r="E112" s="72" t="s">
        <v>132</v>
      </c>
      <c r="F112" s="79" t="s">
        <v>260</v>
      </c>
      <c r="G112" s="67">
        <v>2</v>
      </c>
      <c r="H112" s="70">
        <v>800</v>
      </c>
      <c r="I112" s="70" t="s">
        <v>36</v>
      </c>
      <c r="J112" s="70">
        <v>5</v>
      </c>
      <c r="K112" s="70">
        <f t="shared" si="13"/>
        <v>4000</v>
      </c>
      <c r="L112" s="81">
        <f t="shared" si="14"/>
        <v>21.36</v>
      </c>
      <c r="M112" s="67">
        <f t="shared" si="10"/>
        <v>106.8</v>
      </c>
      <c r="N112" s="82">
        <v>199.27932104306157</v>
      </c>
      <c r="O112" s="68">
        <v>5.475441</v>
      </c>
      <c r="P112" s="81">
        <v>1</v>
      </c>
      <c r="Q112" s="68">
        <v>6.60952625</v>
      </c>
      <c r="R112" s="69">
        <f t="shared" si="16"/>
        <v>0.82841656011276144</v>
      </c>
      <c r="S112" s="69">
        <f t="shared" si="12"/>
        <v>-0.52358506463527243</v>
      </c>
      <c r="T112" s="68">
        <v>12.000463937086094</v>
      </c>
      <c r="U112" s="70" t="s">
        <v>33</v>
      </c>
      <c r="V112" s="70">
        <v>26.7</v>
      </c>
      <c r="W112" s="70">
        <v>28</v>
      </c>
      <c r="X112" s="72">
        <f t="shared" si="17"/>
        <v>4.8689138576779056</v>
      </c>
      <c r="Y112" s="69">
        <v>3.7892313333333334</v>
      </c>
      <c r="Z112" s="70">
        <v>2.5084748935141192</v>
      </c>
      <c r="AA112" s="70" t="s">
        <v>136</v>
      </c>
      <c r="AB112" s="73">
        <v>500</v>
      </c>
      <c r="AC112" s="69">
        <v>78</v>
      </c>
      <c r="AD112" s="70">
        <f t="shared" si="15"/>
        <v>6.4102564102564106</v>
      </c>
      <c r="AE112" s="70" t="s">
        <v>33</v>
      </c>
      <c r="AF112" s="68">
        <v>2.1659999999999999</v>
      </c>
    </row>
    <row r="113" spans="1:32" x14ac:dyDescent="0.25">
      <c r="A113" s="79" t="s">
        <v>126</v>
      </c>
      <c r="B113" s="79" t="s">
        <v>127</v>
      </c>
      <c r="C113" s="67">
        <v>10</v>
      </c>
      <c r="D113" s="79" t="s">
        <v>33</v>
      </c>
      <c r="E113" s="72" t="s">
        <v>133</v>
      </c>
      <c r="F113" s="79" t="s">
        <v>260</v>
      </c>
      <c r="G113" s="67">
        <v>2</v>
      </c>
      <c r="H113" s="70">
        <v>800</v>
      </c>
      <c r="I113" s="70" t="s">
        <v>36</v>
      </c>
      <c r="J113" s="70">
        <v>5</v>
      </c>
      <c r="K113" s="70">
        <f t="shared" si="13"/>
        <v>4000</v>
      </c>
      <c r="L113" s="81">
        <f t="shared" si="14"/>
        <v>21.76</v>
      </c>
      <c r="M113" s="67">
        <f t="shared" si="10"/>
        <v>108.8</v>
      </c>
      <c r="N113" s="82">
        <v>336.70427671893577</v>
      </c>
      <c r="O113" s="68">
        <v>5.6820729999999999</v>
      </c>
      <c r="P113" s="81">
        <v>1</v>
      </c>
      <c r="Q113" s="68">
        <v>6.60952625</v>
      </c>
      <c r="R113" s="69">
        <f t="shared" si="16"/>
        <v>0.85967931514002227</v>
      </c>
      <c r="S113" s="69">
        <f t="shared" si="12"/>
        <v>-0.42818709602954763</v>
      </c>
      <c r="T113" s="68">
        <v>22.984584177476101</v>
      </c>
      <c r="U113" s="70" t="s">
        <v>33</v>
      </c>
      <c r="V113" s="70">
        <v>27.2</v>
      </c>
      <c r="W113" s="70">
        <v>24.2</v>
      </c>
      <c r="X113" s="72">
        <f t="shared" si="17"/>
        <v>-11.029411764705882</v>
      </c>
      <c r="Y113" s="69">
        <v>3.7892313333333334</v>
      </c>
      <c r="Z113" s="70">
        <v>2.5084748935141192</v>
      </c>
      <c r="AA113" s="70" t="s">
        <v>136</v>
      </c>
      <c r="AB113" s="73">
        <v>500</v>
      </c>
      <c r="AC113" s="69">
        <v>78</v>
      </c>
      <c r="AD113" s="70">
        <f t="shared" si="15"/>
        <v>6.4102564102564106</v>
      </c>
      <c r="AE113" s="70" t="s">
        <v>33</v>
      </c>
      <c r="AF113" s="68">
        <v>2.1659999999999999</v>
      </c>
    </row>
    <row r="114" spans="1:32" x14ac:dyDescent="0.25">
      <c r="A114" s="79" t="s">
        <v>126</v>
      </c>
      <c r="B114" s="79" t="s">
        <v>127</v>
      </c>
      <c r="C114" s="67">
        <v>10</v>
      </c>
      <c r="D114" s="79" t="s">
        <v>33</v>
      </c>
      <c r="E114" s="72" t="s">
        <v>134</v>
      </c>
      <c r="F114" s="79" t="s">
        <v>260</v>
      </c>
      <c r="G114" s="67">
        <v>2</v>
      </c>
      <c r="H114" s="70">
        <v>800</v>
      </c>
      <c r="I114" s="70" t="s">
        <v>36</v>
      </c>
      <c r="J114" s="70">
        <v>5</v>
      </c>
      <c r="K114" s="70">
        <f t="shared" si="13"/>
        <v>4000</v>
      </c>
      <c r="L114" s="81">
        <f t="shared" si="14"/>
        <v>21.52</v>
      </c>
      <c r="M114" s="67">
        <f t="shared" si="10"/>
        <v>107.6</v>
      </c>
      <c r="N114" s="82">
        <v>368.96736617699827</v>
      </c>
      <c r="O114" s="68">
        <v>6.107424</v>
      </c>
      <c r="P114" s="81">
        <v>1</v>
      </c>
      <c r="Q114" s="68">
        <v>6.60952625</v>
      </c>
      <c r="R114" s="69">
        <f t="shared" si="16"/>
        <v>0.92403354930317427</v>
      </c>
      <c r="S114" s="69">
        <f t="shared" si="12"/>
        <v>-0.23181082640812561</v>
      </c>
      <c r="T114" s="68">
        <v>29.448548368592963</v>
      </c>
      <c r="U114" s="70" t="s">
        <v>33</v>
      </c>
      <c r="V114" s="70">
        <v>26.9</v>
      </c>
      <c r="W114" s="70">
        <v>24.5</v>
      </c>
      <c r="X114" s="72">
        <f t="shared" si="17"/>
        <v>-8.9219330855018537</v>
      </c>
      <c r="Y114" s="69">
        <v>3.7892313333333334</v>
      </c>
      <c r="Z114" s="70">
        <v>2.5084748935141192</v>
      </c>
      <c r="AA114" s="70" t="s">
        <v>136</v>
      </c>
      <c r="AB114" s="73">
        <v>500</v>
      </c>
      <c r="AC114" s="69">
        <v>78</v>
      </c>
      <c r="AD114" s="70">
        <f t="shared" si="15"/>
        <v>6.4102564102564106</v>
      </c>
      <c r="AE114" s="70" t="s">
        <v>33</v>
      </c>
      <c r="AF114" s="68">
        <v>2.1659999999999999</v>
      </c>
    </row>
    <row r="115" spans="1:32" x14ac:dyDescent="0.25">
      <c r="A115" s="79" t="s">
        <v>126</v>
      </c>
      <c r="B115" s="79" t="s">
        <v>127</v>
      </c>
      <c r="C115" s="67">
        <v>10</v>
      </c>
      <c r="D115" s="79" t="s">
        <v>33</v>
      </c>
      <c r="E115" s="72" t="s">
        <v>135</v>
      </c>
      <c r="F115" s="79" t="s">
        <v>260</v>
      </c>
      <c r="G115" s="67">
        <v>2</v>
      </c>
      <c r="H115" s="70">
        <v>800</v>
      </c>
      <c r="I115" s="70" t="s">
        <v>36</v>
      </c>
      <c r="J115" s="70">
        <v>5</v>
      </c>
      <c r="K115" s="70">
        <f t="shared" si="13"/>
        <v>4000</v>
      </c>
      <c r="L115" s="81">
        <f t="shared" si="14"/>
        <v>21.6</v>
      </c>
      <c r="M115" s="67">
        <f t="shared" si="10"/>
        <v>108</v>
      </c>
      <c r="N115" s="82">
        <v>176.30607447610529</v>
      </c>
      <c r="O115" s="68">
        <v>5.7137370000000001</v>
      </c>
      <c r="P115" s="81">
        <v>1</v>
      </c>
      <c r="Q115" s="68">
        <v>6.60952625</v>
      </c>
      <c r="R115" s="69">
        <f>O115/Q115</f>
        <v>0.86446997619534383</v>
      </c>
      <c r="S115" s="69">
        <f>(O115-Q115)/AF115</f>
        <v>-0.41356844413665744</v>
      </c>
      <c r="T115" s="68">
        <v>16.504435768036497</v>
      </c>
      <c r="U115" s="70" t="s">
        <v>33</v>
      </c>
      <c r="V115" s="70">
        <v>27</v>
      </c>
      <c r="W115" s="70">
        <v>27.3</v>
      </c>
      <c r="X115" s="72">
        <f t="shared" si="17"/>
        <v>1.1111111111111138</v>
      </c>
      <c r="Y115" s="69">
        <v>3.7892313333333334</v>
      </c>
      <c r="Z115" s="70">
        <v>2.5084748935141192</v>
      </c>
      <c r="AA115" s="70" t="s">
        <v>136</v>
      </c>
      <c r="AB115" s="73">
        <v>500</v>
      </c>
      <c r="AC115" s="69">
        <v>78</v>
      </c>
      <c r="AD115" s="70">
        <f t="shared" si="15"/>
        <v>6.4102564102564106</v>
      </c>
      <c r="AE115" s="70" t="s">
        <v>33</v>
      </c>
      <c r="AF115" s="68">
        <v>2.1659999999999999</v>
      </c>
    </row>
    <row r="116" spans="1:32" x14ac:dyDescent="0.25">
      <c r="A116" s="79" t="s">
        <v>265</v>
      </c>
      <c r="B116" s="79" t="s">
        <v>155</v>
      </c>
      <c r="C116" s="67">
        <v>11</v>
      </c>
      <c r="D116" s="79" t="s">
        <v>33</v>
      </c>
      <c r="E116" s="83" t="s">
        <v>266</v>
      </c>
      <c r="F116" s="79" t="s">
        <v>260</v>
      </c>
      <c r="G116" s="67">
        <v>2</v>
      </c>
      <c r="H116" s="70">
        <v>0</v>
      </c>
      <c r="I116" s="70" t="s">
        <v>258</v>
      </c>
      <c r="J116" s="70">
        <v>1</v>
      </c>
      <c r="K116" s="70">
        <f t="shared" si="13"/>
        <v>0</v>
      </c>
      <c r="L116" s="81">
        <f t="shared" si="14"/>
        <v>0</v>
      </c>
      <c r="M116" s="67">
        <f t="shared" si="10"/>
        <v>0</v>
      </c>
      <c r="N116" s="82">
        <v>226.46132944290176</v>
      </c>
      <c r="O116" s="68">
        <v>61.257429999999999</v>
      </c>
      <c r="P116" s="81">
        <v>1</v>
      </c>
      <c r="Q116" s="68">
        <v>53.460166666666666</v>
      </c>
      <c r="R116" s="69">
        <f>O116/Q116</f>
        <v>1.1458518336082004</v>
      </c>
      <c r="S116" s="69">
        <f t="shared" ref="S116:S132" si="18">(O116-Q116)/AF116</f>
        <v>0.31845784171355962</v>
      </c>
      <c r="T116" s="68">
        <v>48.183264385383431</v>
      </c>
      <c r="U116" s="70" t="s">
        <v>33</v>
      </c>
      <c r="V116" s="70">
        <v>18.2</v>
      </c>
      <c r="W116" s="70">
        <v>21</v>
      </c>
      <c r="X116" s="72">
        <f t="shared" si="17"/>
        <v>15.384615384615389</v>
      </c>
      <c r="Y116" s="69">
        <v>17.552991172590627</v>
      </c>
      <c r="Z116" s="70">
        <v>2.0318183024024243</v>
      </c>
      <c r="AA116" s="70" t="s">
        <v>37</v>
      </c>
      <c r="AB116" s="73">
        <v>500</v>
      </c>
      <c r="AC116" s="69">
        <v>39</v>
      </c>
      <c r="AD116" s="70">
        <f t="shared" si="15"/>
        <v>12.820512820512821</v>
      </c>
      <c r="AE116" s="70">
        <v>53.529600230548589</v>
      </c>
      <c r="AF116" s="68">
        <v>24.484444444444446</v>
      </c>
    </row>
    <row r="117" spans="1:32" x14ac:dyDescent="0.25">
      <c r="A117" s="79" t="s">
        <v>265</v>
      </c>
      <c r="B117" s="79" t="s">
        <v>155</v>
      </c>
      <c r="C117" s="67">
        <v>11</v>
      </c>
      <c r="D117" s="79" t="s">
        <v>33</v>
      </c>
      <c r="E117" s="83" t="s">
        <v>267</v>
      </c>
      <c r="F117" s="79" t="s">
        <v>260</v>
      </c>
      <c r="G117" s="67">
        <v>2</v>
      </c>
      <c r="H117" s="70">
        <v>0</v>
      </c>
      <c r="I117" s="70" t="s">
        <v>258</v>
      </c>
      <c r="J117" s="70">
        <v>1</v>
      </c>
      <c r="K117" s="70">
        <f t="shared" si="13"/>
        <v>0</v>
      </c>
      <c r="L117" s="81">
        <f t="shared" si="14"/>
        <v>0</v>
      </c>
      <c r="M117" s="67">
        <f t="shared" si="10"/>
        <v>0</v>
      </c>
      <c r="N117" s="82">
        <v>225.85223745922383</v>
      </c>
      <c r="O117" s="68">
        <v>54.23545</v>
      </c>
      <c r="P117" s="81">
        <v>1</v>
      </c>
      <c r="Q117" s="68">
        <v>53.460166666666666</v>
      </c>
      <c r="R117" s="69">
        <f t="shared" ref="R117:R180" si="19">O117/Q117</f>
        <v>1.014502074753477</v>
      </c>
      <c r="S117" s="69">
        <f t="shared" si="18"/>
        <v>3.1664322018515191E-2</v>
      </c>
      <c r="T117" s="68">
        <v>33.18382851169104</v>
      </c>
      <c r="U117" s="70" t="s">
        <v>33</v>
      </c>
      <c r="V117" s="70">
        <v>18.5</v>
      </c>
      <c r="W117" s="70">
        <v>18.5</v>
      </c>
      <c r="X117" s="72">
        <f t="shared" si="17"/>
        <v>0</v>
      </c>
      <c r="Y117" s="69">
        <v>17.552991172590627</v>
      </c>
      <c r="Z117" s="70">
        <v>2.0318183024024243</v>
      </c>
      <c r="AA117" s="70" t="s">
        <v>37</v>
      </c>
      <c r="AB117" s="73">
        <v>500</v>
      </c>
      <c r="AC117" s="69">
        <v>39</v>
      </c>
      <c r="AD117" s="70">
        <f t="shared" si="15"/>
        <v>12.820512820512821</v>
      </c>
      <c r="AE117" s="70">
        <v>53.529600230548589</v>
      </c>
      <c r="AF117" s="68">
        <v>24.484444444444446</v>
      </c>
    </row>
    <row r="118" spans="1:32" x14ac:dyDescent="0.25">
      <c r="A118" s="79" t="s">
        <v>265</v>
      </c>
      <c r="B118" s="79" t="s">
        <v>155</v>
      </c>
      <c r="C118" s="67">
        <v>11</v>
      </c>
      <c r="D118" s="79" t="s">
        <v>33</v>
      </c>
      <c r="E118" s="83" t="s">
        <v>268</v>
      </c>
      <c r="F118" s="79" t="s">
        <v>260</v>
      </c>
      <c r="G118" s="67">
        <v>2</v>
      </c>
      <c r="H118" s="70">
        <v>0</v>
      </c>
      <c r="I118" s="70" t="s">
        <v>258</v>
      </c>
      <c r="J118" s="70">
        <v>1</v>
      </c>
      <c r="K118" s="70">
        <f t="shared" si="13"/>
        <v>0</v>
      </c>
      <c r="L118" s="81">
        <f t="shared" si="14"/>
        <v>0</v>
      </c>
      <c r="M118" s="67">
        <f t="shared" si="10"/>
        <v>0</v>
      </c>
      <c r="N118" s="82">
        <v>206.65067393483193</v>
      </c>
      <c r="O118" s="68">
        <v>82.952129999999997</v>
      </c>
      <c r="P118" s="81">
        <v>1</v>
      </c>
      <c r="Q118" s="68">
        <v>53.460166666666666</v>
      </c>
      <c r="R118" s="69">
        <f t="shared" si="19"/>
        <v>1.5516623903778826</v>
      </c>
      <c r="S118" s="69">
        <f t="shared" si="18"/>
        <v>1.2045183790161553</v>
      </c>
      <c r="T118" s="68">
        <v>55.568581695074023</v>
      </c>
      <c r="U118" s="70" t="s">
        <v>33</v>
      </c>
      <c r="V118" s="70">
        <v>18.399999999999999</v>
      </c>
      <c r="W118" s="70">
        <v>21.9</v>
      </c>
      <c r="X118" s="72">
        <f t="shared" si="17"/>
        <v>19.021739130434785</v>
      </c>
      <c r="Y118" s="69">
        <v>17.552991172590627</v>
      </c>
      <c r="Z118" s="70">
        <v>2.0318183024024243</v>
      </c>
      <c r="AA118" s="70" t="s">
        <v>37</v>
      </c>
      <c r="AB118" s="73">
        <v>500</v>
      </c>
      <c r="AC118" s="69">
        <v>39</v>
      </c>
      <c r="AD118" s="70">
        <f t="shared" si="15"/>
        <v>12.820512820512821</v>
      </c>
      <c r="AE118" s="70">
        <v>53.529600230548589</v>
      </c>
      <c r="AF118" s="68">
        <v>24.484444444444446</v>
      </c>
    </row>
    <row r="119" spans="1:32" x14ac:dyDescent="0.25">
      <c r="A119" s="79" t="s">
        <v>265</v>
      </c>
      <c r="B119" s="79" t="s">
        <v>155</v>
      </c>
      <c r="C119" s="67">
        <v>11</v>
      </c>
      <c r="D119" s="79" t="s">
        <v>33</v>
      </c>
      <c r="E119" s="83" t="s">
        <v>269</v>
      </c>
      <c r="F119" s="79" t="s">
        <v>260</v>
      </c>
      <c r="G119" s="67">
        <v>2</v>
      </c>
      <c r="H119" s="70">
        <v>0</v>
      </c>
      <c r="I119" s="70" t="s">
        <v>258</v>
      </c>
      <c r="J119" s="70">
        <v>1</v>
      </c>
      <c r="K119" s="70">
        <f t="shared" si="13"/>
        <v>0</v>
      </c>
      <c r="L119" s="81">
        <f t="shared" si="14"/>
        <v>0</v>
      </c>
      <c r="M119" s="67">
        <f t="shared" si="10"/>
        <v>0</v>
      </c>
      <c r="N119" s="82">
        <v>204.90692507847527</v>
      </c>
      <c r="O119" s="68">
        <v>63.047440000000002</v>
      </c>
      <c r="P119" s="81">
        <v>1</v>
      </c>
      <c r="Q119" s="68">
        <v>53.460166666666666</v>
      </c>
      <c r="R119" s="69">
        <f t="shared" si="19"/>
        <v>1.1793348942047195</v>
      </c>
      <c r="S119" s="69">
        <f t="shared" si="18"/>
        <v>0.39156589217643861</v>
      </c>
      <c r="T119" s="68">
        <v>47.967155607879228</v>
      </c>
      <c r="U119" s="70" t="s">
        <v>33</v>
      </c>
      <c r="V119" s="70">
        <v>22.1</v>
      </c>
      <c r="W119" s="70">
        <v>22.05</v>
      </c>
      <c r="X119" s="72">
        <f t="shared" si="17"/>
        <v>-0.22624434389140591</v>
      </c>
      <c r="Y119" s="69">
        <v>17.552991172590627</v>
      </c>
      <c r="Z119" s="70">
        <v>2.0318183024024243</v>
      </c>
      <c r="AA119" s="70" t="s">
        <v>37</v>
      </c>
      <c r="AB119" s="73">
        <v>500</v>
      </c>
      <c r="AC119" s="69">
        <v>39</v>
      </c>
      <c r="AD119" s="70">
        <f t="shared" si="15"/>
        <v>12.820512820512821</v>
      </c>
      <c r="AE119" s="70">
        <v>53.529600230548589</v>
      </c>
      <c r="AF119" s="68">
        <v>24.484444444444446</v>
      </c>
    </row>
    <row r="120" spans="1:32" x14ac:dyDescent="0.25">
      <c r="A120" s="79" t="s">
        <v>265</v>
      </c>
      <c r="B120" s="79" t="s">
        <v>155</v>
      </c>
      <c r="C120" s="67">
        <v>11</v>
      </c>
      <c r="D120" s="79" t="s">
        <v>33</v>
      </c>
      <c r="E120" s="83" t="s">
        <v>270</v>
      </c>
      <c r="F120" s="79" t="s">
        <v>260</v>
      </c>
      <c r="G120" s="67">
        <v>2</v>
      </c>
      <c r="H120" s="70">
        <v>0</v>
      </c>
      <c r="I120" s="70" t="s">
        <v>258</v>
      </c>
      <c r="J120" s="70">
        <v>1</v>
      </c>
      <c r="K120" s="70">
        <f t="shared" si="13"/>
        <v>0</v>
      </c>
      <c r="L120" s="81">
        <f t="shared" si="14"/>
        <v>0</v>
      </c>
      <c r="M120" s="67">
        <f t="shared" si="10"/>
        <v>0</v>
      </c>
      <c r="N120" s="82">
        <v>187.52582600864562</v>
      </c>
      <c r="O120" s="68">
        <v>61.644039999999997</v>
      </c>
      <c r="P120" s="81">
        <v>1</v>
      </c>
      <c r="Q120" s="68">
        <v>53.460166666666666</v>
      </c>
      <c r="R120" s="69">
        <f t="shared" si="19"/>
        <v>1.1530835731276559</v>
      </c>
      <c r="S120" s="69">
        <f t="shared" si="18"/>
        <v>0.3342478671265201</v>
      </c>
      <c r="T120" s="68">
        <v>42.276267124851451</v>
      </c>
      <c r="U120" s="70" t="s">
        <v>33</v>
      </c>
      <c r="V120" s="70">
        <v>17</v>
      </c>
      <c r="W120" s="70">
        <v>17.75</v>
      </c>
      <c r="X120" s="72">
        <f t="shared" si="17"/>
        <v>4.4117647058823533</v>
      </c>
      <c r="Y120" s="69">
        <v>17.552991172590627</v>
      </c>
      <c r="Z120" s="70">
        <v>2.0318183024024243</v>
      </c>
      <c r="AA120" s="70" t="s">
        <v>37</v>
      </c>
      <c r="AB120" s="73">
        <v>500</v>
      </c>
      <c r="AC120" s="69">
        <v>39</v>
      </c>
      <c r="AD120" s="70">
        <f t="shared" si="15"/>
        <v>12.820512820512821</v>
      </c>
      <c r="AE120" s="70">
        <v>53.529600230548589</v>
      </c>
      <c r="AF120" s="68">
        <v>24.484444444444446</v>
      </c>
    </row>
    <row r="121" spans="1:32" x14ac:dyDescent="0.25">
      <c r="A121" s="79" t="s">
        <v>265</v>
      </c>
      <c r="B121" s="79" t="s">
        <v>155</v>
      </c>
      <c r="C121" s="67">
        <v>11</v>
      </c>
      <c r="D121" s="79" t="s">
        <v>33</v>
      </c>
      <c r="E121" s="83" t="s">
        <v>271</v>
      </c>
      <c r="F121" s="79" t="s">
        <v>260</v>
      </c>
      <c r="G121" s="67">
        <v>2</v>
      </c>
      <c r="H121" s="70">
        <v>0</v>
      </c>
      <c r="I121" s="70" t="s">
        <v>258</v>
      </c>
      <c r="J121" s="70">
        <v>1</v>
      </c>
      <c r="K121" s="70">
        <f t="shared" si="13"/>
        <v>0</v>
      </c>
      <c r="L121" s="81">
        <f t="shared" si="14"/>
        <v>0</v>
      </c>
      <c r="M121" s="67">
        <f t="shared" si="10"/>
        <v>0</v>
      </c>
      <c r="N121" s="82">
        <v>194.15210150793118</v>
      </c>
      <c r="O121" s="68">
        <v>41.411140000000003</v>
      </c>
      <c r="P121" s="81">
        <v>1</v>
      </c>
      <c r="Q121" s="68">
        <v>53.460166666666666</v>
      </c>
      <c r="R121" s="69">
        <f t="shared" si="19"/>
        <v>0.77461673956621913</v>
      </c>
      <c r="S121" s="69">
        <f t="shared" si="18"/>
        <v>-0.49210945725176963</v>
      </c>
      <c r="T121" s="68">
        <v>-8.8192753128929997</v>
      </c>
      <c r="U121" s="70" t="s">
        <v>33</v>
      </c>
      <c r="V121" s="70">
        <v>18.5</v>
      </c>
      <c r="W121" s="70">
        <v>18.5</v>
      </c>
      <c r="X121" s="72">
        <f t="shared" si="17"/>
        <v>0</v>
      </c>
      <c r="Y121" s="69">
        <v>17.552991172590627</v>
      </c>
      <c r="Z121" s="70">
        <v>2.0318183024024243</v>
      </c>
      <c r="AA121" s="70" t="s">
        <v>37</v>
      </c>
      <c r="AB121" s="73">
        <v>500</v>
      </c>
      <c r="AC121" s="69">
        <v>39</v>
      </c>
      <c r="AD121" s="70">
        <f t="shared" si="15"/>
        <v>12.820512820512821</v>
      </c>
      <c r="AE121" s="70">
        <v>53.529600230548589</v>
      </c>
      <c r="AF121" s="68">
        <v>24.484444444444446</v>
      </c>
    </row>
    <row r="122" spans="1:32" x14ac:dyDescent="0.25">
      <c r="A122" s="79" t="s">
        <v>265</v>
      </c>
      <c r="B122" s="79" t="s">
        <v>155</v>
      </c>
      <c r="C122" s="67">
        <v>11</v>
      </c>
      <c r="D122" s="79" t="s">
        <v>33</v>
      </c>
      <c r="E122" s="83" t="s">
        <v>272</v>
      </c>
      <c r="F122" s="79" t="s">
        <v>260</v>
      </c>
      <c r="G122" s="67">
        <v>2</v>
      </c>
      <c r="H122" s="70">
        <v>0</v>
      </c>
      <c r="I122" s="70" t="s">
        <v>258</v>
      </c>
      <c r="J122" s="70">
        <v>1</v>
      </c>
      <c r="K122" s="70">
        <f t="shared" si="13"/>
        <v>0</v>
      </c>
      <c r="L122" s="81">
        <f t="shared" si="14"/>
        <v>0</v>
      </c>
      <c r="M122" s="67">
        <f t="shared" si="10"/>
        <v>0</v>
      </c>
      <c r="N122" s="82">
        <v>277.20681584188054</v>
      </c>
      <c r="O122" s="68">
        <v>61.004420000000003</v>
      </c>
      <c r="P122" s="81">
        <v>1</v>
      </c>
      <c r="Q122" s="68">
        <v>53.460166666666666</v>
      </c>
      <c r="R122" s="69">
        <f t="shared" si="19"/>
        <v>1.1411191510189831</v>
      </c>
      <c r="S122" s="69">
        <f t="shared" si="18"/>
        <v>0.30812434198584149</v>
      </c>
      <c r="T122" s="68">
        <v>47.520352926473066</v>
      </c>
      <c r="U122" s="70" t="s">
        <v>33</v>
      </c>
      <c r="V122" s="70">
        <v>19.399999999999999</v>
      </c>
      <c r="W122" s="70">
        <v>22.15</v>
      </c>
      <c r="X122" s="72">
        <f t="shared" si="17"/>
        <v>14.175257731958766</v>
      </c>
      <c r="Y122" s="69">
        <v>17.552991172590627</v>
      </c>
      <c r="Z122" s="70">
        <v>2.0318183024024243</v>
      </c>
      <c r="AA122" s="70" t="s">
        <v>37</v>
      </c>
      <c r="AB122" s="73">
        <v>500</v>
      </c>
      <c r="AC122" s="69">
        <v>39</v>
      </c>
      <c r="AD122" s="70">
        <f t="shared" si="15"/>
        <v>12.820512820512821</v>
      </c>
      <c r="AE122" s="70">
        <v>53.529600230548589</v>
      </c>
      <c r="AF122" s="68">
        <v>24.484444444444446</v>
      </c>
    </row>
    <row r="123" spans="1:32" x14ac:dyDescent="0.25">
      <c r="A123" s="79" t="s">
        <v>265</v>
      </c>
      <c r="B123" s="79" t="s">
        <v>155</v>
      </c>
      <c r="C123" s="67">
        <v>11</v>
      </c>
      <c r="D123" s="79" t="s">
        <v>33</v>
      </c>
      <c r="E123" s="83" t="s">
        <v>273</v>
      </c>
      <c r="F123" s="79" t="s">
        <v>260</v>
      </c>
      <c r="G123" s="67">
        <v>2</v>
      </c>
      <c r="H123" s="70">
        <v>0</v>
      </c>
      <c r="I123" s="70" t="s">
        <v>258</v>
      </c>
      <c r="J123" s="70">
        <v>1</v>
      </c>
      <c r="K123" s="70">
        <f t="shared" si="13"/>
        <v>0</v>
      </c>
      <c r="L123" s="81">
        <f t="shared" si="14"/>
        <v>0</v>
      </c>
      <c r="M123" s="67">
        <f t="shared" si="10"/>
        <v>0</v>
      </c>
      <c r="N123" s="82">
        <v>227.69635234688101</v>
      </c>
      <c r="O123" s="68">
        <v>30.467659999999999</v>
      </c>
      <c r="P123" s="81">
        <v>1</v>
      </c>
      <c r="Q123" s="68">
        <v>53.460166666666666</v>
      </c>
      <c r="R123" s="69">
        <f t="shared" si="19"/>
        <v>0.56991329993359541</v>
      </c>
      <c r="S123" s="69">
        <f t="shared" si="18"/>
        <v>-0.93906589217643854</v>
      </c>
      <c r="T123" s="68">
        <v>-79.591054625771136</v>
      </c>
      <c r="U123" s="70" t="s">
        <v>33</v>
      </c>
      <c r="V123" s="70">
        <v>17.3</v>
      </c>
      <c r="W123" s="70">
        <v>19.5</v>
      </c>
      <c r="X123" s="72">
        <f t="shared" si="17"/>
        <v>12.716763005780344</v>
      </c>
      <c r="Y123" s="69">
        <v>17.552991172590627</v>
      </c>
      <c r="Z123" s="70">
        <v>2.0318183024024243</v>
      </c>
      <c r="AA123" s="70" t="s">
        <v>37</v>
      </c>
      <c r="AB123" s="73">
        <v>500</v>
      </c>
      <c r="AC123" s="69">
        <v>39</v>
      </c>
      <c r="AD123" s="70">
        <f t="shared" si="15"/>
        <v>12.820512820512821</v>
      </c>
      <c r="AE123" s="70">
        <v>53.529600230548589</v>
      </c>
      <c r="AF123" s="68">
        <v>24.484444444444446</v>
      </c>
    </row>
    <row r="124" spans="1:32" x14ac:dyDescent="0.25">
      <c r="A124" s="79" t="s">
        <v>265</v>
      </c>
      <c r="B124" s="79" t="s">
        <v>155</v>
      </c>
      <c r="C124" s="67">
        <v>11</v>
      </c>
      <c r="D124" s="79" t="s">
        <v>33</v>
      </c>
      <c r="E124" s="83" t="s">
        <v>274</v>
      </c>
      <c r="F124" s="79" t="s">
        <v>260</v>
      </c>
      <c r="G124" s="67">
        <v>2</v>
      </c>
      <c r="H124" s="70">
        <v>0</v>
      </c>
      <c r="I124" s="70" t="s">
        <v>258</v>
      </c>
      <c r="J124" s="70">
        <v>1</v>
      </c>
      <c r="K124" s="70">
        <f t="shared" si="13"/>
        <v>0</v>
      </c>
      <c r="L124" s="81">
        <f t="shared" si="14"/>
        <v>0</v>
      </c>
      <c r="M124" s="67">
        <f t="shared" si="10"/>
        <v>0</v>
      </c>
      <c r="N124" s="82">
        <v>245.12005455468602</v>
      </c>
      <c r="O124" s="68">
        <v>25.121790000000001</v>
      </c>
      <c r="P124" s="81">
        <v>1</v>
      </c>
      <c r="Q124" s="68">
        <v>53.460166666666666</v>
      </c>
      <c r="R124" s="69">
        <f t="shared" si="19"/>
        <v>0.46991604340926735</v>
      </c>
      <c r="S124" s="69">
        <f t="shared" si="18"/>
        <v>-1.1574032946088217</v>
      </c>
      <c r="T124" s="68">
        <v>-186.289120312688</v>
      </c>
      <c r="U124" s="70" t="s">
        <v>33</v>
      </c>
      <c r="V124" s="70">
        <v>17.600000000000001</v>
      </c>
      <c r="W124" s="70">
        <v>21.4</v>
      </c>
      <c r="X124" s="72">
        <f t="shared" si="17"/>
        <v>21.590909090909072</v>
      </c>
      <c r="Y124" s="69">
        <v>17.552991172590627</v>
      </c>
      <c r="Z124" s="70">
        <v>2.0318183024024243</v>
      </c>
      <c r="AA124" s="70" t="s">
        <v>37</v>
      </c>
      <c r="AB124" s="73">
        <v>500</v>
      </c>
      <c r="AC124" s="69">
        <v>39</v>
      </c>
      <c r="AD124" s="70">
        <f t="shared" si="15"/>
        <v>12.820512820512821</v>
      </c>
      <c r="AE124" s="70">
        <v>53.529600230548589</v>
      </c>
      <c r="AF124" s="68">
        <v>24.484444444444446</v>
      </c>
    </row>
    <row r="125" spans="1:32" x14ac:dyDescent="0.25">
      <c r="A125" s="79" t="s">
        <v>265</v>
      </c>
      <c r="B125" s="79" t="s">
        <v>155</v>
      </c>
      <c r="C125" s="67">
        <v>11</v>
      </c>
      <c r="D125" s="79" t="s">
        <v>33</v>
      </c>
      <c r="E125" s="83" t="s">
        <v>275</v>
      </c>
      <c r="F125" s="79" t="s">
        <v>260</v>
      </c>
      <c r="G125" s="67">
        <v>2</v>
      </c>
      <c r="H125" s="70">
        <v>600</v>
      </c>
      <c r="I125" s="70" t="s">
        <v>258</v>
      </c>
      <c r="J125" s="70">
        <v>1</v>
      </c>
      <c r="K125" s="70">
        <f t="shared" si="13"/>
        <v>600</v>
      </c>
      <c r="L125" s="81">
        <f t="shared" si="14"/>
        <v>12.06</v>
      </c>
      <c r="M125" s="67">
        <f t="shared" si="10"/>
        <v>12.06</v>
      </c>
      <c r="N125" s="82">
        <v>216.88727137681425</v>
      </c>
      <c r="O125" s="68">
        <v>65.308179999999993</v>
      </c>
      <c r="P125" s="81">
        <v>1</v>
      </c>
      <c r="Q125" s="68">
        <v>53.460166666666666</v>
      </c>
      <c r="R125" s="69">
        <f t="shared" si="19"/>
        <v>1.221623202321978</v>
      </c>
      <c r="S125" s="69">
        <f t="shared" si="18"/>
        <v>0.48389961880559057</v>
      </c>
      <c r="T125" s="68">
        <v>56.749161959638307</v>
      </c>
      <c r="U125" s="70" t="s">
        <v>33</v>
      </c>
      <c r="V125" s="70">
        <v>20.100000000000001</v>
      </c>
      <c r="W125" s="70">
        <v>20.149999999999999</v>
      </c>
      <c r="X125" s="72">
        <f t="shared" si="17"/>
        <v>0.24875621890545849</v>
      </c>
      <c r="Y125" s="69">
        <v>17.552991172590627</v>
      </c>
      <c r="Z125" s="70">
        <v>2.0318183024024243</v>
      </c>
      <c r="AA125" s="70" t="s">
        <v>37</v>
      </c>
      <c r="AB125" s="73">
        <v>500</v>
      </c>
      <c r="AC125" s="69">
        <v>39</v>
      </c>
      <c r="AD125" s="70">
        <f t="shared" si="15"/>
        <v>12.820512820512821</v>
      </c>
      <c r="AE125" s="70">
        <v>53.529600230548589</v>
      </c>
      <c r="AF125" s="68">
        <v>24.484444444444446</v>
      </c>
    </row>
    <row r="126" spans="1:32" x14ac:dyDescent="0.25">
      <c r="A126" s="79" t="s">
        <v>265</v>
      </c>
      <c r="B126" s="79" t="s">
        <v>155</v>
      </c>
      <c r="C126" s="67">
        <v>11</v>
      </c>
      <c r="D126" s="79" t="s">
        <v>33</v>
      </c>
      <c r="E126" s="83" t="s">
        <v>276</v>
      </c>
      <c r="F126" s="79" t="s">
        <v>260</v>
      </c>
      <c r="G126" s="67">
        <v>2</v>
      </c>
      <c r="H126" s="70">
        <v>600</v>
      </c>
      <c r="I126" s="70" t="s">
        <v>258</v>
      </c>
      <c r="J126" s="70">
        <v>1</v>
      </c>
      <c r="K126" s="70">
        <f t="shared" si="13"/>
        <v>600</v>
      </c>
      <c r="L126" s="81">
        <f t="shared" si="14"/>
        <v>11.88</v>
      </c>
      <c r="M126" s="67">
        <f t="shared" si="10"/>
        <v>11.88</v>
      </c>
      <c r="N126" s="82">
        <v>235.05893652995647</v>
      </c>
      <c r="O126" s="68">
        <v>81.161709999999999</v>
      </c>
      <c r="P126" s="81">
        <v>1</v>
      </c>
      <c r="Q126" s="68">
        <v>53.460166666666666</v>
      </c>
      <c r="R126" s="69">
        <f t="shared" si="19"/>
        <v>1.5181716605198263</v>
      </c>
      <c r="S126" s="69">
        <f t="shared" si="18"/>
        <v>1.131393583227446</v>
      </c>
      <c r="T126" s="68">
        <v>73.657463645111804</v>
      </c>
      <c r="U126" s="70" t="s">
        <v>33</v>
      </c>
      <c r="V126" s="70">
        <v>19.8</v>
      </c>
      <c r="W126" s="70">
        <v>19.8</v>
      </c>
      <c r="X126" s="72">
        <f t="shared" si="17"/>
        <v>0</v>
      </c>
      <c r="Y126" s="69">
        <v>17.552991172590627</v>
      </c>
      <c r="Z126" s="70">
        <v>2.0318183024024243</v>
      </c>
      <c r="AA126" s="70" t="s">
        <v>37</v>
      </c>
      <c r="AB126" s="73">
        <v>500</v>
      </c>
      <c r="AC126" s="69">
        <v>39</v>
      </c>
      <c r="AD126" s="70">
        <f t="shared" si="15"/>
        <v>12.820512820512821</v>
      </c>
      <c r="AE126" s="70">
        <v>53.529600230548589</v>
      </c>
      <c r="AF126" s="68">
        <v>24.484444444444446</v>
      </c>
    </row>
    <row r="127" spans="1:32" x14ac:dyDescent="0.25">
      <c r="A127" s="79" t="s">
        <v>265</v>
      </c>
      <c r="B127" s="79" t="s">
        <v>155</v>
      </c>
      <c r="C127" s="67">
        <v>11</v>
      </c>
      <c r="D127" s="79" t="s">
        <v>33</v>
      </c>
      <c r="E127" s="83" t="s">
        <v>277</v>
      </c>
      <c r="F127" s="79" t="s">
        <v>260</v>
      </c>
      <c r="G127" s="67">
        <v>2</v>
      </c>
      <c r="H127" s="70">
        <v>600</v>
      </c>
      <c r="I127" s="70" t="s">
        <v>258</v>
      </c>
      <c r="J127" s="70">
        <v>1</v>
      </c>
      <c r="K127" s="70">
        <f>J127*H127</f>
        <v>600</v>
      </c>
      <c r="L127" s="81">
        <f t="shared" si="14"/>
        <v>12.12</v>
      </c>
      <c r="M127" s="67">
        <f t="shared" si="10"/>
        <v>12.12</v>
      </c>
      <c r="N127" s="82">
        <v>198.46659730676319</v>
      </c>
      <c r="O127" s="68">
        <v>71.881129999999999</v>
      </c>
      <c r="P127" s="81">
        <v>1</v>
      </c>
      <c r="Q127" s="68">
        <v>53.460166666666666</v>
      </c>
      <c r="R127" s="69">
        <f t="shared" si="19"/>
        <v>1.3445736233519661</v>
      </c>
      <c r="S127" s="69">
        <f t="shared" si="18"/>
        <v>0.75235373933563254</v>
      </c>
      <c r="T127" s="68">
        <v>67.488699172469609</v>
      </c>
      <c r="U127" s="70" t="s">
        <v>33</v>
      </c>
      <c r="V127" s="70">
        <v>20.2</v>
      </c>
      <c r="W127" s="70">
        <v>21.05</v>
      </c>
      <c r="X127" s="72">
        <f t="shared" si="17"/>
        <v>4.2079207920792152</v>
      </c>
      <c r="Y127" s="69">
        <v>17.552991172590627</v>
      </c>
      <c r="Z127" s="70">
        <v>2.0318183024024243</v>
      </c>
      <c r="AA127" s="70" t="s">
        <v>37</v>
      </c>
      <c r="AB127" s="73">
        <v>500</v>
      </c>
      <c r="AC127" s="69">
        <v>39</v>
      </c>
      <c r="AD127" s="70">
        <f t="shared" si="15"/>
        <v>12.820512820512821</v>
      </c>
      <c r="AE127" s="70">
        <v>53.529600230548589</v>
      </c>
      <c r="AF127" s="68">
        <v>24.484444444444446</v>
      </c>
    </row>
    <row r="128" spans="1:32" x14ac:dyDescent="0.25">
      <c r="A128" s="79" t="s">
        <v>265</v>
      </c>
      <c r="B128" s="79" t="s">
        <v>155</v>
      </c>
      <c r="C128" s="67">
        <v>11</v>
      </c>
      <c r="D128" s="79" t="s">
        <v>33</v>
      </c>
      <c r="E128" s="83" t="s">
        <v>278</v>
      </c>
      <c r="F128" s="79" t="s">
        <v>260</v>
      </c>
      <c r="G128" s="67">
        <v>2</v>
      </c>
      <c r="H128" s="70">
        <v>600</v>
      </c>
      <c r="I128" s="70" t="s">
        <v>258</v>
      </c>
      <c r="J128" s="70">
        <v>1</v>
      </c>
      <c r="K128" s="70">
        <f t="shared" ref="K128:K191" si="20">J128*H128</f>
        <v>600</v>
      </c>
      <c r="L128" s="81">
        <f t="shared" si="14"/>
        <v>11.4</v>
      </c>
      <c r="M128" s="67">
        <f t="shared" si="10"/>
        <v>11.4</v>
      </c>
      <c r="N128" s="82">
        <v>252.8270997114619</v>
      </c>
      <c r="O128" s="68">
        <v>85.922070000000005</v>
      </c>
      <c r="P128" s="81">
        <v>1</v>
      </c>
      <c r="Q128" s="68">
        <v>53.460166666666666</v>
      </c>
      <c r="R128" s="69">
        <f t="shared" si="19"/>
        <v>1.6072166504032599</v>
      </c>
      <c r="S128" s="69">
        <f t="shared" si="18"/>
        <v>1.32581743510619</v>
      </c>
      <c r="T128" s="68">
        <v>70.930451055487424</v>
      </c>
      <c r="U128" s="70" t="s">
        <v>33</v>
      </c>
      <c r="V128" s="70">
        <v>19</v>
      </c>
      <c r="W128" s="70">
        <v>17.5</v>
      </c>
      <c r="X128" s="72">
        <f t="shared" si="17"/>
        <v>-7.8947368421052628</v>
      </c>
      <c r="Y128" s="69">
        <v>17.552991172590627</v>
      </c>
      <c r="Z128" s="70">
        <v>2.0318183024024243</v>
      </c>
      <c r="AA128" s="70" t="s">
        <v>37</v>
      </c>
      <c r="AB128" s="73">
        <v>500</v>
      </c>
      <c r="AC128" s="69">
        <v>39</v>
      </c>
      <c r="AD128" s="70">
        <f t="shared" si="15"/>
        <v>12.820512820512821</v>
      </c>
      <c r="AE128" s="70">
        <v>53.529600230548589</v>
      </c>
      <c r="AF128" s="68">
        <v>24.484444444444446</v>
      </c>
    </row>
    <row r="129" spans="1:32" x14ac:dyDescent="0.25">
      <c r="A129" s="79" t="s">
        <v>265</v>
      </c>
      <c r="B129" s="79" t="s">
        <v>155</v>
      </c>
      <c r="C129" s="67">
        <v>11</v>
      </c>
      <c r="D129" s="79" t="s">
        <v>33</v>
      </c>
      <c r="E129" s="83" t="s">
        <v>279</v>
      </c>
      <c r="F129" s="79" t="s">
        <v>260</v>
      </c>
      <c r="G129" s="67">
        <v>2</v>
      </c>
      <c r="H129" s="70">
        <v>600</v>
      </c>
      <c r="I129" s="70" t="s">
        <v>258</v>
      </c>
      <c r="J129" s="70">
        <v>1</v>
      </c>
      <c r="K129" s="70">
        <f t="shared" si="20"/>
        <v>600</v>
      </c>
      <c r="L129" s="81">
        <f t="shared" si="14"/>
        <v>11.46</v>
      </c>
      <c r="M129" s="67">
        <f t="shared" si="10"/>
        <v>11.46</v>
      </c>
      <c r="N129" s="82">
        <v>217.29212004450198</v>
      </c>
      <c r="O129" s="68">
        <v>98.023539999999997</v>
      </c>
      <c r="P129" s="81">
        <v>1</v>
      </c>
      <c r="Q129" s="68">
        <v>53.460166666666666</v>
      </c>
      <c r="R129" s="69">
        <f t="shared" si="19"/>
        <v>1.8335808904449107</v>
      </c>
      <c r="S129" s="69">
        <f t="shared" si="18"/>
        <v>1.8200687965147937</v>
      </c>
      <c r="T129" s="68">
        <v>78.630154691036225</v>
      </c>
      <c r="U129" s="70" t="s">
        <v>33</v>
      </c>
      <c r="V129" s="70">
        <v>19.100000000000001</v>
      </c>
      <c r="W129" s="70">
        <v>19.7</v>
      </c>
      <c r="X129" s="72">
        <f t="shared" si="17"/>
        <v>3.1413612565444913</v>
      </c>
      <c r="Y129" s="69">
        <v>17.552991172590627</v>
      </c>
      <c r="Z129" s="70">
        <v>2.0318183024024243</v>
      </c>
      <c r="AA129" s="70" t="s">
        <v>37</v>
      </c>
      <c r="AB129" s="73">
        <v>500</v>
      </c>
      <c r="AC129" s="69">
        <v>39</v>
      </c>
      <c r="AD129" s="70">
        <f t="shared" si="15"/>
        <v>12.820512820512821</v>
      </c>
      <c r="AE129" s="70">
        <v>53.529600230548589</v>
      </c>
      <c r="AF129" s="68">
        <v>24.484444444444446</v>
      </c>
    </row>
    <row r="130" spans="1:32" x14ac:dyDescent="0.25">
      <c r="A130" s="79" t="s">
        <v>265</v>
      </c>
      <c r="B130" s="79" t="s">
        <v>155</v>
      </c>
      <c r="C130" s="67">
        <v>11</v>
      </c>
      <c r="D130" s="79" t="s">
        <v>33</v>
      </c>
      <c r="E130" s="83" t="s">
        <v>280</v>
      </c>
      <c r="F130" s="79" t="s">
        <v>260</v>
      </c>
      <c r="G130" s="67">
        <v>2</v>
      </c>
      <c r="H130" s="70">
        <v>600</v>
      </c>
      <c r="I130" s="70" t="s">
        <v>258</v>
      </c>
      <c r="J130" s="70">
        <v>1</v>
      </c>
      <c r="K130" s="70">
        <f t="shared" si="20"/>
        <v>600</v>
      </c>
      <c r="L130" s="81">
        <f t="shared" si="14"/>
        <v>11.04</v>
      </c>
      <c r="M130" s="67">
        <f t="shared" si="10"/>
        <v>11.04</v>
      </c>
      <c r="N130" s="82">
        <v>177.6532946493185</v>
      </c>
      <c r="O130" s="68">
        <v>86.943790000000007</v>
      </c>
      <c r="P130" s="81">
        <v>1</v>
      </c>
      <c r="Q130" s="68">
        <v>53.460166666666666</v>
      </c>
      <c r="R130" s="69">
        <f t="shared" si="19"/>
        <v>1.6263284501544766</v>
      </c>
      <c r="S130" s="69">
        <f t="shared" si="18"/>
        <v>1.3675467870756945</v>
      </c>
      <c r="T130" s="68">
        <v>78.142654258918</v>
      </c>
      <c r="U130" s="70" t="s">
        <v>33</v>
      </c>
      <c r="V130" s="70">
        <v>18.399999999999999</v>
      </c>
      <c r="W130" s="70">
        <v>22.5</v>
      </c>
      <c r="X130" s="72">
        <f t="shared" si="17"/>
        <v>22.282608695652183</v>
      </c>
      <c r="Y130" s="69">
        <v>17.552991172590627</v>
      </c>
      <c r="Z130" s="70">
        <v>2.0318183024024243</v>
      </c>
      <c r="AA130" s="70" t="s">
        <v>37</v>
      </c>
      <c r="AB130" s="73">
        <v>500</v>
      </c>
      <c r="AC130" s="69">
        <v>39</v>
      </c>
      <c r="AD130" s="70">
        <f t="shared" si="15"/>
        <v>12.820512820512821</v>
      </c>
      <c r="AE130" s="70">
        <v>53.529600230548589</v>
      </c>
      <c r="AF130" s="68">
        <v>24.484444444444446</v>
      </c>
    </row>
    <row r="131" spans="1:32" x14ac:dyDescent="0.25">
      <c r="A131" s="79" t="s">
        <v>265</v>
      </c>
      <c r="B131" s="79" t="s">
        <v>155</v>
      </c>
      <c r="C131" s="67">
        <v>11</v>
      </c>
      <c r="D131" s="79" t="s">
        <v>33</v>
      </c>
      <c r="E131" s="83" t="s">
        <v>281</v>
      </c>
      <c r="F131" s="79" t="s">
        <v>260</v>
      </c>
      <c r="G131" s="67">
        <v>2</v>
      </c>
      <c r="H131" s="70">
        <v>600</v>
      </c>
      <c r="I131" s="70" t="s">
        <v>258</v>
      </c>
      <c r="J131" s="70">
        <v>1</v>
      </c>
      <c r="K131" s="70">
        <f t="shared" si="20"/>
        <v>600</v>
      </c>
      <c r="L131" s="81">
        <f t="shared" si="14"/>
        <v>10.62</v>
      </c>
      <c r="M131" s="67">
        <f t="shared" si="10"/>
        <v>10.62</v>
      </c>
      <c r="N131" s="82">
        <v>195.34944624401828</v>
      </c>
      <c r="O131" s="68">
        <v>121.8823</v>
      </c>
      <c r="P131" s="81">
        <v>1</v>
      </c>
      <c r="Q131" s="68">
        <v>53.460166666666666</v>
      </c>
      <c r="R131" s="69">
        <f t="shared" si="19"/>
        <v>2.2798713060502993</v>
      </c>
      <c r="S131" s="69">
        <f t="shared" si="18"/>
        <v>2.7945144309312036</v>
      </c>
      <c r="T131" s="68">
        <v>87.677750766769108</v>
      </c>
      <c r="U131" s="70" t="s">
        <v>33</v>
      </c>
      <c r="V131" s="70">
        <v>17.7</v>
      </c>
      <c r="W131" s="70">
        <v>21.05</v>
      </c>
      <c r="X131" s="72">
        <f t="shared" si="17"/>
        <v>18.926553672316395</v>
      </c>
      <c r="Y131" s="69">
        <v>17.552991172590627</v>
      </c>
      <c r="Z131" s="70">
        <v>2.0318183024024243</v>
      </c>
      <c r="AA131" s="70" t="s">
        <v>37</v>
      </c>
      <c r="AB131" s="73">
        <v>500</v>
      </c>
      <c r="AC131" s="69">
        <v>39</v>
      </c>
      <c r="AD131" s="70">
        <f t="shared" si="15"/>
        <v>12.820512820512821</v>
      </c>
      <c r="AE131" s="70">
        <v>53.529600230548589</v>
      </c>
      <c r="AF131" s="68">
        <v>24.484444444444446</v>
      </c>
    </row>
    <row r="132" spans="1:32" x14ac:dyDescent="0.25">
      <c r="A132" s="79" t="s">
        <v>265</v>
      </c>
      <c r="B132" s="79" t="s">
        <v>155</v>
      </c>
      <c r="C132" s="67">
        <v>11</v>
      </c>
      <c r="D132" s="79" t="s">
        <v>33</v>
      </c>
      <c r="E132" s="83" t="s">
        <v>282</v>
      </c>
      <c r="F132" s="79" t="s">
        <v>260</v>
      </c>
      <c r="G132" s="67">
        <v>2</v>
      </c>
      <c r="H132" s="70">
        <v>600</v>
      </c>
      <c r="I132" s="70" t="s">
        <v>258</v>
      </c>
      <c r="J132" s="70">
        <v>1</v>
      </c>
      <c r="K132" s="70">
        <f t="shared" si="20"/>
        <v>600</v>
      </c>
      <c r="L132" s="81">
        <f t="shared" si="14"/>
        <v>10.62</v>
      </c>
      <c r="M132" s="67">
        <f t="shared" si="10"/>
        <v>10.62</v>
      </c>
      <c r="N132" s="82">
        <v>239.75263303405234</v>
      </c>
      <c r="O132" s="68">
        <v>66.749660000000006</v>
      </c>
      <c r="P132" s="81">
        <v>1</v>
      </c>
      <c r="Q132" s="68">
        <v>53.460166666666666</v>
      </c>
      <c r="R132" s="69">
        <f t="shared" si="19"/>
        <v>1.2485868294462232</v>
      </c>
      <c r="S132" s="69">
        <f t="shared" si="18"/>
        <v>0.54277291704483599</v>
      </c>
      <c r="T132" s="68">
        <v>59.208679137656574</v>
      </c>
      <c r="U132" s="70" t="s">
        <v>33</v>
      </c>
      <c r="V132" s="70">
        <v>17.7</v>
      </c>
      <c r="W132" s="70">
        <v>19.45</v>
      </c>
      <c r="X132" s="72">
        <f t="shared" si="17"/>
        <v>9.8870056497175138</v>
      </c>
      <c r="Y132" s="69">
        <v>17.552991172590627</v>
      </c>
      <c r="Z132" s="70">
        <v>2.0318183024024243</v>
      </c>
      <c r="AA132" s="70" t="s">
        <v>37</v>
      </c>
      <c r="AB132" s="73">
        <v>500</v>
      </c>
      <c r="AC132" s="69">
        <v>39</v>
      </c>
      <c r="AD132" s="70">
        <f t="shared" si="15"/>
        <v>12.820512820512821</v>
      </c>
      <c r="AE132" s="70">
        <v>53.529600230548589</v>
      </c>
      <c r="AF132" s="68">
        <v>24.484444444444446</v>
      </c>
    </row>
    <row r="133" spans="1:32" x14ac:dyDescent="0.25">
      <c r="A133" s="79" t="s">
        <v>139</v>
      </c>
      <c r="B133" s="79" t="s">
        <v>140</v>
      </c>
      <c r="C133" s="67">
        <v>12</v>
      </c>
      <c r="D133" s="79">
        <v>1</v>
      </c>
      <c r="E133" s="72">
        <v>1</v>
      </c>
      <c r="F133" s="79" t="s">
        <v>262</v>
      </c>
      <c r="G133" s="67">
        <v>3</v>
      </c>
      <c r="H133" s="70">
        <v>0</v>
      </c>
      <c r="I133" s="70" t="s">
        <v>36</v>
      </c>
      <c r="J133" s="70">
        <v>5</v>
      </c>
      <c r="K133" s="70">
        <f t="shared" si="20"/>
        <v>0</v>
      </c>
      <c r="L133" s="81">
        <f t="shared" si="14"/>
        <v>0</v>
      </c>
      <c r="M133" s="67">
        <f t="shared" si="10"/>
        <v>0</v>
      </c>
      <c r="N133" s="82">
        <v>244.31052399999999</v>
      </c>
      <c r="O133" s="68">
        <v>17.6938682862143</v>
      </c>
      <c r="P133" s="81">
        <v>1</v>
      </c>
      <c r="Q133" s="68">
        <v>16.954382332140447</v>
      </c>
      <c r="R133" s="69">
        <f t="shared" si="19"/>
        <v>1.0436162131764606</v>
      </c>
      <c r="S133" s="69">
        <f t="shared" si="12"/>
        <v>7.5099876514350281E-2</v>
      </c>
      <c r="T133" s="68">
        <v>5.5357724747015356</v>
      </c>
      <c r="U133" s="70" t="s">
        <v>33</v>
      </c>
      <c r="V133" s="70">
        <v>21.3</v>
      </c>
      <c r="W133" s="70">
        <v>22</v>
      </c>
      <c r="X133" s="72">
        <f t="shared" si="17"/>
        <v>3.2863849765258184</v>
      </c>
      <c r="Y133" s="69">
        <v>7.6370579999999988</v>
      </c>
      <c r="Z133" s="70">
        <v>3.9749118418660734</v>
      </c>
      <c r="AA133" s="70" t="s">
        <v>136</v>
      </c>
      <c r="AB133" s="73">
        <v>57.112499999999997</v>
      </c>
      <c r="AC133" s="69">
        <v>6.65625</v>
      </c>
      <c r="AD133" s="70">
        <f t="shared" si="15"/>
        <v>8.5802816901408452</v>
      </c>
      <c r="AE133" s="70">
        <v>0.69197500000000001</v>
      </c>
      <c r="AF133" s="68">
        <v>9.8467000000000002</v>
      </c>
    </row>
    <row r="134" spans="1:32" x14ac:dyDescent="0.25">
      <c r="A134" s="79" t="s">
        <v>139</v>
      </c>
      <c r="B134" s="79" t="s">
        <v>140</v>
      </c>
      <c r="C134" s="67">
        <v>12</v>
      </c>
      <c r="D134" s="79">
        <v>1</v>
      </c>
      <c r="E134" s="72">
        <v>10</v>
      </c>
      <c r="F134" s="79" t="s">
        <v>262</v>
      </c>
      <c r="G134" s="67">
        <v>3</v>
      </c>
      <c r="H134" s="70">
        <v>0</v>
      </c>
      <c r="I134" s="70" t="s">
        <v>36</v>
      </c>
      <c r="J134" s="70">
        <v>5</v>
      </c>
      <c r="K134" s="70">
        <f t="shared" si="20"/>
        <v>0</v>
      </c>
      <c r="L134" s="81">
        <f t="shared" si="14"/>
        <v>0</v>
      </c>
      <c r="M134" s="67">
        <f t="shared" si="10"/>
        <v>0</v>
      </c>
      <c r="N134" s="82">
        <v>223.06867149999999</v>
      </c>
      <c r="O134" s="68">
        <v>18.7050094586642</v>
      </c>
      <c r="P134" s="81">
        <v>1</v>
      </c>
      <c r="Q134" s="68">
        <v>16.954382332140447</v>
      </c>
      <c r="R134" s="69">
        <f t="shared" si="19"/>
        <v>1.1032551403070041</v>
      </c>
      <c r="S134" s="69">
        <f t="shared" si="12"/>
        <v>0.17778820584802549</v>
      </c>
      <c r="T134" s="68">
        <v>10.697916657550385</v>
      </c>
      <c r="U134" s="70" t="s">
        <v>33</v>
      </c>
      <c r="V134" s="70">
        <v>24.3</v>
      </c>
      <c r="W134" s="70">
        <v>25.7</v>
      </c>
      <c r="X134" s="72">
        <f t="shared" si="17"/>
        <v>5.7613168724279777</v>
      </c>
      <c r="Y134" s="69">
        <v>7.6370579999999988</v>
      </c>
      <c r="Z134" s="70">
        <v>3.9749118418660734</v>
      </c>
      <c r="AA134" s="70" t="s">
        <v>136</v>
      </c>
      <c r="AB134" s="73">
        <v>57.112499999999997</v>
      </c>
      <c r="AC134" s="69">
        <v>6.65625</v>
      </c>
      <c r="AD134" s="70">
        <f t="shared" si="15"/>
        <v>8.5802816901408452</v>
      </c>
      <c r="AE134" s="70">
        <v>0.69197500000000001</v>
      </c>
      <c r="AF134" s="68">
        <v>9.846700000000002</v>
      </c>
    </row>
    <row r="135" spans="1:32" x14ac:dyDescent="0.25">
      <c r="A135" s="79" t="s">
        <v>139</v>
      </c>
      <c r="B135" s="79" t="s">
        <v>140</v>
      </c>
      <c r="C135" s="67">
        <v>12</v>
      </c>
      <c r="D135" s="79">
        <v>1</v>
      </c>
      <c r="E135" s="72">
        <v>12</v>
      </c>
      <c r="F135" s="79" t="s">
        <v>262</v>
      </c>
      <c r="G135" s="67">
        <v>3</v>
      </c>
      <c r="H135" s="70">
        <v>0</v>
      </c>
      <c r="I135" s="70" t="s">
        <v>36</v>
      </c>
      <c r="J135" s="70">
        <v>5</v>
      </c>
      <c r="K135" s="70">
        <f t="shared" si="20"/>
        <v>0</v>
      </c>
      <c r="L135" s="81">
        <f t="shared" si="14"/>
        <v>0</v>
      </c>
      <c r="M135" s="67">
        <f t="shared" si="10"/>
        <v>0</v>
      </c>
      <c r="N135" s="82">
        <v>235.92038149999999</v>
      </c>
      <c r="O135" s="68">
        <v>17.961947681165899</v>
      </c>
      <c r="P135" s="81">
        <v>1</v>
      </c>
      <c r="Q135" s="68">
        <v>16.954382332140447</v>
      </c>
      <c r="R135" s="69">
        <f t="shared" si="19"/>
        <v>1.0594280186259224</v>
      </c>
      <c r="S135" s="69">
        <f t="shared" si="12"/>
        <v>0.10232517991057426</v>
      </c>
      <c r="T135" s="68">
        <v>7.3068126442264543</v>
      </c>
      <c r="U135" s="70" t="s">
        <v>33</v>
      </c>
      <c r="V135" s="70">
        <v>21.7</v>
      </c>
      <c r="W135" s="70">
        <v>22.7</v>
      </c>
      <c r="X135" s="72">
        <f t="shared" si="17"/>
        <v>4.6082949308755765</v>
      </c>
      <c r="Y135" s="69">
        <v>7.6370579999999988</v>
      </c>
      <c r="Z135" s="70">
        <v>3.9749118418660734</v>
      </c>
      <c r="AA135" s="70" t="s">
        <v>136</v>
      </c>
      <c r="AB135" s="73">
        <v>57.112499999999997</v>
      </c>
      <c r="AC135" s="69">
        <v>6.65625</v>
      </c>
      <c r="AD135" s="70">
        <f t="shared" si="15"/>
        <v>8.5802816901408452</v>
      </c>
      <c r="AE135" s="70">
        <v>0.69197500000000001</v>
      </c>
      <c r="AF135" s="68">
        <v>9.846700000000002</v>
      </c>
    </row>
    <row r="136" spans="1:32" x14ac:dyDescent="0.25">
      <c r="A136" s="79" t="s">
        <v>139</v>
      </c>
      <c r="B136" s="79" t="s">
        <v>140</v>
      </c>
      <c r="C136" s="67">
        <v>12</v>
      </c>
      <c r="D136" s="79">
        <v>1</v>
      </c>
      <c r="E136" s="72">
        <v>14</v>
      </c>
      <c r="F136" s="79" t="s">
        <v>262</v>
      </c>
      <c r="G136" s="67">
        <v>3</v>
      </c>
      <c r="H136" s="70">
        <v>0</v>
      </c>
      <c r="I136" s="70" t="s">
        <v>36</v>
      </c>
      <c r="J136" s="70">
        <v>5</v>
      </c>
      <c r="K136" s="70">
        <f t="shared" si="20"/>
        <v>0</v>
      </c>
      <c r="L136" s="81">
        <f t="shared" si="14"/>
        <v>0</v>
      </c>
      <c r="M136" s="67">
        <f t="shared" si="10"/>
        <v>0</v>
      </c>
      <c r="N136" s="82">
        <v>251.94788800000001</v>
      </c>
      <c r="O136" s="68">
        <v>16.219467219483999</v>
      </c>
      <c r="P136" s="81">
        <v>1</v>
      </c>
      <c r="Q136" s="68">
        <v>16.954382332140447</v>
      </c>
      <c r="R136" s="69">
        <f t="shared" si="19"/>
        <v>0.95665338328113148</v>
      </c>
      <c r="S136" s="69">
        <f t="shared" si="12"/>
        <v>-7.4635676181507349E-2</v>
      </c>
      <c r="T136" s="68">
        <v>-4.9944336646732275</v>
      </c>
      <c r="U136" s="70" t="s">
        <v>33</v>
      </c>
      <c r="V136" s="70">
        <v>22.6</v>
      </c>
      <c r="W136" s="70">
        <v>23.5</v>
      </c>
      <c r="X136" s="72">
        <f t="shared" si="17"/>
        <v>3.982300884955746</v>
      </c>
      <c r="Y136" s="69">
        <v>7.6370579999999988</v>
      </c>
      <c r="Z136" s="70">
        <v>3.9749118418660734</v>
      </c>
      <c r="AA136" s="70" t="s">
        <v>136</v>
      </c>
      <c r="AB136" s="73">
        <v>57.112499999999997</v>
      </c>
      <c r="AC136" s="69">
        <v>6.65625</v>
      </c>
      <c r="AD136" s="70">
        <f t="shared" si="15"/>
        <v>8.5802816901408452</v>
      </c>
      <c r="AE136" s="70">
        <v>0.69197500000000001</v>
      </c>
      <c r="AF136" s="68">
        <v>9.846700000000002</v>
      </c>
    </row>
    <row r="137" spans="1:32" x14ac:dyDescent="0.25">
      <c r="A137" s="79" t="s">
        <v>139</v>
      </c>
      <c r="B137" s="79" t="s">
        <v>140</v>
      </c>
      <c r="C137" s="67">
        <v>12</v>
      </c>
      <c r="D137" s="79">
        <v>1</v>
      </c>
      <c r="E137" s="72">
        <v>16</v>
      </c>
      <c r="F137" s="79" t="s">
        <v>262</v>
      </c>
      <c r="G137" s="67">
        <v>3</v>
      </c>
      <c r="H137" s="70">
        <v>0</v>
      </c>
      <c r="I137" s="70" t="s">
        <v>36</v>
      </c>
      <c r="J137" s="70">
        <v>5</v>
      </c>
      <c r="K137" s="70">
        <f t="shared" si="20"/>
        <v>0</v>
      </c>
      <c r="L137" s="81">
        <f t="shared" si="14"/>
        <v>0</v>
      </c>
      <c r="M137" s="67">
        <f t="shared" si="10"/>
        <v>0</v>
      </c>
      <c r="N137" s="82">
        <v>234.99168</v>
      </c>
      <c r="O137" s="68">
        <v>15.1327487040795</v>
      </c>
      <c r="P137" s="81">
        <v>1</v>
      </c>
      <c r="Q137" s="68">
        <v>16.954382332140447</v>
      </c>
      <c r="R137" s="69">
        <f t="shared" si="19"/>
        <v>0.89255676836969322</v>
      </c>
      <c r="S137" s="69">
        <f t="shared" ref="S137:S217" si="21">(O137-Q137)/AF137</f>
        <v>-0.18499940366426795</v>
      </c>
      <c r="T137" s="68">
        <v>-14.252113912164107</v>
      </c>
      <c r="U137" s="70" t="s">
        <v>33</v>
      </c>
      <c r="V137" s="70">
        <v>23.5</v>
      </c>
      <c r="W137" s="70">
        <v>24</v>
      </c>
      <c r="X137" s="72">
        <f t="shared" si="17"/>
        <v>2.1276595744680851</v>
      </c>
      <c r="Y137" s="69">
        <v>7.6370579999999988</v>
      </c>
      <c r="Z137" s="70">
        <v>3.9749118418660734</v>
      </c>
      <c r="AA137" s="70" t="s">
        <v>136</v>
      </c>
      <c r="AB137" s="73">
        <v>57.112499999999997</v>
      </c>
      <c r="AC137" s="69">
        <v>6.65625</v>
      </c>
      <c r="AD137" s="70">
        <f t="shared" si="15"/>
        <v>8.5802816901408452</v>
      </c>
      <c r="AE137" s="70">
        <v>0.69197500000000001</v>
      </c>
      <c r="AF137" s="68">
        <v>9.846700000000002</v>
      </c>
    </row>
    <row r="138" spans="1:32" x14ac:dyDescent="0.25">
      <c r="A138" s="79" t="s">
        <v>139</v>
      </c>
      <c r="B138" s="79" t="s">
        <v>140</v>
      </c>
      <c r="C138" s="67">
        <v>12</v>
      </c>
      <c r="D138" s="79">
        <v>1</v>
      </c>
      <c r="E138" s="72">
        <v>19</v>
      </c>
      <c r="F138" s="79" t="s">
        <v>262</v>
      </c>
      <c r="G138" s="67">
        <v>3</v>
      </c>
      <c r="H138" s="70">
        <v>0</v>
      </c>
      <c r="I138" s="70" t="s">
        <v>36</v>
      </c>
      <c r="J138" s="70">
        <v>5</v>
      </c>
      <c r="K138" s="70">
        <f t="shared" si="20"/>
        <v>0</v>
      </c>
      <c r="L138" s="81">
        <f t="shared" si="14"/>
        <v>0</v>
      </c>
      <c r="M138" s="67">
        <f t="shared" si="10"/>
        <v>0</v>
      </c>
      <c r="N138" s="82">
        <v>253.91663800000001</v>
      </c>
      <c r="O138" s="68">
        <v>17.077138652026601</v>
      </c>
      <c r="P138" s="81">
        <v>1</v>
      </c>
      <c r="Q138" s="68">
        <v>16.954382332140447</v>
      </c>
      <c r="R138" s="69">
        <f t="shared" si="19"/>
        <v>1.0072403887963199</v>
      </c>
      <c r="S138" s="69">
        <f t="shared" si="21"/>
        <v>1.2466747223552444E-2</v>
      </c>
      <c r="T138" s="68">
        <v>1.5344852994931097</v>
      </c>
      <c r="U138" s="70" t="s">
        <v>33</v>
      </c>
      <c r="V138" s="70">
        <v>25.1</v>
      </c>
      <c r="W138" s="70">
        <v>23.3</v>
      </c>
      <c r="X138" s="72">
        <f t="shared" si="17"/>
        <v>-7.1713147410358582</v>
      </c>
      <c r="Y138" s="69">
        <v>7.6370579999999988</v>
      </c>
      <c r="Z138" s="70">
        <v>3.9749118418660734</v>
      </c>
      <c r="AA138" s="70" t="s">
        <v>136</v>
      </c>
      <c r="AB138" s="73">
        <v>57.112499999999997</v>
      </c>
      <c r="AC138" s="69">
        <v>6.65625</v>
      </c>
      <c r="AD138" s="70">
        <f t="shared" si="15"/>
        <v>8.5802816901408452</v>
      </c>
      <c r="AE138" s="70">
        <v>0.69197500000000001</v>
      </c>
      <c r="AF138" s="68">
        <v>9.846700000000002</v>
      </c>
    </row>
    <row r="139" spans="1:32" x14ac:dyDescent="0.25">
      <c r="A139" s="79" t="s">
        <v>139</v>
      </c>
      <c r="B139" s="79" t="s">
        <v>140</v>
      </c>
      <c r="C139" s="67">
        <v>12</v>
      </c>
      <c r="D139" s="79">
        <v>1</v>
      </c>
      <c r="E139" s="72">
        <v>21</v>
      </c>
      <c r="F139" s="79" t="s">
        <v>262</v>
      </c>
      <c r="G139" s="67">
        <v>3</v>
      </c>
      <c r="H139" s="70">
        <v>0</v>
      </c>
      <c r="I139" s="70" t="s">
        <v>36</v>
      </c>
      <c r="J139" s="70">
        <v>5</v>
      </c>
      <c r="K139" s="70">
        <f t="shared" si="20"/>
        <v>0</v>
      </c>
      <c r="L139" s="81">
        <f t="shared" si="14"/>
        <v>0</v>
      </c>
      <c r="M139" s="67">
        <f t="shared" si="10"/>
        <v>0</v>
      </c>
      <c r="N139" s="82">
        <v>258.084225</v>
      </c>
      <c r="O139" s="68">
        <v>13.8805193473268</v>
      </c>
      <c r="P139" s="81">
        <v>1</v>
      </c>
      <c r="Q139" s="68">
        <v>16.954382332140447</v>
      </c>
      <c r="R139" s="69">
        <f t="shared" si="19"/>
        <v>0.81869802599729502</v>
      </c>
      <c r="S139" s="69">
        <f t="shared" si="21"/>
        <v>-0.31217189361041231</v>
      </c>
      <c r="T139" s="68">
        <v>-21.987022172506212</v>
      </c>
      <c r="U139" s="70" t="s">
        <v>33</v>
      </c>
      <c r="V139" s="70">
        <v>23.1</v>
      </c>
      <c r="W139" s="70">
        <v>24.3</v>
      </c>
      <c r="X139" s="72">
        <f t="shared" si="17"/>
        <v>5.1948051948051921</v>
      </c>
      <c r="Y139" s="69">
        <v>7.6370579999999988</v>
      </c>
      <c r="Z139" s="70">
        <v>3.9749118418660734</v>
      </c>
      <c r="AA139" s="70" t="s">
        <v>136</v>
      </c>
      <c r="AB139" s="73">
        <v>57.112499999999997</v>
      </c>
      <c r="AC139" s="69">
        <v>6.65625</v>
      </c>
      <c r="AD139" s="70">
        <f t="shared" si="15"/>
        <v>8.5802816901408452</v>
      </c>
      <c r="AE139" s="70">
        <v>0.69197500000000001</v>
      </c>
      <c r="AF139" s="68">
        <v>9.846700000000002</v>
      </c>
    </row>
    <row r="140" spans="1:32" x14ac:dyDescent="0.25">
      <c r="A140" s="79" t="s">
        <v>139</v>
      </c>
      <c r="B140" s="79" t="s">
        <v>140</v>
      </c>
      <c r="C140" s="67">
        <v>12</v>
      </c>
      <c r="D140" s="79">
        <v>1</v>
      </c>
      <c r="E140" s="72">
        <v>22</v>
      </c>
      <c r="F140" s="79" t="s">
        <v>262</v>
      </c>
      <c r="G140" s="67">
        <v>3</v>
      </c>
      <c r="H140" s="70">
        <v>0</v>
      </c>
      <c r="I140" s="70" t="s">
        <v>36</v>
      </c>
      <c r="J140" s="70">
        <v>5</v>
      </c>
      <c r="K140" s="70">
        <f t="shared" si="20"/>
        <v>0</v>
      </c>
      <c r="L140" s="81">
        <f t="shared" si="14"/>
        <v>0</v>
      </c>
      <c r="M140" s="67">
        <f t="shared" si="10"/>
        <v>0</v>
      </c>
      <c r="N140" s="82">
        <v>254.28523000000001</v>
      </c>
      <c r="O140" s="68">
        <v>16.672976099768398</v>
      </c>
      <c r="P140" s="81">
        <v>1</v>
      </c>
      <c r="Q140" s="68">
        <v>16.954382332140447</v>
      </c>
      <c r="R140" s="69">
        <f t="shared" si="19"/>
        <v>0.98340215368161266</v>
      </c>
      <c r="S140" s="69">
        <f t="shared" si="21"/>
        <v>-2.8578735248565423E-2</v>
      </c>
      <c r="T140" s="68">
        <v>-1.2099640527119415</v>
      </c>
      <c r="U140" s="70" t="s">
        <v>33</v>
      </c>
      <c r="V140" s="70">
        <v>24.1</v>
      </c>
      <c r="W140" s="70">
        <v>23.8</v>
      </c>
      <c r="X140" s="72">
        <f t="shared" si="17"/>
        <v>-1.2448132780083017</v>
      </c>
      <c r="Y140" s="69">
        <v>7.6370579999999988</v>
      </c>
      <c r="Z140" s="70">
        <v>3.9749118418660734</v>
      </c>
      <c r="AA140" s="70" t="s">
        <v>136</v>
      </c>
      <c r="AB140" s="73">
        <v>57.112499999999997</v>
      </c>
      <c r="AC140" s="69">
        <v>6.65625</v>
      </c>
      <c r="AD140" s="70">
        <f t="shared" si="15"/>
        <v>8.5802816901408452</v>
      </c>
      <c r="AE140" s="70">
        <v>0.69197500000000001</v>
      </c>
      <c r="AF140" s="68">
        <v>9.846700000000002</v>
      </c>
    </row>
    <row r="141" spans="1:32" x14ac:dyDescent="0.25">
      <c r="A141" s="79" t="s">
        <v>139</v>
      </c>
      <c r="B141" s="79" t="s">
        <v>140</v>
      </c>
      <c r="C141" s="67">
        <v>12</v>
      </c>
      <c r="D141" s="79">
        <v>1</v>
      </c>
      <c r="E141" s="72">
        <v>28</v>
      </c>
      <c r="F141" s="79" t="s">
        <v>262</v>
      </c>
      <c r="G141" s="67">
        <v>3</v>
      </c>
      <c r="H141" s="70">
        <v>0</v>
      </c>
      <c r="I141" s="70" t="s">
        <v>36</v>
      </c>
      <c r="J141" s="70">
        <v>5</v>
      </c>
      <c r="K141" s="70">
        <f t="shared" si="20"/>
        <v>0</v>
      </c>
      <c r="L141" s="81">
        <f t="shared" si="14"/>
        <v>0</v>
      </c>
      <c r="M141" s="67">
        <f t="shared" si="10"/>
        <v>0</v>
      </c>
      <c r="N141" s="82">
        <v>235.641392</v>
      </c>
      <c r="O141" s="68">
        <v>18.350245974628901</v>
      </c>
      <c r="P141" s="81">
        <v>1</v>
      </c>
      <c r="Q141" s="68">
        <v>16.954382332140447</v>
      </c>
      <c r="R141" s="69">
        <f t="shared" si="19"/>
        <v>1.0823305511898427</v>
      </c>
      <c r="S141" s="69">
        <f t="shared" si="21"/>
        <v>0.14175953796586202</v>
      </c>
      <c r="T141" s="68">
        <v>10.587937937623186</v>
      </c>
      <c r="U141" s="70" t="s">
        <v>33</v>
      </c>
      <c r="V141" s="70">
        <v>23.9</v>
      </c>
      <c r="W141" s="70">
        <v>25.9</v>
      </c>
      <c r="X141" s="72">
        <f t="shared" si="17"/>
        <v>8.3682008368200851</v>
      </c>
      <c r="Y141" s="69">
        <v>7.6370579999999988</v>
      </c>
      <c r="Z141" s="70">
        <v>3.9749118418660734</v>
      </c>
      <c r="AA141" s="70" t="s">
        <v>136</v>
      </c>
      <c r="AB141" s="73">
        <v>57.112499999999997</v>
      </c>
      <c r="AC141" s="69">
        <v>6.65625</v>
      </c>
      <c r="AD141" s="70">
        <f t="shared" si="15"/>
        <v>8.5802816901408452</v>
      </c>
      <c r="AE141" s="70">
        <v>0.69197500000000001</v>
      </c>
      <c r="AF141" s="68">
        <v>9.846700000000002</v>
      </c>
    </row>
    <row r="142" spans="1:32" x14ac:dyDescent="0.25">
      <c r="A142" s="79" t="s">
        <v>139</v>
      </c>
      <c r="B142" s="79" t="s">
        <v>140</v>
      </c>
      <c r="C142" s="67">
        <v>12</v>
      </c>
      <c r="D142" s="79">
        <v>1</v>
      </c>
      <c r="E142" s="72">
        <v>33</v>
      </c>
      <c r="F142" s="79" t="s">
        <v>262</v>
      </c>
      <c r="G142" s="67">
        <v>3</v>
      </c>
      <c r="H142" s="70">
        <v>0</v>
      </c>
      <c r="I142" s="70" t="s">
        <v>36</v>
      </c>
      <c r="J142" s="70">
        <v>5</v>
      </c>
      <c r="K142" s="70">
        <f t="shared" si="20"/>
        <v>0</v>
      </c>
      <c r="L142" s="81">
        <f t="shared" si="14"/>
        <v>0</v>
      </c>
      <c r="M142" s="67">
        <f t="shared" si="10"/>
        <v>0</v>
      </c>
      <c r="N142" s="82">
        <v>254.05765</v>
      </c>
      <c r="O142" s="68">
        <v>17.8499018980459</v>
      </c>
      <c r="P142" s="81">
        <v>1</v>
      </c>
      <c r="Q142" s="68">
        <v>16.954382332140447</v>
      </c>
      <c r="R142" s="69">
        <f t="shared" si="19"/>
        <v>1.0528193565747197</v>
      </c>
      <c r="S142" s="69">
        <f t="shared" si="21"/>
        <v>9.0946161242391077E-2</v>
      </c>
      <c r="T142" s="68">
        <v>6.7806087884606976</v>
      </c>
      <c r="U142" s="70" t="s">
        <v>33</v>
      </c>
      <c r="V142" s="70">
        <v>22.9</v>
      </c>
      <c r="W142" s="70">
        <v>24.6</v>
      </c>
      <c r="X142" s="72">
        <f t="shared" si="17"/>
        <v>7.4235807860262142</v>
      </c>
      <c r="Y142" s="69">
        <v>7.6370579999999988</v>
      </c>
      <c r="Z142" s="70">
        <v>3.9749118418660734</v>
      </c>
      <c r="AA142" s="70" t="s">
        <v>136</v>
      </c>
      <c r="AB142" s="73">
        <v>57.112499999999997</v>
      </c>
      <c r="AC142" s="69">
        <v>6.65625</v>
      </c>
      <c r="AD142" s="70">
        <f t="shared" si="15"/>
        <v>8.5802816901408452</v>
      </c>
      <c r="AE142" s="70">
        <v>0.69197500000000001</v>
      </c>
      <c r="AF142" s="68">
        <v>9.846700000000002</v>
      </c>
    </row>
    <row r="143" spans="1:32" x14ac:dyDescent="0.25">
      <c r="A143" s="79" t="s">
        <v>139</v>
      </c>
      <c r="B143" s="79" t="s">
        <v>140</v>
      </c>
      <c r="C143" s="67">
        <v>12</v>
      </c>
      <c r="D143" s="79">
        <v>2</v>
      </c>
      <c r="E143" s="72">
        <v>2</v>
      </c>
      <c r="F143" s="79" t="s">
        <v>262</v>
      </c>
      <c r="G143" s="67">
        <v>3</v>
      </c>
      <c r="H143" s="70">
        <v>600</v>
      </c>
      <c r="I143" s="70" t="s">
        <v>36</v>
      </c>
      <c r="J143" s="70">
        <v>5</v>
      </c>
      <c r="K143" s="70">
        <f t="shared" si="20"/>
        <v>3000</v>
      </c>
      <c r="L143" s="81">
        <f t="shared" si="14"/>
        <v>14.7</v>
      </c>
      <c r="M143" s="67">
        <f t="shared" si="10"/>
        <v>73.5</v>
      </c>
      <c r="N143" s="82">
        <v>247.10622499999999</v>
      </c>
      <c r="O143" s="68">
        <v>53.876137422632098</v>
      </c>
      <c r="P143" s="81">
        <v>1</v>
      </c>
      <c r="Q143" s="68">
        <v>16.954382332140447</v>
      </c>
      <c r="R143" s="69">
        <f t="shared" si="19"/>
        <v>3.1777116008820343</v>
      </c>
      <c r="S143" s="69">
        <f t="shared" si="21"/>
        <v>3.7496577625490413</v>
      </c>
      <c r="T143" s="68">
        <v>92.177238541692688</v>
      </c>
      <c r="U143" s="70" t="s">
        <v>33</v>
      </c>
      <c r="V143" s="70">
        <v>24.5</v>
      </c>
      <c r="W143" s="70">
        <v>25.2</v>
      </c>
      <c r="X143" s="72">
        <f t="shared" si="17"/>
        <v>2.8571428571428541</v>
      </c>
      <c r="Y143" s="69">
        <v>7.6370579999999988</v>
      </c>
      <c r="Z143" s="70">
        <v>3.9749118418660734</v>
      </c>
      <c r="AA143" s="70" t="s">
        <v>136</v>
      </c>
      <c r="AB143" s="73">
        <v>57.112499999999997</v>
      </c>
      <c r="AC143" s="69">
        <v>6.65625</v>
      </c>
      <c r="AD143" s="70">
        <f t="shared" si="15"/>
        <v>8.5802816901408452</v>
      </c>
      <c r="AE143" s="70">
        <v>0.69197500000000001</v>
      </c>
      <c r="AF143" s="68">
        <v>9.846700000000002</v>
      </c>
    </row>
    <row r="144" spans="1:32" x14ac:dyDescent="0.25">
      <c r="A144" s="79" t="s">
        <v>139</v>
      </c>
      <c r="B144" s="79" t="s">
        <v>140</v>
      </c>
      <c r="C144" s="67">
        <v>12</v>
      </c>
      <c r="D144" s="79">
        <v>2</v>
      </c>
      <c r="E144" s="72">
        <v>3</v>
      </c>
      <c r="F144" s="79" t="s">
        <v>262</v>
      </c>
      <c r="G144" s="67">
        <v>3</v>
      </c>
      <c r="H144" s="70">
        <v>600</v>
      </c>
      <c r="I144" s="70" t="s">
        <v>36</v>
      </c>
      <c r="J144" s="70">
        <v>5</v>
      </c>
      <c r="K144" s="70">
        <f t="shared" si="20"/>
        <v>3000</v>
      </c>
      <c r="L144" s="81">
        <f t="shared" si="14"/>
        <v>15.42</v>
      </c>
      <c r="M144" s="67">
        <f t="shared" si="10"/>
        <v>77.099999999999994</v>
      </c>
      <c r="N144" s="82">
        <v>221.28812500000001</v>
      </c>
      <c r="O144" s="68">
        <v>49.803493111165103</v>
      </c>
      <c r="P144" s="81">
        <v>1</v>
      </c>
      <c r="Q144" s="68">
        <v>16.954382332140447</v>
      </c>
      <c r="R144" s="69">
        <f t="shared" si="19"/>
        <v>2.9374997057104553</v>
      </c>
      <c r="S144" s="69">
        <f t="shared" si="21"/>
        <v>3.3360527668177817</v>
      </c>
      <c r="T144" s="68">
        <v>86.86059649050685</v>
      </c>
      <c r="U144" s="70" t="s">
        <v>33</v>
      </c>
      <c r="V144" s="70">
        <v>25.7</v>
      </c>
      <c r="W144" s="70">
        <v>27.6</v>
      </c>
      <c r="X144" s="72">
        <f t="shared" si="17"/>
        <v>7.3929961089494247</v>
      </c>
      <c r="Y144" s="69">
        <v>7.6370579999999988</v>
      </c>
      <c r="Z144" s="70">
        <v>3.9749118418660734</v>
      </c>
      <c r="AA144" s="70" t="s">
        <v>136</v>
      </c>
      <c r="AB144" s="73">
        <v>57.112499999999997</v>
      </c>
      <c r="AC144" s="69">
        <v>6.65625</v>
      </c>
      <c r="AD144" s="70">
        <f t="shared" ref="AD144:AD224" si="22">AB144/AC144</f>
        <v>8.5802816901408452</v>
      </c>
      <c r="AE144" s="70">
        <v>0.69197500000000001</v>
      </c>
      <c r="AF144" s="68">
        <v>9.846700000000002</v>
      </c>
    </row>
    <row r="145" spans="1:32" x14ac:dyDescent="0.25">
      <c r="A145" s="79" t="s">
        <v>139</v>
      </c>
      <c r="B145" s="79" t="s">
        <v>140</v>
      </c>
      <c r="C145" s="67">
        <v>12</v>
      </c>
      <c r="D145" s="79">
        <v>2</v>
      </c>
      <c r="E145" s="72">
        <v>4</v>
      </c>
      <c r="F145" s="79" t="s">
        <v>262</v>
      </c>
      <c r="G145" s="67">
        <v>3</v>
      </c>
      <c r="H145" s="70">
        <v>600</v>
      </c>
      <c r="I145" s="70" t="s">
        <v>36</v>
      </c>
      <c r="J145" s="70">
        <v>5</v>
      </c>
      <c r="K145" s="70">
        <f t="shared" si="20"/>
        <v>3000</v>
      </c>
      <c r="L145" s="81">
        <f t="shared" si="14"/>
        <v>15</v>
      </c>
      <c r="M145" s="67">
        <f t="shared" si="10"/>
        <v>75</v>
      </c>
      <c r="N145" s="82">
        <v>259.12110699999999</v>
      </c>
      <c r="O145" s="68">
        <v>43.7157240565842</v>
      </c>
      <c r="P145" s="81">
        <v>1</v>
      </c>
      <c r="Q145" s="68">
        <v>16.954382332140447</v>
      </c>
      <c r="R145" s="69">
        <f t="shared" si="19"/>
        <v>2.5784321245199382</v>
      </c>
      <c r="S145" s="69">
        <f t="shared" si="21"/>
        <v>2.7177980160301165</v>
      </c>
      <c r="T145" s="68">
        <v>75.354240186013584</v>
      </c>
      <c r="U145" s="70" t="s">
        <v>33</v>
      </c>
      <c r="V145" s="70">
        <v>25</v>
      </c>
      <c r="W145" s="70">
        <v>24.8</v>
      </c>
      <c r="X145" s="72">
        <f t="shared" si="17"/>
        <v>-0.79999999999999727</v>
      </c>
      <c r="Y145" s="69">
        <v>7.6370579999999988</v>
      </c>
      <c r="Z145" s="70">
        <v>3.9749118418660734</v>
      </c>
      <c r="AA145" s="70" t="s">
        <v>136</v>
      </c>
      <c r="AB145" s="73">
        <v>57.112499999999997</v>
      </c>
      <c r="AC145" s="69">
        <v>6.65625</v>
      </c>
      <c r="AD145" s="70">
        <f t="shared" si="22"/>
        <v>8.5802816901408452</v>
      </c>
      <c r="AE145" s="70">
        <v>0.69197500000000001</v>
      </c>
      <c r="AF145" s="68">
        <v>9.846700000000002</v>
      </c>
    </row>
    <row r="146" spans="1:32" x14ac:dyDescent="0.25">
      <c r="A146" s="79" t="s">
        <v>139</v>
      </c>
      <c r="B146" s="79" t="s">
        <v>140</v>
      </c>
      <c r="C146" s="67">
        <v>12</v>
      </c>
      <c r="D146" s="79">
        <v>2</v>
      </c>
      <c r="E146" s="72">
        <v>9</v>
      </c>
      <c r="F146" s="79" t="s">
        <v>262</v>
      </c>
      <c r="G146" s="67">
        <v>3</v>
      </c>
      <c r="H146" s="70">
        <v>600</v>
      </c>
      <c r="I146" s="70" t="s">
        <v>36</v>
      </c>
      <c r="J146" s="70">
        <v>5</v>
      </c>
      <c r="K146" s="70">
        <f t="shared" si="20"/>
        <v>3000</v>
      </c>
      <c r="L146" s="81">
        <f t="shared" si="14"/>
        <v>14.88</v>
      </c>
      <c r="M146" s="67">
        <f t="shared" si="10"/>
        <v>74.400000000000006</v>
      </c>
      <c r="N146" s="82">
        <v>233.83403999999999</v>
      </c>
      <c r="O146" s="68">
        <v>63.088511328587302</v>
      </c>
      <c r="P146" s="81">
        <v>1</v>
      </c>
      <c r="Q146" s="68">
        <v>16.954382332140447</v>
      </c>
      <c r="R146" s="69">
        <f t="shared" si="19"/>
        <v>3.7210740027367626</v>
      </c>
      <c r="S146" s="69">
        <f t="shared" si="21"/>
        <v>4.6852375919289555</v>
      </c>
      <c r="T146" s="68">
        <v>94.839807560406555</v>
      </c>
      <c r="U146" s="70" t="s">
        <v>33</v>
      </c>
      <c r="V146" s="70">
        <v>24.8</v>
      </c>
      <c r="W146" s="70">
        <v>24.9</v>
      </c>
      <c r="X146" s="72">
        <f t="shared" si="17"/>
        <v>0.40322580645160433</v>
      </c>
      <c r="Y146" s="69">
        <v>7.6370579999999988</v>
      </c>
      <c r="Z146" s="70">
        <v>3.9749118418660734</v>
      </c>
      <c r="AA146" s="70" t="s">
        <v>136</v>
      </c>
      <c r="AB146" s="73">
        <v>57.112499999999997</v>
      </c>
      <c r="AC146" s="69">
        <v>6.65625</v>
      </c>
      <c r="AD146" s="70">
        <f t="shared" si="22"/>
        <v>8.5802816901408452</v>
      </c>
      <c r="AE146" s="70">
        <v>0.69197500000000001</v>
      </c>
      <c r="AF146" s="68">
        <v>9.846700000000002</v>
      </c>
    </row>
    <row r="147" spans="1:32" x14ac:dyDescent="0.25">
      <c r="A147" s="79" t="s">
        <v>139</v>
      </c>
      <c r="B147" s="79" t="s">
        <v>140</v>
      </c>
      <c r="C147" s="67">
        <v>12</v>
      </c>
      <c r="D147" s="79">
        <v>2</v>
      </c>
      <c r="E147" s="72">
        <v>25</v>
      </c>
      <c r="F147" s="79" t="s">
        <v>262</v>
      </c>
      <c r="G147" s="67">
        <v>3</v>
      </c>
      <c r="H147" s="70">
        <v>600</v>
      </c>
      <c r="I147" s="70" t="s">
        <v>36</v>
      </c>
      <c r="J147" s="70">
        <v>5</v>
      </c>
      <c r="K147" s="70">
        <f t="shared" si="20"/>
        <v>3000</v>
      </c>
      <c r="L147" s="81">
        <f t="shared" si="14"/>
        <v>15.06</v>
      </c>
      <c r="M147" s="67">
        <f t="shared" si="10"/>
        <v>75.3</v>
      </c>
      <c r="N147" s="82">
        <v>231.36099999999999</v>
      </c>
      <c r="O147" s="68">
        <v>44.601872752057503</v>
      </c>
      <c r="P147" s="81">
        <v>1</v>
      </c>
      <c r="Q147" s="68">
        <v>16.954382332140447</v>
      </c>
      <c r="R147" s="69">
        <f t="shared" si="19"/>
        <v>2.6306987702822808</v>
      </c>
      <c r="S147" s="69">
        <f t="shared" si="21"/>
        <v>2.8077925010325337</v>
      </c>
      <c r="T147" s="68">
        <v>95.179045294416269</v>
      </c>
      <c r="U147" s="70" t="s">
        <v>33</v>
      </c>
      <c r="V147" s="70">
        <v>25.1</v>
      </c>
      <c r="W147" s="70">
        <v>26.6</v>
      </c>
      <c r="X147" s="72">
        <f t="shared" si="17"/>
        <v>5.9760956175298796</v>
      </c>
      <c r="Y147" s="69">
        <v>7.6370579999999988</v>
      </c>
      <c r="Z147" s="70">
        <v>3.9749118418660734</v>
      </c>
      <c r="AA147" s="70" t="s">
        <v>136</v>
      </c>
      <c r="AB147" s="73">
        <v>57.112499999999997</v>
      </c>
      <c r="AC147" s="69">
        <v>6.65625</v>
      </c>
      <c r="AD147" s="70">
        <f t="shared" si="22"/>
        <v>8.5802816901408452</v>
      </c>
      <c r="AE147" s="70">
        <v>0.69197500000000001</v>
      </c>
      <c r="AF147" s="68">
        <v>9.846700000000002</v>
      </c>
    </row>
    <row r="148" spans="1:32" x14ac:dyDescent="0.25">
      <c r="A148" s="79" t="s">
        <v>139</v>
      </c>
      <c r="B148" s="79" t="s">
        <v>140</v>
      </c>
      <c r="C148" s="67">
        <v>12</v>
      </c>
      <c r="D148" s="79">
        <v>2</v>
      </c>
      <c r="E148" s="72">
        <v>27</v>
      </c>
      <c r="F148" s="79" t="s">
        <v>262</v>
      </c>
      <c r="G148" s="67">
        <v>3</v>
      </c>
      <c r="H148" s="70">
        <v>600</v>
      </c>
      <c r="I148" s="70" t="s">
        <v>36</v>
      </c>
      <c r="J148" s="70">
        <v>5</v>
      </c>
      <c r="K148" s="70">
        <f t="shared" si="20"/>
        <v>3000</v>
      </c>
      <c r="L148" s="81">
        <f t="shared" si="14"/>
        <v>14.22</v>
      </c>
      <c r="M148" s="67">
        <f t="shared" si="10"/>
        <v>71.099999999999994</v>
      </c>
      <c r="N148" s="82">
        <v>265.41790650000002</v>
      </c>
      <c r="O148" s="68">
        <v>55.593768205735302</v>
      </c>
      <c r="P148" s="81">
        <v>1</v>
      </c>
      <c r="Q148" s="68">
        <v>16.954382332140447</v>
      </c>
      <c r="R148" s="69">
        <f t="shared" si="19"/>
        <v>3.2790205574370064</v>
      </c>
      <c r="S148" s="69">
        <f t="shared" si="21"/>
        <v>3.9240949631444897</v>
      </c>
      <c r="T148" s="68">
        <v>86.907157113848683</v>
      </c>
      <c r="U148" s="70" t="s">
        <v>33</v>
      </c>
      <c r="V148" s="70">
        <v>23.7</v>
      </c>
      <c r="W148" s="70">
        <v>22.7</v>
      </c>
      <c r="X148" s="72">
        <f t="shared" si="17"/>
        <v>-4.2194092827004219</v>
      </c>
      <c r="Y148" s="69">
        <v>7.6370579999999988</v>
      </c>
      <c r="Z148" s="70">
        <v>3.9749118418660734</v>
      </c>
      <c r="AA148" s="70" t="s">
        <v>136</v>
      </c>
      <c r="AB148" s="73">
        <v>57.112499999999997</v>
      </c>
      <c r="AC148" s="69">
        <v>6.65625</v>
      </c>
      <c r="AD148" s="70">
        <f t="shared" si="22"/>
        <v>8.5802816901408452</v>
      </c>
      <c r="AE148" s="70">
        <v>0.69197500000000001</v>
      </c>
      <c r="AF148" s="68">
        <v>9.846700000000002</v>
      </c>
    </row>
    <row r="149" spans="1:32" x14ac:dyDescent="0.25">
      <c r="A149" s="79" t="s">
        <v>139</v>
      </c>
      <c r="B149" s="79" t="s">
        <v>140</v>
      </c>
      <c r="C149" s="67">
        <v>12</v>
      </c>
      <c r="D149" s="79">
        <v>2</v>
      </c>
      <c r="E149" s="72">
        <v>30</v>
      </c>
      <c r="F149" s="79" t="s">
        <v>262</v>
      </c>
      <c r="G149" s="67">
        <v>3</v>
      </c>
      <c r="H149" s="70">
        <v>600</v>
      </c>
      <c r="I149" s="70" t="s">
        <v>36</v>
      </c>
      <c r="J149" s="70">
        <v>5</v>
      </c>
      <c r="K149" s="70">
        <f t="shared" si="20"/>
        <v>3000</v>
      </c>
      <c r="L149" s="81">
        <f t="shared" si="14"/>
        <v>13.8</v>
      </c>
      <c r="M149" s="67">
        <f t="shared" ref="M149:M212" si="23">(K149*V149)/1000</f>
        <v>69</v>
      </c>
      <c r="N149" s="82">
        <v>253.56639999999999</v>
      </c>
      <c r="O149" s="68">
        <v>57.728017329618901</v>
      </c>
      <c r="P149" s="81">
        <v>1</v>
      </c>
      <c r="Q149" s="68">
        <v>16.954382332140447</v>
      </c>
      <c r="R149" s="69">
        <f t="shared" si="19"/>
        <v>3.4049024139430792</v>
      </c>
      <c r="S149" s="69">
        <f t="shared" si="21"/>
        <v>4.1408426170674888</v>
      </c>
      <c r="T149" s="68">
        <v>87.933285845690932</v>
      </c>
      <c r="U149" s="70" t="s">
        <v>33</v>
      </c>
      <c r="V149" s="70">
        <v>23</v>
      </c>
      <c r="W149" s="70">
        <v>22.5</v>
      </c>
      <c r="X149" s="72">
        <f t="shared" si="17"/>
        <v>-2.1739130434782608</v>
      </c>
      <c r="Y149" s="69">
        <v>7.6370579999999988</v>
      </c>
      <c r="Z149" s="70">
        <v>3.9749118418660734</v>
      </c>
      <c r="AA149" s="70" t="s">
        <v>136</v>
      </c>
      <c r="AB149" s="73">
        <v>57.112499999999997</v>
      </c>
      <c r="AC149" s="69">
        <v>6.65625</v>
      </c>
      <c r="AD149" s="70">
        <f t="shared" si="22"/>
        <v>8.5802816901408452</v>
      </c>
      <c r="AE149" s="70">
        <v>0.69197500000000001</v>
      </c>
      <c r="AF149" s="68">
        <v>9.846700000000002</v>
      </c>
    </row>
    <row r="150" spans="1:32" x14ac:dyDescent="0.25">
      <c r="A150" s="79" t="s">
        <v>139</v>
      </c>
      <c r="B150" s="79" t="s">
        <v>140</v>
      </c>
      <c r="C150" s="67">
        <v>12</v>
      </c>
      <c r="D150" s="79">
        <v>2</v>
      </c>
      <c r="E150" s="72">
        <v>31</v>
      </c>
      <c r="F150" s="79" t="s">
        <v>262</v>
      </c>
      <c r="G150" s="67">
        <v>3</v>
      </c>
      <c r="H150" s="70">
        <v>600</v>
      </c>
      <c r="I150" s="70" t="s">
        <v>36</v>
      </c>
      <c r="J150" s="70">
        <v>5</v>
      </c>
      <c r="K150" s="70">
        <f t="shared" si="20"/>
        <v>3000</v>
      </c>
      <c r="L150" s="81">
        <f t="shared" si="14"/>
        <v>13.14</v>
      </c>
      <c r="M150" s="67">
        <f t="shared" si="23"/>
        <v>65.7</v>
      </c>
      <c r="N150" s="82">
        <v>259.6263505</v>
      </c>
      <c r="O150" s="68">
        <v>59.871477418078101</v>
      </c>
      <c r="P150" s="81">
        <v>1</v>
      </c>
      <c r="Q150" s="68">
        <v>16.954382332140447</v>
      </c>
      <c r="R150" s="69">
        <f t="shared" si="19"/>
        <v>3.5313275497261647</v>
      </c>
      <c r="S150" s="69">
        <f t="shared" si="21"/>
        <v>4.3585257076926931</v>
      </c>
      <c r="T150" s="68">
        <v>91.996414444342605</v>
      </c>
      <c r="U150" s="70" t="s">
        <v>33</v>
      </c>
      <c r="V150" s="70">
        <v>21.9</v>
      </c>
      <c r="W150" s="70">
        <v>26</v>
      </c>
      <c r="X150" s="72">
        <f t="shared" si="17"/>
        <v>18.721461187214619</v>
      </c>
      <c r="Y150" s="69">
        <v>7.6370579999999988</v>
      </c>
      <c r="Z150" s="70">
        <v>3.9749118418660734</v>
      </c>
      <c r="AA150" s="70" t="s">
        <v>136</v>
      </c>
      <c r="AB150" s="73">
        <v>57.112499999999997</v>
      </c>
      <c r="AC150" s="69">
        <v>6.65625</v>
      </c>
      <c r="AD150" s="70">
        <f t="shared" si="22"/>
        <v>8.5802816901408452</v>
      </c>
      <c r="AE150" s="70">
        <v>0.69197500000000001</v>
      </c>
      <c r="AF150" s="68">
        <v>9.846700000000002</v>
      </c>
    </row>
    <row r="151" spans="1:32" x14ac:dyDescent="0.25">
      <c r="A151" s="79" t="s">
        <v>139</v>
      </c>
      <c r="B151" s="79" t="s">
        <v>140</v>
      </c>
      <c r="C151" s="67">
        <v>12</v>
      </c>
      <c r="D151" s="79">
        <v>2</v>
      </c>
      <c r="E151" s="72">
        <v>32</v>
      </c>
      <c r="F151" s="79" t="s">
        <v>262</v>
      </c>
      <c r="G151" s="67">
        <v>3</v>
      </c>
      <c r="H151" s="70">
        <v>600</v>
      </c>
      <c r="I151" s="70" t="s">
        <v>36</v>
      </c>
      <c r="J151" s="70">
        <v>5</v>
      </c>
      <c r="K151" s="70">
        <f t="shared" si="20"/>
        <v>3000</v>
      </c>
      <c r="L151" s="81">
        <f t="shared" si="14"/>
        <v>13.38</v>
      </c>
      <c r="M151" s="67">
        <f t="shared" si="23"/>
        <v>66.900000000000006</v>
      </c>
      <c r="N151" s="82">
        <v>217.50278399999999</v>
      </c>
      <c r="O151" s="68">
        <v>47.852356883947301</v>
      </c>
      <c r="P151" s="81">
        <v>1</v>
      </c>
      <c r="Q151" s="68">
        <v>16.954382332140447</v>
      </c>
      <c r="R151" s="69">
        <f t="shared" si="19"/>
        <v>2.8224181775843005</v>
      </c>
      <c r="S151" s="69">
        <f t="shared" si="21"/>
        <v>3.1379014849448899</v>
      </c>
      <c r="T151" s="68">
        <v>87.23012397080393</v>
      </c>
      <c r="U151" s="70" t="s">
        <v>33</v>
      </c>
      <c r="V151" s="70">
        <v>22.3</v>
      </c>
      <c r="W151" s="70">
        <v>23.3</v>
      </c>
      <c r="X151" s="72">
        <f t="shared" si="17"/>
        <v>4.4843049327354256</v>
      </c>
      <c r="Y151" s="69">
        <v>7.6370579999999988</v>
      </c>
      <c r="Z151" s="70">
        <v>3.9749118418660734</v>
      </c>
      <c r="AA151" s="70" t="s">
        <v>136</v>
      </c>
      <c r="AB151" s="73">
        <v>57.112499999999997</v>
      </c>
      <c r="AC151" s="69">
        <v>6.65625</v>
      </c>
      <c r="AD151" s="70">
        <f t="shared" si="22"/>
        <v>8.5802816901408452</v>
      </c>
      <c r="AE151" s="70">
        <v>0.69197500000000001</v>
      </c>
      <c r="AF151" s="68">
        <v>9.846700000000002</v>
      </c>
    </row>
    <row r="152" spans="1:32" x14ac:dyDescent="0.25">
      <c r="A152" s="79" t="s">
        <v>139</v>
      </c>
      <c r="B152" s="79" t="s">
        <v>140</v>
      </c>
      <c r="C152" s="67">
        <v>12</v>
      </c>
      <c r="D152" s="79">
        <v>2</v>
      </c>
      <c r="E152" s="72">
        <v>34</v>
      </c>
      <c r="F152" s="79" t="s">
        <v>262</v>
      </c>
      <c r="G152" s="67">
        <v>3</v>
      </c>
      <c r="H152" s="70">
        <v>600</v>
      </c>
      <c r="I152" s="70" t="s">
        <v>36</v>
      </c>
      <c r="J152" s="70">
        <v>5</v>
      </c>
      <c r="K152" s="70">
        <f t="shared" si="20"/>
        <v>3000</v>
      </c>
      <c r="L152" s="81">
        <f t="shared" si="14"/>
        <v>13.5</v>
      </c>
      <c r="M152" s="67">
        <f t="shared" si="23"/>
        <v>67.5</v>
      </c>
      <c r="N152" s="82">
        <v>271.07642249999998</v>
      </c>
      <c r="O152" s="68">
        <v>45.682236567524299</v>
      </c>
      <c r="P152" s="81">
        <v>1</v>
      </c>
      <c r="Q152" s="68">
        <v>16.954382332140447</v>
      </c>
      <c r="R152" s="69">
        <f t="shared" si="19"/>
        <v>2.6944205735483751</v>
      </c>
      <c r="S152" s="69">
        <f t="shared" si="21"/>
        <v>2.9175108651003732</v>
      </c>
      <c r="T152" s="68">
        <v>84.435480185261497</v>
      </c>
      <c r="U152" s="70" t="s">
        <v>33</v>
      </c>
      <c r="V152" s="70">
        <v>22.5</v>
      </c>
      <c r="W152" s="70">
        <v>22.5</v>
      </c>
      <c r="X152" s="72">
        <f t="shared" si="17"/>
        <v>0</v>
      </c>
      <c r="Y152" s="69">
        <v>7.6370579999999988</v>
      </c>
      <c r="Z152" s="70">
        <v>3.9749118418660734</v>
      </c>
      <c r="AA152" s="70" t="s">
        <v>136</v>
      </c>
      <c r="AB152" s="73">
        <v>57.112499999999997</v>
      </c>
      <c r="AC152" s="69">
        <v>6.65625</v>
      </c>
      <c r="AD152" s="70">
        <f t="shared" si="22"/>
        <v>8.5802816901408452</v>
      </c>
      <c r="AE152" s="70">
        <v>0.69197500000000001</v>
      </c>
      <c r="AF152" s="68">
        <v>9.846700000000002</v>
      </c>
    </row>
    <row r="153" spans="1:32" x14ac:dyDescent="0.25">
      <c r="A153" s="79" t="s">
        <v>141</v>
      </c>
      <c r="B153" s="79" t="s">
        <v>142</v>
      </c>
      <c r="C153" s="67">
        <v>13</v>
      </c>
      <c r="D153" s="79">
        <v>1</v>
      </c>
      <c r="E153" s="72">
        <v>2</v>
      </c>
      <c r="F153" s="79" t="s">
        <v>262</v>
      </c>
      <c r="G153" s="67">
        <v>3</v>
      </c>
      <c r="H153" s="70">
        <v>0</v>
      </c>
      <c r="I153" s="70" t="s">
        <v>36</v>
      </c>
      <c r="J153" s="70">
        <v>5</v>
      </c>
      <c r="K153" s="70">
        <f t="shared" si="20"/>
        <v>0</v>
      </c>
      <c r="L153" s="81">
        <f t="shared" si="14"/>
        <v>0</v>
      </c>
      <c r="M153" s="67">
        <f t="shared" si="23"/>
        <v>0</v>
      </c>
      <c r="N153" s="82">
        <v>273.99007999999998</v>
      </c>
      <c r="O153" s="68">
        <v>8.6171746601351806</v>
      </c>
      <c r="P153" s="81">
        <v>1</v>
      </c>
      <c r="Q153" s="68">
        <v>9.7237604671063398</v>
      </c>
      <c r="R153" s="69">
        <f t="shared" si="19"/>
        <v>0.88619775130058664</v>
      </c>
      <c r="S153" s="69">
        <f t="shared" si="21"/>
        <v>-0.16483976210262907</v>
      </c>
      <c r="T153" s="68">
        <v>-7.7898283599077116</v>
      </c>
      <c r="U153" s="70" t="s">
        <v>33</v>
      </c>
      <c r="V153" s="70">
        <v>23.6</v>
      </c>
      <c r="W153" s="70">
        <v>24.5</v>
      </c>
      <c r="X153" s="72">
        <f t="shared" si="17"/>
        <v>3.8135593220338921</v>
      </c>
      <c r="Y153" s="69">
        <v>25.64762</v>
      </c>
      <c r="Z153" s="70">
        <v>6.284239209203359</v>
      </c>
      <c r="AA153" s="70" t="s">
        <v>156</v>
      </c>
      <c r="AB153" s="73">
        <v>59.1</v>
      </c>
      <c r="AC153" s="69">
        <v>7.2889999999999988</v>
      </c>
      <c r="AD153" s="70">
        <f t="shared" si="22"/>
        <v>8.1081081081081088</v>
      </c>
      <c r="AE153" s="70">
        <v>8.0246666666666666</v>
      </c>
      <c r="AF153" s="68">
        <v>6.7130999999999998</v>
      </c>
    </row>
    <row r="154" spans="1:32" x14ac:dyDescent="0.25">
      <c r="A154" s="79" t="s">
        <v>141</v>
      </c>
      <c r="B154" s="79" t="s">
        <v>142</v>
      </c>
      <c r="C154" s="67">
        <v>13</v>
      </c>
      <c r="D154" s="79">
        <v>1</v>
      </c>
      <c r="E154" s="72">
        <v>3</v>
      </c>
      <c r="F154" s="79" t="s">
        <v>262</v>
      </c>
      <c r="G154" s="67">
        <v>3</v>
      </c>
      <c r="H154" s="70">
        <v>0</v>
      </c>
      <c r="I154" s="70" t="s">
        <v>36</v>
      </c>
      <c r="J154" s="70">
        <v>5</v>
      </c>
      <c r="K154" s="70">
        <f t="shared" si="20"/>
        <v>0</v>
      </c>
      <c r="L154" s="81">
        <f t="shared" si="14"/>
        <v>0</v>
      </c>
      <c r="M154" s="67">
        <f t="shared" si="23"/>
        <v>0</v>
      </c>
      <c r="N154" s="82">
        <v>348.26326949999998</v>
      </c>
      <c r="O154" s="68">
        <v>10.344964613148999</v>
      </c>
      <c r="P154" s="81">
        <v>1</v>
      </c>
      <c r="Q154" s="68">
        <v>9.7237604671063398</v>
      </c>
      <c r="R154" s="69">
        <f t="shared" si="19"/>
        <v>1.0638851757140744</v>
      </c>
      <c r="S154" s="69">
        <f t="shared" si="21"/>
        <v>9.2536107914772514E-2</v>
      </c>
      <c r="T154" s="68">
        <v>12.685671016688147</v>
      </c>
      <c r="U154" s="70" t="s">
        <v>33</v>
      </c>
      <c r="V154" s="70">
        <v>24.8</v>
      </c>
      <c r="W154" s="70">
        <v>26.6</v>
      </c>
      <c r="X154" s="72">
        <f t="shared" si="17"/>
        <v>7.2580645161290356</v>
      </c>
      <c r="Y154" s="69">
        <v>25.64762</v>
      </c>
      <c r="Z154" s="70">
        <v>6.284239209203359</v>
      </c>
      <c r="AA154" s="70" t="s">
        <v>156</v>
      </c>
      <c r="AB154" s="73">
        <v>59.1</v>
      </c>
      <c r="AC154" s="69">
        <v>7.2889999999999988</v>
      </c>
      <c r="AD154" s="70">
        <f t="shared" si="22"/>
        <v>8.1081081081081088</v>
      </c>
      <c r="AE154" s="70">
        <v>8.0246666666666666</v>
      </c>
      <c r="AF154" s="68">
        <v>6.7130999999999998</v>
      </c>
    </row>
    <row r="155" spans="1:32" x14ac:dyDescent="0.25">
      <c r="A155" s="79" t="s">
        <v>141</v>
      </c>
      <c r="B155" s="79" t="s">
        <v>142</v>
      </c>
      <c r="C155" s="67">
        <v>13</v>
      </c>
      <c r="D155" s="79">
        <v>1</v>
      </c>
      <c r="E155" s="72">
        <v>4</v>
      </c>
      <c r="F155" s="79" t="s">
        <v>262</v>
      </c>
      <c r="G155" s="67">
        <v>3</v>
      </c>
      <c r="H155" s="70">
        <v>0</v>
      </c>
      <c r="I155" s="70" t="s">
        <v>36</v>
      </c>
      <c r="J155" s="70">
        <v>5</v>
      </c>
      <c r="K155" s="70">
        <f t="shared" si="20"/>
        <v>0</v>
      </c>
      <c r="L155" s="81">
        <f t="shared" si="14"/>
        <v>0</v>
      </c>
      <c r="M155" s="67">
        <f t="shared" si="23"/>
        <v>0</v>
      </c>
      <c r="N155" s="82">
        <v>174.94846200000001</v>
      </c>
      <c r="O155" s="68">
        <v>11.324539583980799</v>
      </c>
      <c r="P155" s="81">
        <v>1</v>
      </c>
      <c r="Q155" s="68">
        <v>9.7237604671063398</v>
      </c>
      <c r="R155" s="69">
        <f t="shared" si="19"/>
        <v>1.1646255193440433</v>
      </c>
      <c r="S155" s="69">
        <f t="shared" si="21"/>
        <v>0.23845602134251831</v>
      </c>
      <c r="T155" s="68">
        <v>19.249067101629972</v>
      </c>
      <c r="U155" s="70" t="s">
        <v>33</v>
      </c>
      <c r="V155" s="70">
        <v>23.4</v>
      </c>
      <c r="W155" s="70">
        <v>25.8</v>
      </c>
      <c r="X155" s="72">
        <f t="shared" si="17"/>
        <v>10.256410256410266</v>
      </c>
      <c r="Y155" s="69">
        <v>25.64762</v>
      </c>
      <c r="Z155" s="70">
        <v>6.284239209203359</v>
      </c>
      <c r="AA155" s="70" t="s">
        <v>156</v>
      </c>
      <c r="AB155" s="73">
        <v>59.1</v>
      </c>
      <c r="AC155" s="69">
        <v>7.2889999999999988</v>
      </c>
      <c r="AD155" s="70">
        <f t="shared" si="22"/>
        <v>8.1081081081081088</v>
      </c>
      <c r="AE155" s="70">
        <v>8.0246666666666666</v>
      </c>
      <c r="AF155" s="68">
        <v>6.7130999999999998</v>
      </c>
    </row>
    <row r="156" spans="1:32" x14ac:dyDescent="0.25">
      <c r="A156" s="79" t="s">
        <v>141</v>
      </c>
      <c r="B156" s="79" t="s">
        <v>142</v>
      </c>
      <c r="C156" s="67">
        <v>13</v>
      </c>
      <c r="D156" s="79">
        <v>1</v>
      </c>
      <c r="E156" s="72">
        <v>5</v>
      </c>
      <c r="F156" s="79" t="s">
        <v>262</v>
      </c>
      <c r="G156" s="67">
        <v>3</v>
      </c>
      <c r="H156" s="70">
        <v>0</v>
      </c>
      <c r="I156" s="70" t="s">
        <v>36</v>
      </c>
      <c r="J156" s="70">
        <v>5</v>
      </c>
      <c r="K156" s="70">
        <f t="shared" si="20"/>
        <v>0</v>
      </c>
      <c r="L156" s="81">
        <f t="shared" si="14"/>
        <v>0</v>
      </c>
      <c r="M156" s="67">
        <f t="shared" si="23"/>
        <v>0</v>
      </c>
      <c r="N156" s="82">
        <v>256.2559675</v>
      </c>
      <c r="O156" s="68">
        <v>12.0154383398208</v>
      </c>
      <c r="P156" s="81">
        <v>1</v>
      </c>
      <c r="Q156" s="68">
        <v>9.7237604671063398</v>
      </c>
      <c r="R156" s="69">
        <f t="shared" si="19"/>
        <v>1.2356781494635514</v>
      </c>
      <c r="S156" s="69">
        <f t="shared" si="21"/>
        <v>0.34137401092110364</v>
      </c>
      <c r="T156" s="68">
        <v>20.564037116140984</v>
      </c>
      <c r="U156" s="70" t="s">
        <v>33</v>
      </c>
      <c r="V156" s="70">
        <v>22.1</v>
      </c>
      <c r="W156" s="70">
        <v>22.4</v>
      </c>
      <c r="X156" s="72">
        <f t="shared" si="17"/>
        <v>1.3574660633484033</v>
      </c>
      <c r="Y156" s="69">
        <v>25.64762</v>
      </c>
      <c r="Z156" s="70">
        <v>6.284239209203359</v>
      </c>
      <c r="AA156" s="70" t="s">
        <v>156</v>
      </c>
      <c r="AB156" s="73">
        <v>59.1</v>
      </c>
      <c r="AC156" s="69">
        <v>7.2889999999999988</v>
      </c>
      <c r="AD156" s="70">
        <f t="shared" si="22"/>
        <v>8.1081081081081088</v>
      </c>
      <c r="AE156" s="70">
        <v>8.0246666666666666</v>
      </c>
      <c r="AF156" s="68">
        <v>6.7130999999999998</v>
      </c>
    </row>
    <row r="157" spans="1:32" x14ac:dyDescent="0.25">
      <c r="A157" s="79" t="s">
        <v>141</v>
      </c>
      <c r="B157" s="79" t="s">
        <v>142</v>
      </c>
      <c r="C157" s="67">
        <v>13</v>
      </c>
      <c r="D157" s="79">
        <v>1</v>
      </c>
      <c r="E157" s="72">
        <v>6</v>
      </c>
      <c r="F157" s="79" t="s">
        <v>262</v>
      </c>
      <c r="G157" s="67">
        <v>3</v>
      </c>
      <c r="H157" s="70">
        <v>0</v>
      </c>
      <c r="I157" s="70" t="s">
        <v>36</v>
      </c>
      <c r="J157" s="70">
        <v>5</v>
      </c>
      <c r="K157" s="70">
        <f t="shared" si="20"/>
        <v>0</v>
      </c>
      <c r="L157" s="81">
        <f t="shared" si="14"/>
        <v>0</v>
      </c>
      <c r="M157" s="67">
        <f t="shared" si="23"/>
        <v>0</v>
      </c>
      <c r="N157" s="82">
        <v>175.7844375</v>
      </c>
      <c r="O157" s="68">
        <v>11.0125391895248</v>
      </c>
      <c r="P157" s="81">
        <v>1</v>
      </c>
      <c r="Q157" s="68">
        <v>9.7237604671063398</v>
      </c>
      <c r="R157" s="69">
        <f t="shared" si="19"/>
        <v>1.1325391268921274</v>
      </c>
      <c r="S157" s="69">
        <f t="shared" si="21"/>
        <v>0.19197966996148724</v>
      </c>
      <c r="T157" s="68">
        <v>17.252312428152365</v>
      </c>
      <c r="U157" s="70" t="s">
        <v>33</v>
      </c>
      <c r="V157" s="70">
        <v>24.2</v>
      </c>
      <c r="W157" s="70">
        <v>25.1</v>
      </c>
      <c r="X157" s="72">
        <f t="shared" si="17"/>
        <v>3.7190082644628188</v>
      </c>
      <c r="Y157" s="69">
        <v>25.64762</v>
      </c>
      <c r="Z157" s="70">
        <v>6.284239209203359</v>
      </c>
      <c r="AA157" s="70" t="s">
        <v>156</v>
      </c>
      <c r="AB157" s="73">
        <v>59.1</v>
      </c>
      <c r="AC157" s="69">
        <v>7.2889999999999988</v>
      </c>
      <c r="AD157" s="70">
        <f t="shared" si="22"/>
        <v>8.1081081081081088</v>
      </c>
      <c r="AE157" s="70">
        <v>8.0246666666666666</v>
      </c>
      <c r="AF157" s="68">
        <v>6.7130999999999998</v>
      </c>
    </row>
    <row r="158" spans="1:32" x14ac:dyDescent="0.25">
      <c r="A158" s="79" t="s">
        <v>141</v>
      </c>
      <c r="B158" s="79" t="s">
        <v>142</v>
      </c>
      <c r="C158" s="67">
        <v>13</v>
      </c>
      <c r="D158" s="79">
        <v>1</v>
      </c>
      <c r="E158" s="72">
        <v>11</v>
      </c>
      <c r="F158" s="79" t="s">
        <v>262</v>
      </c>
      <c r="G158" s="67">
        <v>3</v>
      </c>
      <c r="H158" s="70">
        <v>0</v>
      </c>
      <c r="I158" s="70" t="s">
        <v>36</v>
      </c>
      <c r="J158" s="70">
        <v>5</v>
      </c>
      <c r="K158" s="70">
        <f t="shared" si="20"/>
        <v>0</v>
      </c>
      <c r="L158" s="81">
        <f t="shared" si="14"/>
        <v>0</v>
      </c>
      <c r="M158" s="67">
        <f t="shared" si="23"/>
        <v>0</v>
      </c>
      <c r="N158" s="82">
        <v>212.589112</v>
      </c>
      <c r="O158" s="68">
        <v>7.1885158339603796</v>
      </c>
      <c r="P158" s="81">
        <v>1</v>
      </c>
      <c r="Q158" s="68">
        <v>9.7237604671063398</v>
      </c>
      <c r="R158" s="69">
        <f t="shared" si="19"/>
        <v>0.73927323264263678</v>
      </c>
      <c r="S158" s="69">
        <f t="shared" si="21"/>
        <v>-0.37765631871206451</v>
      </c>
      <c r="T158" s="68">
        <v>-42.370345248471189</v>
      </c>
      <c r="U158" s="70" t="s">
        <v>33</v>
      </c>
      <c r="V158" s="70">
        <v>25.8</v>
      </c>
      <c r="W158" s="70">
        <v>26.3</v>
      </c>
      <c r="X158" s="72">
        <f t="shared" si="17"/>
        <v>1.9379844961240309</v>
      </c>
      <c r="Y158" s="69">
        <v>25.64762</v>
      </c>
      <c r="Z158" s="70">
        <v>6.284239209203359</v>
      </c>
      <c r="AA158" s="70" t="s">
        <v>156</v>
      </c>
      <c r="AB158" s="73">
        <v>59.1</v>
      </c>
      <c r="AC158" s="69">
        <v>7.2889999999999988</v>
      </c>
      <c r="AD158" s="70">
        <f t="shared" si="22"/>
        <v>8.1081081081081088</v>
      </c>
      <c r="AE158" s="70">
        <v>8.0246666666666666</v>
      </c>
      <c r="AF158" s="68">
        <v>6.7130999999999998</v>
      </c>
    </row>
    <row r="159" spans="1:32" x14ac:dyDescent="0.25">
      <c r="A159" s="79" t="s">
        <v>141</v>
      </c>
      <c r="B159" s="79" t="s">
        <v>142</v>
      </c>
      <c r="C159" s="67">
        <v>13</v>
      </c>
      <c r="D159" s="79">
        <v>1</v>
      </c>
      <c r="E159" s="72">
        <v>12</v>
      </c>
      <c r="F159" s="79" t="s">
        <v>262</v>
      </c>
      <c r="G159" s="67">
        <v>3</v>
      </c>
      <c r="H159" s="70">
        <v>0</v>
      </c>
      <c r="I159" s="70" t="s">
        <v>36</v>
      </c>
      <c r="J159" s="70">
        <v>5</v>
      </c>
      <c r="K159" s="70">
        <f t="shared" si="20"/>
        <v>0</v>
      </c>
      <c r="L159" s="81">
        <f t="shared" si="14"/>
        <v>0</v>
      </c>
      <c r="M159" s="67">
        <f t="shared" si="23"/>
        <v>0</v>
      </c>
      <c r="N159" s="82">
        <v>188.6673375</v>
      </c>
      <c r="O159" s="68">
        <v>9.1892198521159507</v>
      </c>
      <c r="P159" s="81">
        <v>1</v>
      </c>
      <c r="Q159" s="68">
        <v>9.7237604671063398</v>
      </c>
      <c r="R159" s="69">
        <f t="shared" si="19"/>
        <v>0.94502737734041886</v>
      </c>
      <c r="S159" s="69">
        <f t="shared" si="21"/>
        <v>-7.9626493719799962E-2</v>
      </c>
      <c r="T159" s="68">
        <v>2.1348534180345538</v>
      </c>
      <c r="U159" s="70" t="s">
        <v>33</v>
      </c>
      <c r="V159" s="70">
        <v>23.4</v>
      </c>
      <c r="W159" s="70">
        <v>23</v>
      </c>
      <c r="X159" s="72">
        <f t="shared" si="17"/>
        <v>-1.7094017094017033</v>
      </c>
      <c r="Y159" s="69">
        <v>25.64762</v>
      </c>
      <c r="Z159" s="70">
        <v>6.284239209203359</v>
      </c>
      <c r="AA159" s="70" t="s">
        <v>156</v>
      </c>
      <c r="AB159" s="73">
        <v>59.1</v>
      </c>
      <c r="AC159" s="69">
        <v>7.2889999999999988</v>
      </c>
      <c r="AD159" s="70">
        <f t="shared" si="22"/>
        <v>8.1081081081081088</v>
      </c>
      <c r="AE159" s="70">
        <v>8.0246666666666666</v>
      </c>
      <c r="AF159" s="68">
        <v>6.7130999999999998</v>
      </c>
    </row>
    <row r="160" spans="1:32" x14ac:dyDescent="0.25">
      <c r="A160" s="79" t="s">
        <v>141</v>
      </c>
      <c r="B160" s="79" t="s">
        <v>142</v>
      </c>
      <c r="C160" s="67">
        <v>13</v>
      </c>
      <c r="D160" s="79">
        <v>1</v>
      </c>
      <c r="E160" s="72">
        <v>15</v>
      </c>
      <c r="F160" s="79" t="s">
        <v>262</v>
      </c>
      <c r="G160" s="67">
        <v>3</v>
      </c>
      <c r="H160" s="70">
        <v>0</v>
      </c>
      <c r="I160" s="70" t="s">
        <v>36</v>
      </c>
      <c r="J160" s="70">
        <v>5</v>
      </c>
      <c r="K160" s="70">
        <f t="shared" si="20"/>
        <v>0</v>
      </c>
      <c r="L160" s="81">
        <f t="shared" si="14"/>
        <v>0</v>
      </c>
      <c r="M160" s="67">
        <f t="shared" si="23"/>
        <v>0</v>
      </c>
      <c r="N160" s="82">
        <v>214.078262</v>
      </c>
      <c r="O160" s="68">
        <v>8.1398070189266694</v>
      </c>
      <c r="P160" s="81">
        <v>1</v>
      </c>
      <c r="Q160" s="68">
        <v>9.7237604671063398</v>
      </c>
      <c r="R160" s="69">
        <f t="shared" si="19"/>
        <v>0.83710484708689725</v>
      </c>
      <c r="S160" s="69">
        <f t="shared" si="21"/>
        <v>-0.2359496280674607</v>
      </c>
      <c r="T160" s="68">
        <v>-11.946393243475772</v>
      </c>
      <c r="U160" s="70" t="s">
        <v>33</v>
      </c>
      <c r="V160" s="70">
        <v>23.2</v>
      </c>
      <c r="W160" s="70">
        <v>25.3</v>
      </c>
      <c r="X160" s="72">
        <f t="shared" si="17"/>
        <v>9.0517241379310409</v>
      </c>
      <c r="Y160" s="69">
        <v>25.64762</v>
      </c>
      <c r="Z160" s="70">
        <v>6.284239209203359</v>
      </c>
      <c r="AA160" s="70" t="s">
        <v>156</v>
      </c>
      <c r="AB160" s="73">
        <v>59.1</v>
      </c>
      <c r="AC160" s="69">
        <v>7.2889999999999988</v>
      </c>
      <c r="AD160" s="70">
        <f t="shared" si="22"/>
        <v>8.1081081081081088</v>
      </c>
      <c r="AE160" s="70">
        <v>8.0246666666666666</v>
      </c>
      <c r="AF160" s="68">
        <v>6.7130999999999998</v>
      </c>
    </row>
    <row r="161" spans="1:32" x14ac:dyDescent="0.25">
      <c r="A161" s="79" t="s">
        <v>141</v>
      </c>
      <c r="B161" s="79" t="s">
        <v>142</v>
      </c>
      <c r="C161" s="67">
        <v>13</v>
      </c>
      <c r="D161" s="79">
        <v>1</v>
      </c>
      <c r="E161" s="72">
        <v>18</v>
      </c>
      <c r="F161" s="79" t="s">
        <v>262</v>
      </c>
      <c r="G161" s="67">
        <v>3</v>
      </c>
      <c r="H161" s="70">
        <v>0</v>
      </c>
      <c r="I161" s="70" t="s">
        <v>36</v>
      </c>
      <c r="J161" s="70">
        <v>5</v>
      </c>
      <c r="K161" s="70">
        <f t="shared" si="20"/>
        <v>0</v>
      </c>
      <c r="L161" s="81">
        <f t="shared" ref="L161:L224" si="24">(H161*V161)/1000</f>
        <v>0</v>
      </c>
      <c r="M161" s="67">
        <f t="shared" si="23"/>
        <v>0</v>
      </c>
      <c r="N161" s="82">
        <v>285.30156799999997</v>
      </c>
      <c r="O161" s="68">
        <v>12.2560836246275</v>
      </c>
      <c r="P161" s="81">
        <v>1</v>
      </c>
      <c r="Q161" s="68">
        <v>9.7237604671063398</v>
      </c>
      <c r="R161" s="69">
        <f t="shared" si="19"/>
        <v>1.2604263202582515</v>
      </c>
      <c r="S161" s="69">
        <f t="shared" si="21"/>
        <v>0.37722112846839173</v>
      </c>
      <c r="T161" s="68">
        <v>25.99867218496242</v>
      </c>
      <c r="U161" s="70" t="s">
        <v>33</v>
      </c>
      <c r="V161" s="70">
        <v>24.6</v>
      </c>
      <c r="W161" s="70">
        <v>24.9</v>
      </c>
      <c r="X161" s="72">
        <f t="shared" si="17"/>
        <v>1.2195121951219396</v>
      </c>
      <c r="Y161" s="69">
        <v>25.64762</v>
      </c>
      <c r="Z161" s="70">
        <v>6.284239209203359</v>
      </c>
      <c r="AA161" s="70" t="s">
        <v>156</v>
      </c>
      <c r="AB161" s="73">
        <v>59.1</v>
      </c>
      <c r="AC161" s="69">
        <v>7.2889999999999988</v>
      </c>
      <c r="AD161" s="70">
        <f t="shared" si="22"/>
        <v>8.1081081081081088</v>
      </c>
      <c r="AE161" s="70">
        <v>8.0246666666666666</v>
      </c>
      <c r="AF161" s="68">
        <v>6.7130999999999998</v>
      </c>
    </row>
    <row r="162" spans="1:32" x14ac:dyDescent="0.25">
      <c r="A162" s="79" t="s">
        <v>141</v>
      </c>
      <c r="B162" s="79" t="s">
        <v>142</v>
      </c>
      <c r="C162" s="67">
        <v>13</v>
      </c>
      <c r="D162" s="79">
        <v>1</v>
      </c>
      <c r="E162" s="72">
        <v>20</v>
      </c>
      <c r="F162" s="79" t="s">
        <v>262</v>
      </c>
      <c r="G162" s="67">
        <v>3</v>
      </c>
      <c r="H162" s="70">
        <v>0</v>
      </c>
      <c r="I162" s="70" t="s">
        <v>36</v>
      </c>
      <c r="J162" s="70">
        <v>5</v>
      </c>
      <c r="K162" s="70">
        <f t="shared" si="20"/>
        <v>0</v>
      </c>
      <c r="L162" s="81">
        <f t="shared" si="24"/>
        <v>0</v>
      </c>
      <c r="M162" s="67">
        <f t="shared" si="23"/>
        <v>0</v>
      </c>
      <c r="N162" s="82">
        <v>341.29349999999999</v>
      </c>
      <c r="O162" s="68">
        <v>7.1493219548223097</v>
      </c>
      <c r="P162" s="81">
        <v>1</v>
      </c>
      <c r="Q162" s="68">
        <v>9.7237604671063398</v>
      </c>
      <c r="R162" s="69">
        <f t="shared" si="19"/>
        <v>0.7352424999574112</v>
      </c>
      <c r="S162" s="69">
        <f t="shared" si="21"/>
        <v>-0.3834947360063205</v>
      </c>
      <c r="T162" s="68">
        <v>-35.778046413753813</v>
      </c>
      <c r="U162" s="70" t="s">
        <v>33</v>
      </c>
      <c r="V162" s="70">
        <v>24.9</v>
      </c>
      <c r="W162" s="70">
        <v>25.9</v>
      </c>
      <c r="X162" s="72">
        <f t="shared" si="17"/>
        <v>4.0160642570281126</v>
      </c>
      <c r="Y162" s="69">
        <v>25.64762</v>
      </c>
      <c r="Z162" s="70">
        <v>6.284239209203359</v>
      </c>
      <c r="AA162" s="70" t="s">
        <v>156</v>
      </c>
      <c r="AB162" s="73">
        <v>59.1</v>
      </c>
      <c r="AC162" s="69">
        <v>7.2889999999999988</v>
      </c>
      <c r="AD162" s="70">
        <f t="shared" si="22"/>
        <v>8.1081081081081088</v>
      </c>
      <c r="AE162" s="70">
        <v>8.0246666666666666</v>
      </c>
      <c r="AF162" s="68">
        <v>6.7130999999999998</v>
      </c>
    </row>
    <row r="163" spans="1:32" x14ac:dyDescent="0.25">
      <c r="A163" s="79" t="s">
        <v>141</v>
      </c>
      <c r="B163" s="79" t="s">
        <v>142</v>
      </c>
      <c r="C163" s="67">
        <v>13</v>
      </c>
      <c r="D163" s="79">
        <v>2</v>
      </c>
      <c r="E163" s="72">
        <v>10</v>
      </c>
      <c r="F163" s="79" t="s">
        <v>262</v>
      </c>
      <c r="G163" s="67">
        <v>3</v>
      </c>
      <c r="H163" s="70">
        <v>600</v>
      </c>
      <c r="I163" s="70" t="s">
        <v>36</v>
      </c>
      <c r="J163" s="70">
        <v>5</v>
      </c>
      <c r="K163" s="70">
        <f t="shared" si="20"/>
        <v>3000</v>
      </c>
      <c r="L163" s="81">
        <f t="shared" si="24"/>
        <v>14.88</v>
      </c>
      <c r="M163" s="67">
        <f t="shared" si="23"/>
        <v>74.400000000000006</v>
      </c>
      <c r="N163" s="82">
        <v>316.1802945</v>
      </c>
      <c r="O163" s="68">
        <v>23.9213547196474</v>
      </c>
      <c r="P163" s="81">
        <v>1</v>
      </c>
      <c r="Q163" s="68">
        <v>9.7237604671063398</v>
      </c>
      <c r="R163" s="69">
        <f t="shared" si="19"/>
        <v>2.4600929651207331</v>
      </c>
      <c r="S163" s="69">
        <f t="shared" si="21"/>
        <v>2.114908798102376</v>
      </c>
      <c r="T163" s="68">
        <v>78.514252587601902</v>
      </c>
      <c r="U163" s="70" t="s">
        <v>33</v>
      </c>
      <c r="V163" s="70">
        <v>24.8</v>
      </c>
      <c r="W163" s="70">
        <v>25.7</v>
      </c>
      <c r="X163" s="72">
        <f t="shared" si="17"/>
        <v>3.6290322580645102</v>
      </c>
      <c r="Y163" s="69">
        <v>25.64762</v>
      </c>
      <c r="Z163" s="70">
        <v>6.284239209203359</v>
      </c>
      <c r="AA163" s="70" t="s">
        <v>156</v>
      </c>
      <c r="AB163" s="73">
        <v>59.1</v>
      </c>
      <c r="AC163" s="69">
        <v>7.2889999999999988</v>
      </c>
      <c r="AD163" s="70">
        <f t="shared" si="22"/>
        <v>8.1081081081081088</v>
      </c>
      <c r="AE163" s="70">
        <v>8.0246666666666666</v>
      </c>
      <c r="AF163" s="68">
        <v>6.7130999999999998</v>
      </c>
    </row>
    <row r="164" spans="1:32" x14ac:dyDescent="0.25">
      <c r="A164" s="79" t="s">
        <v>141</v>
      </c>
      <c r="B164" s="79" t="s">
        <v>142</v>
      </c>
      <c r="C164" s="67">
        <v>13</v>
      </c>
      <c r="D164" s="79">
        <v>2</v>
      </c>
      <c r="E164" s="72">
        <v>16</v>
      </c>
      <c r="F164" s="79" t="s">
        <v>262</v>
      </c>
      <c r="G164" s="67">
        <v>3</v>
      </c>
      <c r="H164" s="70">
        <v>600</v>
      </c>
      <c r="I164" s="70" t="s">
        <v>36</v>
      </c>
      <c r="J164" s="70">
        <v>5</v>
      </c>
      <c r="K164" s="70">
        <f t="shared" si="20"/>
        <v>3000</v>
      </c>
      <c r="L164" s="81">
        <f t="shared" si="24"/>
        <v>13.8</v>
      </c>
      <c r="M164" s="67">
        <f t="shared" si="23"/>
        <v>69</v>
      </c>
      <c r="N164" s="82">
        <v>180.456648</v>
      </c>
      <c r="O164" s="68">
        <v>13.894414888994399</v>
      </c>
      <c r="P164" s="81">
        <v>1</v>
      </c>
      <c r="Q164" s="68">
        <v>9.7237604671063398</v>
      </c>
      <c r="R164" s="69">
        <f t="shared" si="19"/>
        <v>1.4289137351744319</v>
      </c>
      <c r="S164" s="69">
        <f t="shared" si="21"/>
        <v>0.62127101069372714</v>
      </c>
      <c r="T164" s="68">
        <v>53.502511501479688</v>
      </c>
      <c r="U164" s="70" t="s">
        <v>33</v>
      </c>
      <c r="V164" s="70">
        <v>23</v>
      </c>
      <c r="W164" s="70">
        <v>26.4</v>
      </c>
      <c r="X164" s="72">
        <f t="shared" si="17"/>
        <v>14.782608695652169</v>
      </c>
      <c r="Y164" s="69">
        <v>25.64762</v>
      </c>
      <c r="Z164" s="70">
        <v>6.284239209203359</v>
      </c>
      <c r="AA164" s="70" t="s">
        <v>156</v>
      </c>
      <c r="AB164" s="73">
        <v>59.1</v>
      </c>
      <c r="AC164" s="69">
        <v>7.2889999999999988</v>
      </c>
      <c r="AD164" s="70">
        <f t="shared" si="22"/>
        <v>8.1081081081081088</v>
      </c>
      <c r="AE164" s="70">
        <v>8.0246666666666666</v>
      </c>
      <c r="AF164" s="68">
        <v>6.7130999999999998</v>
      </c>
    </row>
    <row r="165" spans="1:32" x14ac:dyDescent="0.25">
      <c r="A165" s="79" t="s">
        <v>141</v>
      </c>
      <c r="B165" s="79" t="s">
        <v>142</v>
      </c>
      <c r="C165" s="67">
        <v>13</v>
      </c>
      <c r="D165" s="79">
        <v>2</v>
      </c>
      <c r="E165" s="72">
        <v>17</v>
      </c>
      <c r="F165" s="79" t="s">
        <v>262</v>
      </c>
      <c r="G165" s="67">
        <v>3</v>
      </c>
      <c r="H165" s="70">
        <v>600</v>
      </c>
      <c r="I165" s="70" t="s">
        <v>36</v>
      </c>
      <c r="J165" s="70">
        <v>5</v>
      </c>
      <c r="K165" s="70">
        <f t="shared" si="20"/>
        <v>3000</v>
      </c>
      <c r="L165" s="81">
        <f t="shared" si="24"/>
        <v>15.18</v>
      </c>
      <c r="M165" s="67">
        <f t="shared" si="23"/>
        <v>75.900000000000006</v>
      </c>
      <c r="N165" s="82">
        <v>185.741556</v>
      </c>
      <c r="O165" s="68">
        <v>19.282429740559198</v>
      </c>
      <c r="P165" s="81">
        <v>1</v>
      </c>
      <c r="Q165" s="68">
        <v>9.7237604671063398</v>
      </c>
      <c r="R165" s="69">
        <f t="shared" si="19"/>
        <v>1.9830218777794915</v>
      </c>
      <c r="S165" s="69">
        <f t="shared" si="21"/>
        <v>1.423883045605288</v>
      </c>
      <c r="T165" s="68">
        <v>80.209664946571294</v>
      </c>
      <c r="U165" s="70" t="s">
        <v>33</v>
      </c>
      <c r="V165" s="70">
        <v>25.3</v>
      </c>
      <c r="W165" s="70">
        <v>26.9</v>
      </c>
      <c r="X165" s="72">
        <f t="shared" si="17"/>
        <v>6.3241106719367499</v>
      </c>
      <c r="Y165" s="69">
        <v>25.64762</v>
      </c>
      <c r="Z165" s="70">
        <v>6.284239209203359</v>
      </c>
      <c r="AA165" s="70" t="s">
        <v>156</v>
      </c>
      <c r="AB165" s="73">
        <v>59.1</v>
      </c>
      <c r="AC165" s="69">
        <v>7.2889999999999988</v>
      </c>
      <c r="AD165" s="70">
        <f t="shared" si="22"/>
        <v>8.1081081081081088</v>
      </c>
      <c r="AE165" s="70">
        <v>8.0246666666666666</v>
      </c>
      <c r="AF165" s="68">
        <v>6.7130999999999998</v>
      </c>
    </row>
    <row r="166" spans="1:32" x14ac:dyDescent="0.25">
      <c r="A166" s="79" t="s">
        <v>141</v>
      </c>
      <c r="B166" s="79" t="s">
        <v>142</v>
      </c>
      <c r="C166" s="67">
        <v>13</v>
      </c>
      <c r="D166" s="79">
        <v>2</v>
      </c>
      <c r="E166" s="72">
        <v>19</v>
      </c>
      <c r="F166" s="79" t="s">
        <v>262</v>
      </c>
      <c r="G166" s="67">
        <v>3</v>
      </c>
      <c r="H166" s="70">
        <v>600</v>
      </c>
      <c r="I166" s="70" t="s">
        <v>36</v>
      </c>
      <c r="J166" s="70">
        <v>5</v>
      </c>
      <c r="K166" s="70">
        <f t="shared" si="20"/>
        <v>3000</v>
      </c>
      <c r="L166" s="81">
        <f t="shared" si="24"/>
        <v>14.64</v>
      </c>
      <c r="M166" s="67">
        <f t="shared" si="23"/>
        <v>73.2</v>
      </c>
      <c r="N166" s="82">
        <v>180.26548</v>
      </c>
      <c r="O166" s="68">
        <v>21.4082779288814</v>
      </c>
      <c r="P166" s="81">
        <v>1</v>
      </c>
      <c r="Q166" s="68">
        <v>9.7237604671063398</v>
      </c>
      <c r="R166" s="69">
        <f t="shared" si="19"/>
        <v>2.2016459579914165</v>
      </c>
      <c r="S166" s="69">
        <f t="shared" si="21"/>
        <v>1.7405546560866159</v>
      </c>
      <c r="T166" s="68">
        <v>80.87295227877766</v>
      </c>
      <c r="U166" s="70" t="s">
        <v>33</v>
      </c>
      <c r="V166" s="70">
        <v>24.4</v>
      </c>
      <c r="W166" s="70">
        <v>25.6</v>
      </c>
      <c r="X166" s="72">
        <f t="shared" si="17"/>
        <v>4.9180327868852576</v>
      </c>
      <c r="Y166" s="69">
        <v>25.64762</v>
      </c>
      <c r="Z166" s="70">
        <v>6.284239209203359</v>
      </c>
      <c r="AA166" s="70" t="s">
        <v>156</v>
      </c>
      <c r="AB166" s="73">
        <v>59.1</v>
      </c>
      <c r="AC166" s="69">
        <v>7.2889999999999988</v>
      </c>
      <c r="AD166" s="70">
        <f t="shared" si="22"/>
        <v>8.1081081081081088</v>
      </c>
      <c r="AE166" s="70">
        <v>8.0246666666666666</v>
      </c>
      <c r="AF166" s="68">
        <v>6.7130999999999998</v>
      </c>
    </row>
    <row r="167" spans="1:32" x14ac:dyDescent="0.25">
      <c r="A167" s="79" t="s">
        <v>141</v>
      </c>
      <c r="B167" s="79" t="s">
        <v>142</v>
      </c>
      <c r="C167" s="67">
        <v>13</v>
      </c>
      <c r="D167" s="79">
        <v>2</v>
      </c>
      <c r="E167" s="72">
        <v>21</v>
      </c>
      <c r="F167" s="79" t="s">
        <v>262</v>
      </c>
      <c r="G167" s="67">
        <v>3</v>
      </c>
      <c r="H167" s="70">
        <v>600</v>
      </c>
      <c r="I167" s="70" t="s">
        <v>36</v>
      </c>
      <c r="J167" s="70">
        <v>5</v>
      </c>
      <c r="K167" s="70">
        <f t="shared" si="20"/>
        <v>3000</v>
      </c>
      <c r="L167" s="81">
        <f t="shared" si="24"/>
        <v>13.92</v>
      </c>
      <c r="M167" s="67">
        <f t="shared" si="23"/>
        <v>69.599999999999994</v>
      </c>
      <c r="N167" s="82">
        <v>325.14724799999999</v>
      </c>
      <c r="O167" s="68">
        <v>26.691799123430901</v>
      </c>
      <c r="P167" s="81">
        <v>1</v>
      </c>
      <c r="Q167" s="68">
        <v>9.7237604671063398</v>
      </c>
      <c r="R167" s="69">
        <f t="shared" si="19"/>
        <v>2.7450078818502632</v>
      </c>
      <c r="S167" s="69">
        <f t="shared" si="21"/>
        <v>2.5276010570860792</v>
      </c>
      <c r="T167" s="68">
        <v>83.033272062778138</v>
      </c>
      <c r="U167" s="70" t="s">
        <v>33</v>
      </c>
      <c r="V167" s="70">
        <v>23.2</v>
      </c>
      <c r="W167" s="70">
        <v>24.7</v>
      </c>
      <c r="X167" s="72">
        <f t="shared" ref="X167:X230" si="25">((W167-V167)/V167)*100</f>
        <v>6.4655172413793105</v>
      </c>
      <c r="Y167" s="69">
        <v>25.64762</v>
      </c>
      <c r="Z167" s="70">
        <v>6.284239209203359</v>
      </c>
      <c r="AA167" s="70" t="s">
        <v>156</v>
      </c>
      <c r="AB167" s="73">
        <v>59.1</v>
      </c>
      <c r="AC167" s="69">
        <v>7.2889999999999988</v>
      </c>
      <c r="AD167" s="70">
        <f t="shared" si="22"/>
        <v>8.1081081081081088</v>
      </c>
      <c r="AE167" s="70">
        <v>8.0246666666666666</v>
      </c>
      <c r="AF167" s="68">
        <v>6.7130999999999998</v>
      </c>
    </row>
    <row r="168" spans="1:32" x14ac:dyDescent="0.25">
      <c r="A168" s="79" t="s">
        <v>141</v>
      </c>
      <c r="B168" s="79" t="s">
        <v>142</v>
      </c>
      <c r="C168" s="67">
        <v>13</v>
      </c>
      <c r="D168" s="79">
        <v>2</v>
      </c>
      <c r="E168" s="72">
        <v>23</v>
      </c>
      <c r="F168" s="79" t="s">
        <v>262</v>
      </c>
      <c r="G168" s="67">
        <v>3</v>
      </c>
      <c r="H168" s="70">
        <v>600</v>
      </c>
      <c r="I168" s="70" t="s">
        <v>36</v>
      </c>
      <c r="J168" s="70">
        <v>5</v>
      </c>
      <c r="K168" s="70">
        <f t="shared" si="20"/>
        <v>3000</v>
      </c>
      <c r="L168" s="81">
        <f t="shared" si="24"/>
        <v>13.02</v>
      </c>
      <c r="M168" s="67">
        <f t="shared" si="23"/>
        <v>65.099999999999994</v>
      </c>
      <c r="N168" s="82">
        <v>341.66096249999998</v>
      </c>
      <c r="O168" s="68">
        <v>23.862438075276501</v>
      </c>
      <c r="P168" s="81">
        <v>1</v>
      </c>
      <c r="Q168" s="68">
        <v>9.7237604671063398</v>
      </c>
      <c r="R168" s="69">
        <f t="shared" si="19"/>
        <v>2.4540339260719821</v>
      </c>
      <c r="S168" s="69">
        <f t="shared" si="21"/>
        <v>2.1061324288585244</v>
      </c>
      <c r="T168" s="68">
        <v>70.923973455386587</v>
      </c>
      <c r="U168" s="70" t="s">
        <v>33</v>
      </c>
      <c r="V168" s="70">
        <v>21.7</v>
      </c>
      <c r="W168" s="70">
        <v>24.2</v>
      </c>
      <c r="X168" s="72">
        <f t="shared" si="25"/>
        <v>11.52073732718894</v>
      </c>
      <c r="Y168" s="69">
        <v>25.64762</v>
      </c>
      <c r="Z168" s="70">
        <v>6.284239209203359</v>
      </c>
      <c r="AA168" s="70" t="s">
        <v>156</v>
      </c>
      <c r="AB168" s="73">
        <v>59.1</v>
      </c>
      <c r="AC168" s="69">
        <v>7.2889999999999988</v>
      </c>
      <c r="AD168" s="70">
        <f t="shared" si="22"/>
        <v>8.1081081081081088</v>
      </c>
      <c r="AE168" s="70">
        <v>8.0246666666666666</v>
      </c>
      <c r="AF168" s="68">
        <v>6.7130999999999998</v>
      </c>
    </row>
    <row r="169" spans="1:32" x14ac:dyDescent="0.25">
      <c r="A169" s="79" t="s">
        <v>141</v>
      </c>
      <c r="B169" s="79" t="s">
        <v>142</v>
      </c>
      <c r="C169" s="67">
        <v>13</v>
      </c>
      <c r="D169" s="79">
        <v>2</v>
      </c>
      <c r="E169" s="72">
        <v>27</v>
      </c>
      <c r="F169" s="79" t="s">
        <v>262</v>
      </c>
      <c r="G169" s="67">
        <v>3</v>
      </c>
      <c r="H169" s="70">
        <v>600</v>
      </c>
      <c r="I169" s="70" t="s">
        <v>36</v>
      </c>
      <c r="J169" s="70">
        <v>5</v>
      </c>
      <c r="K169" s="70">
        <f t="shared" si="20"/>
        <v>3000</v>
      </c>
      <c r="L169" s="81">
        <f t="shared" si="24"/>
        <v>14.52</v>
      </c>
      <c r="M169" s="67">
        <f t="shared" si="23"/>
        <v>72.599999999999994</v>
      </c>
      <c r="N169" s="82">
        <v>180.824896</v>
      </c>
      <c r="O169" s="68">
        <v>21.444279352459599</v>
      </c>
      <c r="P169" s="81">
        <v>1</v>
      </c>
      <c r="Q169" s="68">
        <v>9.7237604671063398</v>
      </c>
      <c r="R169" s="69">
        <f t="shared" si="19"/>
        <v>2.205348375764868</v>
      </c>
      <c r="S169" s="69">
        <f t="shared" si="21"/>
        <v>1.745917517295029</v>
      </c>
      <c r="T169" s="68">
        <v>87.139496803283549</v>
      </c>
      <c r="U169" s="70" t="s">
        <v>33</v>
      </c>
      <c r="V169" s="70">
        <v>24.2</v>
      </c>
      <c r="W169" s="70">
        <v>24.9</v>
      </c>
      <c r="X169" s="72">
        <f t="shared" si="25"/>
        <v>2.8925619834710719</v>
      </c>
      <c r="Y169" s="69">
        <v>25.64762</v>
      </c>
      <c r="Z169" s="70">
        <v>6.284239209203359</v>
      </c>
      <c r="AA169" s="70" t="s">
        <v>156</v>
      </c>
      <c r="AB169" s="73">
        <v>59.1</v>
      </c>
      <c r="AC169" s="69">
        <v>7.2889999999999988</v>
      </c>
      <c r="AD169" s="70">
        <f t="shared" si="22"/>
        <v>8.1081081081081088</v>
      </c>
      <c r="AE169" s="70">
        <v>8.0246666666666666</v>
      </c>
      <c r="AF169" s="68">
        <v>6.7130999999999998</v>
      </c>
    </row>
    <row r="170" spans="1:32" x14ac:dyDescent="0.25">
      <c r="A170" s="79" t="s">
        <v>141</v>
      </c>
      <c r="B170" s="79" t="s">
        <v>142</v>
      </c>
      <c r="C170" s="67">
        <v>13</v>
      </c>
      <c r="D170" s="79">
        <v>2</v>
      </c>
      <c r="E170" s="72">
        <v>29</v>
      </c>
      <c r="F170" s="79" t="s">
        <v>262</v>
      </c>
      <c r="G170" s="67">
        <v>3</v>
      </c>
      <c r="H170" s="70">
        <v>600</v>
      </c>
      <c r="I170" s="70" t="s">
        <v>36</v>
      </c>
      <c r="J170" s="70">
        <v>5</v>
      </c>
      <c r="K170" s="70">
        <f t="shared" si="20"/>
        <v>3000</v>
      </c>
      <c r="L170" s="81">
        <f t="shared" si="24"/>
        <v>13.38</v>
      </c>
      <c r="M170" s="67">
        <f t="shared" si="23"/>
        <v>66.900000000000006</v>
      </c>
      <c r="N170" s="82">
        <v>335.59308800000002</v>
      </c>
      <c r="O170" s="68">
        <v>16.8042653251633</v>
      </c>
      <c r="P170" s="81">
        <v>1</v>
      </c>
      <c r="Q170" s="68">
        <v>9.7237604671063398</v>
      </c>
      <c r="R170" s="69">
        <f t="shared" si="19"/>
        <v>1.7281652897568778</v>
      </c>
      <c r="S170" s="69">
        <f t="shared" si="21"/>
        <v>1.0547295374799959</v>
      </c>
      <c r="T170" s="68">
        <v>48.2366293048578</v>
      </c>
      <c r="U170" s="70" t="s">
        <v>33</v>
      </c>
      <c r="V170" s="70">
        <v>22.3</v>
      </c>
      <c r="W170" s="70">
        <v>25.1</v>
      </c>
      <c r="X170" s="72">
        <f t="shared" si="25"/>
        <v>12.556053811659195</v>
      </c>
      <c r="Y170" s="69">
        <v>25.64762</v>
      </c>
      <c r="Z170" s="70">
        <v>6.284239209203359</v>
      </c>
      <c r="AA170" s="70" t="s">
        <v>156</v>
      </c>
      <c r="AB170" s="73">
        <v>59.1</v>
      </c>
      <c r="AC170" s="69">
        <v>7.2889999999999988</v>
      </c>
      <c r="AD170" s="70">
        <f t="shared" si="22"/>
        <v>8.1081081081081088</v>
      </c>
      <c r="AE170" s="70">
        <v>8.0246666666666666</v>
      </c>
      <c r="AF170" s="68">
        <v>6.7130999999999998</v>
      </c>
    </row>
    <row r="171" spans="1:32" x14ac:dyDescent="0.25">
      <c r="A171" s="79" t="s">
        <v>141</v>
      </c>
      <c r="B171" s="79" t="s">
        <v>142</v>
      </c>
      <c r="C171" s="67">
        <v>13</v>
      </c>
      <c r="D171" s="79">
        <v>2</v>
      </c>
      <c r="E171" s="72">
        <v>30</v>
      </c>
      <c r="F171" s="79" t="s">
        <v>262</v>
      </c>
      <c r="G171" s="67">
        <v>3</v>
      </c>
      <c r="H171" s="70">
        <v>600</v>
      </c>
      <c r="I171" s="70" t="s">
        <v>36</v>
      </c>
      <c r="J171" s="70">
        <v>5</v>
      </c>
      <c r="K171" s="70">
        <f t="shared" si="20"/>
        <v>3000</v>
      </c>
      <c r="L171" s="81">
        <f t="shared" si="24"/>
        <v>14.64</v>
      </c>
      <c r="M171" s="67">
        <f t="shared" si="23"/>
        <v>73.2</v>
      </c>
      <c r="N171" s="82">
        <v>160.24934400000001</v>
      </c>
      <c r="O171" s="68">
        <v>17.629155963470399</v>
      </c>
      <c r="P171" s="81">
        <v>1</v>
      </c>
      <c r="Q171" s="68">
        <v>9.7237604671063398</v>
      </c>
      <c r="R171" s="69">
        <f t="shared" si="19"/>
        <v>1.8129977618336581</v>
      </c>
      <c r="S171" s="69">
        <f t="shared" si="21"/>
        <v>1.177607289681974</v>
      </c>
      <c r="T171" s="68">
        <v>81.023467268062575</v>
      </c>
      <c r="U171" s="70" t="s">
        <v>33</v>
      </c>
      <c r="V171" s="70">
        <v>24.4</v>
      </c>
      <c r="W171" s="70">
        <v>26.6</v>
      </c>
      <c r="X171" s="72">
        <f t="shared" si="25"/>
        <v>9.0163934426229631</v>
      </c>
      <c r="Y171" s="69">
        <v>25.64762</v>
      </c>
      <c r="Z171" s="70">
        <v>6.284239209203359</v>
      </c>
      <c r="AA171" s="70" t="s">
        <v>156</v>
      </c>
      <c r="AB171" s="73">
        <v>59.1</v>
      </c>
      <c r="AC171" s="69">
        <v>7.2889999999999988</v>
      </c>
      <c r="AD171" s="70">
        <f t="shared" si="22"/>
        <v>8.1081081081081088</v>
      </c>
      <c r="AE171" s="70">
        <v>8.0246666666666666</v>
      </c>
      <c r="AF171" s="68">
        <v>6.7130999999999998</v>
      </c>
    </row>
    <row r="172" spans="1:32" x14ac:dyDescent="0.25">
      <c r="A172" s="79" t="s">
        <v>141</v>
      </c>
      <c r="B172" s="79" t="s">
        <v>142</v>
      </c>
      <c r="C172" s="67">
        <v>13</v>
      </c>
      <c r="D172" s="79">
        <v>2</v>
      </c>
      <c r="E172" s="72">
        <v>32</v>
      </c>
      <c r="F172" s="79" t="s">
        <v>262</v>
      </c>
      <c r="G172" s="67">
        <v>3</v>
      </c>
      <c r="H172" s="70">
        <v>600</v>
      </c>
      <c r="I172" s="70" t="s">
        <v>36</v>
      </c>
      <c r="J172" s="70">
        <v>5</v>
      </c>
      <c r="K172" s="70">
        <f t="shared" si="20"/>
        <v>3000</v>
      </c>
      <c r="L172" s="81">
        <f t="shared" si="24"/>
        <v>13.14</v>
      </c>
      <c r="M172" s="67">
        <f t="shared" si="23"/>
        <v>65.7</v>
      </c>
      <c r="N172" s="82">
        <v>258.63495649999999</v>
      </c>
      <c r="O172" s="68">
        <v>24.311189425802301</v>
      </c>
      <c r="P172" s="81">
        <v>1</v>
      </c>
      <c r="Q172" s="68">
        <v>9.7237604671063398</v>
      </c>
      <c r="R172" s="69">
        <f t="shared" si="19"/>
        <v>2.5001839060148079</v>
      </c>
      <c r="S172" s="69">
        <f t="shared" si="21"/>
        <v>2.1729795412992448</v>
      </c>
      <c r="T172" s="68">
        <v>82.004654197744415</v>
      </c>
      <c r="U172" s="70" t="s">
        <v>33</v>
      </c>
      <c r="V172" s="70">
        <v>21.9</v>
      </c>
      <c r="W172" s="70">
        <v>24.8</v>
      </c>
      <c r="X172" s="72">
        <f t="shared" si="25"/>
        <v>13.242009132420101</v>
      </c>
      <c r="Y172" s="69">
        <v>25.64762</v>
      </c>
      <c r="Z172" s="70">
        <v>6.284239209203359</v>
      </c>
      <c r="AA172" s="70" t="s">
        <v>156</v>
      </c>
      <c r="AB172" s="73">
        <v>59.1</v>
      </c>
      <c r="AC172" s="69">
        <v>7.2889999999999988</v>
      </c>
      <c r="AD172" s="70">
        <f t="shared" si="22"/>
        <v>8.1081081081081088</v>
      </c>
      <c r="AE172" s="70">
        <v>8.0246666666666666</v>
      </c>
      <c r="AF172" s="68">
        <v>6.7130999999999998</v>
      </c>
    </row>
    <row r="173" spans="1:32" x14ac:dyDescent="0.25">
      <c r="A173" s="79" t="s">
        <v>143</v>
      </c>
      <c r="B173" s="79" t="s">
        <v>144</v>
      </c>
      <c r="C173" s="67">
        <v>14</v>
      </c>
      <c r="D173" s="79">
        <v>1</v>
      </c>
      <c r="E173" s="72">
        <v>2</v>
      </c>
      <c r="F173" s="79" t="s">
        <v>262</v>
      </c>
      <c r="G173" s="67">
        <v>3</v>
      </c>
      <c r="H173" s="70">
        <v>0</v>
      </c>
      <c r="I173" s="70" t="s">
        <v>36</v>
      </c>
      <c r="J173" s="70">
        <v>5</v>
      </c>
      <c r="K173" s="70">
        <f t="shared" si="20"/>
        <v>0</v>
      </c>
      <c r="L173" s="81">
        <f t="shared" si="24"/>
        <v>0</v>
      </c>
      <c r="M173" s="67">
        <f t="shared" si="23"/>
        <v>0</v>
      </c>
      <c r="N173" s="82">
        <v>296.20351149999999</v>
      </c>
      <c r="O173" s="68">
        <v>8.9345558073194198</v>
      </c>
      <c r="P173" s="81">
        <v>1</v>
      </c>
      <c r="Q173" s="68">
        <v>8.0788170082959834</v>
      </c>
      <c r="R173" s="69">
        <f t="shared" si="19"/>
        <v>1.1059237754914728</v>
      </c>
      <c r="S173" s="69">
        <f t="shared" si="21"/>
        <v>0.15852886236076996</v>
      </c>
      <c r="T173" s="68">
        <v>16.724833041340347</v>
      </c>
      <c r="U173" s="70" t="s">
        <v>33</v>
      </c>
      <c r="V173" s="70">
        <v>23.6</v>
      </c>
      <c r="W173" s="70">
        <v>25.4</v>
      </c>
      <c r="X173" s="72">
        <f t="shared" si="25"/>
        <v>7.6271186440677843</v>
      </c>
      <c r="Y173" s="69">
        <v>22.612686666666669</v>
      </c>
      <c r="Z173" s="70">
        <v>3.6831113662590567</v>
      </c>
      <c r="AA173" s="70" t="s">
        <v>156</v>
      </c>
      <c r="AB173" s="73">
        <v>1246.3333333333333</v>
      </c>
      <c r="AC173" s="69">
        <v>45.096666666666664</v>
      </c>
      <c r="AD173" s="70">
        <f t="shared" si="22"/>
        <v>27.636928080419839</v>
      </c>
      <c r="AE173" s="70">
        <v>19.566666666666666</v>
      </c>
      <c r="AF173" s="68">
        <v>5.3980000000000015</v>
      </c>
    </row>
    <row r="174" spans="1:32" x14ac:dyDescent="0.25">
      <c r="A174" s="79" t="s">
        <v>143</v>
      </c>
      <c r="B174" s="79" t="s">
        <v>144</v>
      </c>
      <c r="C174" s="67">
        <v>14</v>
      </c>
      <c r="D174" s="79">
        <v>1</v>
      </c>
      <c r="E174" s="72">
        <v>3</v>
      </c>
      <c r="F174" s="79" t="s">
        <v>262</v>
      </c>
      <c r="G174" s="67">
        <v>3</v>
      </c>
      <c r="H174" s="70">
        <v>0</v>
      </c>
      <c r="I174" s="70" t="s">
        <v>36</v>
      </c>
      <c r="J174" s="70">
        <v>5</v>
      </c>
      <c r="K174" s="70">
        <f t="shared" si="20"/>
        <v>0</v>
      </c>
      <c r="L174" s="81">
        <f t="shared" si="24"/>
        <v>0</v>
      </c>
      <c r="M174" s="67">
        <f t="shared" si="23"/>
        <v>0</v>
      </c>
      <c r="N174" s="82">
        <v>278.57401319500002</v>
      </c>
      <c r="O174" s="68">
        <v>12.180152858942</v>
      </c>
      <c r="P174" s="81">
        <v>1</v>
      </c>
      <c r="Q174" s="68">
        <v>8.0788170082959834</v>
      </c>
      <c r="R174" s="69">
        <f t="shared" si="19"/>
        <v>1.5076653978465453</v>
      </c>
      <c r="S174" s="69">
        <f t="shared" si="21"/>
        <v>0.75978804198703509</v>
      </c>
      <c r="T174" s="68">
        <v>32.908691644789833</v>
      </c>
      <c r="U174" s="70" t="s">
        <v>33</v>
      </c>
      <c r="V174" s="70">
        <v>25.2</v>
      </c>
      <c r="W174" s="70">
        <v>27.3</v>
      </c>
      <c r="X174" s="72">
        <f t="shared" si="25"/>
        <v>8.3333333333333393</v>
      </c>
      <c r="Y174" s="69">
        <v>22.612686666666669</v>
      </c>
      <c r="Z174" s="70">
        <v>3.6831113662590567</v>
      </c>
      <c r="AA174" s="70" t="s">
        <v>156</v>
      </c>
      <c r="AB174" s="73">
        <v>1246.3333333333333</v>
      </c>
      <c r="AC174" s="69">
        <v>45.096666666666664</v>
      </c>
      <c r="AD174" s="70">
        <f t="shared" si="22"/>
        <v>27.636928080419839</v>
      </c>
      <c r="AE174" s="70">
        <v>19.566666666666666</v>
      </c>
      <c r="AF174" s="68">
        <v>5.3980000000000015</v>
      </c>
    </row>
    <row r="175" spans="1:32" x14ac:dyDescent="0.25">
      <c r="A175" s="79" t="s">
        <v>143</v>
      </c>
      <c r="B175" s="79" t="s">
        <v>144</v>
      </c>
      <c r="C175" s="67">
        <v>14</v>
      </c>
      <c r="D175" s="79">
        <v>1</v>
      </c>
      <c r="E175" s="72">
        <v>10</v>
      </c>
      <c r="F175" s="79" t="s">
        <v>262</v>
      </c>
      <c r="G175" s="67">
        <v>3</v>
      </c>
      <c r="H175" s="70">
        <v>0</v>
      </c>
      <c r="I175" s="70" t="s">
        <v>36</v>
      </c>
      <c r="J175" s="70">
        <v>5</v>
      </c>
      <c r="K175" s="70">
        <f t="shared" si="20"/>
        <v>0</v>
      </c>
      <c r="L175" s="81">
        <f t="shared" si="24"/>
        <v>0</v>
      </c>
      <c r="M175" s="67">
        <f t="shared" si="23"/>
        <v>0</v>
      </c>
      <c r="N175" s="82">
        <v>240.93423200000001</v>
      </c>
      <c r="O175" s="68">
        <v>7.7251779620627898</v>
      </c>
      <c r="P175" s="81">
        <v>1</v>
      </c>
      <c r="Q175" s="68">
        <v>8.0788170082959834</v>
      </c>
      <c r="R175" s="69">
        <f t="shared" si="19"/>
        <v>0.95622638241836044</v>
      </c>
      <c r="S175" s="69">
        <f t="shared" si="21"/>
        <v>-6.551297633071386E-2</v>
      </c>
      <c r="T175" s="68">
        <v>2.1507273473842474</v>
      </c>
      <c r="U175" s="70" t="s">
        <v>33</v>
      </c>
      <c r="V175" s="70">
        <v>25</v>
      </c>
      <c r="W175" s="70">
        <v>25.9</v>
      </c>
      <c r="X175" s="72">
        <f t="shared" si="25"/>
        <v>3.5999999999999943</v>
      </c>
      <c r="Y175" s="69">
        <v>22.612686666666669</v>
      </c>
      <c r="Z175" s="70">
        <v>3.6831113662590567</v>
      </c>
      <c r="AA175" s="70" t="s">
        <v>156</v>
      </c>
      <c r="AB175" s="73">
        <v>1246.3333333333333</v>
      </c>
      <c r="AC175" s="69">
        <v>45.096666666666664</v>
      </c>
      <c r="AD175" s="70">
        <f t="shared" si="22"/>
        <v>27.636928080419839</v>
      </c>
      <c r="AE175" s="70">
        <v>19.566666666666666</v>
      </c>
      <c r="AF175" s="68">
        <v>5.3980000000000015</v>
      </c>
    </row>
    <row r="176" spans="1:32" x14ac:dyDescent="0.25">
      <c r="A176" s="79" t="s">
        <v>143</v>
      </c>
      <c r="B176" s="79" t="s">
        <v>144</v>
      </c>
      <c r="C176" s="67">
        <v>14</v>
      </c>
      <c r="D176" s="79">
        <v>1</v>
      </c>
      <c r="E176" s="72">
        <v>15</v>
      </c>
      <c r="F176" s="79" t="s">
        <v>262</v>
      </c>
      <c r="G176" s="67">
        <v>3</v>
      </c>
      <c r="H176" s="70">
        <v>0</v>
      </c>
      <c r="I176" s="70" t="s">
        <v>36</v>
      </c>
      <c r="J176" s="70">
        <v>5</v>
      </c>
      <c r="K176" s="70">
        <f t="shared" si="20"/>
        <v>0</v>
      </c>
      <c r="L176" s="81">
        <f t="shared" si="24"/>
        <v>0</v>
      </c>
      <c r="M176" s="67">
        <f t="shared" si="23"/>
        <v>0</v>
      </c>
      <c r="N176" s="82">
        <v>246.40199999999999</v>
      </c>
      <c r="O176" s="68">
        <v>8.3628334200610706</v>
      </c>
      <c r="P176" s="81">
        <v>1</v>
      </c>
      <c r="Q176" s="68">
        <v>8.0788170082959834</v>
      </c>
      <c r="R176" s="69">
        <f t="shared" si="19"/>
        <v>1.0351556931507961</v>
      </c>
      <c r="S176" s="69">
        <f t="shared" si="21"/>
        <v>5.2615118889419617E-2</v>
      </c>
      <c r="T176" s="68">
        <v>10.015144132321126</v>
      </c>
      <c r="U176" s="70" t="s">
        <v>33</v>
      </c>
      <c r="V176" s="70">
        <v>23.6</v>
      </c>
      <c r="W176" s="70">
        <v>25.8</v>
      </c>
      <c r="X176" s="72">
        <f t="shared" si="25"/>
        <v>9.3220338983050812</v>
      </c>
      <c r="Y176" s="69">
        <v>22.612686666666669</v>
      </c>
      <c r="Z176" s="70">
        <v>3.6831113662590567</v>
      </c>
      <c r="AA176" s="70" t="s">
        <v>156</v>
      </c>
      <c r="AB176" s="73">
        <v>1246.3333333333333</v>
      </c>
      <c r="AC176" s="69">
        <v>45.096666666666664</v>
      </c>
      <c r="AD176" s="70">
        <f t="shared" si="22"/>
        <v>27.636928080419839</v>
      </c>
      <c r="AE176" s="70">
        <v>19.566666666666666</v>
      </c>
      <c r="AF176" s="68">
        <v>5.3980000000000015</v>
      </c>
    </row>
    <row r="177" spans="1:32" x14ac:dyDescent="0.25">
      <c r="A177" s="79" t="s">
        <v>143</v>
      </c>
      <c r="B177" s="79" t="s">
        <v>144</v>
      </c>
      <c r="C177" s="67">
        <v>14</v>
      </c>
      <c r="D177" s="79">
        <v>1</v>
      </c>
      <c r="E177" s="72">
        <v>20</v>
      </c>
      <c r="F177" s="79" t="s">
        <v>262</v>
      </c>
      <c r="G177" s="67">
        <v>3</v>
      </c>
      <c r="H177" s="70">
        <v>0</v>
      </c>
      <c r="I177" s="70" t="s">
        <v>36</v>
      </c>
      <c r="J177" s="70">
        <v>5</v>
      </c>
      <c r="K177" s="70">
        <f t="shared" si="20"/>
        <v>0</v>
      </c>
      <c r="L177" s="81">
        <f t="shared" si="24"/>
        <v>0</v>
      </c>
      <c r="M177" s="67">
        <f t="shared" si="23"/>
        <v>0</v>
      </c>
      <c r="N177" s="82">
        <v>232.60769999999999</v>
      </c>
      <c r="O177" s="68">
        <v>9.5983689842274007</v>
      </c>
      <c r="P177" s="81">
        <v>1</v>
      </c>
      <c r="Q177" s="68">
        <v>8.0788170082959834</v>
      </c>
      <c r="R177" s="69">
        <f t="shared" si="19"/>
        <v>1.1880909017212569</v>
      </c>
      <c r="S177" s="69">
        <f t="shared" si="21"/>
        <v>0.28150277434816912</v>
      </c>
      <c r="T177" s="68">
        <v>21.364447299986374</v>
      </c>
      <c r="U177" s="70" t="s">
        <v>33</v>
      </c>
      <c r="V177" s="70">
        <v>22.5</v>
      </c>
      <c r="W177" s="70">
        <v>24.8</v>
      </c>
      <c r="X177" s="72">
        <f t="shared" si="25"/>
        <v>10.222222222222225</v>
      </c>
      <c r="Y177" s="69">
        <v>22.612686666666669</v>
      </c>
      <c r="Z177" s="70">
        <v>3.6831113662590567</v>
      </c>
      <c r="AA177" s="70" t="s">
        <v>156</v>
      </c>
      <c r="AB177" s="73">
        <v>1246.3333333333333</v>
      </c>
      <c r="AC177" s="69">
        <v>45.096666666666664</v>
      </c>
      <c r="AD177" s="70">
        <f t="shared" si="22"/>
        <v>27.636928080419839</v>
      </c>
      <c r="AE177" s="70">
        <v>19.566666666666666</v>
      </c>
      <c r="AF177" s="68">
        <v>5.3980000000000015</v>
      </c>
    </row>
    <row r="178" spans="1:32" x14ac:dyDescent="0.25">
      <c r="A178" s="79" t="s">
        <v>143</v>
      </c>
      <c r="B178" s="79" t="s">
        <v>144</v>
      </c>
      <c r="C178" s="67">
        <v>14</v>
      </c>
      <c r="D178" s="79">
        <v>1</v>
      </c>
      <c r="E178" s="72">
        <v>21</v>
      </c>
      <c r="F178" s="79" t="s">
        <v>262</v>
      </c>
      <c r="G178" s="67">
        <v>3</v>
      </c>
      <c r="H178" s="70">
        <v>0</v>
      </c>
      <c r="I178" s="70" t="s">
        <v>36</v>
      </c>
      <c r="J178" s="70">
        <v>5</v>
      </c>
      <c r="K178" s="70">
        <f t="shared" si="20"/>
        <v>0</v>
      </c>
      <c r="L178" s="81">
        <f t="shared" si="24"/>
        <v>0</v>
      </c>
      <c r="M178" s="67">
        <f t="shared" si="23"/>
        <v>0</v>
      </c>
      <c r="N178" s="82">
        <v>236.334416</v>
      </c>
      <c r="O178" s="68">
        <v>6.2497908072339898</v>
      </c>
      <c r="P178" s="81">
        <v>1</v>
      </c>
      <c r="Q178" s="68">
        <v>8.0788170082959834</v>
      </c>
      <c r="R178" s="69">
        <f t="shared" si="19"/>
        <v>0.7736022242880608</v>
      </c>
      <c r="S178" s="69">
        <f t="shared" si="21"/>
        <v>-0.33883404984475601</v>
      </c>
      <c r="T178" s="68">
        <v>-28.347561440867064</v>
      </c>
      <c r="U178" s="70" t="s">
        <v>33</v>
      </c>
      <c r="V178" s="70">
        <v>26.4</v>
      </c>
      <c r="W178" s="70">
        <v>27.2</v>
      </c>
      <c r="X178" s="72">
        <f t="shared" si="25"/>
        <v>3.0303030303030329</v>
      </c>
      <c r="Y178" s="69">
        <v>22.612686666666669</v>
      </c>
      <c r="Z178" s="70">
        <v>3.6831113662590567</v>
      </c>
      <c r="AA178" s="70" t="s">
        <v>156</v>
      </c>
      <c r="AB178" s="73">
        <v>1246.3333333333333</v>
      </c>
      <c r="AC178" s="69">
        <v>45.096666666666664</v>
      </c>
      <c r="AD178" s="70">
        <f t="shared" si="22"/>
        <v>27.636928080419839</v>
      </c>
      <c r="AE178" s="70">
        <v>19.566666666666666</v>
      </c>
      <c r="AF178" s="68">
        <v>5.3980000000000015</v>
      </c>
    </row>
    <row r="179" spans="1:32" x14ac:dyDescent="0.25">
      <c r="A179" s="79" t="s">
        <v>143</v>
      </c>
      <c r="B179" s="79" t="s">
        <v>144</v>
      </c>
      <c r="C179" s="67">
        <v>14</v>
      </c>
      <c r="D179" s="79">
        <v>1</v>
      </c>
      <c r="E179" s="72">
        <v>25</v>
      </c>
      <c r="F179" s="79" t="s">
        <v>262</v>
      </c>
      <c r="G179" s="67">
        <v>3</v>
      </c>
      <c r="H179" s="70">
        <v>0</v>
      </c>
      <c r="I179" s="70" t="s">
        <v>36</v>
      </c>
      <c r="J179" s="70">
        <v>5</v>
      </c>
      <c r="K179" s="70">
        <f t="shared" si="20"/>
        <v>0</v>
      </c>
      <c r="L179" s="81">
        <f t="shared" si="24"/>
        <v>0</v>
      </c>
      <c r="M179" s="67">
        <f t="shared" si="23"/>
        <v>0</v>
      </c>
      <c r="N179" s="82">
        <v>243.54582500000001</v>
      </c>
      <c r="O179" s="68">
        <v>7.3405474858511903</v>
      </c>
      <c r="P179" s="81">
        <v>1</v>
      </c>
      <c r="Q179" s="68">
        <v>8.0788170082959834</v>
      </c>
      <c r="R179" s="69">
        <f t="shared" si="19"/>
        <v>0.90861663017163552</v>
      </c>
      <c r="S179" s="69">
        <f t="shared" si="21"/>
        <v>-0.13676723276116948</v>
      </c>
      <c r="T179" s="68">
        <v>-2.0395842305893535</v>
      </c>
      <c r="U179" s="70" t="s">
        <v>33</v>
      </c>
      <c r="V179" s="70">
        <v>26.3</v>
      </c>
      <c r="W179" s="70">
        <v>27.6</v>
      </c>
      <c r="X179" s="72">
        <f t="shared" si="25"/>
        <v>4.9429657794676833</v>
      </c>
      <c r="Y179" s="69">
        <v>22.612686666666669</v>
      </c>
      <c r="Z179" s="70">
        <v>3.6831113662590567</v>
      </c>
      <c r="AA179" s="70" t="s">
        <v>156</v>
      </c>
      <c r="AB179" s="73">
        <v>1246.3333333333333</v>
      </c>
      <c r="AC179" s="69">
        <v>45.096666666666664</v>
      </c>
      <c r="AD179" s="70">
        <f t="shared" si="22"/>
        <v>27.636928080419839</v>
      </c>
      <c r="AE179" s="70">
        <v>19.566666666666666</v>
      </c>
      <c r="AF179" s="68">
        <v>5.3980000000000015</v>
      </c>
    </row>
    <row r="180" spans="1:32" x14ac:dyDescent="0.25">
      <c r="A180" s="79" t="s">
        <v>143</v>
      </c>
      <c r="B180" s="79" t="s">
        <v>144</v>
      </c>
      <c r="C180" s="67">
        <v>14</v>
      </c>
      <c r="D180" s="79">
        <v>1</v>
      </c>
      <c r="E180" s="72">
        <v>27</v>
      </c>
      <c r="F180" s="79" t="s">
        <v>262</v>
      </c>
      <c r="G180" s="67">
        <v>3</v>
      </c>
      <c r="H180" s="70">
        <v>0</v>
      </c>
      <c r="I180" s="70" t="s">
        <v>36</v>
      </c>
      <c r="J180" s="70">
        <v>5</v>
      </c>
      <c r="K180" s="70">
        <f t="shared" si="20"/>
        <v>0</v>
      </c>
      <c r="L180" s="81">
        <f t="shared" si="24"/>
        <v>0</v>
      </c>
      <c r="M180" s="67">
        <f t="shared" si="23"/>
        <v>0</v>
      </c>
      <c r="N180" s="82">
        <v>305.78805399999999</v>
      </c>
      <c r="O180" s="68">
        <v>6.6757536365550401</v>
      </c>
      <c r="P180" s="81">
        <v>1</v>
      </c>
      <c r="Q180" s="68">
        <v>8.0788170082959834</v>
      </c>
      <c r="R180" s="69">
        <f t="shared" si="19"/>
        <v>0.82632811582436339</v>
      </c>
      <c r="S180" s="69">
        <f t="shared" si="21"/>
        <v>-0.25992281803277933</v>
      </c>
      <c r="T180" s="68">
        <v>-13.825241954954453</v>
      </c>
      <c r="U180" s="70" t="s">
        <v>33</v>
      </c>
      <c r="V180" s="70">
        <v>25.9</v>
      </c>
      <c r="W180" s="70">
        <v>27.2</v>
      </c>
      <c r="X180" s="72">
        <f t="shared" si="25"/>
        <v>5.0193050193050226</v>
      </c>
      <c r="Y180" s="69">
        <v>22.612686666666669</v>
      </c>
      <c r="Z180" s="70">
        <v>3.6831113662590567</v>
      </c>
      <c r="AA180" s="70" t="s">
        <v>156</v>
      </c>
      <c r="AB180" s="73">
        <v>1246.3333333333333</v>
      </c>
      <c r="AC180" s="69">
        <v>45.096666666666664</v>
      </c>
      <c r="AD180" s="70">
        <f t="shared" si="22"/>
        <v>27.636928080419839</v>
      </c>
      <c r="AE180" s="70">
        <v>19.566666666666666</v>
      </c>
      <c r="AF180" s="68">
        <v>5.3980000000000015</v>
      </c>
    </row>
    <row r="181" spans="1:32" x14ac:dyDescent="0.25">
      <c r="A181" s="79" t="s">
        <v>143</v>
      </c>
      <c r="B181" s="79" t="s">
        <v>144</v>
      </c>
      <c r="C181" s="67">
        <v>14</v>
      </c>
      <c r="D181" s="79">
        <v>1</v>
      </c>
      <c r="E181" s="72">
        <v>31</v>
      </c>
      <c r="F181" s="79" t="s">
        <v>262</v>
      </c>
      <c r="G181" s="67">
        <v>3</v>
      </c>
      <c r="H181" s="70">
        <v>0</v>
      </c>
      <c r="I181" s="70" t="s">
        <v>36</v>
      </c>
      <c r="J181" s="70">
        <v>5</v>
      </c>
      <c r="K181" s="70">
        <f t="shared" si="20"/>
        <v>0</v>
      </c>
      <c r="L181" s="81">
        <f t="shared" si="24"/>
        <v>0</v>
      </c>
      <c r="M181" s="67">
        <f t="shared" si="23"/>
        <v>0</v>
      </c>
      <c r="N181" s="82">
        <v>211.1216445</v>
      </c>
      <c r="O181" s="68">
        <v>5.9846027431796003</v>
      </c>
      <c r="P181" s="81">
        <v>1</v>
      </c>
      <c r="Q181" s="68">
        <v>8.0788170082959834</v>
      </c>
      <c r="R181" s="69">
        <f t="shared" ref="R181:R244" si="26">O181/Q181</f>
        <v>0.74077711341080332</v>
      </c>
      <c r="S181" s="69">
        <f t="shared" si="21"/>
        <v>-0.38796114581629909</v>
      </c>
      <c r="T181" s="68">
        <v>-41.14204106953467</v>
      </c>
      <c r="U181" s="70" t="s">
        <v>33</v>
      </c>
      <c r="V181" s="70">
        <v>27.5</v>
      </c>
      <c r="W181" s="70">
        <v>27.5</v>
      </c>
      <c r="X181" s="72">
        <f t="shared" si="25"/>
        <v>0</v>
      </c>
      <c r="Y181" s="69">
        <v>22.612686666666669</v>
      </c>
      <c r="Z181" s="70">
        <v>3.6831113662590567</v>
      </c>
      <c r="AA181" s="70" t="s">
        <v>156</v>
      </c>
      <c r="AB181" s="73">
        <v>1246.3333333333333</v>
      </c>
      <c r="AC181" s="69">
        <v>45.096666666666664</v>
      </c>
      <c r="AD181" s="70">
        <f t="shared" si="22"/>
        <v>27.636928080419839</v>
      </c>
      <c r="AE181" s="70">
        <v>19.566666666666666</v>
      </c>
      <c r="AF181" s="68">
        <v>5.3980000000000015</v>
      </c>
    </row>
    <row r="182" spans="1:32" x14ac:dyDescent="0.25">
      <c r="A182" s="79" t="s">
        <v>143</v>
      </c>
      <c r="B182" s="79" t="s">
        <v>144</v>
      </c>
      <c r="C182" s="67">
        <v>14</v>
      </c>
      <c r="D182" s="79">
        <v>1</v>
      </c>
      <c r="E182" s="72">
        <v>32</v>
      </c>
      <c r="F182" s="79" t="s">
        <v>262</v>
      </c>
      <c r="G182" s="67">
        <v>3</v>
      </c>
      <c r="H182" s="70">
        <v>0</v>
      </c>
      <c r="I182" s="70" t="s">
        <v>36</v>
      </c>
      <c r="J182" s="70">
        <v>5</v>
      </c>
      <c r="K182" s="70">
        <f t="shared" si="20"/>
        <v>0</v>
      </c>
      <c r="L182" s="81">
        <f t="shared" si="24"/>
        <v>0</v>
      </c>
      <c r="M182" s="67">
        <f t="shared" si="23"/>
        <v>0</v>
      </c>
      <c r="N182" s="82">
        <v>231.85273950000001</v>
      </c>
      <c r="O182" s="68">
        <v>7.7363863775273201</v>
      </c>
      <c r="P182" s="81">
        <v>1</v>
      </c>
      <c r="Q182" s="68">
        <v>8.0788170082959834</v>
      </c>
      <c r="R182" s="69">
        <f t="shared" si="26"/>
        <v>0.95761376567670398</v>
      </c>
      <c r="S182" s="69">
        <f t="shared" si="21"/>
        <v>-6.343657479967825E-2</v>
      </c>
      <c r="T182" s="68">
        <v>2.1905852301237068</v>
      </c>
      <c r="U182" s="70" t="s">
        <v>33</v>
      </c>
      <c r="V182" s="70">
        <v>23.2</v>
      </c>
      <c r="W182" s="70">
        <v>23.6</v>
      </c>
      <c r="X182" s="72">
        <f t="shared" si="25"/>
        <v>1.7241379310344922</v>
      </c>
      <c r="Y182" s="69">
        <v>22.612686666666669</v>
      </c>
      <c r="Z182" s="70">
        <v>3.6831113662590567</v>
      </c>
      <c r="AA182" s="70" t="s">
        <v>156</v>
      </c>
      <c r="AB182" s="73">
        <v>1246.3333333333333</v>
      </c>
      <c r="AC182" s="69">
        <v>45.096666666666664</v>
      </c>
      <c r="AD182" s="70">
        <f t="shared" si="22"/>
        <v>27.636928080419839</v>
      </c>
      <c r="AE182" s="70">
        <v>19.566666666666666</v>
      </c>
      <c r="AF182" s="68">
        <v>5.3980000000000015</v>
      </c>
    </row>
    <row r="183" spans="1:32" x14ac:dyDescent="0.25">
      <c r="A183" s="79" t="s">
        <v>143</v>
      </c>
      <c r="B183" s="79" t="s">
        <v>144</v>
      </c>
      <c r="C183" s="67">
        <v>14</v>
      </c>
      <c r="D183" s="79">
        <v>2</v>
      </c>
      <c r="E183" s="72">
        <v>5</v>
      </c>
      <c r="F183" s="79" t="s">
        <v>262</v>
      </c>
      <c r="G183" s="67">
        <v>3</v>
      </c>
      <c r="H183" s="70">
        <v>600</v>
      </c>
      <c r="I183" s="70" t="s">
        <v>36</v>
      </c>
      <c r="J183" s="70">
        <v>5</v>
      </c>
      <c r="K183" s="70">
        <f t="shared" si="20"/>
        <v>3000</v>
      </c>
      <c r="L183" s="81">
        <f t="shared" si="24"/>
        <v>13.74</v>
      </c>
      <c r="M183" s="67">
        <f t="shared" si="23"/>
        <v>68.7</v>
      </c>
      <c r="N183" s="82">
        <v>206.30781250000001</v>
      </c>
      <c r="O183" s="68">
        <v>12.057671882933001</v>
      </c>
      <c r="P183" s="81">
        <v>1</v>
      </c>
      <c r="Q183" s="68">
        <v>8.0788170082959834</v>
      </c>
      <c r="R183" s="69">
        <f t="shared" si="26"/>
        <v>1.4925046415274918</v>
      </c>
      <c r="S183" s="69">
        <f t="shared" si="21"/>
        <v>0.73709797603501592</v>
      </c>
      <c r="T183" s="68">
        <v>35.295517026897407</v>
      </c>
      <c r="U183" s="70" t="s">
        <v>33</v>
      </c>
      <c r="V183" s="70">
        <v>22.9</v>
      </c>
      <c r="W183" s="70">
        <v>24.4</v>
      </c>
      <c r="X183" s="72">
        <f t="shared" si="25"/>
        <v>6.5502183406113534</v>
      </c>
      <c r="Y183" s="69">
        <v>22.612686666666669</v>
      </c>
      <c r="Z183" s="70">
        <v>3.6831113662590567</v>
      </c>
      <c r="AA183" s="70" t="s">
        <v>156</v>
      </c>
      <c r="AB183" s="73">
        <v>1246.3333333333333</v>
      </c>
      <c r="AC183" s="69">
        <v>45.096666666666664</v>
      </c>
      <c r="AD183" s="70">
        <f t="shared" si="22"/>
        <v>27.636928080419839</v>
      </c>
      <c r="AE183" s="70">
        <v>19.566666666666666</v>
      </c>
      <c r="AF183" s="68">
        <v>5.3980000000000015</v>
      </c>
    </row>
    <row r="184" spans="1:32" x14ac:dyDescent="0.25">
      <c r="A184" s="79" t="s">
        <v>143</v>
      </c>
      <c r="B184" s="79" t="s">
        <v>144</v>
      </c>
      <c r="C184" s="67">
        <v>14</v>
      </c>
      <c r="D184" s="79">
        <v>2</v>
      </c>
      <c r="E184" s="72">
        <v>8</v>
      </c>
      <c r="F184" s="79" t="s">
        <v>262</v>
      </c>
      <c r="G184" s="67">
        <v>3</v>
      </c>
      <c r="H184" s="70">
        <v>600</v>
      </c>
      <c r="I184" s="70" t="s">
        <v>36</v>
      </c>
      <c r="J184" s="70">
        <v>5</v>
      </c>
      <c r="K184" s="70">
        <f t="shared" si="20"/>
        <v>3000</v>
      </c>
      <c r="L184" s="81">
        <f t="shared" si="24"/>
        <v>14.04</v>
      </c>
      <c r="M184" s="67">
        <f t="shared" si="23"/>
        <v>70.2</v>
      </c>
      <c r="N184" s="82">
        <v>267.21446400000002</v>
      </c>
      <c r="O184" s="68">
        <v>14.751138032626701</v>
      </c>
      <c r="P184" s="81">
        <v>1</v>
      </c>
      <c r="Q184" s="68">
        <v>8.0788170082959834</v>
      </c>
      <c r="R184" s="69">
        <f t="shared" si="26"/>
        <v>1.8259032253706251</v>
      </c>
      <c r="S184" s="69">
        <f t="shared" si="21"/>
        <v>1.2360728092498547</v>
      </c>
      <c r="T184" s="68">
        <v>50.697917785862231</v>
      </c>
      <c r="U184" s="70" t="s">
        <v>33</v>
      </c>
      <c r="V184" s="70">
        <v>23.4</v>
      </c>
      <c r="W184" s="70">
        <v>25.7</v>
      </c>
      <c r="X184" s="72">
        <f t="shared" si="25"/>
        <v>9.8290598290598332</v>
      </c>
      <c r="Y184" s="69">
        <v>22.612686666666669</v>
      </c>
      <c r="Z184" s="70">
        <v>3.6831113662590567</v>
      </c>
      <c r="AA184" s="70" t="s">
        <v>156</v>
      </c>
      <c r="AB184" s="73">
        <v>1246.3333333333333</v>
      </c>
      <c r="AC184" s="69">
        <v>45.096666666666664</v>
      </c>
      <c r="AD184" s="70">
        <f t="shared" si="22"/>
        <v>27.636928080419839</v>
      </c>
      <c r="AE184" s="70">
        <v>19.566666666666666</v>
      </c>
      <c r="AF184" s="68">
        <v>5.3980000000000015</v>
      </c>
    </row>
    <row r="185" spans="1:32" x14ac:dyDescent="0.25">
      <c r="A185" s="79" t="s">
        <v>143</v>
      </c>
      <c r="B185" s="79" t="s">
        <v>144</v>
      </c>
      <c r="C185" s="67">
        <v>14</v>
      </c>
      <c r="D185" s="79">
        <v>2</v>
      </c>
      <c r="E185" s="72">
        <v>12</v>
      </c>
      <c r="F185" s="79" t="s">
        <v>262</v>
      </c>
      <c r="G185" s="67">
        <v>3</v>
      </c>
      <c r="H185" s="70">
        <v>600</v>
      </c>
      <c r="I185" s="70" t="s">
        <v>36</v>
      </c>
      <c r="J185" s="70">
        <v>5</v>
      </c>
      <c r="K185" s="70">
        <f t="shared" si="20"/>
        <v>3000</v>
      </c>
      <c r="L185" s="81">
        <f t="shared" si="24"/>
        <v>14.34</v>
      </c>
      <c r="M185" s="67">
        <f t="shared" si="23"/>
        <v>71.7</v>
      </c>
      <c r="N185" s="82">
        <v>235.86651000000001</v>
      </c>
      <c r="O185" s="68">
        <v>12.443878440230099</v>
      </c>
      <c r="P185" s="81">
        <v>1</v>
      </c>
      <c r="Q185" s="68">
        <v>8.0788170082959834</v>
      </c>
      <c r="R185" s="69">
        <f t="shared" si="26"/>
        <v>1.540309481877324</v>
      </c>
      <c r="S185" s="69">
        <f t="shared" si="21"/>
        <v>0.8086442074720479</v>
      </c>
      <c r="T185" s="68">
        <v>41.04966797075987</v>
      </c>
      <c r="U185" s="70" t="s">
        <v>33</v>
      </c>
      <c r="V185" s="70">
        <v>23.9</v>
      </c>
      <c r="W185" s="70">
        <v>27.7</v>
      </c>
      <c r="X185" s="72">
        <f t="shared" si="25"/>
        <v>15.899581589958162</v>
      </c>
      <c r="Y185" s="69">
        <v>22.612686666666669</v>
      </c>
      <c r="Z185" s="70">
        <v>3.6831113662590567</v>
      </c>
      <c r="AA185" s="70" t="s">
        <v>156</v>
      </c>
      <c r="AB185" s="73">
        <v>1246.3333333333333</v>
      </c>
      <c r="AC185" s="69">
        <v>45.096666666666664</v>
      </c>
      <c r="AD185" s="70">
        <f t="shared" si="22"/>
        <v>27.636928080419839</v>
      </c>
      <c r="AE185" s="70">
        <v>19.566666666666666</v>
      </c>
      <c r="AF185" s="68">
        <v>5.3980000000000015</v>
      </c>
    </row>
    <row r="186" spans="1:32" x14ac:dyDescent="0.25">
      <c r="A186" s="79" t="s">
        <v>143</v>
      </c>
      <c r="B186" s="79" t="s">
        <v>144</v>
      </c>
      <c r="C186" s="67">
        <v>14</v>
      </c>
      <c r="D186" s="79">
        <v>2</v>
      </c>
      <c r="E186" s="72">
        <v>17</v>
      </c>
      <c r="F186" s="79" t="s">
        <v>262</v>
      </c>
      <c r="G186" s="67">
        <v>3</v>
      </c>
      <c r="H186" s="70">
        <v>600</v>
      </c>
      <c r="I186" s="70" t="s">
        <v>36</v>
      </c>
      <c r="J186" s="70">
        <v>5</v>
      </c>
      <c r="K186" s="70">
        <f t="shared" si="20"/>
        <v>3000</v>
      </c>
      <c r="L186" s="81">
        <f t="shared" si="24"/>
        <v>14.7</v>
      </c>
      <c r="M186" s="67">
        <f t="shared" si="23"/>
        <v>73.5</v>
      </c>
      <c r="N186" s="82">
        <v>232.71421549999999</v>
      </c>
      <c r="O186" s="68">
        <v>10.1575280248799</v>
      </c>
      <c r="P186" s="81">
        <v>1</v>
      </c>
      <c r="Q186" s="68">
        <v>8.0788170082959834</v>
      </c>
      <c r="R186" s="69">
        <f t="shared" si="26"/>
        <v>1.2573038867509101</v>
      </c>
      <c r="S186" s="69">
        <f t="shared" si="21"/>
        <v>0.38508911014892849</v>
      </c>
      <c r="T186" s="68">
        <v>26.138066798082882</v>
      </c>
      <c r="U186" s="70" t="s">
        <v>33</v>
      </c>
      <c r="V186" s="70">
        <v>24.5</v>
      </c>
      <c r="W186" s="70">
        <v>27.2</v>
      </c>
      <c r="X186" s="72">
        <f t="shared" si="25"/>
        <v>11.020408163265303</v>
      </c>
      <c r="Y186" s="69">
        <v>22.612686666666669</v>
      </c>
      <c r="Z186" s="70">
        <v>3.6831113662590567</v>
      </c>
      <c r="AA186" s="70" t="s">
        <v>156</v>
      </c>
      <c r="AB186" s="73">
        <v>1246.3333333333333</v>
      </c>
      <c r="AC186" s="69">
        <v>45.096666666666664</v>
      </c>
      <c r="AD186" s="70">
        <f t="shared" si="22"/>
        <v>27.636928080419839</v>
      </c>
      <c r="AE186" s="70">
        <v>19.566666666666666</v>
      </c>
      <c r="AF186" s="68">
        <v>5.3980000000000015</v>
      </c>
    </row>
    <row r="187" spans="1:32" x14ac:dyDescent="0.25">
      <c r="A187" s="79" t="s">
        <v>143</v>
      </c>
      <c r="B187" s="79" t="s">
        <v>144</v>
      </c>
      <c r="C187" s="67">
        <v>14</v>
      </c>
      <c r="D187" s="79">
        <v>2</v>
      </c>
      <c r="E187" s="72">
        <v>19</v>
      </c>
      <c r="F187" s="79" t="s">
        <v>262</v>
      </c>
      <c r="G187" s="67">
        <v>3</v>
      </c>
      <c r="H187" s="70">
        <v>600</v>
      </c>
      <c r="I187" s="70" t="s">
        <v>36</v>
      </c>
      <c r="J187" s="70">
        <v>5</v>
      </c>
      <c r="K187" s="70">
        <f t="shared" si="20"/>
        <v>3000</v>
      </c>
      <c r="L187" s="81">
        <f t="shared" si="24"/>
        <v>15.12</v>
      </c>
      <c r="M187" s="67">
        <f t="shared" si="23"/>
        <v>75.599999999999994</v>
      </c>
      <c r="N187" s="82">
        <v>240.13665399999999</v>
      </c>
      <c r="O187" s="68">
        <v>11.9880549314048</v>
      </c>
      <c r="P187" s="81">
        <v>1</v>
      </c>
      <c r="Q187" s="68">
        <v>8.0788170082959834</v>
      </c>
      <c r="R187" s="69">
        <f t="shared" si="26"/>
        <v>1.4838874205337855</v>
      </c>
      <c r="S187" s="69">
        <f t="shared" si="21"/>
        <v>0.72420117137992146</v>
      </c>
      <c r="T187" s="68">
        <v>38.699722980203404</v>
      </c>
      <c r="U187" s="70" t="s">
        <v>33</v>
      </c>
      <c r="V187" s="70">
        <v>25.2</v>
      </c>
      <c r="W187" s="70">
        <v>27.6</v>
      </c>
      <c r="X187" s="72">
        <f t="shared" si="25"/>
        <v>9.5238095238095326</v>
      </c>
      <c r="Y187" s="69">
        <v>22.612686666666669</v>
      </c>
      <c r="Z187" s="70">
        <v>3.6831113662590567</v>
      </c>
      <c r="AA187" s="70" t="s">
        <v>156</v>
      </c>
      <c r="AB187" s="73">
        <v>1246.3333333333333</v>
      </c>
      <c r="AC187" s="69">
        <v>45.096666666666664</v>
      </c>
      <c r="AD187" s="70">
        <f t="shared" si="22"/>
        <v>27.636928080419839</v>
      </c>
      <c r="AE187" s="70">
        <v>19.566666666666666</v>
      </c>
      <c r="AF187" s="68">
        <v>5.3980000000000015</v>
      </c>
    </row>
    <row r="188" spans="1:32" x14ac:dyDescent="0.25">
      <c r="A188" s="79" t="s">
        <v>143</v>
      </c>
      <c r="B188" s="79" t="s">
        <v>144</v>
      </c>
      <c r="C188" s="67">
        <v>14</v>
      </c>
      <c r="D188" s="79">
        <v>2</v>
      </c>
      <c r="E188" s="72">
        <v>26</v>
      </c>
      <c r="F188" s="79" t="s">
        <v>262</v>
      </c>
      <c r="G188" s="67">
        <v>3</v>
      </c>
      <c r="H188" s="70">
        <v>600</v>
      </c>
      <c r="I188" s="70" t="s">
        <v>36</v>
      </c>
      <c r="J188" s="70">
        <v>5</v>
      </c>
      <c r="K188" s="70">
        <f t="shared" si="20"/>
        <v>3000</v>
      </c>
      <c r="L188" s="81">
        <f t="shared" si="24"/>
        <v>15.78</v>
      </c>
      <c r="M188" s="67">
        <f t="shared" si="23"/>
        <v>78.900000000000006</v>
      </c>
      <c r="N188" s="82">
        <v>273.35043450000001</v>
      </c>
      <c r="O188" s="68">
        <v>13.8179595582336</v>
      </c>
      <c r="P188" s="81">
        <v>1</v>
      </c>
      <c r="Q188" s="68">
        <v>8.0788170082959834</v>
      </c>
      <c r="R188" s="69">
        <f t="shared" si="26"/>
        <v>1.7103939282254073</v>
      </c>
      <c r="S188" s="69">
        <f t="shared" si="21"/>
        <v>1.0631979529339783</v>
      </c>
      <c r="T188" s="68">
        <v>42.330439694072162</v>
      </c>
      <c r="U188" s="70" t="s">
        <v>33</v>
      </c>
      <c r="V188" s="70">
        <v>26.3</v>
      </c>
      <c r="W188" s="70">
        <v>28</v>
      </c>
      <c r="X188" s="72">
        <f t="shared" si="25"/>
        <v>6.4638783269961948</v>
      </c>
      <c r="Y188" s="69">
        <v>22.612686666666669</v>
      </c>
      <c r="Z188" s="70">
        <v>3.6831113662590567</v>
      </c>
      <c r="AA188" s="70" t="s">
        <v>156</v>
      </c>
      <c r="AB188" s="73">
        <v>1246.3333333333333</v>
      </c>
      <c r="AC188" s="69">
        <v>45.096666666666664</v>
      </c>
      <c r="AD188" s="70">
        <f t="shared" si="22"/>
        <v>27.636928080419839</v>
      </c>
      <c r="AE188" s="70">
        <v>19.566666666666666</v>
      </c>
      <c r="AF188" s="68">
        <v>5.3980000000000015</v>
      </c>
    </row>
    <row r="189" spans="1:32" x14ac:dyDescent="0.25">
      <c r="A189" s="79" t="s">
        <v>143</v>
      </c>
      <c r="B189" s="79" t="s">
        <v>144</v>
      </c>
      <c r="C189" s="67">
        <v>14</v>
      </c>
      <c r="D189" s="79">
        <v>2</v>
      </c>
      <c r="E189" s="72">
        <v>29</v>
      </c>
      <c r="F189" s="79" t="s">
        <v>262</v>
      </c>
      <c r="G189" s="67">
        <v>3</v>
      </c>
      <c r="H189" s="70">
        <v>600</v>
      </c>
      <c r="I189" s="70" t="s">
        <v>36</v>
      </c>
      <c r="J189" s="70">
        <v>5</v>
      </c>
      <c r="K189" s="70">
        <f t="shared" si="20"/>
        <v>3000</v>
      </c>
      <c r="L189" s="81">
        <f t="shared" si="24"/>
        <v>15.12</v>
      </c>
      <c r="M189" s="67">
        <f t="shared" si="23"/>
        <v>75.599999999999994</v>
      </c>
      <c r="N189" s="82">
        <v>267.061509</v>
      </c>
      <c r="O189" s="68">
        <v>11.372585571485301</v>
      </c>
      <c r="P189" s="81">
        <v>1</v>
      </c>
      <c r="Q189" s="68">
        <v>8.0788170082959834</v>
      </c>
      <c r="R189" s="69">
        <f t="shared" si="26"/>
        <v>1.407704316090711</v>
      </c>
      <c r="S189" s="69">
        <f t="shared" si="21"/>
        <v>0.61018313508509014</v>
      </c>
      <c r="T189" s="68">
        <v>31.354010168489083</v>
      </c>
      <c r="U189" s="70" t="s">
        <v>33</v>
      </c>
      <c r="V189" s="70">
        <v>25.2</v>
      </c>
      <c r="W189" s="70">
        <v>26.9</v>
      </c>
      <c r="X189" s="72">
        <f t="shared" si="25"/>
        <v>6.7460317460317425</v>
      </c>
      <c r="Y189" s="69">
        <v>22.612686666666669</v>
      </c>
      <c r="Z189" s="70">
        <v>3.6831113662590567</v>
      </c>
      <c r="AA189" s="70" t="s">
        <v>156</v>
      </c>
      <c r="AB189" s="73">
        <v>1246.3333333333333</v>
      </c>
      <c r="AC189" s="69">
        <v>45.096666666666664</v>
      </c>
      <c r="AD189" s="70">
        <f t="shared" si="22"/>
        <v>27.636928080419839</v>
      </c>
      <c r="AE189" s="70">
        <v>19.566666666666666</v>
      </c>
      <c r="AF189" s="68">
        <v>5.3980000000000015</v>
      </c>
    </row>
    <row r="190" spans="1:32" x14ac:dyDescent="0.25">
      <c r="A190" s="79" t="s">
        <v>143</v>
      </c>
      <c r="B190" s="79" t="s">
        <v>144</v>
      </c>
      <c r="C190" s="67">
        <v>14</v>
      </c>
      <c r="D190" s="79">
        <v>2</v>
      </c>
      <c r="E190" s="72">
        <v>33</v>
      </c>
      <c r="F190" s="79" t="s">
        <v>262</v>
      </c>
      <c r="G190" s="67">
        <v>3</v>
      </c>
      <c r="H190" s="70">
        <v>600</v>
      </c>
      <c r="I190" s="70" t="s">
        <v>36</v>
      </c>
      <c r="J190" s="70">
        <v>5</v>
      </c>
      <c r="K190" s="70">
        <f t="shared" si="20"/>
        <v>3000</v>
      </c>
      <c r="L190" s="81">
        <f t="shared" si="24"/>
        <v>15.12</v>
      </c>
      <c r="M190" s="67">
        <f t="shared" si="23"/>
        <v>75.599999999999994</v>
      </c>
      <c r="N190" s="82">
        <v>297.48250350000001</v>
      </c>
      <c r="O190" s="68">
        <v>6.0067389974186796</v>
      </c>
      <c r="P190" s="81">
        <v>1</v>
      </c>
      <c r="Q190" s="68">
        <v>8.0788170082959834</v>
      </c>
      <c r="R190" s="69">
        <f t="shared" si="26"/>
        <v>0.74351715000481799</v>
      </c>
      <c r="S190" s="69">
        <f t="shared" si="21"/>
        <v>-0.38386032065159381</v>
      </c>
      <c r="T190" s="68">
        <v>-37.111991439948923</v>
      </c>
      <c r="U190" s="70" t="s">
        <v>33</v>
      </c>
      <c r="V190" s="70">
        <v>25.2</v>
      </c>
      <c r="W190" s="70">
        <v>24.5</v>
      </c>
      <c r="X190" s="72">
        <f t="shared" si="25"/>
        <v>-2.777777777777775</v>
      </c>
      <c r="Y190" s="69">
        <v>22.612686666666669</v>
      </c>
      <c r="Z190" s="70">
        <v>3.6831113662590567</v>
      </c>
      <c r="AA190" s="70" t="s">
        <v>156</v>
      </c>
      <c r="AB190" s="73">
        <v>1246.3333333333333</v>
      </c>
      <c r="AC190" s="69">
        <v>45.096666666666664</v>
      </c>
      <c r="AD190" s="70">
        <f t="shared" si="22"/>
        <v>27.636928080419839</v>
      </c>
      <c r="AE190" s="70">
        <v>19.566666666666666</v>
      </c>
      <c r="AF190" s="68">
        <v>5.3980000000000015</v>
      </c>
    </row>
    <row r="191" spans="1:32" x14ac:dyDescent="0.25">
      <c r="A191" s="79" t="s">
        <v>143</v>
      </c>
      <c r="B191" s="79" t="s">
        <v>144</v>
      </c>
      <c r="C191" s="67">
        <v>14</v>
      </c>
      <c r="D191" s="79">
        <v>2</v>
      </c>
      <c r="E191" s="72">
        <v>34</v>
      </c>
      <c r="F191" s="79" t="s">
        <v>262</v>
      </c>
      <c r="G191" s="67">
        <v>3</v>
      </c>
      <c r="H191" s="70">
        <v>600</v>
      </c>
      <c r="I191" s="70" t="s">
        <v>36</v>
      </c>
      <c r="J191" s="70">
        <v>5</v>
      </c>
      <c r="K191" s="70">
        <f t="shared" si="20"/>
        <v>3000</v>
      </c>
      <c r="L191" s="81">
        <f t="shared" si="24"/>
        <v>14.58</v>
      </c>
      <c r="M191" s="67">
        <f t="shared" si="23"/>
        <v>72.900000000000006</v>
      </c>
      <c r="N191" s="82">
        <v>289.29419999999999</v>
      </c>
      <c r="O191" s="68">
        <v>9.0137710821286898</v>
      </c>
      <c r="P191" s="81">
        <v>1</v>
      </c>
      <c r="Q191" s="68">
        <v>8.0788170082959834</v>
      </c>
      <c r="R191" s="69">
        <f t="shared" si="26"/>
        <v>1.1157290817297409</v>
      </c>
      <c r="S191" s="69">
        <f t="shared" si="21"/>
        <v>0.17320379285526236</v>
      </c>
      <c r="T191" s="68">
        <v>14.7167056012975</v>
      </c>
      <c r="U191" s="70" t="s">
        <v>33</v>
      </c>
      <c r="V191" s="70">
        <v>24.3</v>
      </c>
      <c r="W191" s="70">
        <v>25.8</v>
      </c>
      <c r="X191" s="72">
        <f t="shared" si="25"/>
        <v>6.1728395061728394</v>
      </c>
      <c r="Y191" s="69">
        <v>22.612686666666669</v>
      </c>
      <c r="Z191" s="70">
        <v>3.6831113662590567</v>
      </c>
      <c r="AA191" s="70" t="s">
        <v>156</v>
      </c>
      <c r="AB191" s="73">
        <v>1246.3333333333333</v>
      </c>
      <c r="AC191" s="69">
        <v>45.096666666666664</v>
      </c>
      <c r="AD191" s="70">
        <f t="shared" si="22"/>
        <v>27.636928080419839</v>
      </c>
      <c r="AE191" s="70">
        <v>19.566666666666666</v>
      </c>
      <c r="AF191" s="68">
        <v>5.3980000000000015</v>
      </c>
    </row>
    <row r="192" spans="1:32" x14ac:dyDescent="0.25">
      <c r="A192" s="79" t="s">
        <v>143</v>
      </c>
      <c r="B192" s="79" t="s">
        <v>144</v>
      </c>
      <c r="C192" s="67">
        <v>14</v>
      </c>
      <c r="D192" s="79">
        <v>2</v>
      </c>
      <c r="E192" s="72">
        <v>35</v>
      </c>
      <c r="F192" s="79" t="s">
        <v>262</v>
      </c>
      <c r="G192" s="67">
        <v>3</v>
      </c>
      <c r="H192" s="70">
        <v>600</v>
      </c>
      <c r="I192" s="70" t="s">
        <v>36</v>
      </c>
      <c r="J192" s="70">
        <v>5</v>
      </c>
      <c r="K192" s="70">
        <f t="shared" ref="K192:K255" si="27">J192*H192</f>
        <v>3000</v>
      </c>
      <c r="L192" s="81">
        <f t="shared" si="24"/>
        <v>13.2</v>
      </c>
      <c r="M192" s="67">
        <f t="shared" si="23"/>
        <v>66</v>
      </c>
      <c r="N192" s="82">
        <v>203.49175</v>
      </c>
      <c r="O192" s="68">
        <v>17.790186749131401</v>
      </c>
      <c r="P192" s="81">
        <v>1</v>
      </c>
      <c r="Q192" s="68">
        <v>8.0788170082959834</v>
      </c>
      <c r="R192" s="69">
        <f t="shared" si="26"/>
        <v>2.2020781917529506</v>
      </c>
      <c r="S192" s="69">
        <f t="shared" si="21"/>
        <v>1.799068125386331</v>
      </c>
      <c r="T192" s="68">
        <v>66.549592262055171</v>
      </c>
      <c r="U192" s="70" t="s">
        <v>33</v>
      </c>
      <c r="V192" s="70">
        <v>22</v>
      </c>
      <c r="W192" s="70">
        <v>23.5</v>
      </c>
      <c r="X192" s="72">
        <f t="shared" si="25"/>
        <v>6.8181818181818175</v>
      </c>
      <c r="Y192" s="69">
        <v>22.612686666666669</v>
      </c>
      <c r="Z192" s="70">
        <v>3.6831113662590567</v>
      </c>
      <c r="AA192" s="70" t="s">
        <v>156</v>
      </c>
      <c r="AB192" s="73">
        <v>1246.3333333333333</v>
      </c>
      <c r="AC192" s="69">
        <v>45.096666666666664</v>
      </c>
      <c r="AD192" s="70">
        <f t="shared" si="22"/>
        <v>27.636928080419839</v>
      </c>
      <c r="AE192" s="70">
        <v>19.566666666666666</v>
      </c>
      <c r="AF192" s="68">
        <v>5.3980000000000015</v>
      </c>
    </row>
    <row r="193" spans="1:32" x14ac:dyDescent="0.25">
      <c r="A193" s="79" t="s">
        <v>145</v>
      </c>
      <c r="B193" s="79" t="s">
        <v>146</v>
      </c>
      <c r="C193" s="67">
        <v>15</v>
      </c>
      <c r="D193" s="79">
        <v>1</v>
      </c>
      <c r="E193" s="72">
        <v>3</v>
      </c>
      <c r="F193" s="79" t="s">
        <v>262</v>
      </c>
      <c r="G193" s="67">
        <v>3</v>
      </c>
      <c r="H193" s="70">
        <v>0</v>
      </c>
      <c r="I193" s="70" t="s">
        <v>36</v>
      </c>
      <c r="J193" s="70">
        <v>5</v>
      </c>
      <c r="K193" s="70">
        <f t="shared" si="27"/>
        <v>0</v>
      </c>
      <c r="L193" s="81">
        <f t="shared" si="24"/>
        <v>0</v>
      </c>
      <c r="M193" s="67">
        <f t="shared" si="23"/>
        <v>0</v>
      </c>
      <c r="N193" s="82">
        <v>187.079792</v>
      </c>
      <c r="O193" s="68">
        <v>20.5940188098064</v>
      </c>
      <c r="P193" s="81">
        <v>1</v>
      </c>
      <c r="Q193" s="68">
        <v>15.577532531874109</v>
      </c>
      <c r="R193" s="69">
        <f t="shared" si="26"/>
        <v>1.3220334329373258</v>
      </c>
      <c r="S193" s="69">
        <f t="shared" si="21"/>
        <v>0.52164863651730242</v>
      </c>
      <c r="T193" s="68">
        <v>32.53164922538258</v>
      </c>
      <c r="U193" s="70" t="s">
        <v>33</v>
      </c>
      <c r="V193" s="70">
        <v>22.9</v>
      </c>
      <c r="W193" s="70">
        <v>25</v>
      </c>
      <c r="X193" s="72">
        <f t="shared" si="25"/>
        <v>9.1703056768559019</v>
      </c>
      <c r="Y193" s="69">
        <v>7.9709346666666665</v>
      </c>
      <c r="Z193" s="70">
        <v>3.6563206010247824</v>
      </c>
      <c r="AA193" s="70" t="s">
        <v>136</v>
      </c>
      <c r="AB193" s="73">
        <v>1042.3499999999999</v>
      </c>
      <c r="AC193" s="69">
        <v>43.620000000000005</v>
      </c>
      <c r="AD193" s="70">
        <f t="shared" si="22"/>
        <v>23.896148555708386</v>
      </c>
      <c r="AE193" s="70">
        <v>32.106666666666662</v>
      </c>
      <c r="AF193" s="68">
        <v>9.6166</v>
      </c>
    </row>
    <row r="194" spans="1:32" x14ac:dyDescent="0.25">
      <c r="A194" s="79" t="s">
        <v>145</v>
      </c>
      <c r="B194" s="79" t="s">
        <v>146</v>
      </c>
      <c r="C194" s="67">
        <v>15</v>
      </c>
      <c r="D194" s="79">
        <v>1</v>
      </c>
      <c r="E194" s="72">
        <v>7</v>
      </c>
      <c r="F194" s="79" t="s">
        <v>262</v>
      </c>
      <c r="G194" s="67">
        <v>3</v>
      </c>
      <c r="H194" s="70">
        <v>0</v>
      </c>
      <c r="I194" s="70" t="s">
        <v>36</v>
      </c>
      <c r="J194" s="70">
        <v>5</v>
      </c>
      <c r="K194" s="70">
        <f t="shared" si="27"/>
        <v>0</v>
      </c>
      <c r="L194" s="81">
        <f t="shared" si="24"/>
        <v>0</v>
      </c>
      <c r="M194" s="67">
        <f t="shared" si="23"/>
        <v>0</v>
      </c>
      <c r="N194" s="82">
        <v>209.23599999999999</v>
      </c>
      <c r="O194" s="68">
        <v>12.7654631294835</v>
      </c>
      <c r="P194" s="81">
        <v>1</v>
      </c>
      <c r="Q194" s="68">
        <v>15.577532531874109</v>
      </c>
      <c r="R194" s="69">
        <f t="shared" si="26"/>
        <v>0.81947915071679889</v>
      </c>
      <c r="S194" s="69">
        <f t="shared" si="21"/>
        <v>-0.29241825618104206</v>
      </c>
      <c r="T194" s="68">
        <v>-19.198829226985765</v>
      </c>
      <c r="U194" s="70" t="s">
        <v>33</v>
      </c>
      <c r="V194" s="70">
        <v>23.1</v>
      </c>
      <c r="W194" s="70">
        <v>23.5</v>
      </c>
      <c r="X194" s="72">
        <f t="shared" si="25"/>
        <v>1.7316017316017254</v>
      </c>
      <c r="Y194" s="69">
        <v>7.9709346666666665</v>
      </c>
      <c r="Z194" s="70">
        <v>3.6563206010247824</v>
      </c>
      <c r="AA194" s="70" t="s">
        <v>136</v>
      </c>
      <c r="AB194" s="73">
        <v>1042.3499999999999</v>
      </c>
      <c r="AC194" s="69">
        <v>43.620000000000005</v>
      </c>
      <c r="AD194" s="70">
        <f t="shared" si="22"/>
        <v>23.896148555708386</v>
      </c>
      <c r="AE194" s="70">
        <v>32.106666666666662</v>
      </c>
      <c r="AF194" s="68">
        <v>9.6166</v>
      </c>
    </row>
    <row r="195" spans="1:32" x14ac:dyDescent="0.25">
      <c r="A195" s="79" t="s">
        <v>145</v>
      </c>
      <c r="B195" s="79" t="s">
        <v>146</v>
      </c>
      <c r="C195" s="67">
        <v>15</v>
      </c>
      <c r="D195" s="79">
        <v>1</v>
      </c>
      <c r="E195" s="72">
        <v>12</v>
      </c>
      <c r="F195" s="79" t="s">
        <v>262</v>
      </c>
      <c r="G195" s="67">
        <v>3</v>
      </c>
      <c r="H195" s="70">
        <v>0</v>
      </c>
      <c r="I195" s="70" t="s">
        <v>36</v>
      </c>
      <c r="J195" s="70">
        <v>5</v>
      </c>
      <c r="K195" s="70">
        <f t="shared" si="27"/>
        <v>0</v>
      </c>
      <c r="L195" s="81">
        <f t="shared" si="24"/>
        <v>0</v>
      </c>
      <c r="M195" s="67">
        <f t="shared" si="23"/>
        <v>0</v>
      </c>
      <c r="N195" s="82">
        <v>244.85395199999999</v>
      </c>
      <c r="O195" s="68">
        <v>15.121472941892501</v>
      </c>
      <c r="P195" s="81">
        <v>1</v>
      </c>
      <c r="Q195" s="68">
        <v>15.577532531874109</v>
      </c>
      <c r="R195" s="69">
        <f t="shared" si="26"/>
        <v>0.97072324586397507</v>
      </c>
      <c r="S195" s="69">
        <f t="shared" si="21"/>
        <v>-4.7424202938835786E-2</v>
      </c>
      <c r="T195" s="68">
        <v>-1.1791838405523023</v>
      </c>
      <c r="U195" s="70" t="s">
        <v>33</v>
      </c>
      <c r="V195" s="70">
        <v>24.5</v>
      </c>
      <c r="W195" s="70">
        <v>24.7</v>
      </c>
      <c r="X195" s="72">
        <f t="shared" si="25"/>
        <v>0.81632653061224203</v>
      </c>
      <c r="Y195" s="69">
        <v>7.9709346666666665</v>
      </c>
      <c r="Z195" s="70">
        <v>3.6563206010247824</v>
      </c>
      <c r="AA195" s="70" t="s">
        <v>136</v>
      </c>
      <c r="AB195" s="73">
        <v>1042.3499999999999</v>
      </c>
      <c r="AC195" s="69">
        <v>43.620000000000005</v>
      </c>
      <c r="AD195" s="70">
        <f t="shared" si="22"/>
        <v>23.896148555708386</v>
      </c>
      <c r="AE195" s="70">
        <v>32.106666666666662</v>
      </c>
      <c r="AF195" s="68">
        <v>9.6166</v>
      </c>
    </row>
    <row r="196" spans="1:32" x14ac:dyDescent="0.25">
      <c r="A196" s="79" t="s">
        <v>145</v>
      </c>
      <c r="B196" s="79" t="s">
        <v>146</v>
      </c>
      <c r="C196" s="67">
        <v>15</v>
      </c>
      <c r="D196" s="79">
        <v>1</v>
      </c>
      <c r="E196" s="72">
        <v>17</v>
      </c>
      <c r="F196" s="79" t="s">
        <v>262</v>
      </c>
      <c r="G196" s="67">
        <v>3</v>
      </c>
      <c r="H196" s="70">
        <v>0</v>
      </c>
      <c r="I196" s="70" t="s">
        <v>36</v>
      </c>
      <c r="J196" s="70">
        <v>5</v>
      </c>
      <c r="K196" s="70">
        <f t="shared" si="27"/>
        <v>0</v>
      </c>
      <c r="L196" s="81">
        <f t="shared" si="24"/>
        <v>0</v>
      </c>
      <c r="M196" s="67">
        <f t="shared" si="23"/>
        <v>0</v>
      </c>
      <c r="N196" s="82">
        <v>376.82574399999999</v>
      </c>
      <c r="O196" s="68">
        <v>13.326393273537599</v>
      </c>
      <c r="P196" s="81">
        <v>1</v>
      </c>
      <c r="Q196" s="68">
        <v>15.577532531874109</v>
      </c>
      <c r="R196" s="69">
        <f t="shared" si="26"/>
        <v>0.85548807208520861</v>
      </c>
      <c r="S196" s="69">
        <f t="shared" si="21"/>
        <v>-0.23408889403079153</v>
      </c>
      <c r="T196" s="68">
        <v>-15.867426053098797</v>
      </c>
      <c r="U196" s="70" t="s">
        <v>33</v>
      </c>
      <c r="V196" s="70">
        <v>25.9</v>
      </c>
      <c r="W196" s="70">
        <v>27.4</v>
      </c>
      <c r="X196" s="72">
        <f t="shared" si="25"/>
        <v>5.7915057915057915</v>
      </c>
      <c r="Y196" s="69">
        <v>7.9709346666666665</v>
      </c>
      <c r="Z196" s="70">
        <v>3.6563206010247824</v>
      </c>
      <c r="AA196" s="70" t="s">
        <v>136</v>
      </c>
      <c r="AB196" s="73">
        <v>1042.3499999999999</v>
      </c>
      <c r="AC196" s="69">
        <v>43.620000000000005</v>
      </c>
      <c r="AD196" s="70">
        <f t="shared" si="22"/>
        <v>23.896148555708386</v>
      </c>
      <c r="AE196" s="70">
        <v>32.106666666666662</v>
      </c>
      <c r="AF196" s="68">
        <v>9.6166</v>
      </c>
    </row>
    <row r="197" spans="1:32" x14ac:dyDescent="0.25">
      <c r="A197" s="79" t="s">
        <v>145</v>
      </c>
      <c r="B197" s="79" t="s">
        <v>146</v>
      </c>
      <c r="C197" s="67">
        <v>15</v>
      </c>
      <c r="D197" s="79">
        <v>1</v>
      </c>
      <c r="E197" s="72">
        <v>20</v>
      </c>
      <c r="F197" s="79" t="s">
        <v>262</v>
      </c>
      <c r="G197" s="67">
        <v>3</v>
      </c>
      <c r="H197" s="70">
        <v>0</v>
      </c>
      <c r="I197" s="70" t="s">
        <v>36</v>
      </c>
      <c r="J197" s="70">
        <v>5</v>
      </c>
      <c r="K197" s="70">
        <f t="shared" si="27"/>
        <v>0</v>
      </c>
      <c r="L197" s="81">
        <f t="shared" si="24"/>
        <v>0</v>
      </c>
      <c r="M197" s="67">
        <f t="shared" si="23"/>
        <v>0</v>
      </c>
      <c r="N197" s="82">
        <v>219.43653749999999</v>
      </c>
      <c r="O197" s="68">
        <v>14.8036921343037</v>
      </c>
      <c r="P197" s="81">
        <v>1</v>
      </c>
      <c r="Q197" s="68">
        <v>15.577532531874109</v>
      </c>
      <c r="R197" s="69">
        <f t="shared" si="26"/>
        <v>0.95032330081885508</v>
      </c>
      <c r="S197" s="69">
        <f t="shared" si="21"/>
        <v>-8.0469230036645842E-2</v>
      </c>
      <c r="T197" s="68">
        <v>-3.7290211205136807</v>
      </c>
      <c r="U197" s="70" t="s">
        <v>33</v>
      </c>
      <c r="V197" s="70">
        <v>22.2</v>
      </c>
      <c r="W197" s="70">
        <v>24.9</v>
      </c>
      <c r="X197" s="72">
        <f t="shared" si="25"/>
        <v>12.162162162162158</v>
      </c>
      <c r="Y197" s="69">
        <v>7.9709346666666665</v>
      </c>
      <c r="Z197" s="70">
        <v>3.6563206010247824</v>
      </c>
      <c r="AA197" s="70" t="s">
        <v>136</v>
      </c>
      <c r="AB197" s="73">
        <v>1042.3499999999999</v>
      </c>
      <c r="AC197" s="69">
        <v>43.620000000000005</v>
      </c>
      <c r="AD197" s="70">
        <f t="shared" si="22"/>
        <v>23.896148555708386</v>
      </c>
      <c r="AE197" s="70">
        <v>32.106666666666662</v>
      </c>
      <c r="AF197" s="68">
        <v>9.6166</v>
      </c>
    </row>
    <row r="198" spans="1:32" x14ac:dyDescent="0.25">
      <c r="A198" s="79" t="s">
        <v>145</v>
      </c>
      <c r="B198" s="79" t="s">
        <v>146</v>
      </c>
      <c r="C198" s="67">
        <v>15</v>
      </c>
      <c r="D198" s="79">
        <v>1</v>
      </c>
      <c r="E198" s="72">
        <v>21</v>
      </c>
      <c r="F198" s="79" t="s">
        <v>262</v>
      </c>
      <c r="G198" s="67">
        <v>3</v>
      </c>
      <c r="H198" s="70">
        <v>0</v>
      </c>
      <c r="I198" s="70" t="s">
        <v>36</v>
      </c>
      <c r="J198" s="70">
        <v>5</v>
      </c>
      <c r="K198" s="70">
        <f t="shared" si="27"/>
        <v>0</v>
      </c>
      <c r="L198" s="81">
        <f t="shared" si="24"/>
        <v>0</v>
      </c>
      <c r="M198" s="67">
        <f t="shared" si="23"/>
        <v>0</v>
      </c>
      <c r="N198" s="82">
        <v>195.065608</v>
      </c>
      <c r="O198" s="68">
        <v>17.358223166921501</v>
      </c>
      <c r="P198" s="81">
        <v>1</v>
      </c>
      <c r="Q198" s="68">
        <v>15.577532531874109</v>
      </c>
      <c r="R198" s="69">
        <f t="shared" si="26"/>
        <v>1.1143114695092959</v>
      </c>
      <c r="S198" s="69">
        <f t="shared" si="21"/>
        <v>0.18516842075654519</v>
      </c>
      <c r="T198" s="68">
        <v>11.831505942999284</v>
      </c>
      <c r="U198" s="70" t="s">
        <v>33</v>
      </c>
      <c r="V198" s="70">
        <v>23.3</v>
      </c>
      <c r="W198" s="70">
        <v>25.6</v>
      </c>
      <c r="X198" s="72">
        <f t="shared" si="25"/>
        <v>9.8712446351931362</v>
      </c>
      <c r="Y198" s="69">
        <v>7.9709346666666665</v>
      </c>
      <c r="Z198" s="70">
        <v>3.6563206010247824</v>
      </c>
      <c r="AA198" s="70" t="s">
        <v>136</v>
      </c>
      <c r="AB198" s="73">
        <v>1042.3499999999999</v>
      </c>
      <c r="AC198" s="69">
        <v>43.620000000000005</v>
      </c>
      <c r="AD198" s="70">
        <f t="shared" si="22"/>
        <v>23.896148555708386</v>
      </c>
      <c r="AE198" s="70">
        <v>32.106666666666662</v>
      </c>
      <c r="AF198" s="68">
        <v>9.6166</v>
      </c>
    </row>
    <row r="199" spans="1:32" x14ac:dyDescent="0.25">
      <c r="A199" s="79" t="s">
        <v>145</v>
      </c>
      <c r="B199" s="79" t="s">
        <v>146</v>
      </c>
      <c r="C199" s="67">
        <v>15</v>
      </c>
      <c r="D199" s="79">
        <v>1</v>
      </c>
      <c r="E199" s="72">
        <v>22</v>
      </c>
      <c r="F199" s="79" t="s">
        <v>262</v>
      </c>
      <c r="G199" s="67">
        <v>3</v>
      </c>
      <c r="H199" s="70">
        <v>0</v>
      </c>
      <c r="I199" s="70" t="s">
        <v>36</v>
      </c>
      <c r="J199" s="70">
        <v>5</v>
      </c>
      <c r="K199" s="70">
        <f t="shared" si="27"/>
        <v>0</v>
      </c>
      <c r="L199" s="81">
        <f t="shared" si="24"/>
        <v>0</v>
      </c>
      <c r="M199" s="67">
        <f t="shared" si="23"/>
        <v>0</v>
      </c>
      <c r="N199" s="82">
        <v>323.49643200000003</v>
      </c>
      <c r="O199" s="68">
        <v>13.340911808920699</v>
      </c>
      <c r="P199" s="81">
        <v>1</v>
      </c>
      <c r="Q199" s="68">
        <v>15.577532531874109</v>
      </c>
      <c r="R199" s="69">
        <f t="shared" si="26"/>
        <v>0.8564200897429084</v>
      </c>
      <c r="S199" s="69">
        <f t="shared" si="21"/>
        <v>-0.23257915718168681</v>
      </c>
      <c r="T199" s="68">
        <v>-18.304164515087106</v>
      </c>
      <c r="U199" s="70" t="s">
        <v>33</v>
      </c>
      <c r="V199" s="70">
        <v>24.4</v>
      </c>
      <c r="W199" s="70">
        <v>26.4</v>
      </c>
      <c r="X199" s="72">
        <f t="shared" si="25"/>
        <v>8.1967213114754109</v>
      </c>
      <c r="Y199" s="69">
        <v>7.9709346666666665</v>
      </c>
      <c r="Z199" s="70">
        <v>3.6563206010247824</v>
      </c>
      <c r="AA199" s="70" t="s">
        <v>136</v>
      </c>
      <c r="AB199" s="73">
        <v>1042.3499999999999</v>
      </c>
      <c r="AC199" s="69">
        <v>43.620000000000005</v>
      </c>
      <c r="AD199" s="70">
        <f t="shared" si="22"/>
        <v>23.896148555708386</v>
      </c>
      <c r="AE199" s="70">
        <v>32.106666666666662</v>
      </c>
      <c r="AF199" s="68">
        <v>9.6166</v>
      </c>
    </row>
    <row r="200" spans="1:32" x14ac:dyDescent="0.25">
      <c r="A200" s="79" t="s">
        <v>145</v>
      </c>
      <c r="B200" s="79" t="s">
        <v>146</v>
      </c>
      <c r="C200" s="67">
        <v>15</v>
      </c>
      <c r="D200" s="79">
        <v>1</v>
      </c>
      <c r="E200" s="72">
        <v>29</v>
      </c>
      <c r="F200" s="79" t="s">
        <v>262</v>
      </c>
      <c r="G200" s="67">
        <v>3</v>
      </c>
      <c r="H200" s="70">
        <v>0</v>
      </c>
      <c r="I200" s="70" t="s">
        <v>36</v>
      </c>
      <c r="J200" s="70">
        <v>5</v>
      </c>
      <c r="K200" s="70">
        <f t="shared" si="27"/>
        <v>0</v>
      </c>
      <c r="L200" s="81">
        <f t="shared" si="24"/>
        <v>0</v>
      </c>
      <c r="M200" s="67">
        <f t="shared" si="23"/>
        <v>0</v>
      </c>
      <c r="N200" s="82">
        <v>242.79382799999999</v>
      </c>
      <c r="O200" s="68">
        <v>18.765816793398201</v>
      </c>
      <c r="P200" s="81">
        <v>1</v>
      </c>
      <c r="Q200" s="68">
        <v>15.577532531874109</v>
      </c>
      <c r="R200" s="69">
        <f t="shared" si="26"/>
        <v>1.2046719693892698</v>
      </c>
      <c r="S200" s="69">
        <f t="shared" si="21"/>
        <v>0.33153965658591317</v>
      </c>
      <c r="T200" s="68">
        <v>21.268903778360471</v>
      </c>
      <c r="U200" s="70" t="s">
        <v>33</v>
      </c>
      <c r="V200" s="70">
        <v>24</v>
      </c>
      <c r="W200" s="70">
        <v>25.9</v>
      </c>
      <c r="X200" s="72">
        <f t="shared" si="25"/>
        <v>7.9166666666666607</v>
      </c>
      <c r="Y200" s="69">
        <v>7.9709346666666665</v>
      </c>
      <c r="Z200" s="70">
        <v>3.6563206010247824</v>
      </c>
      <c r="AA200" s="70" t="s">
        <v>136</v>
      </c>
      <c r="AB200" s="73">
        <v>1042.3499999999999</v>
      </c>
      <c r="AC200" s="69">
        <v>43.620000000000005</v>
      </c>
      <c r="AD200" s="70">
        <f t="shared" si="22"/>
        <v>23.896148555708386</v>
      </c>
      <c r="AE200" s="70">
        <v>32.106666666666662</v>
      </c>
      <c r="AF200" s="68">
        <v>9.6166</v>
      </c>
    </row>
    <row r="201" spans="1:32" x14ac:dyDescent="0.25">
      <c r="A201" s="79" t="s">
        <v>145</v>
      </c>
      <c r="B201" s="79" t="s">
        <v>146</v>
      </c>
      <c r="C201" s="67">
        <v>15</v>
      </c>
      <c r="D201" s="79">
        <v>1</v>
      </c>
      <c r="E201" s="72">
        <v>30</v>
      </c>
      <c r="F201" s="79" t="s">
        <v>262</v>
      </c>
      <c r="G201" s="67">
        <v>3</v>
      </c>
      <c r="H201" s="70">
        <v>0</v>
      </c>
      <c r="I201" s="70" t="s">
        <v>36</v>
      </c>
      <c r="J201" s="70">
        <v>5</v>
      </c>
      <c r="K201" s="70">
        <f t="shared" si="27"/>
        <v>0</v>
      </c>
      <c r="L201" s="81">
        <f t="shared" si="24"/>
        <v>0</v>
      </c>
      <c r="M201" s="67">
        <f t="shared" si="23"/>
        <v>0</v>
      </c>
      <c r="N201" s="82">
        <v>190.69239350000001</v>
      </c>
      <c r="O201" s="68">
        <v>15.0376467413454</v>
      </c>
      <c r="P201" s="81">
        <v>1</v>
      </c>
      <c r="Q201" s="68">
        <v>15.577532531874109</v>
      </c>
      <c r="R201" s="69">
        <f t="shared" si="26"/>
        <v>0.96534202131024172</v>
      </c>
      <c r="S201" s="69">
        <f t="shared" si="21"/>
        <v>-5.6141025989300701E-2</v>
      </c>
      <c r="T201" s="68">
        <v>-1.9471753874654458</v>
      </c>
      <c r="U201" s="70" t="s">
        <v>33</v>
      </c>
      <c r="V201" s="70">
        <v>23.6</v>
      </c>
      <c r="W201" s="70">
        <v>25.9</v>
      </c>
      <c r="X201" s="72">
        <f t="shared" si="25"/>
        <v>9.7457627118643941</v>
      </c>
      <c r="Y201" s="69">
        <v>7.9709346666666665</v>
      </c>
      <c r="Z201" s="70">
        <v>3.6563206010247824</v>
      </c>
      <c r="AA201" s="70" t="s">
        <v>136</v>
      </c>
      <c r="AB201" s="73">
        <v>1042.3499999999999</v>
      </c>
      <c r="AC201" s="69">
        <v>43.620000000000005</v>
      </c>
      <c r="AD201" s="70">
        <f t="shared" si="22"/>
        <v>23.896148555708386</v>
      </c>
      <c r="AE201" s="70">
        <v>32.106666666666662</v>
      </c>
      <c r="AF201" s="68">
        <v>9.6166</v>
      </c>
    </row>
    <row r="202" spans="1:32" x14ac:dyDescent="0.25">
      <c r="A202" s="79" t="s">
        <v>145</v>
      </c>
      <c r="B202" s="79" t="s">
        <v>146</v>
      </c>
      <c r="C202" s="67">
        <v>15</v>
      </c>
      <c r="D202" s="79">
        <v>1</v>
      </c>
      <c r="E202" s="72">
        <v>32</v>
      </c>
      <c r="F202" s="79" t="s">
        <v>262</v>
      </c>
      <c r="G202" s="67">
        <v>3</v>
      </c>
      <c r="H202" s="70">
        <v>0</v>
      </c>
      <c r="I202" s="70" t="s">
        <v>36</v>
      </c>
      <c r="J202" s="70">
        <v>5</v>
      </c>
      <c r="K202" s="70">
        <f t="shared" si="27"/>
        <v>0</v>
      </c>
      <c r="L202" s="81">
        <f t="shared" si="24"/>
        <v>0</v>
      </c>
      <c r="M202" s="67">
        <f t="shared" si="23"/>
        <v>0</v>
      </c>
      <c r="N202" s="82">
        <v>284.44001850000001</v>
      </c>
      <c r="O202" s="68">
        <v>14.661686519131599</v>
      </c>
      <c r="P202" s="81">
        <v>1</v>
      </c>
      <c r="Q202" s="68">
        <v>15.577532531874109</v>
      </c>
      <c r="R202" s="69">
        <f t="shared" si="26"/>
        <v>0.94120724762612162</v>
      </c>
      <c r="S202" s="69">
        <f t="shared" si="21"/>
        <v>-9.5235947501456794E-2</v>
      </c>
      <c r="T202" s="68">
        <v>-5.4062588030392389</v>
      </c>
      <c r="U202" s="70" t="s">
        <v>33</v>
      </c>
      <c r="V202" s="70">
        <v>23.1</v>
      </c>
      <c r="W202" s="70">
        <v>25.1</v>
      </c>
      <c r="X202" s="72">
        <f t="shared" si="25"/>
        <v>8.6580086580086579</v>
      </c>
      <c r="Y202" s="69">
        <v>7.9709346666666665</v>
      </c>
      <c r="Z202" s="70">
        <v>3.6563206010247824</v>
      </c>
      <c r="AA202" s="70" t="s">
        <v>136</v>
      </c>
      <c r="AB202" s="73">
        <v>1042.3499999999999</v>
      </c>
      <c r="AC202" s="69">
        <v>43.620000000000005</v>
      </c>
      <c r="AD202" s="70">
        <f t="shared" si="22"/>
        <v>23.896148555708386</v>
      </c>
      <c r="AE202" s="70">
        <v>32.106666666666662</v>
      </c>
      <c r="AF202" s="68">
        <v>9.6166</v>
      </c>
    </row>
    <row r="203" spans="1:32" x14ac:dyDescent="0.25">
      <c r="A203" s="79" t="s">
        <v>145</v>
      </c>
      <c r="B203" s="79" t="s">
        <v>146</v>
      </c>
      <c r="C203" s="67">
        <v>15</v>
      </c>
      <c r="D203" s="79">
        <v>2</v>
      </c>
      <c r="E203" s="72">
        <v>1</v>
      </c>
      <c r="F203" s="79" t="s">
        <v>262</v>
      </c>
      <c r="G203" s="67">
        <v>3</v>
      </c>
      <c r="H203" s="70">
        <v>600</v>
      </c>
      <c r="I203" s="70" t="s">
        <v>36</v>
      </c>
      <c r="J203" s="70">
        <v>5</v>
      </c>
      <c r="K203" s="70">
        <f t="shared" si="27"/>
        <v>3000</v>
      </c>
      <c r="L203" s="81">
        <f t="shared" si="24"/>
        <v>14.1</v>
      </c>
      <c r="M203" s="67">
        <f t="shared" si="23"/>
        <v>70.5</v>
      </c>
      <c r="N203" s="82">
        <v>377.47008</v>
      </c>
      <c r="O203" s="68">
        <v>22.3780197651426</v>
      </c>
      <c r="P203" s="81">
        <v>1</v>
      </c>
      <c r="Q203" s="68">
        <v>15.577532531874109</v>
      </c>
      <c r="R203" s="69">
        <f t="shared" si="26"/>
        <v>1.4365574085211257</v>
      </c>
      <c r="S203" s="69">
        <f t="shared" si="21"/>
        <v>0.707161287073237</v>
      </c>
      <c r="T203" s="68">
        <v>35.849790754011927</v>
      </c>
      <c r="U203" s="70" t="s">
        <v>33</v>
      </c>
      <c r="V203" s="70">
        <v>23.5</v>
      </c>
      <c r="W203" s="70">
        <v>25</v>
      </c>
      <c r="X203" s="72">
        <f t="shared" si="25"/>
        <v>6.3829787234042552</v>
      </c>
      <c r="Y203" s="69">
        <v>7.9709346666666665</v>
      </c>
      <c r="Z203" s="70">
        <v>3.6563206010247824</v>
      </c>
      <c r="AA203" s="70" t="s">
        <v>136</v>
      </c>
      <c r="AB203" s="73">
        <v>1042.3499999999999</v>
      </c>
      <c r="AC203" s="69">
        <v>43.620000000000005</v>
      </c>
      <c r="AD203" s="70">
        <f t="shared" si="22"/>
        <v>23.896148555708386</v>
      </c>
      <c r="AE203" s="70">
        <v>32.106666666666662</v>
      </c>
      <c r="AF203" s="68">
        <v>9.6166</v>
      </c>
    </row>
    <row r="204" spans="1:32" x14ac:dyDescent="0.25">
      <c r="A204" s="79" t="s">
        <v>145</v>
      </c>
      <c r="B204" s="79" t="s">
        <v>146</v>
      </c>
      <c r="C204" s="67">
        <v>15</v>
      </c>
      <c r="D204" s="79">
        <v>2</v>
      </c>
      <c r="E204" s="72">
        <v>2</v>
      </c>
      <c r="F204" s="79" t="s">
        <v>262</v>
      </c>
      <c r="G204" s="67">
        <v>3</v>
      </c>
      <c r="H204" s="70">
        <v>600</v>
      </c>
      <c r="I204" s="70" t="s">
        <v>36</v>
      </c>
      <c r="J204" s="70">
        <v>5</v>
      </c>
      <c r="K204" s="70">
        <f t="shared" si="27"/>
        <v>3000</v>
      </c>
      <c r="L204" s="81">
        <f t="shared" si="24"/>
        <v>15.6</v>
      </c>
      <c r="M204" s="67">
        <f t="shared" si="23"/>
        <v>78</v>
      </c>
      <c r="N204" s="82">
        <v>283.652964</v>
      </c>
      <c r="O204" s="68">
        <v>18.8005745417796</v>
      </c>
      <c r="P204" s="81">
        <v>1</v>
      </c>
      <c r="Q204" s="68">
        <v>15.577532531874109</v>
      </c>
      <c r="R204" s="69">
        <f t="shared" si="26"/>
        <v>1.2069032437140244</v>
      </c>
      <c r="S204" s="69">
        <f t="shared" si="21"/>
        <v>0.33515400556386782</v>
      </c>
      <c r="T204" s="68">
        <v>21.526911866667945</v>
      </c>
      <c r="U204" s="70" t="s">
        <v>33</v>
      </c>
      <c r="V204" s="70">
        <v>26</v>
      </c>
      <c r="W204" s="70">
        <v>27.3</v>
      </c>
      <c r="X204" s="72">
        <f t="shared" si="25"/>
        <v>5.0000000000000027</v>
      </c>
      <c r="Y204" s="69">
        <v>7.9709346666666665</v>
      </c>
      <c r="Z204" s="70">
        <v>3.6563206010247824</v>
      </c>
      <c r="AA204" s="70" t="s">
        <v>136</v>
      </c>
      <c r="AB204" s="73">
        <v>1042.3499999999999</v>
      </c>
      <c r="AC204" s="69">
        <v>43.620000000000005</v>
      </c>
      <c r="AD204" s="70">
        <f t="shared" si="22"/>
        <v>23.896148555708386</v>
      </c>
      <c r="AE204" s="70">
        <v>32.106666666666662</v>
      </c>
      <c r="AF204" s="68">
        <v>9.6166</v>
      </c>
    </row>
    <row r="205" spans="1:32" x14ac:dyDescent="0.25">
      <c r="A205" s="79" t="s">
        <v>145</v>
      </c>
      <c r="B205" s="79" t="s">
        <v>146</v>
      </c>
      <c r="C205" s="67">
        <v>15</v>
      </c>
      <c r="D205" s="79">
        <v>2</v>
      </c>
      <c r="E205" s="72">
        <v>9</v>
      </c>
      <c r="F205" s="79" t="s">
        <v>262</v>
      </c>
      <c r="G205" s="67">
        <v>3</v>
      </c>
      <c r="H205" s="70">
        <v>600</v>
      </c>
      <c r="I205" s="70" t="s">
        <v>36</v>
      </c>
      <c r="J205" s="70">
        <v>5</v>
      </c>
      <c r="K205" s="70">
        <f t="shared" si="27"/>
        <v>3000</v>
      </c>
      <c r="L205" s="81">
        <f t="shared" si="24"/>
        <v>12.6</v>
      </c>
      <c r="M205" s="67">
        <f t="shared" si="23"/>
        <v>63</v>
      </c>
      <c r="N205" s="82">
        <v>297.36776250000003</v>
      </c>
      <c r="O205" s="68">
        <v>26.067945915188901</v>
      </c>
      <c r="P205" s="81">
        <v>1</v>
      </c>
      <c r="Q205" s="68">
        <v>15.577532531874109</v>
      </c>
      <c r="R205" s="69">
        <f t="shared" si="26"/>
        <v>1.6734322885764956</v>
      </c>
      <c r="S205" s="69">
        <f t="shared" si="21"/>
        <v>1.0908651065152748</v>
      </c>
      <c r="T205" s="68">
        <v>50.135314012418917</v>
      </c>
      <c r="U205" s="70" t="s">
        <v>33</v>
      </c>
      <c r="V205" s="70">
        <v>21</v>
      </c>
      <c r="W205" s="70">
        <v>24.1</v>
      </c>
      <c r="X205" s="72">
        <f t="shared" si="25"/>
        <v>14.761904761904768</v>
      </c>
      <c r="Y205" s="69">
        <v>7.9709346666666665</v>
      </c>
      <c r="Z205" s="70">
        <v>3.6563206010247824</v>
      </c>
      <c r="AA205" s="70" t="s">
        <v>136</v>
      </c>
      <c r="AB205" s="73">
        <v>1042.3499999999999</v>
      </c>
      <c r="AC205" s="69">
        <v>43.620000000000005</v>
      </c>
      <c r="AD205" s="70">
        <f t="shared" si="22"/>
        <v>23.896148555708386</v>
      </c>
      <c r="AE205" s="70">
        <v>32.106666666666662</v>
      </c>
      <c r="AF205" s="68">
        <v>9.6166</v>
      </c>
    </row>
    <row r="206" spans="1:32" x14ac:dyDescent="0.25">
      <c r="A206" s="79" t="s">
        <v>145</v>
      </c>
      <c r="B206" s="79" t="s">
        <v>146</v>
      </c>
      <c r="C206" s="67">
        <v>15</v>
      </c>
      <c r="D206" s="79">
        <v>2</v>
      </c>
      <c r="E206" s="72">
        <v>11</v>
      </c>
      <c r="F206" s="79" t="s">
        <v>262</v>
      </c>
      <c r="G206" s="67">
        <v>3</v>
      </c>
      <c r="H206" s="70">
        <v>600</v>
      </c>
      <c r="I206" s="70" t="s">
        <v>36</v>
      </c>
      <c r="J206" s="70">
        <v>5</v>
      </c>
      <c r="K206" s="70">
        <f t="shared" si="27"/>
        <v>3000</v>
      </c>
      <c r="L206" s="81">
        <f t="shared" si="24"/>
        <v>14.22</v>
      </c>
      <c r="M206" s="67">
        <f t="shared" si="23"/>
        <v>71.099999999999994</v>
      </c>
      <c r="N206" s="82">
        <v>222.1875</v>
      </c>
      <c r="O206" s="68">
        <v>24.6915184560083</v>
      </c>
      <c r="P206" s="81">
        <v>1</v>
      </c>
      <c r="Q206" s="68">
        <v>15.577532531874109</v>
      </c>
      <c r="R206" s="69">
        <f t="shared" si="26"/>
        <v>1.5850725014045406</v>
      </c>
      <c r="S206" s="69">
        <f t="shared" si="21"/>
        <v>0.94773474243851163</v>
      </c>
      <c r="T206" s="68">
        <v>53.74735095545585</v>
      </c>
      <c r="U206" s="70" t="s">
        <v>33</v>
      </c>
      <c r="V206" s="70">
        <v>23.7</v>
      </c>
      <c r="W206" s="70">
        <v>26.2</v>
      </c>
      <c r="X206" s="72">
        <f t="shared" si="25"/>
        <v>10.548523206751055</v>
      </c>
      <c r="Y206" s="69">
        <v>7.9709346666666665</v>
      </c>
      <c r="Z206" s="70">
        <v>3.6563206010247824</v>
      </c>
      <c r="AA206" s="70" t="s">
        <v>136</v>
      </c>
      <c r="AB206" s="73">
        <v>1042.3499999999999</v>
      </c>
      <c r="AC206" s="69">
        <v>43.620000000000005</v>
      </c>
      <c r="AD206" s="70">
        <f t="shared" si="22"/>
        <v>23.896148555708386</v>
      </c>
      <c r="AE206" s="70">
        <v>32.106666666666662</v>
      </c>
      <c r="AF206" s="68">
        <v>9.6166</v>
      </c>
    </row>
    <row r="207" spans="1:32" x14ac:dyDescent="0.25">
      <c r="A207" s="79" t="s">
        <v>145</v>
      </c>
      <c r="B207" s="79" t="s">
        <v>146</v>
      </c>
      <c r="C207" s="67">
        <v>15</v>
      </c>
      <c r="D207" s="79">
        <v>2</v>
      </c>
      <c r="E207" s="72">
        <v>13</v>
      </c>
      <c r="F207" s="79" t="s">
        <v>262</v>
      </c>
      <c r="G207" s="67">
        <v>3</v>
      </c>
      <c r="H207" s="70">
        <v>600</v>
      </c>
      <c r="I207" s="70" t="s">
        <v>36</v>
      </c>
      <c r="J207" s="70">
        <v>5</v>
      </c>
      <c r="K207" s="70">
        <f t="shared" si="27"/>
        <v>3000</v>
      </c>
      <c r="L207" s="81">
        <f t="shared" si="24"/>
        <v>13.32</v>
      </c>
      <c r="M207" s="67">
        <f t="shared" si="23"/>
        <v>66.599999999999994</v>
      </c>
      <c r="N207" s="82">
        <v>253.243515</v>
      </c>
      <c r="O207" s="68">
        <v>18.526259615969799</v>
      </c>
      <c r="P207" s="81">
        <v>1</v>
      </c>
      <c r="Q207" s="68">
        <v>15.577532531874109</v>
      </c>
      <c r="R207" s="69">
        <f t="shared" si="26"/>
        <v>1.1892935917843295</v>
      </c>
      <c r="S207" s="69">
        <f t="shared" si="21"/>
        <v>0.30662885885819213</v>
      </c>
      <c r="T207" s="68">
        <v>22.62321852790264</v>
      </c>
      <c r="U207" s="70" t="s">
        <v>33</v>
      </c>
      <c r="V207" s="70">
        <v>22.2</v>
      </c>
      <c r="W207" s="70">
        <v>22</v>
      </c>
      <c r="X207" s="72">
        <f t="shared" si="25"/>
        <v>-0.90090090090089781</v>
      </c>
      <c r="Y207" s="69">
        <v>7.9709346666666665</v>
      </c>
      <c r="Z207" s="70">
        <v>3.6563206010247824</v>
      </c>
      <c r="AA207" s="70" t="s">
        <v>136</v>
      </c>
      <c r="AB207" s="73">
        <v>1042.3499999999999</v>
      </c>
      <c r="AC207" s="69">
        <v>43.620000000000005</v>
      </c>
      <c r="AD207" s="70">
        <f t="shared" si="22"/>
        <v>23.896148555708386</v>
      </c>
      <c r="AE207" s="70">
        <v>32.106666666666662</v>
      </c>
      <c r="AF207" s="68">
        <v>9.6166</v>
      </c>
    </row>
    <row r="208" spans="1:32" x14ac:dyDescent="0.25">
      <c r="A208" s="79" t="s">
        <v>145</v>
      </c>
      <c r="B208" s="79" t="s">
        <v>146</v>
      </c>
      <c r="C208" s="67">
        <v>15</v>
      </c>
      <c r="D208" s="79">
        <v>2</v>
      </c>
      <c r="E208" s="72">
        <v>15</v>
      </c>
      <c r="F208" s="79" t="s">
        <v>262</v>
      </c>
      <c r="G208" s="67">
        <v>3</v>
      </c>
      <c r="H208" s="70">
        <v>600</v>
      </c>
      <c r="I208" s="70" t="s">
        <v>36</v>
      </c>
      <c r="J208" s="70">
        <v>5</v>
      </c>
      <c r="K208" s="70">
        <f t="shared" si="27"/>
        <v>3000</v>
      </c>
      <c r="L208" s="81">
        <f t="shared" si="24"/>
        <v>14.46</v>
      </c>
      <c r="M208" s="67">
        <f t="shared" si="23"/>
        <v>72.3</v>
      </c>
      <c r="N208" s="82">
        <v>233.98935950000001</v>
      </c>
      <c r="O208" s="68">
        <v>18.593139138700401</v>
      </c>
      <c r="P208" s="81">
        <v>1</v>
      </c>
      <c r="Q208" s="68">
        <v>15.577532531874109</v>
      </c>
      <c r="R208" s="69">
        <f t="shared" si="26"/>
        <v>1.1935869240302264</v>
      </c>
      <c r="S208" s="69">
        <f t="shared" si="21"/>
        <v>0.31358345016183392</v>
      </c>
      <c r="T208" s="68">
        <v>22.473212858221562</v>
      </c>
      <c r="U208" s="70" t="s">
        <v>33</v>
      </c>
      <c r="V208" s="70">
        <v>24.1</v>
      </c>
      <c r="W208" s="70">
        <v>26.7</v>
      </c>
      <c r="X208" s="72">
        <f t="shared" si="25"/>
        <v>10.788381742738579</v>
      </c>
      <c r="Y208" s="69">
        <v>7.9709346666666665</v>
      </c>
      <c r="Z208" s="70">
        <v>3.6563206010247824</v>
      </c>
      <c r="AA208" s="70" t="s">
        <v>136</v>
      </c>
      <c r="AB208" s="73">
        <v>1042.3499999999999</v>
      </c>
      <c r="AC208" s="69">
        <v>43.620000000000005</v>
      </c>
      <c r="AD208" s="70">
        <f t="shared" si="22"/>
        <v>23.896148555708386</v>
      </c>
      <c r="AE208" s="70">
        <v>32.106666666666662</v>
      </c>
      <c r="AF208" s="68">
        <v>9.6166</v>
      </c>
    </row>
    <row r="209" spans="1:32" x14ac:dyDescent="0.25">
      <c r="A209" s="79" t="s">
        <v>145</v>
      </c>
      <c r="B209" s="79" t="s">
        <v>146</v>
      </c>
      <c r="C209" s="67">
        <v>15</v>
      </c>
      <c r="D209" s="79">
        <v>2</v>
      </c>
      <c r="E209" s="72">
        <v>19</v>
      </c>
      <c r="F209" s="79" t="s">
        <v>262</v>
      </c>
      <c r="G209" s="67">
        <v>3</v>
      </c>
      <c r="H209" s="70">
        <v>600</v>
      </c>
      <c r="I209" s="70" t="s">
        <v>36</v>
      </c>
      <c r="J209" s="70">
        <v>5</v>
      </c>
      <c r="K209" s="70">
        <f t="shared" si="27"/>
        <v>3000</v>
      </c>
      <c r="L209" s="81">
        <f t="shared" si="24"/>
        <v>13.68</v>
      </c>
      <c r="M209" s="67">
        <f t="shared" si="23"/>
        <v>68.400000000000006</v>
      </c>
      <c r="N209" s="82">
        <v>245.93782949999999</v>
      </c>
      <c r="O209" s="68">
        <v>20.611119181623</v>
      </c>
      <c r="P209" s="81">
        <v>1</v>
      </c>
      <c r="Q209" s="68">
        <v>15.577532531874109</v>
      </c>
      <c r="R209" s="69">
        <f t="shared" si="26"/>
        <v>1.3231311916344499</v>
      </c>
      <c r="S209" s="69">
        <f t="shared" si="21"/>
        <v>0.5234268504199916</v>
      </c>
      <c r="T209" s="68">
        <v>40.748301153785178</v>
      </c>
      <c r="U209" s="70" t="s">
        <v>33</v>
      </c>
      <c r="V209" s="70">
        <v>22.8</v>
      </c>
      <c r="W209" s="70">
        <v>26.1</v>
      </c>
      <c r="X209" s="72">
        <f t="shared" si="25"/>
        <v>14.473684210526319</v>
      </c>
      <c r="Y209" s="69">
        <v>7.9709346666666665</v>
      </c>
      <c r="Z209" s="70">
        <v>3.6563206010247824</v>
      </c>
      <c r="AA209" s="70" t="s">
        <v>136</v>
      </c>
      <c r="AB209" s="73">
        <v>1042.3499999999999</v>
      </c>
      <c r="AC209" s="69">
        <v>43.620000000000005</v>
      </c>
      <c r="AD209" s="70">
        <f t="shared" si="22"/>
        <v>23.896148555708386</v>
      </c>
      <c r="AE209" s="70">
        <v>32.106666666666662</v>
      </c>
      <c r="AF209" s="68">
        <v>9.6166</v>
      </c>
    </row>
    <row r="210" spans="1:32" x14ac:dyDescent="0.25">
      <c r="A210" s="79" t="s">
        <v>145</v>
      </c>
      <c r="B210" s="79" t="s">
        <v>146</v>
      </c>
      <c r="C210" s="67">
        <v>15</v>
      </c>
      <c r="D210" s="79">
        <v>2</v>
      </c>
      <c r="E210" s="72">
        <v>25</v>
      </c>
      <c r="F210" s="79" t="s">
        <v>262</v>
      </c>
      <c r="G210" s="67">
        <v>3</v>
      </c>
      <c r="H210" s="70">
        <v>600</v>
      </c>
      <c r="I210" s="70" t="s">
        <v>36</v>
      </c>
      <c r="J210" s="70">
        <v>5</v>
      </c>
      <c r="K210" s="70">
        <f t="shared" si="27"/>
        <v>3000</v>
      </c>
      <c r="L210" s="81">
        <f t="shared" si="24"/>
        <v>14.22</v>
      </c>
      <c r="M210" s="67">
        <f t="shared" si="23"/>
        <v>71.099999999999994</v>
      </c>
      <c r="N210" s="82">
        <v>211.54762349999999</v>
      </c>
      <c r="O210" s="68">
        <v>24.189221997509801</v>
      </c>
      <c r="P210" s="81">
        <v>1</v>
      </c>
      <c r="Q210" s="68">
        <v>15.577532531874109</v>
      </c>
      <c r="R210" s="69">
        <f t="shared" si="26"/>
        <v>1.5528275706062438</v>
      </c>
      <c r="S210" s="69">
        <f t="shared" si="21"/>
        <v>0.89550251290848037</v>
      </c>
      <c r="T210" s="68">
        <v>47.143336884879936</v>
      </c>
      <c r="U210" s="70" t="s">
        <v>33</v>
      </c>
      <c r="V210" s="70">
        <v>23.7</v>
      </c>
      <c r="W210" s="70">
        <v>26.8</v>
      </c>
      <c r="X210" s="72">
        <f t="shared" si="25"/>
        <v>13.080168776371314</v>
      </c>
      <c r="Y210" s="69">
        <v>7.9709346666666665</v>
      </c>
      <c r="Z210" s="70">
        <v>3.6563206010247824</v>
      </c>
      <c r="AA210" s="70" t="s">
        <v>136</v>
      </c>
      <c r="AB210" s="73">
        <v>1042.3499999999999</v>
      </c>
      <c r="AC210" s="69">
        <v>43.620000000000005</v>
      </c>
      <c r="AD210" s="70">
        <f t="shared" si="22"/>
        <v>23.896148555708386</v>
      </c>
      <c r="AE210" s="70">
        <v>32.106666666666662</v>
      </c>
      <c r="AF210" s="68">
        <v>9.6166</v>
      </c>
    </row>
    <row r="211" spans="1:32" x14ac:dyDescent="0.25">
      <c r="A211" s="79" t="s">
        <v>145</v>
      </c>
      <c r="B211" s="79" t="s">
        <v>146</v>
      </c>
      <c r="C211" s="67">
        <v>15</v>
      </c>
      <c r="D211" s="79">
        <v>2</v>
      </c>
      <c r="E211" s="72">
        <v>33</v>
      </c>
      <c r="F211" s="79" t="s">
        <v>262</v>
      </c>
      <c r="G211" s="67">
        <v>3</v>
      </c>
      <c r="H211" s="70">
        <v>600</v>
      </c>
      <c r="I211" s="70" t="s">
        <v>36</v>
      </c>
      <c r="J211" s="70">
        <v>5</v>
      </c>
      <c r="K211" s="70">
        <f t="shared" si="27"/>
        <v>3000</v>
      </c>
      <c r="L211" s="81">
        <f t="shared" si="24"/>
        <v>15.66</v>
      </c>
      <c r="M211" s="67">
        <f t="shared" si="23"/>
        <v>78.3</v>
      </c>
      <c r="N211" s="82">
        <v>182.30977100000001</v>
      </c>
      <c r="O211" s="68">
        <v>20.877258214917301</v>
      </c>
      <c r="P211" s="81">
        <v>1</v>
      </c>
      <c r="Q211" s="68">
        <v>15.577532531874109</v>
      </c>
      <c r="R211" s="69">
        <f t="shared" si="26"/>
        <v>1.3402159919871206</v>
      </c>
      <c r="S211" s="69">
        <f t="shared" si="21"/>
        <v>0.55110181176748463</v>
      </c>
      <c r="T211" s="68">
        <v>38.147960017532952</v>
      </c>
      <c r="U211" s="70" t="s">
        <v>33</v>
      </c>
      <c r="V211" s="70">
        <v>26.1</v>
      </c>
      <c r="W211" s="70">
        <v>28.2</v>
      </c>
      <c r="X211" s="72">
        <f t="shared" si="25"/>
        <v>8.0459770114942444</v>
      </c>
      <c r="Y211" s="69">
        <v>7.9709346666666665</v>
      </c>
      <c r="Z211" s="70">
        <v>3.6563206010247824</v>
      </c>
      <c r="AA211" s="70" t="s">
        <v>136</v>
      </c>
      <c r="AB211" s="73">
        <v>1042.3499999999999</v>
      </c>
      <c r="AC211" s="69">
        <v>43.620000000000005</v>
      </c>
      <c r="AD211" s="70">
        <f t="shared" si="22"/>
        <v>23.896148555708386</v>
      </c>
      <c r="AE211" s="70">
        <v>32.106666666666662</v>
      </c>
      <c r="AF211" s="68">
        <v>9.6166</v>
      </c>
    </row>
    <row r="212" spans="1:32" x14ac:dyDescent="0.25">
      <c r="A212" s="79" t="s">
        <v>145</v>
      </c>
      <c r="B212" s="79" t="s">
        <v>146</v>
      </c>
      <c r="C212" s="67">
        <v>15</v>
      </c>
      <c r="D212" s="79">
        <v>2</v>
      </c>
      <c r="E212" s="72">
        <v>35</v>
      </c>
      <c r="F212" s="79" t="s">
        <v>262</v>
      </c>
      <c r="G212" s="67">
        <v>3</v>
      </c>
      <c r="H212" s="70">
        <v>600</v>
      </c>
      <c r="I212" s="70" t="s">
        <v>36</v>
      </c>
      <c r="J212" s="70">
        <v>5</v>
      </c>
      <c r="K212" s="70">
        <f t="shared" si="27"/>
        <v>3000</v>
      </c>
      <c r="L212" s="81">
        <f t="shared" si="24"/>
        <v>13.74</v>
      </c>
      <c r="M212" s="67">
        <f t="shared" si="23"/>
        <v>68.7</v>
      </c>
      <c r="N212" s="82">
        <v>169.947598</v>
      </c>
      <c r="O212" s="68">
        <v>20.591489559900101</v>
      </c>
      <c r="P212" s="81">
        <v>1</v>
      </c>
      <c r="Q212" s="68">
        <v>15.577532531874109</v>
      </c>
      <c r="R212" s="69">
        <f t="shared" si="26"/>
        <v>1.3218710676910248</v>
      </c>
      <c r="S212" s="69">
        <f t="shared" si="21"/>
        <v>0.52138562777135289</v>
      </c>
      <c r="T212" s="68">
        <v>36.687939029823141</v>
      </c>
      <c r="U212" s="70" t="s">
        <v>33</v>
      </c>
      <c r="V212" s="70">
        <v>22.9</v>
      </c>
      <c r="W212" s="70">
        <v>26.5</v>
      </c>
      <c r="X212" s="72">
        <f t="shared" si="25"/>
        <v>15.720524017467255</v>
      </c>
      <c r="Y212" s="69">
        <v>7.9709346666666665</v>
      </c>
      <c r="Z212" s="70">
        <v>3.6563206010247824</v>
      </c>
      <c r="AA212" s="70" t="s">
        <v>136</v>
      </c>
      <c r="AB212" s="73">
        <v>1042.3499999999999</v>
      </c>
      <c r="AC212" s="69">
        <v>43.620000000000005</v>
      </c>
      <c r="AD212" s="70">
        <f t="shared" si="22"/>
        <v>23.896148555708386</v>
      </c>
      <c r="AE212" s="70">
        <v>32.106666666666662</v>
      </c>
      <c r="AF212" s="68">
        <v>9.6166</v>
      </c>
    </row>
    <row r="213" spans="1:32" x14ac:dyDescent="0.25">
      <c r="A213" s="79" t="s">
        <v>147</v>
      </c>
      <c r="B213" s="79" t="s">
        <v>142</v>
      </c>
      <c r="C213" s="67">
        <v>13</v>
      </c>
      <c r="D213" s="79">
        <v>1</v>
      </c>
      <c r="E213" s="72">
        <v>7</v>
      </c>
      <c r="F213" s="79" t="s">
        <v>262</v>
      </c>
      <c r="G213" s="67">
        <v>3</v>
      </c>
      <c r="H213" s="70">
        <v>0</v>
      </c>
      <c r="I213" s="70" t="s">
        <v>36</v>
      </c>
      <c r="J213" s="70">
        <v>5</v>
      </c>
      <c r="K213" s="70">
        <f t="shared" si="27"/>
        <v>0</v>
      </c>
      <c r="L213" s="81">
        <f t="shared" si="24"/>
        <v>0</v>
      </c>
      <c r="M213" s="67">
        <f t="shared" ref="M213:M276" si="28">(K213*V213)/1000</f>
        <v>0</v>
      </c>
      <c r="N213" s="82">
        <v>211.90194600000001</v>
      </c>
      <c r="O213" s="68">
        <v>9.3639130131300092</v>
      </c>
      <c r="P213" s="81">
        <v>1</v>
      </c>
      <c r="Q213" s="68">
        <v>8.0779059425647084</v>
      </c>
      <c r="R213" s="69">
        <f t="shared" si="26"/>
        <v>1.1592005502055893</v>
      </c>
      <c r="S213" s="69">
        <f t="shared" si="21"/>
        <v>0.17747575531186446</v>
      </c>
      <c r="T213" s="68">
        <v>12.698421112596398</v>
      </c>
      <c r="U213" s="70" t="s">
        <v>33</v>
      </c>
      <c r="V213" s="70">
        <v>21.2</v>
      </c>
      <c r="W213" s="70">
        <v>21.3</v>
      </c>
      <c r="X213" s="72">
        <f t="shared" si="25"/>
        <v>0.47169811320755389</v>
      </c>
      <c r="Y213" s="69">
        <v>25.64762</v>
      </c>
      <c r="Z213" s="70">
        <v>6.284239209203359</v>
      </c>
      <c r="AA213" s="70" t="s">
        <v>156</v>
      </c>
      <c r="AB213" s="73">
        <v>59.1</v>
      </c>
      <c r="AC213" s="69">
        <v>7.2889999999999988</v>
      </c>
      <c r="AD213" s="70">
        <f t="shared" si="22"/>
        <v>8.1081081081081088</v>
      </c>
      <c r="AE213" s="70">
        <v>8.0246666666666666</v>
      </c>
      <c r="AF213" s="68">
        <v>7.2460999999999984</v>
      </c>
    </row>
    <row r="214" spans="1:32" x14ac:dyDescent="0.25">
      <c r="A214" s="79" t="s">
        <v>147</v>
      </c>
      <c r="B214" s="79" t="s">
        <v>142</v>
      </c>
      <c r="C214" s="67">
        <v>13</v>
      </c>
      <c r="D214" s="79">
        <v>1</v>
      </c>
      <c r="E214" s="72">
        <v>29</v>
      </c>
      <c r="F214" s="79" t="s">
        <v>262</v>
      </c>
      <c r="G214" s="67">
        <v>3</v>
      </c>
      <c r="H214" s="70">
        <v>0</v>
      </c>
      <c r="I214" s="70" t="s">
        <v>36</v>
      </c>
      <c r="J214" s="70">
        <v>5</v>
      </c>
      <c r="K214" s="70">
        <f t="shared" si="27"/>
        <v>0</v>
      </c>
      <c r="L214" s="81">
        <f t="shared" si="24"/>
        <v>0</v>
      </c>
      <c r="M214" s="67">
        <f t="shared" si="28"/>
        <v>0</v>
      </c>
      <c r="N214" s="82">
        <v>344.168136</v>
      </c>
      <c r="O214" s="68">
        <v>8.8974679994006802</v>
      </c>
      <c r="P214" s="81">
        <v>1</v>
      </c>
      <c r="Q214" s="68">
        <v>8.0779059425647084</v>
      </c>
      <c r="R214" s="69">
        <f t="shared" si="26"/>
        <v>1.1014572418474786</v>
      </c>
      <c r="S214" s="69">
        <f t="shared" si="21"/>
        <v>0.11310388441174866</v>
      </c>
      <c r="T214" s="68">
        <v>9.4819365930669175</v>
      </c>
      <c r="U214" s="70" t="s">
        <v>33</v>
      </c>
      <c r="V214" s="70">
        <v>22</v>
      </c>
      <c r="W214" s="70">
        <v>21.5</v>
      </c>
      <c r="X214" s="72">
        <f t="shared" si="25"/>
        <v>-2.2727272727272729</v>
      </c>
      <c r="Y214" s="69">
        <v>25.64762</v>
      </c>
      <c r="Z214" s="70">
        <v>6.284239209203359</v>
      </c>
      <c r="AA214" s="70" t="s">
        <v>156</v>
      </c>
      <c r="AB214" s="73">
        <v>59.1</v>
      </c>
      <c r="AC214" s="69">
        <v>7.2889999999999988</v>
      </c>
      <c r="AD214" s="70">
        <f t="shared" si="22"/>
        <v>8.1081081081081088</v>
      </c>
      <c r="AE214" s="70">
        <v>8.0246666666666666</v>
      </c>
      <c r="AF214" s="68">
        <v>7.2460999999999984</v>
      </c>
    </row>
    <row r="215" spans="1:32" x14ac:dyDescent="0.25">
      <c r="A215" s="79" t="s">
        <v>147</v>
      </c>
      <c r="B215" s="79" t="s">
        <v>142</v>
      </c>
      <c r="C215" s="67">
        <v>13</v>
      </c>
      <c r="D215" s="79">
        <v>1</v>
      </c>
      <c r="E215" s="72">
        <v>54</v>
      </c>
      <c r="F215" s="79" t="s">
        <v>262</v>
      </c>
      <c r="G215" s="67">
        <v>3</v>
      </c>
      <c r="H215" s="70">
        <v>0</v>
      </c>
      <c r="I215" s="70" t="s">
        <v>36</v>
      </c>
      <c r="J215" s="70">
        <v>5</v>
      </c>
      <c r="K215" s="70">
        <f t="shared" si="27"/>
        <v>0</v>
      </c>
      <c r="L215" s="81">
        <f t="shared" si="24"/>
        <v>0</v>
      </c>
      <c r="M215" s="67">
        <f t="shared" si="28"/>
        <v>0</v>
      </c>
      <c r="N215" s="82">
        <v>231.02309700000001</v>
      </c>
      <c r="O215" s="68">
        <v>5.61658599578465</v>
      </c>
      <c r="P215" s="81">
        <v>1</v>
      </c>
      <c r="Q215" s="68">
        <v>8.0779059425647084</v>
      </c>
      <c r="R215" s="69">
        <f t="shared" si="26"/>
        <v>0.69530222754752735</v>
      </c>
      <c r="S215" s="69">
        <f t="shared" si="21"/>
        <v>-0.33967512824554713</v>
      </c>
      <c r="T215" s="68">
        <v>-27.236511010894098</v>
      </c>
      <c r="U215" s="70" t="s">
        <v>33</v>
      </c>
      <c r="V215" s="70">
        <v>20.6</v>
      </c>
      <c r="W215" s="70">
        <v>20.399999999999999</v>
      </c>
      <c r="X215" s="72">
        <f t="shared" si="25"/>
        <v>-0.97087378640778077</v>
      </c>
      <c r="Y215" s="69">
        <v>25.64762</v>
      </c>
      <c r="Z215" s="70">
        <v>6.284239209203359</v>
      </c>
      <c r="AA215" s="70" t="s">
        <v>156</v>
      </c>
      <c r="AB215" s="73">
        <v>59.1</v>
      </c>
      <c r="AC215" s="69">
        <v>7.2889999999999988</v>
      </c>
      <c r="AD215" s="70">
        <f t="shared" si="22"/>
        <v>8.1081081081081088</v>
      </c>
      <c r="AE215" s="70">
        <v>8.0246666666666666</v>
      </c>
      <c r="AF215" s="68">
        <v>7.2460999999999984</v>
      </c>
    </row>
    <row r="216" spans="1:32" x14ac:dyDescent="0.25">
      <c r="A216" s="79" t="s">
        <v>147</v>
      </c>
      <c r="B216" s="79" t="s">
        <v>142</v>
      </c>
      <c r="C216" s="67">
        <v>13</v>
      </c>
      <c r="D216" s="79">
        <v>1</v>
      </c>
      <c r="E216" s="72">
        <v>64</v>
      </c>
      <c r="F216" s="79" t="s">
        <v>262</v>
      </c>
      <c r="G216" s="67">
        <v>3</v>
      </c>
      <c r="H216" s="70">
        <v>0</v>
      </c>
      <c r="I216" s="70" t="s">
        <v>36</v>
      </c>
      <c r="J216" s="70">
        <v>5</v>
      </c>
      <c r="K216" s="70">
        <f t="shared" si="27"/>
        <v>0</v>
      </c>
      <c r="L216" s="81">
        <f t="shared" si="24"/>
        <v>0</v>
      </c>
      <c r="M216" s="67">
        <f t="shared" si="28"/>
        <v>0</v>
      </c>
      <c r="N216" s="82">
        <v>252.59845799999999</v>
      </c>
      <c r="O216" s="68">
        <v>9.4027751248542906</v>
      </c>
      <c r="P216" s="81">
        <v>1</v>
      </c>
      <c r="Q216" s="68">
        <v>8.0779059425647084</v>
      </c>
      <c r="R216" s="69">
        <f t="shared" si="26"/>
        <v>1.1640114643212769</v>
      </c>
      <c r="S216" s="69">
        <f t="shared" si="21"/>
        <v>0.18283893160314962</v>
      </c>
      <c r="T216" s="68">
        <v>10.92438284225671</v>
      </c>
      <c r="U216" s="70" t="s">
        <v>33</v>
      </c>
      <c r="V216" s="70">
        <v>23.3</v>
      </c>
      <c r="W216" s="70">
        <v>21.7</v>
      </c>
      <c r="X216" s="72">
        <f t="shared" si="25"/>
        <v>-6.8669527896995763</v>
      </c>
      <c r="Y216" s="69">
        <v>25.64762</v>
      </c>
      <c r="Z216" s="70">
        <v>6.284239209203359</v>
      </c>
      <c r="AA216" s="70" t="s">
        <v>156</v>
      </c>
      <c r="AB216" s="73">
        <v>59.1</v>
      </c>
      <c r="AC216" s="69">
        <v>7.2889999999999988</v>
      </c>
      <c r="AD216" s="70">
        <f t="shared" si="22"/>
        <v>8.1081081081081088</v>
      </c>
      <c r="AE216" s="70">
        <v>8.0246666666666666</v>
      </c>
      <c r="AF216" s="68">
        <v>7.2460999999999984</v>
      </c>
    </row>
    <row r="217" spans="1:32" x14ac:dyDescent="0.25">
      <c r="A217" s="79" t="s">
        <v>147</v>
      </c>
      <c r="B217" s="79" t="s">
        <v>142</v>
      </c>
      <c r="C217" s="67">
        <v>13</v>
      </c>
      <c r="D217" s="79">
        <v>1</v>
      </c>
      <c r="E217" s="72">
        <v>67</v>
      </c>
      <c r="F217" s="79" t="s">
        <v>262</v>
      </c>
      <c r="G217" s="67">
        <v>3</v>
      </c>
      <c r="H217" s="70">
        <v>0</v>
      </c>
      <c r="I217" s="70" t="s">
        <v>36</v>
      </c>
      <c r="J217" s="70">
        <v>5</v>
      </c>
      <c r="K217" s="70">
        <f t="shared" si="27"/>
        <v>0</v>
      </c>
      <c r="L217" s="81">
        <f t="shared" si="24"/>
        <v>0</v>
      </c>
      <c r="M217" s="67">
        <f t="shared" si="28"/>
        <v>0</v>
      </c>
      <c r="N217" s="82">
        <v>233.25658849999999</v>
      </c>
      <c r="O217" s="68">
        <v>7.51490672799624</v>
      </c>
      <c r="P217" s="81">
        <v>1</v>
      </c>
      <c r="Q217" s="68">
        <v>8.0779059425647084</v>
      </c>
      <c r="R217" s="69">
        <f t="shared" si="26"/>
        <v>0.93030381653717076</v>
      </c>
      <c r="S217" s="69">
        <f t="shared" si="21"/>
        <v>-7.7696859630486531E-2</v>
      </c>
      <c r="T217" s="68">
        <v>-4.2346907188776424</v>
      </c>
      <c r="U217" s="70" t="s">
        <v>33</v>
      </c>
      <c r="V217" s="70">
        <v>20.6</v>
      </c>
      <c r="W217" s="70">
        <v>20.399999999999999</v>
      </c>
      <c r="X217" s="72">
        <f t="shared" si="25"/>
        <v>-0.97087378640778077</v>
      </c>
      <c r="Y217" s="69">
        <v>25.64762</v>
      </c>
      <c r="Z217" s="70">
        <v>6.284239209203359</v>
      </c>
      <c r="AA217" s="70" t="s">
        <v>156</v>
      </c>
      <c r="AB217" s="73">
        <v>59.1</v>
      </c>
      <c r="AC217" s="69">
        <v>7.2889999999999988</v>
      </c>
      <c r="AD217" s="70">
        <f t="shared" si="22"/>
        <v>8.1081081081081088</v>
      </c>
      <c r="AE217" s="70">
        <v>8.0246666666666666</v>
      </c>
      <c r="AF217" s="68">
        <v>7.2460999999999984</v>
      </c>
    </row>
    <row r="218" spans="1:32" x14ac:dyDescent="0.25">
      <c r="A218" s="79" t="s">
        <v>147</v>
      </c>
      <c r="B218" s="79" t="s">
        <v>142</v>
      </c>
      <c r="C218" s="67">
        <v>13</v>
      </c>
      <c r="D218" s="79">
        <v>1</v>
      </c>
      <c r="E218" s="72">
        <v>68</v>
      </c>
      <c r="F218" s="79" t="s">
        <v>262</v>
      </c>
      <c r="G218" s="67">
        <v>3</v>
      </c>
      <c r="H218" s="70">
        <v>0</v>
      </c>
      <c r="I218" s="70" t="s">
        <v>36</v>
      </c>
      <c r="J218" s="70">
        <v>5</v>
      </c>
      <c r="K218" s="70">
        <f t="shared" si="27"/>
        <v>0</v>
      </c>
      <c r="L218" s="81">
        <f t="shared" si="24"/>
        <v>0</v>
      </c>
      <c r="M218" s="67">
        <f t="shared" si="28"/>
        <v>0</v>
      </c>
      <c r="N218" s="82">
        <v>243.93348750000001</v>
      </c>
      <c r="O218" s="68">
        <v>6.9951422095098197</v>
      </c>
      <c r="P218" s="81">
        <v>1</v>
      </c>
      <c r="Q218" s="68">
        <v>8.0779059425647084</v>
      </c>
      <c r="R218" s="69">
        <f t="shared" si="26"/>
        <v>0.86595984890718913</v>
      </c>
      <c r="S218" s="69">
        <f t="shared" ref="S218:S281" si="29">(O218-Q218)/AF218</f>
        <v>-0.14942710327691985</v>
      </c>
      <c r="T218" s="68">
        <v>-7.1162547227330748</v>
      </c>
      <c r="U218" s="70" t="s">
        <v>33</v>
      </c>
      <c r="V218" s="70">
        <v>23.2</v>
      </c>
      <c r="W218" s="70">
        <v>23.7</v>
      </c>
      <c r="X218" s="72">
        <f t="shared" si="25"/>
        <v>2.1551724137931036</v>
      </c>
      <c r="Y218" s="69">
        <v>25.64762</v>
      </c>
      <c r="Z218" s="70">
        <v>6.284239209203359</v>
      </c>
      <c r="AA218" s="70" t="s">
        <v>156</v>
      </c>
      <c r="AB218" s="73">
        <v>59.1</v>
      </c>
      <c r="AC218" s="69">
        <v>7.2889999999999988</v>
      </c>
      <c r="AD218" s="70">
        <f t="shared" si="22"/>
        <v>8.1081081081081088</v>
      </c>
      <c r="AE218" s="70">
        <v>8.0246666666666666</v>
      </c>
      <c r="AF218" s="68">
        <v>7.2460999999999984</v>
      </c>
    </row>
    <row r="219" spans="1:32" x14ac:dyDescent="0.25">
      <c r="A219" s="79" t="s">
        <v>147</v>
      </c>
      <c r="B219" s="79" t="s">
        <v>142</v>
      </c>
      <c r="C219" s="67">
        <v>13</v>
      </c>
      <c r="D219" s="79">
        <v>1</v>
      </c>
      <c r="E219" s="72">
        <v>84</v>
      </c>
      <c r="F219" s="79" t="s">
        <v>262</v>
      </c>
      <c r="G219" s="67">
        <v>3</v>
      </c>
      <c r="H219" s="70">
        <v>0</v>
      </c>
      <c r="I219" s="70" t="s">
        <v>36</v>
      </c>
      <c r="J219" s="70">
        <v>5</v>
      </c>
      <c r="K219" s="70">
        <f t="shared" si="27"/>
        <v>0</v>
      </c>
      <c r="L219" s="81">
        <f t="shared" si="24"/>
        <v>0</v>
      </c>
      <c r="M219" s="67">
        <f t="shared" si="28"/>
        <v>0</v>
      </c>
      <c r="N219" s="82">
        <v>262.57258849999999</v>
      </c>
      <c r="O219" s="68">
        <v>7.28666188978183</v>
      </c>
      <c r="P219" s="81">
        <v>1</v>
      </c>
      <c r="Q219" s="68">
        <v>8.0779059425647084</v>
      </c>
      <c r="R219" s="69">
        <f t="shared" si="26"/>
        <v>0.90204837015821193</v>
      </c>
      <c r="S219" s="69">
        <f t="shared" si="29"/>
        <v>-0.10919585056552884</v>
      </c>
      <c r="T219" s="68">
        <v>-9.8614244176434998</v>
      </c>
      <c r="U219" s="70" t="s">
        <v>33</v>
      </c>
      <c r="V219" s="70">
        <v>21</v>
      </c>
      <c r="W219" s="70">
        <v>19.3</v>
      </c>
      <c r="X219" s="72">
        <f t="shared" si="25"/>
        <v>-8.0952380952380913</v>
      </c>
      <c r="Y219" s="69">
        <v>25.64762</v>
      </c>
      <c r="Z219" s="70">
        <v>6.284239209203359</v>
      </c>
      <c r="AA219" s="70" t="s">
        <v>156</v>
      </c>
      <c r="AB219" s="73">
        <v>59.1</v>
      </c>
      <c r="AC219" s="69">
        <v>7.2889999999999988</v>
      </c>
      <c r="AD219" s="70">
        <f t="shared" si="22"/>
        <v>8.1081081081081088</v>
      </c>
      <c r="AE219" s="70">
        <v>8.0246666666666666</v>
      </c>
      <c r="AF219" s="68">
        <v>7.2460999999999984</v>
      </c>
    </row>
    <row r="220" spans="1:32" x14ac:dyDescent="0.25">
      <c r="A220" s="79" t="s">
        <v>147</v>
      </c>
      <c r="B220" s="79" t="s">
        <v>142</v>
      </c>
      <c r="C220" s="67">
        <v>13</v>
      </c>
      <c r="D220" s="79">
        <v>1</v>
      </c>
      <c r="E220" s="72">
        <v>87</v>
      </c>
      <c r="F220" s="79" t="s">
        <v>262</v>
      </c>
      <c r="G220" s="67">
        <v>3</v>
      </c>
      <c r="H220" s="70">
        <v>0</v>
      </c>
      <c r="I220" s="70" t="s">
        <v>36</v>
      </c>
      <c r="J220" s="70">
        <v>5</v>
      </c>
      <c r="K220" s="70">
        <f t="shared" si="27"/>
        <v>0</v>
      </c>
      <c r="L220" s="81">
        <f t="shared" si="24"/>
        <v>0</v>
      </c>
      <c r="M220" s="67">
        <f t="shared" si="28"/>
        <v>0</v>
      </c>
      <c r="N220" s="82">
        <v>228.13097999999999</v>
      </c>
      <c r="O220" s="68">
        <v>7.77518225263736</v>
      </c>
      <c r="P220" s="81">
        <v>1</v>
      </c>
      <c r="Q220" s="68">
        <v>8.0779059425647084</v>
      </c>
      <c r="R220" s="69">
        <f t="shared" si="26"/>
        <v>0.96252448442953342</v>
      </c>
      <c r="S220" s="69">
        <f t="shared" si="29"/>
        <v>-4.1777465109141265E-2</v>
      </c>
      <c r="T220" s="68">
        <v>-1.9715609976084749</v>
      </c>
      <c r="U220" s="70" t="s">
        <v>33</v>
      </c>
      <c r="V220" s="70">
        <v>21.7</v>
      </c>
      <c r="W220" s="70">
        <v>22.5</v>
      </c>
      <c r="X220" s="72">
        <f t="shared" si="25"/>
        <v>3.6866359447004644</v>
      </c>
      <c r="Y220" s="69">
        <v>25.64762</v>
      </c>
      <c r="Z220" s="70">
        <v>6.284239209203359</v>
      </c>
      <c r="AA220" s="70" t="s">
        <v>156</v>
      </c>
      <c r="AB220" s="73">
        <v>59.1</v>
      </c>
      <c r="AC220" s="69">
        <v>7.2889999999999988</v>
      </c>
      <c r="AD220" s="70">
        <f t="shared" si="22"/>
        <v>8.1081081081081088</v>
      </c>
      <c r="AE220" s="70">
        <v>8.0246666666666666</v>
      </c>
      <c r="AF220" s="68">
        <v>7.2460999999999984</v>
      </c>
    </row>
    <row r="221" spans="1:32" x14ac:dyDescent="0.25">
      <c r="A221" s="79" t="s">
        <v>147</v>
      </c>
      <c r="B221" s="79" t="s">
        <v>142</v>
      </c>
      <c r="C221" s="67">
        <v>13</v>
      </c>
      <c r="D221" s="79">
        <v>1</v>
      </c>
      <c r="E221" s="72">
        <v>91</v>
      </c>
      <c r="F221" s="79" t="s">
        <v>262</v>
      </c>
      <c r="G221" s="67">
        <v>3</v>
      </c>
      <c r="H221" s="70">
        <v>0</v>
      </c>
      <c r="I221" s="70" t="s">
        <v>36</v>
      </c>
      <c r="J221" s="70">
        <v>5</v>
      </c>
      <c r="K221" s="70">
        <f t="shared" si="27"/>
        <v>0</v>
      </c>
      <c r="L221" s="81">
        <f t="shared" si="24"/>
        <v>0</v>
      </c>
      <c r="M221" s="67">
        <f t="shared" si="28"/>
        <v>0</v>
      </c>
      <c r="N221" s="82">
        <v>224.53299200000001</v>
      </c>
      <c r="O221" s="68">
        <v>9.4801465628444497</v>
      </c>
      <c r="P221" s="81">
        <v>1</v>
      </c>
      <c r="Q221" s="68">
        <v>8.0779059425647084</v>
      </c>
      <c r="R221" s="69">
        <f t="shared" si="26"/>
        <v>1.1735896196675117</v>
      </c>
      <c r="S221" s="69">
        <f t="shared" si="29"/>
        <v>0.19351659793264536</v>
      </c>
      <c r="T221" s="68">
        <v>12.490550465684752</v>
      </c>
      <c r="U221" s="70" t="s">
        <v>33</v>
      </c>
      <c r="V221" s="70">
        <v>20</v>
      </c>
      <c r="W221" s="70">
        <v>20.2</v>
      </c>
      <c r="X221" s="72">
        <f t="shared" si="25"/>
        <v>0.99999999999999634</v>
      </c>
      <c r="Y221" s="69">
        <v>25.64762</v>
      </c>
      <c r="Z221" s="70">
        <v>6.284239209203359</v>
      </c>
      <c r="AA221" s="70" t="s">
        <v>156</v>
      </c>
      <c r="AB221" s="73">
        <v>59.1</v>
      </c>
      <c r="AC221" s="69">
        <v>7.2889999999999988</v>
      </c>
      <c r="AD221" s="70">
        <f t="shared" si="22"/>
        <v>8.1081081081081088</v>
      </c>
      <c r="AE221" s="70">
        <v>8.0246666666666666</v>
      </c>
      <c r="AF221" s="68">
        <v>7.2460999999999984</v>
      </c>
    </row>
    <row r="222" spans="1:32" x14ac:dyDescent="0.25">
      <c r="A222" s="79" t="s">
        <v>147</v>
      </c>
      <c r="B222" s="79" t="s">
        <v>142</v>
      </c>
      <c r="C222" s="67">
        <v>13</v>
      </c>
      <c r="D222" s="79">
        <v>1</v>
      </c>
      <c r="E222" s="72">
        <v>102</v>
      </c>
      <c r="F222" s="79" t="s">
        <v>262</v>
      </c>
      <c r="G222" s="67">
        <v>3</v>
      </c>
      <c r="H222" s="70">
        <v>0</v>
      </c>
      <c r="I222" s="70" t="s">
        <v>36</v>
      </c>
      <c r="J222" s="70">
        <v>5</v>
      </c>
      <c r="K222" s="70">
        <f t="shared" si="27"/>
        <v>0</v>
      </c>
      <c r="L222" s="81">
        <f t="shared" si="24"/>
        <v>0</v>
      </c>
      <c r="M222" s="67">
        <f t="shared" si="28"/>
        <v>0</v>
      </c>
      <c r="N222" s="82">
        <v>225.672291</v>
      </c>
      <c r="O222" s="68">
        <v>8.4462776497077598</v>
      </c>
      <c r="P222" s="81">
        <v>1</v>
      </c>
      <c r="Q222" s="68">
        <v>8.0779059425647084</v>
      </c>
      <c r="R222" s="69">
        <f t="shared" si="26"/>
        <v>1.0456023763785116</v>
      </c>
      <c r="S222" s="69">
        <f t="shared" si="29"/>
        <v>5.0837237568216218E-2</v>
      </c>
      <c r="T222" s="68">
        <v>4.8251508541521115</v>
      </c>
      <c r="U222" s="70" t="s">
        <v>33</v>
      </c>
      <c r="V222" s="70">
        <v>20.3</v>
      </c>
      <c r="W222" s="70">
        <v>21.4</v>
      </c>
      <c r="X222" s="72">
        <f t="shared" si="25"/>
        <v>5.4187192118226495</v>
      </c>
      <c r="Y222" s="69">
        <v>25.64762</v>
      </c>
      <c r="Z222" s="70">
        <v>6.284239209203359</v>
      </c>
      <c r="AA222" s="70" t="s">
        <v>156</v>
      </c>
      <c r="AB222" s="73">
        <v>59.1</v>
      </c>
      <c r="AC222" s="69">
        <v>7.2889999999999988</v>
      </c>
      <c r="AD222" s="70">
        <f t="shared" si="22"/>
        <v>8.1081081081081088</v>
      </c>
      <c r="AE222" s="70">
        <v>8.0246666666666666</v>
      </c>
      <c r="AF222" s="68">
        <v>7.2460999999999984</v>
      </c>
    </row>
    <row r="223" spans="1:32" x14ac:dyDescent="0.25">
      <c r="A223" s="79" t="s">
        <v>147</v>
      </c>
      <c r="B223" s="79" t="s">
        <v>142</v>
      </c>
      <c r="C223" s="67">
        <v>13</v>
      </c>
      <c r="D223" s="79">
        <v>2</v>
      </c>
      <c r="E223" s="72">
        <v>18</v>
      </c>
      <c r="F223" s="79" t="s">
        <v>262</v>
      </c>
      <c r="G223" s="67">
        <v>3</v>
      </c>
      <c r="H223" s="70">
        <v>600</v>
      </c>
      <c r="I223" s="70" t="s">
        <v>36</v>
      </c>
      <c r="J223" s="70">
        <v>5</v>
      </c>
      <c r="K223" s="70">
        <f t="shared" si="27"/>
        <v>3000</v>
      </c>
      <c r="L223" s="81">
        <f t="shared" si="24"/>
        <v>11.34</v>
      </c>
      <c r="M223" s="67">
        <f t="shared" si="28"/>
        <v>56.699999999999996</v>
      </c>
      <c r="N223" s="82">
        <v>232.92963399999999</v>
      </c>
      <c r="O223" s="68">
        <v>31.329260404369201</v>
      </c>
      <c r="P223" s="81">
        <v>1</v>
      </c>
      <c r="Q223" s="68">
        <v>8.0779059425647084</v>
      </c>
      <c r="R223" s="69">
        <f t="shared" si="26"/>
        <v>3.8783888580933716</v>
      </c>
      <c r="S223" s="69">
        <f t="shared" si="29"/>
        <v>3.2088094922516248</v>
      </c>
      <c r="T223" s="68">
        <v>68.680962246563183</v>
      </c>
      <c r="U223" s="70" t="s">
        <v>33</v>
      </c>
      <c r="V223" s="70">
        <v>18.899999999999999</v>
      </c>
      <c r="W223" s="70">
        <v>21.9</v>
      </c>
      <c r="X223" s="72">
        <f t="shared" si="25"/>
        <v>15.873015873015875</v>
      </c>
      <c r="Y223" s="69">
        <v>25.64762</v>
      </c>
      <c r="Z223" s="70">
        <v>6.284239209203359</v>
      </c>
      <c r="AA223" s="70" t="s">
        <v>156</v>
      </c>
      <c r="AB223" s="73">
        <v>59.1</v>
      </c>
      <c r="AC223" s="69">
        <v>7.2889999999999988</v>
      </c>
      <c r="AD223" s="70">
        <f t="shared" si="22"/>
        <v>8.1081081081081088</v>
      </c>
      <c r="AE223" s="70">
        <v>8.0246666666666666</v>
      </c>
      <c r="AF223" s="68">
        <v>7.2460999999999984</v>
      </c>
    </row>
    <row r="224" spans="1:32" x14ac:dyDescent="0.25">
      <c r="A224" s="79" t="s">
        <v>147</v>
      </c>
      <c r="B224" s="79" t="s">
        <v>142</v>
      </c>
      <c r="C224" s="67">
        <v>13</v>
      </c>
      <c r="D224" s="79">
        <v>2</v>
      </c>
      <c r="E224" s="72">
        <v>21</v>
      </c>
      <c r="F224" s="79" t="s">
        <v>262</v>
      </c>
      <c r="G224" s="67">
        <v>3</v>
      </c>
      <c r="H224" s="70">
        <v>600</v>
      </c>
      <c r="I224" s="70" t="s">
        <v>36</v>
      </c>
      <c r="J224" s="70">
        <v>5</v>
      </c>
      <c r="K224" s="70">
        <f t="shared" si="27"/>
        <v>3000</v>
      </c>
      <c r="L224" s="81">
        <f t="shared" si="24"/>
        <v>13.56</v>
      </c>
      <c r="M224" s="67">
        <f t="shared" si="28"/>
        <v>67.8</v>
      </c>
      <c r="N224" s="82">
        <v>243.96091200000001</v>
      </c>
      <c r="O224" s="68">
        <v>25.180157570615702</v>
      </c>
      <c r="P224" s="81">
        <v>1</v>
      </c>
      <c r="Q224" s="68">
        <v>8.0779059425647084</v>
      </c>
      <c r="R224" s="69">
        <f t="shared" si="26"/>
        <v>3.1171639964182458</v>
      </c>
      <c r="S224" s="69">
        <f t="shared" si="29"/>
        <v>2.3602008843448194</v>
      </c>
      <c r="T224" s="68">
        <v>45.044582965154582</v>
      </c>
      <c r="U224" s="70" t="s">
        <v>33</v>
      </c>
      <c r="V224" s="70">
        <v>22.6</v>
      </c>
      <c r="W224" s="70">
        <v>24.5</v>
      </c>
      <c r="X224" s="72">
        <f t="shared" si="25"/>
        <v>8.4070796460176922</v>
      </c>
      <c r="Y224" s="69">
        <v>25.64762</v>
      </c>
      <c r="Z224" s="70">
        <v>6.284239209203359</v>
      </c>
      <c r="AA224" s="70" t="s">
        <v>156</v>
      </c>
      <c r="AB224" s="73">
        <v>59.1</v>
      </c>
      <c r="AC224" s="69">
        <v>7.2889999999999988</v>
      </c>
      <c r="AD224" s="70">
        <f t="shared" si="22"/>
        <v>8.1081081081081088</v>
      </c>
      <c r="AE224" s="70">
        <v>8.0246666666666666</v>
      </c>
      <c r="AF224" s="68">
        <v>7.2460999999999984</v>
      </c>
    </row>
    <row r="225" spans="1:32" x14ac:dyDescent="0.25">
      <c r="A225" s="79" t="s">
        <v>147</v>
      </c>
      <c r="B225" s="79" t="s">
        <v>142</v>
      </c>
      <c r="C225" s="67">
        <v>13</v>
      </c>
      <c r="D225" s="79">
        <v>2</v>
      </c>
      <c r="E225" s="72">
        <v>30</v>
      </c>
      <c r="F225" s="79" t="s">
        <v>262</v>
      </c>
      <c r="G225" s="67">
        <v>3</v>
      </c>
      <c r="H225" s="70">
        <v>600</v>
      </c>
      <c r="I225" s="70" t="s">
        <v>36</v>
      </c>
      <c r="J225" s="70">
        <v>5</v>
      </c>
      <c r="K225" s="70">
        <f t="shared" si="27"/>
        <v>3000</v>
      </c>
      <c r="L225" s="81">
        <f t="shared" ref="L225:L288" si="30">(H225*V225)/1000</f>
        <v>12.84</v>
      </c>
      <c r="M225" s="67">
        <f t="shared" si="28"/>
        <v>64.199999999999989</v>
      </c>
      <c r="N225" s="82">
        <v>257.77995950000002</v>
      </c>
      <c r="O225" s="68">
        <v>31.7357936792327</v>
      </c>
      <c r="P225" s="81">
        <v>1</v>
      </c>
      <c r="Q225" s="68">
        <v>8.0779059425647084</v>
      </c>
      <c r="R225" s="69">
        <f t="shared" si="26"/>
        <v>3.9287154251212648</v>
      </c>
      <c r="S225" s="69">
        <f t="shared" si="29"/>
        <v>3.2649132273454682</v>
      </c>
      <c r="T225" s="68">
        <v>56.679569801698406</v>
      </c>
      <c r="U225" s="70" t="s">
        <v>33</v>
      </c>
      <c r="V225" s="70">
        <v>21.4</v>
      </c>
      <c r="W225" s="70">
        <v>25.5</v>
      </c>
      <c r="X225" s="72">
        <f t="shared" si="25"/>
        <v>19.158878504672906</v>
      </c>
      <c r="Y225" s="69">
        <v>25.64762</v>
      </c>
      <c r="Z225" s="70">
        <v>6.284239209203359</v>
      </c>
      <c r="AA225" s="70" t="s">
        <v>156</v>
      </c>
      <c r="AB225" s="73">
        <v>59.1</v>
      </c>
      <c r="AC225" s="69">
        <v>7.2889999999999988</v>
      </c>
      <c r="AD225" s="70">
        <f t="shared" ref="AD225:AD288" si="31">AB225/AC225</f>
        <v>8.1081081081081088</v>
      </c>
      <c r="AE225" s="70">
        <v>8.0246666666666666</v>
      </c>
      <c r="AF225" s="68">
        <v>7.2460999999999984</v>
      </c>
    </row>
    <row r="226" spans="1:32" x14ac:dyDescent="0.25">
      <c r="A226" s="79" t="s">
        <v>147</v>
      </c>
      <c r="B226" s="79" t="s">
        <v>142</v>
      </c>
      <c r="C226" s="67">
        <v>13</v>
      </c>
      <c r="D226" s="79">
        <v>2</v>
      </c>
      <c r="E226" s="72">
        <v>39</v>
      </c>
      <c r="F226" s="79" t="s">
        <v>262</v>
      </c>
      <c r="G226" s="67">
        <v>3</v>
      </c>
      <c r="H226" s="70">
        <v>600</v>
      </c>
      <c r="I226" s="70" t="s">
        <v>36</v>
      </c>
      <c r="J226" s="70">
        <v>5</v>
      </c>
      <c r="K226" s="70">
        <f t="shared" si="27"/>
        <v>3000</v>
      </c>
      <c r="L226" s="81">
        <f t="shared" si="30"/>
        <v>11.58</v>
      </c>
      <c r="M226" s="67">
        <f t="shared" si="28"/>
        <v>57.9</v>
      </c>
      <c r="N226" s="82">
        <v>280.697518</v>
      </c>
      <c r="O226" s="68">
        <v>47.518516314131197</v>
      </c>
      <c r="P226" s="81">
        <v>1</v>
      </c>
      <c r="Q226" s="68">
        <v>8.0779059425647084</v>
      </c>
      <c r="R226" s="69">
        <f t="shared" si="26"/>
        <v>5.8825290430460528</v>
      </c>
      <c r="S226" s="69">
        <f t="shared" si="29"/>
        <v>5.4430121543404733</v>
      </c>
      <c r="T226" s="68">
        <v>68.520652088074343</v>
      </c>
      <c r="U226" s="70" t="s">
        <v>33</v>
      </c>
      <c r="V226" s="70">
        <v>19.3</v>
      </c>
      <c r="W226" s="70">
        <v>25.6</v>
      </c>
      <c r="X226" s="72">
        <f t="shared" si="25"/>
        <v>32.642487046632127</v>
      </c>
      <c r="Y226" s="69">
        <v>25.64762</v>
      </c>
      <c r="Z226" s="70">
        <v>6.284239209203359</v>
      </c>
      <c r="AA226" s="70" t="s">
        <v>156</v>
      </c>
      <c r="AB226" s="73">
        <v>59.1</v>
      </c>
      <c r="AC226" s="69">
        <v>7.2889999999999988</v>
      </c>
      <c r="AD226" s="70">
        <f t="shared" si="31"/>
        <v>8.1081081081081088</v>
      </c>
      <c r="AE226" s="70">
        <v>8.0246666666666666</v>
      </c>
      <c r="AF226" s="68">
        <v>7.2460999999999984</v>
      </c>
    </row>
    <row r="227" spans="1:32" x14ac:dyDescent="0.25">
      <c r="A227" s="79" t="s">
        <v>147</v>
      </c>
      <c r="B227" s="79" t="s">
        <v>142</v>
      </c>
      <c r="C227" s="67">
        <v>13</v>
      </c>
      <c r="D227" s="79">
        <v>2</v>
      </c>
      <c r="E227" s="72">
        <v>63</v>
      </c>
      <c r="F227" s="79" t="s">
        <v>262</v>
      </c>
      <c r="G227" s="67">
        <v>3</v>
      </c>
      <c r="H227" s="70">
        <v>600</v>
      </c>
      <c r="I227" s="70" t="s">
        <v>36</v>
      </c>
      <c r="J227" s="70">
        <v>5</v>
      </c>
      <c r="K227" s="70">
        <f t="shared" si="27"/>
        <v>3000</v>
      </c>
      <c r="L227" s="81">
        <f t="shared" si="30"/>
        <v>13.2</v>
      </c>
      <c r="M227" s="67">
        <f t="shared" si="28"/>
        <v>66</v>
      </c>
      <c r="N227" s="82">
        <v>244.49443350000001</v>
      </c>
      <c r="O227" s="68">
        <v>35.905060615895898</v>
      </c>
      <c r="P227" s="81">
        <v>1</v>
      </c>
      <c r="Q227" s="68">
        <v>8.0779059425647084</v>
      </c>
      <c r="R227" s="69">
        <f t="shared" si="26"/>
        <v>4.4448475720300555</v>
      </c>
      <c r="S227" s="69">
        <f t="shared" si="29"/>
        <v>3.8402940441521918</v>
      </c>
      <c r="T227" s="68">
        <v>66.598582105712651</v>
      </c>
      <c r="U227" s="70" t="s">
        <v>33</v>
      </c>
      <c r="V227" s="70">
        <v>22</v>
      </c>
      <c r="W227" s="70">
        <v>25</v>
      </c>
      <c r="X227" s="72">
        <f t="shared" si="25"/>
        <v>13.636363636363635</v>
      </c>
      <c r="Y227" s="69">
        <v>25.64762</v>
      </c>
      <c r="Z227" s="70">
        <v>6.284239209203359</v>
      </c>
      <c r="AA227" s="70" t="s">
        <v>156</v>
      </c>
      <c r="AB227" s="73">
        <v>59.1</v>
      </c>
      <c r="AC227" s="69">
        <v>7.2889999999999988</v>
      </c>
      <c r="AD227" s="70">
        <f t="shared" si="31"/>
        <v>8.1081081081081088</v>
      </c>
      <c r="AE227" s="70">
        <v>8.0246666666666666</v>
      </c>
      <c r="AF227" s="68">
        <v>7.2460999999999984</v>
      </c>
    </row>
    <row r="228" spans="1:32" x14ac:dyDescent="0.25">
      <c r="A228" s="79" t="s">
        <v>147</v>
      </c>
      <c r="B228" s="79" t="s">
        <v>142</v>
      </c>
      <c r="C228" s="67">
        <v>13</v>
      </c>
      <c r="D228" s="79">
        <v>2</v>
      </c>
      <c r="E228" s="72">
        <v>71</v>
      </c>
      <c r="F228" s="79" t="s">
        <v>262</v>
      </c>
      <c r="G228" s="67">
        <v>3</v>
      </c>
      <c r="H228" s="70">
        <v>600</v>
      </c>
      <c r="I228" s="70" t="s">
        <v>36</v>
      </c>
      <c r="J228" s="70">
        <v>5</v>
      </c>
      <c r="K228" s="70">
        <f t="shared" si="27"/>
        <v>3000</v>
      </c>
      <c r="L228" s="81">
        <f t="shared" si="30"/>
        <v>14.82</v>
      </c>
      <c r="M228" s="67">
        <f t="shared" si="28"/>
        <v>74.099999999999994</v>
      </c>
      <c r="N228" s="82">
        <v>224.41276199999999</v>
      </c>
      <c r="O228" s="68">
        <v>25.356203774627101</v>
      </c>
      <c r="P228" s="81">
        <v>1</v>
      </c>
      <c r="Q228" s="68">
        <v>8.0779059425647084</v>
      </c>
      <c r="R228" s="69">
        <f t="shared" si="26"/>
        <v>3.1389575410897383</v>
      </c>
      <c r="S228" s="69">
        <f t="shared" si="29"/>
        <v>2.3844961885790146</v>
      </c>
      <c r="T228" s="68">
        <v>54.467550963011121</v>
      </c>
      <c r="U228" s="70" t="s">
        <v>33</v>
      </c>
      <c r="V228" s="70">
        <v>24.7</v>
      </c>
      <c r="W228" s="70">
        <v>27.3</v>
      </c>
      <c r="X228" s="72">
        <f t="shared" si="25"/>
        <v>10.52631578947369</v>
      </c>
      <c r="Y228" s="69">
        <v>25.64762</v>
      </c>
      <c r="Z228" s="70">
        <v>6.284239209203359</v>
      </c>
      <c r="AA228" s="70" t="s">
        <v>156</v>
      </c>
      <c r="AB228" s="73">
        <v>59.1</v>
      </c>
      <c r="AC228" s="69">
        <v>7.2889999999999988</v>
      </c>
      <c r="AD228" s="70">
        <f t="shared" si="31"/>
        <v>8.1081081081081088</v>
      </c>
      <c r="AE228" s="70">
        <v>8.0246666666666666</v>
      </c>
      <c r="AF228" s="68">
        <v>7.2460999999999984</v>
      </c>
    </row>
    <row r="229" spans="1:32" x14ac:dyDescent="0.25">
      <c r="A229" s="79" t="s">
        <v>147</v>
      </c>
      <c r="B229" s="79" t="s">
        <v>142</v>
      </c>
      <c r="C229" s="67">
        <v>13</v>
      </c>
      <c r="D229" s="79">
        <v>2</v>
      </c>
      <c r="E229" s="72">
        <v>88</v>
      </c>
      <c r="F229" s="79" t="s">
        <v>262</v>
      </c>
      <c r="G229" s="67">
        <v>3</v>
      </c>
      <c r="H229" s="70">
        <v>600</v>
      </c>
      <c r="I229" s="70" t="s">
        <v>36</v>
      </c>
      <c r="J229" s="70">
        <v>5</v>
      </c>
      <c r="K229" s="70">
        <f t="shared" si="27"/>
        <v>3000</v>
      </c>
      <c r="L229" s="81">
        <f t="shared" si="30"/>
        <v>14.88</v>
      </c>
      <c r="M229" s="67">
        <f t="shared" si="28"/>
        <v>74.400000000000006</v>
      </c>
      <c r="N229" s="82">
        <v>248.0759395</v>
      </c>
      <c r="O229" s="68">
        <v>26.276557739080602</v>
      </c>
      <c r="P229" s="81">
        <v>1</v>
      </c>
      <c r="Q229" s="68">
        <v>8.0779059425647084</v>
      </c>
      <c r="R229" s="69">
        <f t="shared" si="26"/>
        <v>3.2528922626620584</v>
      </c>
      <c r="S229" s="69">
        <f t="shared" si="29"/>
        <v>2.5115098875969002</v>
      </c>
      <c r="T229" s="68">
        <v>63.813421165482474</v>
      </c>
      <c r="U229" s="70" t="s">
        <v>33</v>
      </c>
      <c r="V229" s="70">
        <v>24.8</v>
      </c>
      <c r="W229" s="70">
        <v>26.2</v>
      </c>
      <c r="X229" s="72">
        <f t="shared" si="25"/>
        <v>5.6451612903225747</v>
      </c>
      <c r="Y229" s="69">
        <v>25.64762</v>
      </c>
      <c r="Z229" s="70">
        <v>6.284239209203359</v>
      </c>
      <c r="AA229" s="70" t="s">
        <v>156</v>
      </c>
      <c r="AB229" s="73">
        <v>59.1</v>
      </c>
      <c r="AC229" s="69">
        <v>7.2889999999999988</v>
      </c>
      <c r="AD229" s="70">
        <f t="shared" si="31"/>
        <v>8.1081081081081088</v>
      </c>
      <c r="AE229" s="70">
        <v>8.0246666666666666</v>
      </c>
      <c r="AF229" s="68">
        <v>7.2460999999999984</v>
      </c>
    </row>
    <row r="230" spans="1:32" x14ac:dyDescent="0.25">
      <c r="A230" s="79" t="s">
        <v>147</v>
      </c>
      <c r="B230" s="79" t="s">
        <v>142</v>
      </c>
      <c r="C230" s="67">
        <v>13</v>
      </c>
      <c r="D230" s="79">
        <v>2</v>
      </c>
      <c r="E230" s="72">
        <v>100</v>
      </c>
      <c r="F230" s="79" t="s">
        <v>262</v>
      </c>
      <c r="G230" s="67">
        <v>3</v>
      </c>
      <c r="H230" s="70">
        <v>600</v>
      </c>
      <c r="I230" s="70" t="s">
        <v>36</v>
      </c>
      <c r="J230" s="70">
        <v>5</v>
      </c>
      <c r="K230" s="70">
        <f t="shared" si="27"/>
        <v>3000</v>
      </c>
      <c r="L230" s="81">
        <f t="shared" si="30"/>
        <v>12.66</v>
      </c>
      <c r="M230" s="67">
        <f t="shared" si="28"/>
        <v>63.300000000000004</v>
      </c>
      <c r="N230" s="82">
        <v>221.506362</v>
      </c>
      <c r="O230" s="68">
        <v>24.165222944941899</v>
      </c>
      <c r="P230" s="81">
        <v>1</v>
      </c>
      <c r="Q230" s="68">
        <v>8.0779059425647084</v>
      </c>
      <c r="R230" s="69">
        <f t="shared" si="26"/>
        <v>2.9915207130116102</v>
      </c>
      <c r="S230" s="69">
        <f t="shared" si="29"/>
        <v>2.2201345554680718</v>
      </c>
      <c r="T230" s="68">
        <v>55.537008581376654</v>
      </c>
      <c r="U230" s="70" t="s">
        <v>33</v>
      </c>
      <c r="V230" s="70">
        <v>21.1</v>
      </c>
      <c r="W230" s="70">
        <v>23.1</v>
      </c>
      <c r="X230" s="72">
        <f t="shared" si="25"/>
        <v>9.4786729857819907</v>
      </c>
      <c r="Y230" s="69">
        <v>25.64762</v>
      </c>
      <c r="Z230" s="70">
        <v>6.284239209203359</v>
      </c>
      <c r="AA230" s="70" t="s">
        <v>156</v>
      </c>
      <c r="AB230" s="73">
        <v>59.1</v>
      </c>
      <c r="AC230" s="69">
        <v>7.2889999999999988</v>
      </c>
      <c r="AD230" s="70">
        <f t="shared" si="31"/>
        <v>8.1081081081081088</v>
      </c>
      <c r="AE230" s="70">
        <v>8.0246666666666666</v>
      </c>
      <c r="AF230" s="68">
        <v>7.2460999999999984</v>
      </c>
    </row>
    <row r="231" spans="1:32" x14ac:dyDescent="0.25">
      <c r="A231" s="79" t="s">
        <v>147</v>
      </c>
      <c r="B231" s="79" t="s">
        <v>142</v>
      </c>
      <c r="C231" s="67">
        <v>13</v>
      </c>
      <c r="D231" s="79">
        <v>2</v>
      </c>
      <c r="E231" s="72">
        <v>103</v>
      </c>
      <c r="F231" s="79" t="s">
        <v>262</v>
      </c>
      <c r="G231" s="67">
        <v>3</v>
      </c>
      <c r="H231" s="70">
        <v>600</v>
      </c>
      <c r="I231" s="70" t="s">
        <v>36</v>
      </c>
      <c r="J231" s="70">
        <v>5</v>
      </c>
      <c r="K231" s="70">
        <f t="shared" si="27"/>
        <v>3000</v>
      </c>
      <c r="L231" s="81">
        <f t="shared" si="30"/>
        <v>13.5</v>
      </c>
      <c r="M231" s="67">
        <f t="shared" si="28"/>
        <v>67.5</v>
      </c>
      <c r="N231" s="82">
        <v>229.77943400000001</v>
      </c>
      <c r="O231" s="68">
        <v>27.028005423655301</v>
      </c>
      <c r="P231" s="81">
        <v>1</v>
      </c>
      <c r="Q231" s="68">
        <v>8.0779059425647084</v>
      </c>
      <c r="R231" s="69">
        <f t="shared" si="26"/>
        <v>3.3459173226117063</v>
      </c>
      <c r="S231" s="69">
        <f t="shared" si="29"/>
        <v>2.6152136295511514</v>
      </c>
      <c r="T231" s="68">
        <v>55.53274317728274</v>
      </c>
      <c r="U231" s="70" t="s">
        <v>33</v>
      </c>
      <c r="V231" s="70">
        <v>22.5</v>
      </c>
      <c r="W231" s="70">
        <v>25.5</v>
      </c>
      <c r="X231" s="72">
        <f t="shared" ref="X231:X294" si="32">((W231-V231)/V231)*100</f>
        <v>13.333333333333334</v>
      </c>
      <c r="Y231" s="69">
        <v>25.64762</v>
      </c>
      <c r="Z231" s="70">
        <v>6.284239209203359</v>
      </c>
      <c r="AA231" s="70" t="s">
        <v>156</v>
      </c>
      <c r="AB231" s="73">
        <v>59.1</v>
      </c>
      <c r="AC231" s="69">
        <v>7.2889999999999988</v>
      </c>
      <c r="AD231" s="70">
        <f t="shared" si="31"/>
        <v>8.1081081081081088</v>
      </c>
      <c r="AE231" s="70">
        <v>8.0246666666666666</v>
      </c>
      <c r="AF231" s="68">
        <v>7.2460999999999984</v>
      </c>
    </row>
    <row r="232" spans="1:32" x14ac:dyDescent="0.25">
      <c r="A232" s="79" t="s">
        <v>147</v>
      </c>
      <c r="B232" s="79" t="s">
        <v>142</v>
      </c>
      <c r="C232" s="67">
        <v>13</v>
      </c>
      <c r="D232" s="79">
        <v>2</v>
      </c>
      <c r="E232" s="72">
        <v>112</v>
      </c>
      <c r="F232" s="79" t="s">
        <v>262</v>
      </c>
      <c r="G232" s="67">
        <v>3</v>
      </c>
      <c r="H232" s="70">
        <v>600</v>
      </c>
      <c r="I232" s="70" t="s">
        <v>36</v>
      </c>
      <c r="J232" s="70">
        <v>5</v>
      </c>
      <c r="K232" s="70">
        <f t="shared" si="27"/>
        <v>3000</v>
      </c>
      <c r="L232" s="81">
        <f t="shared" si="30"/>
        <v>13.32</v>
      </c>
      <c r="M232" s="67">
        <f t="shared" si="28"/>
        <v>66.599999999999994</v>
      </c>
      <c r="N232" s="82">
        <v>274.09817600000002</v>
      </c>
      <c r="O232" s="68">
        <v>22.1818737673992</v>
      </c>
      <c r="P232" s="81">
        <v>1</v>
      </c>
      <c r="Q232" s="68">
        <v>8.0779059425647084</v>
      </c>
      <c r="R232" s="69">
        <f t="shared" si="26"/>
        <v>2.7459930735906202</v>
      </c>
      <c r="S232" s="69">
        <f t="shared" si="29"/>
        <v>1.9464219131442424</v>
      </c>
      <c r="T232" s="68">
        <v>50.480211767204509</v>
      </c>
      <c r="U232" s="70" t="s">
        <v>33</v>
      </c>
      <c r="V232" s="70">
        <v>22.2</v>
      </c>
      <c r="W232" s="70">
        <v>24.3</v>
      </c>
      <c r="X232" s="72">
        <f t="shared" si="32"/>
        <v>9.459459459459465</v>
      </c>
      <c r="Y232" s="69">
        <v>25.64762</v>
      </c>
      <c r="Z232" s="70">
        <v>6.284239209203359</v>
      </c>
      <c r="AA232" s="70" t="s">
        <v>156</v>
      </c>
      <c r="AB232" s="73">
        <v>59.1</v>
      </c>
      <c r="AC232" s="69">
        <v>7.2889999999999988</v>
      </c>
      <c r="AD232" s="70">
        <f t="shared" si="31"/>
        <v>8.1081081081081088</v>
      </c>
      <c r="AE232" s="70">
        <v>8.0246666666666666</v>
      </c>
      <c r="AF232" s="68">
        <v>7.2460999999999984</v>
      </c>
    </row>
    <row r="233" spans="1:32" x14ac:dyDescent="0.25">
      <c r="A233" s="79" t="s">
        <v>147</v>
      </c>
      <c r="B233" s="79" t="s">
        <v>142</v>
      </c>
      <c r="C233" s="67">
        <v>13</v>
      </c>
      <c r="D233" s="79">
        <v>3</v>
      </c>
      <c r="E233" s="72">
        <v>13</v>
      </c>
      <c r="F233" s="79" t="s">
        <v>262</v>
      </c>
      <c r="G233" s="67">
        <v>3</v>
      </c>
      <c r="H233" s="70">
        <v>600</v>
      </c>
      <c r="I233" s="70" t="s">
        <v>148</v>
      </c>
      <c r="J233" s="70">
        <v>3</v>
      </c>
      <c r="K233" s="70">
        <f t="shared" si="27"/>
        <v>1800</v>
      </c>
      <c r="L233" s="81">
        <f t="shared" si="30"/>
        <v>12.48</v>
      </c>
      <c r="M233" s="67">
        <f t="shared" si="28"/>
        <v>37.44</v>
      </c>
      <c r="N233" s="82">
        <v>256.00456350000002</v>
      </c>
      <c r="O233" s="68">
        <v>25.080592146286101</v>
      </c>
      <c r="P233" s="81">
        <v>1</v>
      </c>
      <c r="Q233" s="68">
        <v>8.0779059425647084</v>
      </c>
      <c r="R233" s="69">
        <f t="shared" si="26"/>
        <v>3.1048383485291109</v>
      </c>
      <c r="S233" s="69">
        <f t="shared" si="29"/>
        <v>2.3464603308981928</v>
      </c>
      <c r="T233" s="68">
        <v>62.149765635769462</v>
      </c>
      <c r="U233" s="70" t="s">
        <v>33</v>
      </c>
      <c r="V233" s="70">
        <v>20.8</v>
      </c>
      <c r="W233" s="70">
        <v>21</v>
      </c>
      <c r="X233" s="72">
        <f t="shared" si="32"/>
        <v>0.96153846153845812</v>
      </c>
      <c r="Y233" s="69">
        <v>25.64762</v>
      </c>
      <c r="Z233" s="70">
        <v>6.284239209203359</v>
      </c>
      <c r="AA233" s="70" t="s">
        <v>156</v>
      </c>
      <c r="AB233" s="73">
        <v>59.1</v>
      </c>
      <c r="AC233" s="69">
        <v>7.2889999999999988</v>
      </c>
      <c r="AD233" s="70">
        <f t="shared" si="31"/>
        <v>8.1081081081081088</v>
      </c>
      <c r="AE233" s="70">
        <v>8.0246666666666666</v>
      </c>
      <c r="AF233" s="68">
        <v>7.2460999999999984</v>
      </c>
    </row>
    <row r="234" spans="1:32" x14ac:dyDescent="0.25">
      <c r="A234" s="79" t="s">
        <v>147</v>
      </c>
      <c r="B234" s="79" t="s">
        <v>142</v>
      </c>
      <c r="C234" s="67">
        <v>13</v>
      </c>
      <c r="D234" s="79">
        <v>3</v>
      </c>
      <c r="E234" s="72">
        <v>36</v>
      </c>
      <c r="F234" s="79" t="s">
        <v>262</v>
      </c>
      <c r="G234" s="67">
        <v>3</v>
      </c>
      <c r="H234" s="70">
        <v>600</v>
      </c>
      <c r="I234" s="70" t="s">
        <v>148</v>
      </c>
      <c r="J234" s="70">
        <v>3</v>
      </c>
      <c r="K234" s="70">
        <f t="shared" si="27"/>
        <v>1800</v>
      </c>
      <c r="L234" s="81">
        <f t="shared" si="30"/>
        <v>14.28</v>
      </c>
      <c r="M234" s="67">
        <f t="shared" si="28"/>
        <v>42.84</v>
      </c>
      <c r="N234" s="82">
        <v>257.45160399999997</v>
      </c>
      <c r="O234" s="68">
        <v>16.0357006936372</v>
      </c>
      <c r="P234" s="81">
        <v>1</v>
      </c>
      <c r="Q234" s="68">
        <v>8.0779059425647084</v>
      </c>
      <c r="R234" s="69">
        <f t="shared" si="26"/>
        <v>1.9851308999700878</v>
      </c>
      <c r="S234" s="69">
        <f t="shared" si="29"/>
        <v>1.0982176275613769</v>
      </c>
      <c r="T234" s="68">
        <v>43.278237215492929</v>
      </c>
      <c r="U234" s="70" t="s">
        <v>33</v>
      </c>
      <c r="V234" s="70">
        <v>23.8</v>
      </c>
      <c r="W234" s="70">
        <v>22.5</v>
      </c>
      <c r="X234" s="72">
        <f t="shared" si="32"/>
        <v>-5.4621848739495826</v>
      </c>
      <c r="Y234" s="69">
        <v>25.64762</v>
      </c>
      <c r="Z234" s="70">
        <v>6.284239209203359</v>
      </c>
      <c r="AA234" s="70" t="s">
        <v>156</v>
      </c>
      <c r="AB234" s="73">
        <v>59.1</v>
      </c>
      <c r="AC234" s="69">
        <v>7.2889999999999988</v>
      </c>
      <c r="AD234" s="70">
        <f t="shared" si="31"/>
        <v>8.1081081081081088</v>
      </c>
      <c r="AE234" s="70">
        <v>8.0246666666666666</v>
      </c>
      <c r="AF234" s="68">
        <v>7.2460999999999984</v>
      </c>
    </row>
    <row r="235" spans="1:32" x14ac:dyDescent="0.25">
      <c r="A235" s="79" t="s">
        <v>147</v>
      </c>
      <c r="B235" s="79" t="s">
        <v>142</v>
      </c>
      <c r="C235" s="67">
        <v>13</v>
      </c>
      <c r="D235" s="79">
        <v>3</v>
      </c>
      <c r="E235" s="72">
        <v>40</v>
      </c>
      <c r="F235" s="79" t="s">
        <v>262</v>
      </c>
      <c r="G235" s="67">
        <v>3</v>
      </c>
      <c r="H235" s="70">
        <v>600</v>
      </c>
      <c r="I235" s="70" t="s">
        <v>148</v>
      </c>
      <c r="J235" s="70">
        <v>3</v>
      </c>
      <c r="K235" s="70">
        <f t="shared" si="27"/>
        <v>1800</v>
      </c>
      <c r="L235" s="81">
        <f t="shared" si="30"/>
        <v>12.18</v>
      </c>
      <c r="M235" s="67">
        <f t="shared" si="28"/>
        <v>36.54</v>
      </c>
      <c r="N235" s="82">
        <v>275.94279899999998</v>
      </c>
      <c r="O235" s="68">
        <v>25.753844360513501</v>
      </c>
      <c r="P235" s="81">
        <v>1</v>
      </c>
      <c r="Q235" s="68">
        <v>8.0779059425647084</v>
      </c>
      <c r="R235" s="69">
        <f t="shared" si="26"/>
        <v>3.1881832424922667</v>
      </c>
      <c r="S235" s="69">
        <f t="shared" si="29"/>
        <v>2.4393726857135283</v>
      </c>
      <c r="T235" s="68">
        <v>57.473181518314732</v>
      </c>
      <c r="U235" s="70" t="s">
        <v>33</v>
      </c>
      <c r="V235" s="70">
        <v>20.3</v>
      </c>
      <c r="W235" s="70">
        <v>22.2</v>
      </c>
      <c r="X235" s="72">
        <f t="shared" si="32"/>
        <v>9.3596059113300427</v>
      </c>
      <c r="Y235" s="69">
        <v>25.64762</v>
      </c>
      <c r="Z235" s="70">
        <v>6.284239209203359</v>
      </c>
      <c r="AA235" s="70" t="s">
        <v>156</v>
      </c>
      <c r="AB235" s="73">
        <v>59.1</v>
      </c>
      <c r="AC235" s="69">
        <v>7.2889999999999988</v>
      </c>
      <c r="AD235" s="70">
        <f t="shared" si="31"/>
        <v>8.1081081081081088</v>
      </c>
      <c r="AE235" s="70">
        <v>8.0246666666666666</v>
      </c>
      <c r="AF235" s="68">
        <v>7.2460999999999984</v>
      </c>
    </row>
    <row r="236" spans="1:32" x14ac:dyDescent="0.25">
      <c r="A236" s="79" t="s">
        <v>147</v>
      </c>
      <c r="B236" s="79" t="s">
        <v>142</v>
      </c>
      <c r="C236" s="67">
        <v>13</v>
      </c>
      <c r="D236" s="79">
        <v>3</v>
      </c>
      <c r="E236" s="72">
        <v>41</v>
      </c>
      <c r="F236" s="79" t="s">
        <v>262</v>
      </c>
      <c r="G236" s="67">
        <v>3</v>
      </c>
      <c r="H236" s="70">
        <v>600</v>
      </c>
      <c r="I236" s="70" t="s">
        <v>148</v>
      </c>
      <c r="J236" s="70">
        <v>3</v>
      </c>
      <c r="K236" s="70">
        <f t="shared" si="27"/>
        <v>1800</v>
      </c>
      <c r="L236" s="81">
        <f t="shared" si="30"/>
        <v>13.62</v>
      </c>
      <c r="M236" s="67">
        <f t="shared" si="28"/>
        <v>40.86</v>
      </c>
      <c r="N236" s="82">
        <v>269.05015800000001</v>
      </c>
      <c r="O236" s="68">
        <v>12.432862845641999</v>
      </c>
      <c r="P236" s="81">
        <v>1</v>
      </c>
      <c r="Q236" s="68">
        <v>8.0779059425647084</v>
      </c>
      <c r="R236" s="69">
        <f t="shared" si="26"/>
        <v>1.539119535934409</v>
      </c>
      <c r="S236" s="69">
        <f t="shared" si="29"/>
        <v>0.60100701109249</v>
      </c>
      <c r="T236" s="68">
        <v>34.494192233182396</v>
      </c>
      <c r="U236" s="70" t="s">
        <v>33</v>
      </c>
      <c r="V236" s="70">
        <v>22.7</v>
      </c>
      <c r="W236" s="70">
        <v>23.1</v>
      </c>
      <c r="X236" s="72">
        <f t="shared" si="32"/>
        <v>1.7621145374449434</v>
      </c>
      <c r="Y236" s="69">
        <v>25.64762</v>
      </c>
      <c r="Z236" s="70">
        <v>6.284239209203359</v>
      </c>
      <c r="AA236" s="70" t="s">
        <v>156</v>
      </c>
      <c r="AB236" s="73">
        <v>59.1</v>
      </c>
      <c r="AC236" s="69">
        <v>7.2889999999999988</v>
      </c>
      <c r="AD236" s="70">
        <f t="shared" si="31"/>
        <v>8.1081081081081088</v>
      </c>
      <c r="AE236" s="70">
        <v>8.0246666666666666</v>
      </c>
      <c r="AF236" s="68">
        <v>7.2460999999999984</v>
      </c>
    </row>
    <row r="237" spans="1:32" x14ac:dyDescent="0.25">
      <c r="A237" s="79" t="s">
        <v>147</v>
      </c>
      <c r="B237" s="79" t="s">
        <v>142</v>
      </c>
      <c r="C237" s="67">
        <v>13</v>
      </c>
      <c r="D237" s="79">
        <v>3</v>
      </c>
      <c r="E237" s="72">
        <v>55</v>
      </c>
      <c r="F237" s="79" t="s">
        <v>262</v>
      </c>
      <c r="G237" s="67">
        <v>3</v>
      </c>
      <c r="H237" s="70">
        <v>600</v>
      </c>
      <c r="I237" s="70" t="s">
        <v>148</v>
      </c>
      <c r="J237" s="70">
        <v>3</v>
      </c>
      <c r="K237" s="70">
        <f t="shared" si="27"/>
        <v>1800</v>
      </c>
      <c r="L237" s="81">
        <f t="shared" si="30"/>
        <v>12.96</v>
      </c>
      <c r="M237" s="67">
        <f t="shared" si="28"/>
        <v>38.880000000000003</v>
      </c>
      <c r="N237" s="82">
        <v>217.22541899999999</v>
      </c>
      <c r="O237" s="68">
        <v>26.061508061365799</v>
      </c>
      <c r="P237" s="81">
        <v>1</v>
      </c>
      <c r="Q237" s="68">
        <v>8.0779059425647084</v>
      </c>
      <c r="R237" s="69">
        <f t="shared" si="26"/>
        <v>3.2262703040450798</v>
      </c>
      <c r="S237" s="69">
        <f t="shared" si="29"/>
        <v>2.4818318983730689</v>
      </c>
      <c r="T237" s="68">
        <v>69.527829875565857</v>
      </c>
      <c r="U237" s="70" t="s">
        <v>33</v>
      </c>
      <c r="V237" s="70">
        <v>21.6</v>
      </c>
      <c r="W237" s="70">
        <v>25.6</v>
      </c>
      <c r="X237" s="72">
        <f t="shared" si="32"/>
        <v>18.518518518518519</v>
      </c>
      <c r="Y237" s="69">
        <v>25.64762</v>
      </c>
      <c r="Z237" s="70">
        <v>6.284239209203359</v>
      </c>
      <c r="AA237" s="70" t="s">
        <v>156</v>
      </c>
      <c r="AB237" s="73">
        <v>59.1</v>
      </c>
      <c r="AC237" s="69">
        <v>7.2889999999999988</v>
      </c>
      <c r="AD237" s="70">
        <f t="shared" si="31"/>
        <v>8.1081081081081088</v>
      </c>
      <c r="AE237" s="70">
        <v>8.0246666666666666</v>
      </c>
      <c r="AF237" s="68">
        <v>7.2460999999999984</v>
      </c>
    </row>
    <row r="238" spans="1:32" x14ac:dyDescent="0.25">
      <c r="A238" s="79" t="s">
        <v>147</v>
      </c>
      <c r="B238" s="79" t="s">
        <v>142</v>
      </c>
      <c r="C238" s="67">
        <v>13</v>
      </c>
      <c r="D238" s="79">
        <v>3</v>
      </c>
      <c r="E238" s="72">
        <v>72</v>
      </c>
      <c r="F238" s="79" t="s">
        <v>262</v>
      </c>
      <c r="G238" s="67">
        <v>3</v>
      </c>
      <c r="H238" s="70">
        <v>600</v>
      </c>
      <c r="I238" s="70" t="s">
        <v>148</v>
      </c>
      <c r="J238" s="70">
        <v>3</v>
      </c>
      <c r="K238" s="70">
        <f t="shared" si="27"/>
        <v>1800</v>
      </c>
      <c r="L238" s="81">
        <f t="shared" si="30"/>
        <v>11.88</v>
      </c>
      <c r="M238" s="67">
        <f t="shared" si="28"/>
        <v>35.64</v>
      </c>
      <c r="N238" s="82">
        <v>242.71849800000001</v>
      </c>
      <c r="O238" s="68">
        <v>23.898142716998102</v>
      </c>
      <c r="P238" s="81">
        <v>1</v>
      </c>
      <c r="Q238" s="68">
        <v>8.0779059425647084</v>
      </c>
      <c r="R238" s="69">
        <f t="shared" si="26"/>
        <v>2.9584576605518782</v>
      </c>
      <c r="S238" s="69">
        <f t="shared" si="29"/>
        <v>2.1832760760179126</v>
      </c>
      <c r="T238" s="68">
        <v>56.72841237690087</v>
      </c>
      <c r="U238" s="70" t="s">
        <v>33</v>
      </c>
      <c r="V238" s="70">
        <v>19.8</v>
      </c>
      <c r="W238" s="70">
        <v>19.8</v>
      </c>
      <c r="X238" s="72">
        <f t="shared" si="32"/>
        <v>0</v>
      </c>
      <c r="Y238" s="69">
        <v>25.64762</v>
      </c>
      <c r="Z238" s="70">
        <v>6.284239209203359</v>
      </c>
      <c r="AA238" s="70" t="s">
        <v>156</v>
      </c>
      <c r="AB238" s="73">
        <v>59.1</v>
      </c>
      <c r="AC238" s="69">
        <v>7.2889999999999988</v>
      </c>
      <c r="AD238" s="70">
        <f t="shared" si="31"/>
        <v>8.1081081081081088</v>
      </c>
      <c r="AE238" s="70">
        <v>8.0246666666666666</v>
      </c>
      <c r="AF238" s="68">
        <v>7.2460999999999984</v>
      </c>
    </row>
    <row r="239" spans="1:32" x14ac:dyDescent="0.25">
      <c r="A239" s="79" t="s">
        <v>147</v>
      </c>
      <c r="B239" s="79" t="s">
        <v>142</v>
      </c>
      <c r="C239" s="67">
        <v>13</v>
      </c>
      <c r="D239" s="79">
        <v>3</v>
      </c>
      <c r="E239" s="72">
        <v>75</v>
      </c>
      <c r="F239" s="79" t="s">
        <v>262</v>
      </c>
      <c r="G239" s="67">
        <v>3</v>
      </c>
      <c r="H239" s="70">
        <v>600</v>
      </c>
      <c r="I239" s="70" t="s">
        <v>148</v>
      </c>
      <c r="J239" s="70">
        <v>3</v>
      </c>
      <c r="K239" s="70">
        <f t="shared" si="27"/>
        <v>1800</v>
      </c>
      <c r="L239" s="81">
        <f t="shared" si="30"/>
        <v>13.8</v>
      </c>
      <c r="M239" s="67">
        <f t="shared" si="28"/>
        <v>41.4</v>
      </c>
      <c r="N239" s="82">
        <v>251.0599455</v>
      </c>
      <c r="O239" s="68">
        <v>17.147894412983799</v>
      </c>
      <c r="P239" s="81">
        <v>1</v>
      </c>
      <c r="Q239" s="68">
        <v>8.0779059425647084</v>
      </c>
      <c r="R239" s="69">
        <f t="shared" si="26"/>
        <v>2.1228143203087853</v>
      </c>
      <c r="S239" s="69">
        <f t="shared" si="29"/>
        <v>1.2517062240955952</v>
      </c>
      <c r="T239" s="68">
        <v>42.497298433583367</v>
      </c>
      <c r="U239" s="70" t="s">
        <v>33</v>
      </c>
      <c r="V239" s="70">
        <v>23</v>
      </c>
      <c r="W239" s="70">
        <v>23.9</v>
      </c>
      <c r="X239" s="72">
        <f t="shared" si="32"/>
        <v>3.9130434782608638</v>
      </c>
      <c r="Y239" s="69">
        <v>25.64762</v>
      </c>
      <c r="Z239" s="70">
        <v>6.284239209203359</v>
      </c>
      <c r="AA239" s="70" t="s">
        <v>156</v>
      </c>
      <c r="AB239" s="73">
        <v>59.1</v>
      </c>
      <c r="AC239" s="69">
        <v>7.2889999999999988</v>
      </c>
      <c r="AD239" s="70">
        <f t="shared" si="31"/>
        <v>8.1081081081081088</v>
      </c>
      <c r="AE239" s="70">
        <v>8.0246666666666666</v>
      </c>
      <c r="AF239" s="68">
        <v>7.2460999999999984</v>
      </c>
    </row>
    <row r="240" spans="1:32" x14ac:dyDescent="0.25">
      <c r="A240" s="79" t="s">
        <v>147</v>
      </c>
      <c r="B240" s="79" t="s">
        <v>142</v>
      </c>
      <c r="C240" s="67">
        <v>13</v>
      </c>
      <c r="D240" s="79">
        <v>3</v>
      </c>
      <c r="E240" s="72">
        <v>81</v>
      </c>
      <c r="F240" s="79" t="s">
        <v>262</v>
      </c>
      <c r="G240" s="67">
        <v>3</v>
      </c>
      <c r="H240" s="70">
        <v>600</v>
      </c>
      <c r="I240" s="70" t="s">
        <v>148</v>
      </c>
      <c r="J240" s="70">
        <v>3</v>
      </c>
      <c r="K240" s="70">
        <f t="shared" si="27"/>
        <v>1800</v>
      </c>
      <c r="L240" s="81">
        <f t="shared" si="30"/>
        <v>13.08</v>
      </c>
      <c r="M240" s="67">
        <f t="shared" si="28"/>
        <v>39.24</v>
      </c>
      <c r="N240" s="82">
        <v>213.42342400000001</v>
      </c>
      <c r="O240" s="68">
        <v>20.0871332361837</v>
      </c>
      <c r="P240" s="81">
        <v>1</v>
      </c>
      <c r="Q240" s="68">
        <v>8.0779059425647084</v>
      </c>
      <c r="R240" s="69">
        <f t="shared" si="26"/>
        <v>2.4866758017494446</v>
      </c>
      <c r="S240" s="69">
        <f t="shared" si="29"/>
        <v>1.6573366767804742</v>
      </c>
      <c r="T240" s="68">
        <v>66.061165845395564</v>
      </c>
      <c r="U240" s="70" t="s">
        <v>33</v>
      </c>
      <c r="V240" s="70">
        <v>21.8</v>
      </c>
      <c r="W240" s="70">
        <v>24.3</v>
      </c>
      <c r="X240" s="72">
        <f t="shared" si="32"/>
        <v>11.467889908256881</v>
      </c>
      <c r="Y240" s="69">
        <v>25.64762</v>
      </c>
      <c r="Z240" s="70">
        <v>6.284239209203359</v>
      </c>
      <c r="AA240" s="70" t="s">
        <v>156</v>
      </c>
      <c r="AB240" s="73">
        <v>59.1</v>
      </c>
      <c r="AC240" s="69">
        <v>7.2889999999999988</v>
      </c>
      <c r="AD240" s="70">
        <f t="shared" si="31"/>
        <v>8.1081081081081088</v>
      </c>
      <c r="AE240" s="70">
        <v>8.0246666666666666</v>
      </c>
      <c r="AF240" s="68">
        <v>7.2460999999999984</v>
      </c>
    </row>
    <row r="241" spans="1:32" x14ac:dyDescent="0.25">
      <c r="A241" s="79" t="s">
        <v>147</v>
      </c>
      <c r="B241" s="79" t="s">
        <v>142</v>
      </c>
      <c r="C241" s="67">
        <v>13</v>
      </c>
      <c r="D241" s="79">
        <v>3</v>
      </c>
      <c r="E241" s="72">
        <v>85</v>
      </c>
      <c r="F241" s="79" t="s">
        <v>262</v>
      </c>
      <c r="G241" s="67">
        <v>3</v>
      </c>
      <c r="H241" s="70">
        <v>600</v>
      </c>
      <c r="I241" s="70" t="s">
        <v>148</v>
      </c>
      <c r="J241" s="70">
        <v>3</v>
      </c>
      <c r="K241" s="70">
        <f t="shared" si="27"/>
        <v>1800</v>
      </c>
      <c r="L241" s="81">
        <f t="shared" si="30"/>
        <v>12.24</v>
      </c>
      <c r="M241" s="67">
        <f t="shared" si="28"/>
        <v>36.72</v>
      </c>
      <c r="N241" s="82">
        <v>236.69717499999999</v>
      </c>
      <c r="O241" s="68">
        <v>31.369944172872898</v>
      </c>
      <c r="P241" s="81">
        <v>1</v>
      </c>
      <c r="Q241" s="68">
        <v>8.0779059425647084</v>
      </c>
      <c r="R241" s="69">
        <f t="shared" si="26"/>
        <v>3.8834252832254501</v>
      </c>
      <c r="S241" s="69">
        <f t="shared" si="29"/>
        <v>3.214424066781882</v>
      </c>
      <c r="T241" s="68">
        <v>65.232641919548229</v>
      </c>
      <c r="U241" s="70" t="s">
        <v>33</v>
      </c>
      <c r="V241" s="70">
        <v>20.399999999999999</v>
      </c>
      <c r="W241" s="70">
        <v>23.9</v>
      </c>
      <c r="X241" s="72">
        <f t="shared" si="32"/>
        <v>17.156862745098039</v>
      </c>
      <c r="Y241" s="69">
        <v>25.64762</v>
      </c>
      <c r="Z241" s="70">
        <v>6.284239209203359</v>
      </c>
      <c r="AA241" s="70" t="s">
        <v>156</v>
      </c>
      <c r="AB241" s="73">
        <v>59.1</v>
      </c>
      <c r="AC241" s="69">
        <v>7.2889999999999988</v>
      </c>
      <c r="AD241" s="70">
        <f t="shared" si="31"/>
        <v>8.1081081081081088</v>
      </c>
      <c r="AE241" s="70">
        <v>8.0246666666666666</v>
      </c>
      <c r="AF241" s="68">
        <v>7.2460999999999984</v>
      </c>
    </row>
    <row r="242" spans="1:32" x14ac:dyDescent="0.25">
      <c r="A242" s="79" t="s">
        <v>147</v>
      </c>
      <c r="B242" s="79" t="s">
        <v>142</v>
      </c>
      <c r="C242" s="67">
        <v>13</v>
      </c>
      <c r="D242" s="79">
        <v>3</v>
      </c>
      <c r="E242" s="72">
        <v>97</v>
      </c>
      <c r="F242" s="79" t="s">
        <v>262</v>
      </c>
      <c r="G242" s="67">
        <v>3</v>
      </c>
      <c r="H242" s="70">
        <v>600</v>
      </c>
      <c r="I242" s="70" t="s">
        <v>148</v>
      </c>
      <c r="J242" s="70">
        <v>3</v>
      </c>
      <c r="K242" s="70">
        <f t="shared" si="27"/>
        <v>1800</v>
      </c>
      <c r="L242" s="81">
        <f t="shared" si="30"/>
        <v>12.66</v>
      </c>
      <c r="M242" s="67">
        <f t="shared" si="28"/>
        <v>37.979999999999997</v>
      </c>
      <c r="N242" s="82">
        <v>245.24774400000001</v>
      </c>
      <c r="O242" s="68">
        <v>26.804011238370901</v>
      </c>
      <c r="P242" s="81">
        <v>1</v>
      </c>
      <c r="Q242" s="68">
        <v>8.0779059425647084</v>
      </c>
      <c r="R242" s="69">
        <f t="shared" si="26"/>
        <v>3.3181880835147131</v>
      </c>
      <c r="S242" s="69">
        <f t="shared" si="29"/>
        <v>2.5843012511290482</v>
      </c>
      <c r="T242" s="68">
        <v>74.309890286163508</v>
      </c>
      <c r="U242" s="70" t="s">
        <v>33</v>
      </c>
      <c r="V242" s="70">
        <v>21.1</v>
      </c>
      <c r="W242" s="70">
        <v>22.8</v>
      </c>
      <c r="X242" s="72">
        <f t="shared" si="32"/>
        <v>8.0568720379146885</v>
      </c>
      <c r="Y242" s="69">
        <v>25.64762</v>
      </c>
      <c r="Z242" s="70">
        <v>6.284239209203359</v>
      </c>
      <c r="AA242" s="70" t="s">
        <v>156</v>
      </c>
      <c r="AB242" s="73">
        <v>59.1</v>
      </c>
      <c r="AC242" s="69">
        <v>7.2889999999999988</v>
      </c>
      <c r="AD242" s="70">
        <f t="shared" si="31"/>
        <v>8.1081081081081088</v>
      </c>
      <c r="AE242" s="70">
        <v>8.0246666666666666</v>
      </c>
      <c r="AF242" s="68">
        <v>7.2460999999999984</v>
      </c>
    </row>
    <row r="243" spans="1:32" x14ac:dyDescent="0.25">
      <c r="A243" s="79" t="s">
        <v>147</v>
      </c>
      <c r="B243" s="79" t="s">
        <v>142</v>
      </c>
      <c r="C243" s="67">
        <v>13</v>
      </c>
      <c r="D243" s="79">
        <v>4</v>
      </c>
      <c r="E243" s="72">
        <v>1</v>
      </c>
      <c r="F243" s="79" t="s">
        <v>262</v>
      </c>
      <c r="G243" s="67">
        <v>3</v>
      </c>
      <c r="H243" s="70">
        <v>600</v>
      </c>
      <c r="I243" s="70" t="s">
        <v>149</v>
      </c>
      <c r="J243" s="70">
        <v>5</v>
      </c>
      <c r="K243" s="70">
        <f t="shared" si="27"/>
        <v>3000</v>
      </c>
      <c r="L243" s="81">
        <f t="shared" si="30"/>
        <v>13.02</v>
      </c>
      <c r="M243" s="67">
        <f t="shared" si="28"/>
        <v>65.099999999999994</v>
      </c>
      <c r="N243" s="82">
        <v>258.8476675</v>
      </c>
      <c r="O243" s="68">
        <v>17.091616801575402</v>
      </c>
      <c r="P243" s="81">
        <v>1</v>
      </c>
      <c r="Q243" s="68">
        <v>8.0779059425647084</v>
      </c>
      <c r="R243" s="69">
        <f t="shared" si="26"/>
        <v>2.1158474638228912</v>
      </c>
      <c r="S243" s="69">
        <f t="shared" si="29"/>
        <v>1.2439396170368469</v>
      </c>
      <c r="T243" s="68">
        <v>31.628531036497883</v>
      </c>
      <c r="U243" s="70" t="s">
        <v>33</v>
      </c>
      <c r="V243" s="70">
        <v>21.7</v>
      </c>
      <c r="W243" s="70">
        <v>22.7</v>
      </c>
      <c r="X243" s="72">
        <f t="shared" si="32"/>
        <v>4.6082949308755765</v>
      </c>
      <c r="Y243" s="69">
        <v>25.64762</v>
      </c>
      <c r="Z243" s="70">
        <v>6.284239209203359</v>
      </c>
      <c r="AA243" s="70" t="s">
        <v>156</v>
      </c>
      <c r="AB243" s="73">
        <v>59.1</v>
      </c>
      <c r="AC243" s="69">
        <v>7.2889999999999988</v>
      </c>
      <c r="AD243" s="70">
        <f t="shared" si="31"/>
        <v>8.1081081081081088</v>
      </c>
      <c r="AE243" s="70">
        <v>8.0246666666666666</v>
      </c>
      <c r="AF243" s="68">
        <v>7.2460999999999984</v>
      </c>
    </row>
    <row r="244" spans="1:32" x14ac:dyDescent="0.25">
      <c r="A244" s="79" t="s">
        <v>147</v>
      </c>
      <c r="B244" s="79" t="s">
        <v>142</v>
      </c>
      <c r="C244" s="67">
        <v>13</v>
      </c>
      <c r="D244" s="79">
        <v>4</v>
      </c>
      <c r="E244" s="72">
        <v>8</v>
      </c>
      <c r="F244" s="79" t="s">
        <v>262</v>
      </c>
      <c r="G244" s="67">
        <v>3</v>
      </c>
      <c r="H244" s="70">
        <v>600</v>
      </c>
      <c r="I244" s="70" t="s">
        <v>149</v>
      </c>
      <c r="J244" s="70">
        <v>5</v>
      </c>
      <c r="K244" s="70">
        <f t="shared" si="27"/>
        <v>3000</v>
      </c>
      <c r="L244" s="81">
        <f t="shared" si="30"/>
        <v>12.54</v>
      </c>
      <c r="M244" s="67">
        <f t="shared" si="28"/>
        <v>62.699999999999996</v>
      </c>
      <c r="N244" s="82">
        <v>253.61399599999999</v>
      </c>
      <c r="O244" s="68">
        <v>17.839051623147999</v>
      </c>
      <c r="P244" s="81">
        <v>1</v>
      </c>
      <c r="Q244" s="68">
        <v>8.0779059425647084</v>
      </c>
      <c r="R244" s="69">
        <f t="shared" si="26"/>
        <v>2.2083757535661723</v>
      </c>
      <c r="S244" s="69">
        <f t="shared" si="29"/>
        <v>1.3470895627417911</v>
      </c>
      <c r="T244" s="68">
        <v>34.078229039724164</v>
      </c>
      <c r="U244" s="70" t="s">
        <v>33</v>
      </c>
      <c r="V244" s="70">
        <v>20.9</v>
      </c>
      <c r="W244" s="70">
        <v>21.8</v>
      </c>
      <c r="X244" s="72">
        <f t="shared" si="32"/>
        <v>4.3062200956937904</v>
      </c>
      <c r="Y244" s="69">
        <v>25.64762</v>
      </c>
      <c r="Z244" s="70">
        <v>6.284239209203359</v>
      </c>
      <c r="AA244" s="70" t="s">
        <v>156</v>
      </c>
      <c r="AB244" s="73">
        <v>59.1</v>
      </c>
      <c r="AC244" s="69">
        <v>7.2889999999999988</v>
      </c>
      <c r="AD244" s="70">
        <f t="shared" si="31"/>
        <v>8.1081081081081088</v>
      </c>
      <c r="AE244" s="70">
        <v>8.0246666666666666</v>
      </c>
      <c r="AF244" s="68">
        <v>7.2460999999999984</v>
      </c>
    </row>
    <row r="245" spans="1:32" x14ac:dyDescent="0.25">
      <c r="A245" s="79" t="s">
        <v>147</v>
      </c>
      <c r="B245" s="79" t="s">
        <v>142</v>
      </c>
      <c r="C245" s="67">
        <v>13</v>
      </c>
      <c r="D245" s="79">
        <v>4</v>
      </c>
      <c r="E245" s="72">
        <v>15</v>
      </c>
      <c r="F245" s="79" t="s">
        <v>262</v>
      </c>
      <c r="G245" s="67">
        <v>3</v>
      </c>
      <c r="H245" s="70">
        <v>600</v>
      </c>
      <c r="I245" s="70" t="s">
        <v>149</v>
      </c>
      <c r="J245" s="70">
        <v>5</v>
      </c>
      <c r="K245" s="70">
        <f t="shared" si="27"/>
        <v>3000</v>
      </c>
      <c r="L245" s="81">
        <f t="shared" si="30"/>
        <v>13.8</v>
      </c>
      <c r="M245" s="67">
        <f t="shared" si="28"/>
        <v>69</v>
      </c>
      <c r="N245" s="82">
        <v>236.40337600000001</v>
      </c>
      <c r="O245" s="68">
        <v>11.667656568983499</v>
      </c>
      <c r="P245" s="81">
        <v>1</v>
      </c>
      <c r="Q245" s="68">
        <v>8.0779059425647084</v>
      </c>
      <c r="R245" s="69">
        <f t="shared" ref="R245:R308" si="33">O245/Q245</f>
        <v>1.444391238514354</v>
      </c>
      <c r="S245" s="69">
        <f t="shared" si="29"/>
        <v>0.49540451089810961</v>
      </c>
      <c r="T245" s="68">
        <v>24.166958567417939</v>
      </c>
      <c r="U245" s="70" t="s">
        <v>33</v>
      </c>
      <c r="V245" s="70">
        <v>23</v>
      </c>
      <c r="W245" s="70">
        <v>21.3</v>
      </c>
      <c r="X245" s="72">
        <f t="shared" si="32"/>
        <v>-7.3913043478260843</v>
      </c>
      <c r="Y245" s="69">
        <v>25.64762</v>
      </c>
      <c r="Z245" s="70">
        <v>6.284239209203359</v>
      </c>
      <c r="AA245" s="70" t="s">
        <v>156</v>
      </c>
      <c r="AB245" s="73">
        <v>59.1</v>
      </c>
      <c r="AC245" s="69">
        <v>7.2889999999999988</v>
      </c>
      <c r="AD245" s="70">
        <f t="shared" si="31"/>
        <v>8.1081081081081088</v>
      </c>
      <c r="AE245" s="70">
        <v>8.0246666666666666</v>
      </c>
      <c r="AF245" s="68">
        <v>7.2460999999999984</v>
      </c>
    </row>
    <row r="246" spans="1:32" x14ac:dyDescent="0.25">
      <c r="A246" s="79" t="s">
        <v>147</v>
      </c>
      <c r="B246" s="79" t="s">
        <v>142</v>
      </c>
      <c r="C246" s="67">
        <v>13</v>
      </c>
      <c r="D246" s="79">
        <v>4</v>
      </c>
      <c r="E246" s="72">
        <v>19</v>
      </c>
      <c r="F246" s="79" t="s">
        <v>262</v>
      </c>
      <c r="G246" s="67">
        <v>3</v>
      </c>
      <c r="H246" s="70">
        <v>600</v>
      </c>
      <c r="I246" s="70" t="s">
        <v>149</v>
      </c>
      <c r="J246" s="70">
        <v>5</v>
      </c>
      <c r="K246" s="70">
        <f t="shared" si="27"/>
        <v>3000</v>
      </c>
      <c r="L246" s="81">
        <f t="shared" si="30"/>
        <v>11.58</v>
      </c>
      <c r="M246" s="67">
        <f t="shared" si="28"/>
        <v>57.9</v>
      </c>
      <c r="N246" s="82">
        <v>299.560902</v>
      </c>
      <c r="O246" s="68">
        <v>13.8648908632754</v>
      </c>
      <c r="P246" s="81">
        <v>1</v>
      </c>
      <c r="Q246" s="68">
        <v>8.0779059425647084</v>
      </c>
      <c r="R246" s="69">
        <f t="shared" si="33"/>
        <v>1.7163966703570386</v>
      </c>
      <c r="S246" s="69">
        <f t="shared" si="29"/>
        <v>0.79863442689318298</v>
      </c>
      <c r="T246" s="68">
        <v>33.383017483447588</v>
      </c>
      <c r="U246" s="70" t="s">
        <v>33</v>
      </c>
      <c r="V246" s="70">
        <v>19.3</v>
      </c>
      <c r="W246" s="70">
        <v>19.7</v>
      </c>
      <c r="X246" s="72">
        <f t="shared" si="32"/>
        <v>2.0725388601036192</v>
      </c>
      <c r="Y246" s="69">
        <v>25.64762</v>
      </c>
      <c r="Z246" s="70">
        <v>6.284239209203359</v>
      </c>
      <c r="AA246" s="70" t="s">
        <v>156</v>
      </c>
      <c r="AB246" s="73">
        <v>59.1</v>
      </c>
      <c r="AC246" s="69">
        <v>7.2889999999999988</v>
      </c>
      <c r="AD246" s="70">
        <f t="shared" si="31"/>
        <v>8.1081081081081088</v>
      </c>
      <c r="AE246" s="70">
        <v>8.0246666666666666</v>
      </c>
      <c r="AF246" s="68">
        <v>7.2460999999999984</v>
      </c>
    </row>
    <row r="247" spans="1:32" x14ac:dyDescent="0.25">
      <c r="A247" s="79" t="s">
        <v>147</v>
      </c>
      <c r="B247" s="79" t="s">
        <v>142</v>
      </c>
      <c r="C247" s="67">
        <v>13</v>
      </c>
      <c r="D247" s="79">
        <v>4</v>
      </c>
      <c r="E247" s="72">
        <v>31</v>
      </c>
      <c r="F247" s="79" t="s">
        <v>262</v>
      </c>
      <c r="G247" s="67">
        <v>3</v>
      </c>
      <c r="H247" s="70">
        <v>600</v>
      </c>
      <c r="I247" s="70" t="s">
        <v>149</v>
      </c>
      <c r="J247" s="70">
        <v>5</v>
      </c>
      <c r="K247" s="70">
        <f t="shared" si="27"/>
        <v>3000</v>
      </c>
      <c r="L247" s="81">
        <f t="shared" si="30"/>
        <v>11.82</v>
      </c>
      <c r="M247" s="67">
        <f t="shared" si="28"/>
        <v>59.1</v>
      </c>
      <c r="N247" s="82">
        <v>220.050816</v>
      </c>
      <c r="O247" s="68">
        <v>35.8167341269491</v>
      </c>
      <c r="P247" s="81">
        <v>1</v>
      </c>
      <c r="Q247" s="68">
        <v>8.0779059425647084</v>
      </c>
      <c r="R247" s="69">
        <f t="shared" si="33"/>
        <v>4.4339132420719185</v>
      </c>
      <c r="S247" s="69">
        <f t="shared" si="29"/>
        <v>3.828104523037827</v>
      </c>
      <c r="T247" s="68">
        <v>63.303421837838357</v>
      </c>
      <c r="U247" s="70" t="s">
        <v>33</v>
      </c>
      <c r="V247" s="70">
        <v>19.7</v>
      </c>
      <c r="W247" s="70">
        <v>23.2</v>
      </c>
      <c r="X247" s="72">
        <f t="shared" si="32"/>
        <v>17.766497461928935</v>
      </c>
      <c r="Y247" s="69">
        <v>25.64762</v>
      </c>
      <c r="Z247" s="70">
        <v>6.284239209203359</v>
      </c>
      <c r="AA247" s="70" t="s">
        <v>156</v>
      </c>
      <c r="AB247" s="73">
        <v>59.1</v>
      </c>
      <c r="AC247" s="69">
        <v>7.2889999999999988</v>
      </c>
      <c r="AD247" s="70">
        <f t="shared" si="31"/>
        <v>8.1081081081081088</v>
      </c>
      <c r="AE247" s="70">
        <v>8.0246666666666666</v>
      </c>
      <c r="AF247" s="68">
        <v>7.2460999999999984</v>
      </c>
    </row>
    <row r="248" spans="1:32" x14ac:dyDescent="0.25">
      <c r="A248" s="79" t="s">
        <v>147</v>
      </c>
      <c r="B248" s="79" t="s">
        <v>142</v>
      </c>
      <c r="C248" s="67">
        <v>13</v>
      </c>
      <c r="D248" s="79">
        <v>4</v>
      </c>
      <c r="E248" s="72">
        <v>48</v>
      </c>
      <c r="F248" s="79" t="s">
        <v>262</v>
      </c>
      <c r="G248" s="67">
        <v>3</v>
      </c>
      <c r="H248" s="70">
        <v>600</v>
      </c>
      <c r="I248" s="70" t="s">
        <v>149</v>
      </c>
      <c r="J248" s="70">
        <v>5</v>
      </c>
      <c r="K248" s="70">
        <f t="shared" si="27"/>
        <v>3000</v>
      </c>
      <c r="L248" s="81">
        <f t="shared" si="30"/>
        <v>14.1</v>
      </c>
      <c r="M248" s="67">
        <f t="shared" si="28"/>
        <v>70.5</v>
      </c>
      <c r="N248" s="82">
        <v>237.27483100000001</v>
      </c>
      <c r="O248" s="68">
        <v>32.855525802043402</v>
      </c>
      <c r="P248" s="81">
        <v>1</v>
      </c>
      <c r="Q248" s="68">
        <v>8.0779059425647084</v>
      </c>
      <c r="R248" s="69">
        <f t="shared" si="33"/>
        <v>4.0673320580422461</v>
      </c>
      <c r="S248" s="69">
        <f t="shared" si="29"/>
        <v>3.4194421632986987</v>
      </c>
      <c r="T248" s="68">
        <v>71.336681733076588</v>
      </c>
      <c r="U248" s="70" t="s">
        <v>33</v>
      </c>
      <c r="V248" s="70">
        <v>23.5</v>
      </c>
      <c r="W248" s="70">
        <v>27.6</v>
      </c>
      <c r="X248" s="72">
        <f t="shared" si="32"/>
        <v>17.446808510638302</v>
      </c>
      <c r="Y248" s="69">
        <v>25.64762</v>
      </c>
      <c r="Z248" s="70">
        <v>6.284239209203359</v>
      </c>
      <c r="AA248" s="70" t="s">
        <v>156</v>
      </c>
      <c r="AB248" s="73">
        <v>59.1</v>
      </c>
      <c r="AC248" s="69">
        <v>7.2889999999999988</v>
      </c>
      <c r="AD248" s="70">
        <f t="shared" si="31"/>
        <v>8.1081081081081088</v>
      </c>
      <c r="AE248" s="70">
        <v>8.0246666666666666</v>
      </c>
      <c r="AF248" s="68">
        <v>7.2460999999999984</v>
      </c>
    </row>
    <row r="249" spans="1:32" x14ac:dyDescent="0.25">
      <c r="A249" s="79" t="s">
        <v>147</v>
      </c>
      <c r="B249" s="79" t="s">
        <v>142</v>
      </c>
      <c r="C249" s="67">
        <v>13</v>
      </c>
      <c r="D249" s="79">
        <v>4</v>
      </c>
      <c r="E249" s="72">
        <v>74</v>
      </c>
      <c r="F249" s="79" t="s">
        <v>262</v>
      </c>
      <c r="G249" s="67">
        <v>3</v>
      </c>
      <c r="H249" s="70">
        <v>600</v>
      </c>
      <c r="I249" s="70" t="s">
        <v>149</v>
      </c>
      <c r="J249" s="70">
        <v>5</v>
      </c>
      <c r="K249" s="70">
        <f t="shared" si="27"/>
        <v>3000</v>
      </c>
      <c r="L249" s="81">
        <f t="shared" si="30"/>
        <v>12.42</v>
      </c>
      <c r="M249" s="67">
        <f t="shared" si="28"/>
        <v>62.1</v>
      </c>
      <c r="N249" s="82">
        <v>244.49443350000001</v>
      </c>
      <c r="O249" s="68">
        <v>20.546881367281301</v>
      </c>
      <c r="P249" s="81">
        <v>1</v>
      </c>
      <c r="Q249" s="68">
        <v>8.0779059425647084</v>
      </c>
      <c r="R249" s="69">
        <f t="shared" si="33"/>
        <v>2.5435900731418686</v>
      </c>
      <c r="S249" s="69">
        <f t="shared" si="29"/>
        <v>1.7207843425727765</v>
      </c>
      <c r="T249" s="68">
        <v>41.089320594354731</v>
      </c>
      <c r="U249" s="70" t="s">
        <v>33</v>
      </c>
      <c r="V249" s="70">
        <v>20.7</v>
      </c>
      <c r="W249" s="70">
        <v>22.2</v>
      </c>
      <c r="X249" s="72">
        <f t="shared" si="32"/>
        <v>7.2463768115942031</v>
      </c>
      <c r="Y249" s="69">
        <v>25.64762</v>
      </c>
      <c r="Z249" s="70">
        <v>6.284239209203359</v>
      </c>
      <c r="AA249" s="70" t="s">
        <v>156</v>
      </c>
      <c r="AB249" s="73">
        <v>59.1</v>
      </c>
      <c r="AC249" s="69">
        <v>7.2889999999999988</v>
      </c>
      <c r="AD249" s="70">
        <f t="shared" si="31"/>
        <v>8.1081081081081088</v>
      </c>
      <c r="AE249" s="70">
        <v>8.0246666666666666</v>
      </c>
      <c r="AF249" s="68">
        <v>7.2460999999999984</v>
      </c>
    </row>
    <row r="250" spans="1:32" x14ac:dyDescent="0.25">
      <c r="A250" s="79" t="s">
        <v>147</v>
      </c>
      <c r="B250" s="79" t="s">
        <v>142</v>
      </c>
      <c r="C250" s="67">
        <v>13</v>
      </c>
      <c r="D250" s="79">
        <v>4</v>
      </c>
      <c r="E250" s="72">
        <v>90</v>
      </c>
      <c r="F250" s="79" t="s">
        <v>262</v>
      </c>
      <c r="G250" s="67">
        <v>3</v>
      </c>
      <c r="H250" s="70">
        <v>600</v>
      </c>
      <c r="I250" s="70" t="s">
        <v>149</v>
      </c>
      <c r="J250" s="70">
        <v>5</v>
      </c>
      <c r="K250" s="70">
        <f t="shared" si="27"/>
        <v>3000</v>
      </c>
      <c r="L250" s="81">
        <f t="shared" si="30"/>
        <v>13.38</v>
      </c>
      <c r="M250" s="67">
        <f t="shared" si="28"/>
        <v>66.900000000000006</v>
      </c>
      <c r="N250" s="82">
        <v>226.28180399999999</v>
      </c>
      <c r="O250" s="68">
        <v>26.881306545369899</v>
      </c>
      <c r="P250" s="81">
        <v>1</v>
      </c>
      <c r="Q250" s="68">
        <v>8.0779059425647084</v>
      </c>
      <c r="R250" s="69">
        <f t="shared" si="33"/>
        <v>3.3277568142660465</v>
      </c>
      <c r="S250" s="69">
        <f t="shared" si="29"/>
        <v>2.5949684109804165</v>
      </c>
      <c r="T250" s="68">
        <v>41.318345673130942</v>
      </c>
      <c r="U250" s="70" t="s">
        <v>33</v>
      </c>
      <c r="V250" s="70">
        <v>22.3</v>
      </c>
      <c r="W250" s="70">
        <v>24.5</v>
      </c>
      <c r="X250" s="72">
        <f t="shared" si="32"/>
        <v>9.8654708520179337</v>
      </c>
      <c r="Y250" s="69">
        <v>25.64762</v>
      </c>
      <c r="Z250" s="70">
        <v>6.284239209203359</v>
      </c>
      <c r="AA250" s="70" t="s">
        <v>156</v>
      </c>
      <c r="AB250" s="73">
        <v>59.1</v>
      </c>
      <c r="AC250" s="69">
        <v>7.2889999999999988</v>
      </c>
      <c r="AD250" s="70">
        <f t="shared" si="31"/>
        <v>8.1081081081081088</v>
      </c>
      <c r="AE250" s="70">
        <v>8.0246666666666666</v>
      </c>
      <c r="AF250" s="68">
        <v>7.2460999999999984</v>
      </c>
    </row>
    <row r="251" spans="1:32" x14ac:dyDescent="0.25">
      <c r="A251" s="79" t="s">
        <v>147</v>
      </c>
      <c r="B251" s="79" t="s">
        <v>142</v>
      </c>
      <c r="C251" s="67">
        <v>13</v>
      </c>
      <c r="D251" s="79">
        <v>4</v>
      </c>
      <c r="E251" s="72">
        <v>98</v>
      </c>
      <c r="F251" s="79" t="s">
        <v>262</v>
      </c>
      <c r="G251" s="67">
        <v>3</v>
      </c>
      <c r="H251" s="70">
        <v>600</v>
      </c>
      <c r="I251" s="70" t="s">
        <v>149</v>
      </c>
      <c r="J251" s="70">
        <v>5</v>
      </c>
      <c r="K251" s="70">
        <f t="shared" si="27"/>
        <v>3000</v>
      </c>
      <c r="L251" s="81">
        <f t="shared" si="30"/>
        <v>12.78</v>
      </c>
      <c r="M251" s="67">
        <f t="shared" si="28"/>
        <v>63.9</v>
      </c>
      <c r="N251" s="82">
        <v>270.59903400000002</v>
      </c>
      <c r="O251" s="68">
        <v>23.100935786043699</v>
      </c>
      <c r="P251" s="81">
        <v>1</v>
      </c>
      <c r="Q251" s="68">
        <v>8.0779059425647084</v>
      </c>
      <c r="R251" s="69">
        <f t="shared" si="33"/>
        <v>2.8597678594298199</v>
      </c>
      <c r="S251" s="69">
        <f t="shared" si="29"/>
        <v>2.0732573168296042</v>
      </c>
      <c r="T251" s="68">
        <v>36.265567707902768</v>
      </c>
      <c r="U251" s="70" t="s">
        <v>33</v>
      </c>
      <c r="V251" s="70">
        <v>21.3</v>
      </c>
      <c r="W251" s="70">
        <v>21.8</v>
      </c>
      <c r="X251" s="72">
        <f t="shared" si="32"/>
        <v>2.3474178403755865</v>
      </c>
      <c r="Y251" s="69">
        <v>25.64762</v>
      </c>
      <c r="Z251" s="70">
        <v>6.284239209203359</v>
      </c>
      <c r="AA251" s="70" t="s">
        <v>156</v>
      </c>
      <c r="AB251" s="73">
        <v>59.1</v>
      </c>
      <c r="AC251" s="69">
        <v>7.2889999999999988</v>
      </c>
      <c r="AD251" s="70">
        <f t="shared" si="31"/>
        <v>8.1081081081081088</v>
      </c>
      <c r="AE251" s="70">
        <v>8.0246666666666666</v>
      </c>
      <c r="AF251" s="68">
        <v>7.2460999999999984</v>
      </c>
    </row>
    <row r="252" spans="1:32" x14ac:dyDescent="0.25">
      <c r="A252" s="79" t="s">
        <v>147</v>
      </c>
      <c r="B252" s="79" t="s">
        <v>142</v>
      </c>
      <c r="C252" s="67">
        <v>13</v>
      </c>
      <c r="D252" s="79">
        <v>4</v>
      </c>
      <c r="E252" s="72">
        <v>101</v>
      </c>
      <c r="F252" s="79" t="s">
        <v>262</v>
      </c>
      <c r="G252" s="67">
        <v>3</v>
      </c>
      <c r="H252" s="70">
        <v>600</v>
      </c>
      <c r="I252" s="70" t="s">
        <v>149</v>
      </c>
      <c r="J252" s="70">
        <v>5</v>
      </c>
      <c r="K252" s="70">
        <f t="shared" si="27"/>
        <v>3000</v>
      </c>
      <c r="L252" s="81">
        <f t="shared" si="30"/>
        <v>12.18</v>
      </c>
      <c r="M252" s="67">
        <f t="shared" si="28"/>
        <v>60.9</v>
      </c>
      <c r="N252" s="82">
        <v>210.77649</v>
      </c>
      <c r="O252" s="68">
        <v>29.7238788215368</v>
      </c>
      <c r="P252" s="81">
        <v>1</v>
      </c>
      <c r="Q252" s="68">
        <v>8.0779059425647084</v>
      </c>
      <c r="R252" s="69">
        <f t="shared" si="33"/>
        <v>3.6796515127656422</v>
      </c>
      <c r="S252" s="69">
        <f t="shared" si="29"/>
        <v>2.987258370567905</v>
      </c>
      <c r="T252" s="68">
        <v>63.914163599746622</v>
      </c>
      <c r="U252" s="70" t="s">
        <v>33</v>
      </c>
      <c r="V252" s="70">
        <v>20.3</v>
      </c>
      <c r="W252" s="70">
        <v>24.2</v>
      </c>
      <c r="X252" s="72">
        <f t="shared" si="32"/>
        <v>19.211822660098516</v>
      </c>
      <c r="Y252" s="69">
        <v>25.64762</v>
      </c>
      <c r="Z252" s="70">
        <v>6.284239209203359</v>
      </c>
      <c r="AA252" s="70" t="s">
        <v>156</v>
      </c>
      <c r="AB252" s="73">
        <v>59.1</v>
      </c>
      <c r="AC252" s="69">
        <v>7.2889999999999988</v>
      </c>
      <c r="AD252" s="70">
        <f t="shared" si="31"/>
        <v>8.1081081081081088</v>
      </c>
      <c r="AE252" s="70">
        <v>8.0246666666666666</v>
      </c>
      <c r="AF252" s="68">
        <v>7.2460999999999984</v>
      </c>
    </row>
    <row r="253" spans="1:32" x14ac:dyDescent="0.25">
      <c r="A253" s="79" t="s">
        <v>147</v>
      </c>
      <c r="B253" s="79" t="s">
        <v>142</v>
      </c>
      <c r="C253" s="67">
        <v>13</v>
      </c>
      <c r="D253" s="79">
        <v>5</v>
      </c>
      <c r="E253" s="72">
        <v>22</v>
      </c>
      <c r="F253" s="79" t="s">
        <v>262</v>
      </c>
      <c r="G253" s="67">
        <v>3</v>
      </c>
      <c r="H253" s="70">
        <v>600</v>
      </c>
      <c r="I253" s="70" t="s">
        <v>292</v>
      </c>
      <c r="J253" s="70">
        <v>15</v>
      </c>
      <c r="K253" s="70">
        <f t="shared" si="27"/>
        <v>9000</v>
      </c>
      <c r="L253" s="81">
        <f t="shared" si="30"/>
        <v>12.66</v>
      </c>
      <c r="M253" s="67">
        <f t="shared" si="28"/>
        <v>189.9</v>
      </c>
      <c r="N253" s="82">
        <v>216.3244875</v>
      </c>
      <c r="O253" s="68">
        <v>50.512609099476997</v>
      </c>
      <c r="P253" s="81">
        <v>1</v>
      </c>
      <c r="Q253" s="68">
        <v>8.0779059425647084</v>
      </c>
      <c r="R253" s="69">
        <f t="shared" si="33"/>
        <v>6.2531811410816465</v>
      </c>
      <c r="S253" s="69">
        <f t="shared" si="29"/>
        <v>5.8562127429806798</v>
      </c>
      <c r="T253" s="68">
        <v>70.792855038861163</v>
      </c>
      <c r="U253" s="70" t="s">
        <v>33</v>
      </c>
      <c r="V253" s="70">
        <v>21.1</v>
      </c>
      <c r="W253" s="70">
        <v>26.3</v>
      </c>
      <c r="X253" s="72">
        <f t="shared" si="32"/>
        <v>24.644549763033172</v>
      </c>
      <c r="Y253" s="69">
        <v>25.64762</v>
      </c>
      <c r="Z253" s="70">
        <v>6.284239209203359</v>
      </c>
      <c r="AA253" s="70" t="s">
        <v>156</v>
      </c>
      <c r="AB253" s="73">
        <v>59.1</v>
      </c>
      <c r="AC253" s="69">
        <v>7.2889999999999988</v>
      </c>
      <c r="AD253" s="70">
        <f t="shared" si="31"/>
        <v>8.1081081081081088</v>
      </c>
      <c r="AE253" s="70">
        <v>8.0246666666666666</v>
      </c>
      <c r="AF253" s="68">
        <v>7.2460999999999984</v>
      </c>
    </row>
    <row r="254" spans="1:32" x14ac:dyDescent="0.25">
      <c r="A254" s="79" t="s">
        <v>147</v>
      </c>
      <c r="B254" s="79" t="s">
        <v>142</v>
      </c>
      <c r="C254" s="67">
        <v>13</v>
      </c>
      <c r="D254" s="79">
        <v>5</v>
      </c>
      <c r="E254" s="72">
        <v>44</v>
      </c>
      <c r="F254" s="79" t="s">
        <v>262</v>
      </c>
      <c r="G254" s="67">
        <v>3</v>
      </c>
      <c r="H254" s="70">
        <v>600</v>
      </c>
      <c r="I254" s="70" t="s">
        <v>292</v>
      </c>
      <c r="J254" s="70">
        <v>15</v>
      </c>
      <c r="K254" s="70">
        <f t="shared" si="27"/>
        <v>9000</v>
      </c>
      <c r="L254" s="81">
        <f t="shared" si="30"/>
        <v>12.6</v>
      </c>
      <c r="M254" s="67">
        <f t="shared" si="28"/>
        <v>189</v>
      </c>
      <c r="N254" s="82">
        <v>272.81852500000002</v>
      </c>
      <c r="O254" s="68">
        <v>75.204616490994496</v>
      </c>
      <c r="P254" s="81">
        <v>1</v>
      </c>
      <c r="Q254" s="68">
        <v>8.0779059425647084</v>
      </c>
      <c r="R254" s="69">
        <f t="shared" si="33"/>
        <v>9.3099148499267219</v>
      </c>
      <c r="S254" s="69">
        <f t="shared" si="29"/>
        <v>9.2638399343688054</v>
      </c>
      <c r="T254" s="68">
        <v>65.652796550555379</v>
      </c>
      <c r="U254" s="70" t="s">
        <v>33</v>
      </c>
      <c r="V254" s="70">
        <v>21</v>
      </c>
      <c r="W254" s="70">
        <v>25</v>
      </c>
      <c r="X254" s="72">
        <f t="shared" si="32"/>
        <v>19.047619047619047</v>
      </c>
      <c r="Y254" s="69">
        <v>25.64762</v>
      </c>
      <c r="Z254" s="70">
        <v>6.284239209203359</v>
      </c>
      <c r="AA254" s="70" t="s">
        <v>156</v>
      </c>
      <c r="AB254" s="73">
        <v>59.1</v>
      </c>
      <c r="AC254" s="69">
        <v>7.2889999999999988</v>
      </c>
      <c r="AD254" s="70">
        <f t="shared" si="31"/>
        <v>8.1081081081081088</v>
      </c>
      <c r="AE254" s="70">
        <v>8.0246666666666666</v>
      </c>
      <c r="AF254" s="68">
        <v>7.2460999999999984</v>
      </c>
    </row>
    <row r="255" spans="1:32" x14ac:dyDescent="0.25">
      <c r="A255" s="79" t="s">
        <v>147</v>
      </c>
      <c r="B255" s="79" t="s">
        <v>142</v>
      </c>
      <c r="C255" s="67">
        <v>13</v>
      </c>
      <c r="D255" s="79">
        <v>5</v>
      </c>
      <c r="E255" s="72">
        <v>53</v>
      </c>
      <c r="F255" s="79" t="s">
        <v>262</v>
      </c>
      <c r="G255" s="67">
        <v>3</v>
      </c>
      <c r="H255" s="70">
        <v>600</v>
      </c>
      <c r="I255" s="70" t="s">
        <v>292</v>
      </c>
      <c r="J255" s="70">
        <v>15</v>
      </c>
      <c r="K255" s="70">
        <f t="shared" si="27"/>
        <v>9000</v>
      </c>
      <c r="L255" s="81">
        <f t="shared" si="30"/>
        <v>14.1</v>
      </c>
      <c r="M255" s="67">
        <f t="shared" si="28"/>
        <v>211.5</v>
      </c>
      <c r="N255" s="82">
        <v>227.28184999999999</v>
      </c>
      <c r="O255" s="68">
        <v>51.6746212768142</v>
      </c>
      <c r="P255" s="81">
        <v>1</v>
      </c>
      <c r="Q255" s="68">
        <v>8.0779059425647084</v>
      </c>
      <c r="R255" s="69">
        <f t="shared" si="33"/>
        <v>6.3970318105000956</v>
      </c>
      <c r="S255" s="69">
        <f t="shared" si="29"/>
        <v>6.0165765493506171</v>
      </c>
      <c r="T255" s="68">
        <v>50.826868308015541</v>
      </c>
      <c r="U255" s="70" t="s">
        <v>33</v>
      </c>
      <c r="V255" s="70">
        <v>23.5</v>
      </c>
      <c r="W255" s="70">
        <v>27.9</v>
      </c>
      <c r="X255" s="72">
        <f t="shared" si="32"/>
        <v>18.723404255319142</v>
      </c>
      <c r="Y255" s="69">
        <v>25.64762</v>
      </c>
      <c r="Z255" s="70">
        <v>6.284239209203359</v>
      </c>
      <c r="AA255" s="70" t="s">
        <v>156</v>
      </c>
      <c r="AB255" s="73">
        <v>59.1</v>
      </c>
      <c r="AC255" s="69">
        <v>7.2889999999999988</v>
      </c>
      <c r="AD255" s="70">
        <f t="shared" si="31"/>
        <v>8.1081081081081088</v>
      </c>
      <c r="AE255" s="70">
        <v>8.0246666666666666</v>
      </c>
      <c r="AF255" s="68">
        <v>7.2460999999999984</v>
      </c>
    </row>
    <row r="256" spans="1:32" x14ac:dyDescent="0.25">
      <c r="A256" s="79" t="s">
        <v>147</v>
      </c>
      <c r="B256" s="79" t="s">
        <v>142</v>
      </c>
      <c r="C256" s="67">
        <v>13</v>
      </c>
      <c r="D256" s="79">
        <v>5</v>
      </c>
      <c r="E256" s="72">
        <v>56</v>
      </c>
      <c r="F256" s="79" t="s">
        <v>262</v>
      </c>
      <c r="G256" s="67">
        <v>3</v>
      </c>
      <c r="H256" s="70">
        <v>600</v>
      </c>
      <c r="I256" s="70" t="s">
        <v>292</v>
      </c>
      <c r="J256" s="70">
        <v>15</v>
      </c>
      <c r="K256" s="70">
        <f t="shared" ref="K256:K319" si="34">J256*H256</f>
        <v>9000</v>
      </c>
      <c r="L256" s="81">
        <f t="shared" si="30"/>
        <v>13.2</v>
      </c>
      <c r="M256" s="67">
        <f t="shared" si="28"/>
        <v>198</v>
      </c>
      <c r="N256" s="82">
        <v>240.74231599999999</v>
      </c>
      <c r="O256" s="68">
        <v>47.358677133243702</v>
      </c>
      <c r="P256" s="81">
        <v>1</v>
      </c>
      <c r="Q256" s="68">
        <v>8.0779059425647084</v>
      </c>
      <c r="R256" s="69">
        <f t="shared" si="33"/>
        <v>5.8627418380421847</v>
      </c>
      <c r="S256" s="69">
        <f t="shared" si="29"/>
        <v>5.4209535047375832</v>
      </c>
      <c r="T256" s="68">
        <v>73.040057297444406</v>
      </c>
      <c r="U256" s="70" t="s">
        <v>33</v>
      </c>
      <c r="V256" s="70">
        <v>22</v>
      </c>
      <c r="W256" s="70">
        <v>26.7</v>
      </c>
      <c r="X256" s="72">
        <f t="shared" si="32"/>
        <v>21.36363636363636</v>
      </c>
      <c r="Y256" s="69">
        <v>25.64762</v>
      </c>
      <c r="Z256" s="70">
        <v>6.284239209203359</v>
      </c>
      <c r="AA256" s="70" t="s">
        <v>156</v>
      </c>
      <c r="AB256" s="73">
        <v>59.1</v>
      </c>
      <c r="AC256" s="69">
        <v>7.2889999999999988</v>
      </c>
      <c r="AD256" s="70">
        <f t="shared" si="31"/>
        <v>8.1081081081081088</v>
      </c>
      <c r="AE256" s="70">
        <v>8.0246666666666666</v>
      </c>
      <c r="AF256" s="68">
        <v>7.2460999999999984</v>
      </c>
    </row>
    <row r="257" spans="1:32" x14ac:dyDescent="0.25">
      <c r="A257" s="79" t="s">
        <v>147</v>
      </c>
      <c r="B257" s="79" t="s">
        <v>142</v>
      </c>
      <c r="C257" s="67">
        <v>13</v>
      </c>
      <c r="D257" s="79">
        <v>5</v>
      </c>
      <c r="E257" s="72">
        <v>65</v>
      </c>
      <c r="F257" s="79" t="s">
        <v>262</v>
      </c>
      <c r="G257" s="67">
        <v>3</v>
      </c>
      <c r="H257" s="70">
        <v>600</v>
      </c>
      <c r="I257" s="70" t="s">
        <v>292</v>
      </c>
      <c r="J257" s="70">
        <v>15</v>
      </c>
      <c r="K257" s="70">
        <f t="shared" si="34"/>
        <v>9000</v>
      </c>
      <c r="L257" s="81">
        <f t="shared" si="30"/>
        <v>11.82</v>
      </c>
      <c r="M257" s="67">
        <f t="shared" si="28"/>
        <v>177.3</v>
      </c>
      <c r="N257" s="82">
        <v>211.19</v>
      </c>
      <c r="O257" s="68">
        <v>54.103344138453402</v>
      </c>
      <c r="P257" s="81">
        <v>1</v>
      </c>
      <c r="Q257" s="68">
        <v>8.0779059425647084</v>
      </c>
      <c r="R257" s="69">
        <f t="shared" si="33"/>
        <v>6.6976942444164891</v>
      </c>
      <c r="S257" s="69">
        <f t="shared" si="29"/>
        <v>6.3517531080013674</v>
      </c>
      <c r="T257" s="68">
        <v>68.381792227629973</v>
      </c>
      <c r="U257" s="70" t="s">
        <v>33</v>
      </c>
      <c r="V257" s="70">
        <v>19.7</v>
      </c>
      <c r="W257" s="70">
        <v>22.2</v>
      </c>
      <c r="X257" s="72">
        <f t="shared" si="32"/>
        <v>12.690355329949238</v>
      </c>
      <c r="Y257" s="69">
        <v>25.64762</v>
      </c>
      <c r="Z257" s="70">
        <v>6.284239209203359</v>
      </c>
      <c r="AA257" s="70" t="s">
        <v>156</v>
      </c>
      <c r="AB257" s="73">
        <v>59.1</v>
      </c>
      <c r="AC257" s="69">
        <v>7.2889999999999988</v>
      </c>
      <c r="AD257" s="70">
        <f t="shared" si="31"/>
        <v>8.1081081081081088</v>
      </c>
      <c r="AE257" s="70">
        <v>8.0246666666666666</v>
      </c>
      <c r="AF257" s="68">
        <v>7.2460999999999984</v>
      </c>
    </row>
    <row r="258" spans="1:32" x14ac:dyDescent="0.25">
      <c r="A258" s="79" t="s">
        <v>147</v>
      </c>
      <c r="B258" s="79" t="s">
        <v>142</v>
      </c>
      <c r="C258" s="67">
        <v>13</v>
      </c>
      <c r="D258" s="79">
        <v>5</v>
      </c>
      <c r="E258" s="72">
        <v>66</v>
      </c>
      <c r="F258" s="79" t="s">
        <v>262</v>
      </c>
      <c r="G258" s="67">
        <v>3</v>
      </c>
      <c r="H258" s="70">
        <v>600</v>
      </c>
      <c r="I258" s="70" t="s">
        <v>292</v>
      </c>
      <c r="J258" s="70">
        <v>15</v>
      </c>
      <c r="K258" s="70">
        <f t="shared" si="34"/>
        <v>9000</v>
      </c>
      <c r="L258" s="81">
        <f t="shared" si="30"/>
        <v>12.18</v>
      </c>
      <c r="M258" s="67">
        <f t="shared" si="28"/>
        <v>182.7</v>
      </c>
      <c r="N258" s="82">
        <v>244.46649500000001</v>
      </c>
      <c r="O258" s="68">
        <v>23.780567673597901</v>
      </c>
      <c r="P258" s="81">
        <v>1</v>
      </c>
      <c r="Q258" s="68">
        <v>8.0779059425647084</v>
      </c>
      <c r="R258" s="69">
        <f t="shared" si="33"/>
        <v>2.9439025216042127</v>
      </c>
      <c r="S258" s="69">
        <f t="shared" si="29"/>
        <v>2.1670501001964086</v>
      </c>
      <c r="T258" s="68">
        <v>56.246002570534692</v>
      </c>
      <c r="U258" s="70" t="s">
        <v>33</v>
      </c>
      <c r="V258" s="70">
        <v>20.3</v>
      </c>
      <c r="W258" s="70">
        <v>19.3</v>
      </c>
      <c r="X258" s="72">
        <f t="shared" si="32"/>
        <v>-4.9261083743842358</v>
      </c>
      <c r="Y258" s="69">
        <v>25.64762</v>
      </c>
      <c r="Z258" s="70">
        <v>6.284239209203359</v>
      </c>
      <c r="AA258" s="70" t="s">
        <v>156</v>
      </c>
      <c r="AB258" s="73">
        <v>59.1</v>
      </c>
      <c r="AC258" s="69">
        <v>7.2889999999999988</v>
      </c>
      <c r="AD258" s="70">
        <f t="shared" si="31"/>
        <v>8.1081081081081088</v>
      </c>
      <c r="AE258" s="70">
        <v>8.0246666666666666</v>
      </c>
      <c r="AF258" s="68">
        <v>7.2460999999999984</v>
      </c>
    </row>
    <row r="259" spans="1:32" x14ac:dyDescent="0.25">
      <c r="A259" s="79" t="s">
        <v>147</v>
      </c>
      <c r="B259" s="79" t="s">
        <v>142</v>
      </c>
      <c r="C259" s="67">
        <v>13</v>
      </c>
      <c r="D259" s="79">
        <v>5</v>
      </c>
      <c r="E259" s="72">
        <v>80</v>
      </c>
      <c r="F259" s="79" t="s">
        <v>262</v>
      </c>
      <c r="G259" s="67">
        <v>3</v>
      </c>
      <c r="H259" s="70">
        <v>600</v>
      </c>
      <c r="I259" s="70" t="s">
        <v>292</v>
      </c>
      <c r="J259" s="70">
        <v>15</v>
      </c>
      <c r="K259" s="70">
        <f t="shared" si="34"/>
        <v>9000</v>
      </c>
      <c r="L259" s="81">
        <f t="shared" si="30"/>
        <v>12.96</v>
      </c>
      <c r="M259" s="67">
        <f t="shared" si="28"/>
        <v>194.4</v>
      </c>
      <c r="N259" s="82">
        <v>248.82332</v>
      </c>
      <c r="O259" s="68">
        <v>58.981239863190801</v>
      </c>
      <c r="P259" s="81">
        <v>1</v>
      </c>
      <c r="Q259" s="68">
        <v>8.0779059425647084</v>
      </c>
      <c r="R259" s="69">
        <f t="shared" si="33"/>
        <v>7.301550709126535</v>
      </c>
      <c r="S259" s="69">
        <f t="shared" si="29"/>
        <v>7.0249284333125557</v>
      </c>
      <c r="T259" s="68">
        <v>64.794538073625645</v>
      </c>
      <c r="U259" s="70" t="s">
        <v>33</v>
      </c>
      <c r="V259" s="70">
        <v>21.6</v>
      </c>
      <c r="W259" s="70">
        <v>23.8</v>
      </c>
      <c r="X259" s="72">
        <f t="shared" si="32"/>
        <v>10.185185185185182</v>
      </c>
      <c r="Y259" s="69">
        <v>25.64762</v>
      </c>
      <c r="Z259" s="70">
        <v>6.284239209203359</v>
      </c>
      <c r="AA259" s="70" t="s">
        <v>156</v>
      </c>
      <c r="AB259" s="73">
        <v>59.1</v>
      </c>
      <c r="AC259" s="69">
        <v>7.2889999999999988</v>
      </c>
      <c r="AD259" s="70">
        <f t="shared" si="31"/>
        <v>8.1081081081081088</v>
      </c>
      <c r="AE259" s="70">
        <v>8.0246666666666666</v>
      </c>
      <c r="AF259" s="68">
        <v>7.2460999999999984</v>
      </c>
    </row>
    <row r="260" spans="1:32" x14ac:dyDescent="0.25">
      <c r="A260" s="79" t="s">
        <v>147</v>
      </c>
      <c r="B260" s="79" t="s">
        <v>142</v>
      </c>
      <c r="C260" s="67">
        <v>13</v>
      </c>
      <c r="D260" s="79">
        <v>5</v>
      </c>
      <c r="E260" s="72">
        <v>99</v>
      </c>
      <c r="F260" s="79" t="s">
        <v>262</v>
      </c>
      <c r="G260" s="67">
        <v>3</v>
      </c>
      <c r="H260" s="70">
        <v>600</v>
      </c>
      <c r="I260" s="70" t="s">
        <v>292</v>
      </c>
      <c r="J260" s="70">
        <v>15</v>
      </c>
      <c r="K260" s="70">
        <f t="shared" si="34"/>
        <v>9000</v>
      </c>
      <c r="L260" s="81">
        <f t="shared" si="30"/>
        <v>11.82</v>
      </c>
      <c r="M260" s="67">
        <f t="shared" si="28"/>
        <v>177.3</v>
      </c>
      <c r="N260" s="82">
        <v>257.73132800000002</v>
      </c>
      <c r="O260" s="68">
        <v>69.1223649645016</v>
      </c>
      <c r="P260" s="81">
        <v>1</v>
      </c>
      <c r="Q260" s="68">
        <v>8.0779059425647084</v>
      </c>
      <c r="R260" s="69">
        <f t="shared" si="33"/>
        <v>8.5569658097003636</v>
      </c>
      <c r="S260" s="69">
        <f t="shared" si="29"/>
        <v>8.4244571592907764</v>
      </c>
      <c r="T260" s="68">
        <v>74.618528022854292</v>
      </c>
      <c r="U260" s="70" t="s">
        <v>33</v>
      </c>
      <c r="V260" s="70">
        <v>19.7</v>
      </c>
      <c r="W260" s="70">
        <v>24.3</v>
      </c>
      <c r="X260" s="72">
        <f t="shared" si="32"/>
        <v>23.350253807106608</v>
      </c>
      <c r="Y260" s="69">
        <v>25.64762</v>
      </c>
      <c r="Z260" s="70">
        <v>6.284239209203359</v>
      </c>
      <c r="AA260" s="70" t="s">
        <v>156</v>
      </c>
      <c r="AB260" s="73">
        <v>59.1</v>
      </c>
      <c r="AC260" s="69">
        <v>7.2889999999999988</v>
      </c>
      <c r="AD260" s="70">
        <f t="shared" si="31"/>
        <v>8.1081081081081088</v>
      </c>
      <c r="AE260" s="70">
        <v>8.0246666666666666</v>
      </c>
      <c r="AF260" s="68">
        <v>7.2460999999999984</v>
      </c>
    </row>
    <row r="261" spans="1:32" x14ac:dyDescent="0.25">
      <c r="A261" s="79" t="s">
        <v>147</v>
      </c>
      <c r="B261" s="79" t="s">
        <v>142</v>
      </c>
      <c r="C261" s="67">
        <v>13</v>
      </c>
      <c r="D261" s="79">
        <v>5</v>
      </c>
      <c r="E261" s="72">
        <v>105</v>
      </c>
      <c r="F261" s="79" t="s">
        <v>262</v>
      </c>
      <c r="G261" s="67">
        <v>3</v>
      </c>
      <c r="H261" s="70">
        <v>600</v>
      </c>
      <c r="I261" s="70" t="s">
        <v>292</v>
      </c>
      <c r="J261" s="70">
        <v>15</v>
      </c>
      <c r="K261" s="70">
        <f t="shared" si="34"/>
        <v>9000</v>
      </c>
      <c r="L261" s="81">
        <f t="shared" si="30"/>
        <v>12.3</v>
      </c>
      <c r="M261" s="67">
        <f t="shared" si="28"/>
        <v>184.5</v>
      </c>
      <c r="N261" s="82">
        <v>244.17762200000001</v>
      </c>
      <c r="O261" s="68">
        <v>37.877029520055899</v>
      </c>
      <c r="P261" s="81">
        <v>1</v>
      </c>
      <c r="Q261" s="68">
        <v>8.0779059425647084</v>
      </c>
      <c r="R261" s="69">
        <f t="shared" si="33"/>
        <v>4.6889663966587447</v>
      </c>
      <c r="S261" s="69">
        <f t="shared" si="29"/>
        <v>4.1124361487546679</v>
      </c>
      <c r="T261" s="68">
        <v>60.512540818129658</v>
      </c>
      <c r="U261" s="70" t="s">
        <v>33</v>
      </c>
      <c r="V261" s="70">
        <v>20.5</v>
      </c>
      <c r="W261" s="70">
        <v>24.1</v>
      </c>
      <c r="X261" s="72">
        <f t="shared" si="32"/>
        <v>17.560975609756106</v>
      </c>
      <c r="Y261" s="69">
        <v>25.64762</v>
      </c>
      <c r="Z261" s="70">
        <v>6.284239209203359</v>
      </c>
      <c r="AA261" s="70" t="s">
        <v>156</v>
      </c>
      <c r="AB261" s="73">
        <v>59.1</v>
      </c>
      <c r="AC261" s="69">
        <v>7.2889999999999988</v>
      </c>
      <c r="AD261" s="70">
        <f t="shared" si="31"/>
        <v>8.1081081081081088</v>
      </c>
      <c r="AE261" s="70">
        <v>8.0246666666666666</v>
      </c>
      <c r="AF261" s="68">
        <v>7.2460999999999984</v>
      </c>
    </row>
    <row r="262" spans="1:32" x14ac:dyDescent="0.25">
      <c r="A262" s="79" t="s">
        <v>147</v>
      </c>
      <c r="B262" s="79" t="s">
        <v>142</v>
      </c>
      <c r="C262" s="67">
        <v>13</v>
      </c>
      <c r="D262" s="79">
        <v>5</v>
      </c>
      <c r="E262" s="72">
        <v>108</v>
      </c>
      <c r="F262" s="79" t="s">
        <v>262</v>
      </c>
      <c r="G262" s="67">
        <v>3</v>
      </c>
      <c r="H262" s="70">
        <v>600</v>
      </c>
      <c r="I262" s="70" t="s">
        <v>292</v>
      </c>
      <c r="J262" s="70">
        <v>15</v>
      </c>
      <c r="K262" s="70">
        <f t="shared" si="34"/>
        <v>9000</v>
      </c>
      <c r="L262" s="81">
        <f t="shared" si="30"/>
        <v>13.8</v>
      </c>
      <c r="M262" s="67">
        <f t="shared" si="28"/>
        <v>207</v>
      </c>
      <c r="N262" s="82">
        <v>294.26582999999999</v>
      </c>
      <c r="O262" s="68">
        <v>60.932619946859397</v>
      </c>
      <c r="P262" s="81">
        <v>1</v>
      </c>
      <c r="Q262" s="68">
        <v>8.0779059425647084</v>
      </c>
      <c r="R262" s="69">
        <f t="shared" si="33"/>
        <v>7.5431207518508803</v>
      </c>
      <c r="S262" s="69">
        <f t="shared" si="29"/>
        <v>7.2942291721470447</v>
      </c>
      <c r="T262" s="68">
        <v>53.399350775910307</v>
      </c>
      <c r="U262" s="70" t="s">
        <v>33</v>
      </c>
      <c r="V262" s="70">
        <v>23</v>
      </c>
      <c r="W262" s="70">
        <v>27.5</v>
      </c>
      <c r="X262" s="72">
        <f t="shared" si="32"/>
        <v>19.565217391304348</v>
      </c>
      <c r="Y262" s="69">
        <v>25.64762</v>
      </c>
      <c r="Z262" s="70">
        <v>6.284239209203359</v>
      </c>
      <c r="AA262" s="70" t="s">
        <v>156</v>
      </c>
      <c r="AB262" s="73">
        <v>59.1</v>
      </c>
      <c r="AC262" s="69">
        <v>7.2889999999999988</v>
      </c>
      <c r="AD262" s="70">
        <f t="shared" si="31"/>
        <v>8.1081081081081088</v>
      </c>
      <c r="AE262" s="70">
        <v>8.0246666666666666</v>
      </c>
      <c r="AF262" s="68">
        <v>7.2460999999999984</v>
      </c>
    </row>
    <row r="263" spans="1:32" x14ac:dyDescent="0.25">
      <c r="A263" s="79" t="s">
        <v>147</v>
      </c>
      <c r="B263" s="79" t="s">
        <v>142</v>
      </c>
      <c r="C263" s="67">
        <v>13</v>
      </c>
      <c r="D263" s="79">
        <v>6</v>
      </c>
      <c r="E263" s="72">
        <v>3</v>
      </c>
      <c r="F263" s="79" t="s">
        <v>262</v>
      </c>
      <c r="G263" s="67">
        <v>3</v>
      </c>
      <c r="H263" s="70">
        <v>600</v>
      </c>
      <c r="I263" s="70" t="s">
        <v>293</v>
      </c>
      <c r="J263" s="70">
        <v>15</v>
      </c>
      <c r="K263" s="70">
        <f t="shared" si="34"/>
        <v>9000</v>
      </c>
      <c r="L263" s="81">
        <f t="shared" si="30"/>
        <v>12.72</v>
      </c>
      <c r="M263" s="67">
        <f t="shared" si="28"/>
        <v>190.8</v>
      </c>
      <c r="N263" s="82">
        <v>209.14995200000001</v>
      </c>
      <c r="O263" s="68">
        <v>39.525281200667401</v>
      </c>
      <c r="P263" s="81">
        <v>1</v>
      </c>
      <c r="Q263" s="68">
        <v>8.0779059425647084</v>
      </c>
      <c r="R263" s="69">
        <f t="shared" si="33"/>
        <v>4.8930108225694759</v>
      </c>
      <c r="S263" s="69">
        <f t="shared" si="29"/>
        <v>4.3399035699345436</v>
      </c>
      <c r="T263" s="68">
        <v>44.633748118815028</v>
      </c>
      <c r="U263" s="70" t="s">
        <v>33</v>
      </c>
      <c r="V263" s="70">
        <v>21.2</v>
      </c>
      <c r="W263" s="70">
        <v>24.8</v>
      </c>
      <c r="X263" s="72">
        <f t="shared" si="32"/>
        <v>16.981132075471706</v>
      </c>
      <c r="Y263" s="69">
        <v>25.64762</v>
      </c>
      <c r="Z263" s="70">
        <v>6.284239209203359</v>
      </c>
      <c r="AA263" s="70" t="s">
        <v>156</v>
      </c>
      <c r="AB263" s="73">
        <v>59.1</v>
      </c>
      <c r="AC263" s="69">
        <v>7.2889999999999988</v>
      </c>
      <c r="AD263" s="70">
        <f t="shared" si="31"/>
        <v>8.1081081081081088</v>
      </c>
      <c r="AE263" s="70">
        <v>8.0246666666666666</v>
      </c>
      <c r="AF263" s="68">
        <v>7.2460999999999984</v>
      </c>
    </row>
    <row r="264" spans="1:32" x14ac:dyDescent="0.25">
      <c r="A264" s="79" t="s">
        <v>147</v>
      </c>
      <c r="B264" s="79" t="s">
        <v>142</v>
      </c>
      <c r="C264" s="67">
        <v>13</v>
      </c>
      <c r="D264" s="79">
        <v>6</v>
      </c>
      <c r="E264" s="72">
        <v>10</v>
      </c>
      <c r="F264" s="79" t="s">
        <v>262</v>
      </c>
      <c r="G264" s="67">
        <v>3</v>
      </c>
      <c r="H264" s="70">
        <v>600</v>
      </c>
      <c r="I264" s="70" t="s">
        <v>293</v>
      </c>
      <c r="J264" s="70">
        <v>15</v>
      </c>
      <c r="K264" s="70">
        <f t="shared" si="34"/>
        <v>9000</v>
      </c>
      <c r="L264" s="81">
        <f t="shared" si="30"/>
        <v>12.72</v>
      </c>
      <c r="M264" s="67">
        <f t="shared" si="28"/>
        <v>190.8</v>
      </c>
      <c r="N264" s="82">
        <v>211.485411</v>
      </c>
      <c r="O264" s="68">
        <v>38.734073321976503</v>
      </c>
      <c r="P264" s="81">
        <v>1</v>
      </c>
      <c r="Q264" s="68">
        <v>8.0779059425647084</v>
      </c>
      <c r="R264" s="69">
        <f t="shared" si="33"/>
        <v>4.795063670879852</v>
      </c>
      <c r="S264" s="69">
        <f t="shared" si="29"/>
        <v>4.2307127115844114</v>
      </c>
      <c r="T264" s="68">
        <v>55.446399563774904</v>
      </c>
      <c r="U264" s="70" t="s">
        <v>33</v>
      </c>
      <c r="V264" s="70">
        <v>21.2</v>
      </c>
      <c r="W264" s="70">
        <v>22.2</v>
      </c>
      <c r="X264" s="72">
        <f t="shared" si="32"/>
        <v>4.716981132075472</v>
      </c>
      <c r="Y264" s="69">
        <v>25.64762</v>
      </c>
      <c r="Z264" s="70">
        <v>6.284239209203359</v>
      </c>
      <c r="AA264" s="70" t="s">
        <v>156</v>
      </c>
      <c r="AB264" s="73">
        <v>59.1</v>
      </c>
      <c r="AC264" s="69">
        <v>7.2889999999999988</v>
      </c>
      <c r="AD264" s="70">
        <f t="shared" si="31"/>
        <v>8.1081081081081088</v>
      </c>
      <c r="AE264" s="70">
        <v>8.0246666666666666</v>
      </c>
      <c r="AF264" s="68">
        <v>7.2460999999999984</v>
      </c>
    </row>
    <row r="265" spans="1:32" x14ac:dyDescent="0.25">
      <c r="A265" s="79" t="s">
        <v>147</v>
      </c>
      <c r="B265" s="79" t="s">
        <v>142</v>
      </c>
      <c r="C265" s="67">
        <v>13</v>
      </c>
      <c r="D265" s="79">
        <v>6</v>
      </c>
      <c r="E265" s="72">
        <v>14</v>
      </c>
      <c r="F265" s="79" t="s">
        <v>262</v>
      </c>
      <c r="G265" s="67">
        <v>3</v>
      </c>
      <c r="H265" s="70">
        <v>600</v>
      </c>
      <c r="I265" s="70" t="s">
        <v>293</v>
      </c>
      <c r="J265" s="70">
        <v>15</v>
      </c>
      <c r="K265" s="70">
        <f t="shared" si="34"/>
        <v>9000</v>
      </c>
      <c r="L265" s="81">
        <f t="shared" si="30"/>
        <v>12.78</v>
      </c>
      <c r="M265" s="67">
        <f t="shared" si="28"/>
        <v>191.7</v>
      </c>
      <c r="N265" s="82">
        <v>210.71379999999999</v>
      </c>
      <c r="O265" s="68">
        <v>56.433227629618699</v>
      </c>
      <c r="P265" s="81">
        <v>1</v>
      </c>
      <c r="Q265" s="68">
        <v>8.0779059425647084</v>
      </c>
      <c r="R265" s="69">
        <f t="shared" si="33"/>
        <v>6.9861209118883769</v>
      </c>
      <c r="S265" s="69">
        <f t="shared" si="29"/>
        <v>6.6732893124651875</v>
      </c>
      <c r="T265" s="68">
        <v>68.195002046037914</v>
      </c>
      <c r="U265" s="70" t="s">
        <v>33</v>
      </c>
      <c r="V265" s="70">
        <v>21.3</v>
      </c>
      <c r="W265" s="70">
        <v>24.9</v>
      </c>
      <c r="X265" s="72">
        <f t="shared" si="32"/>
        <v>16.901408450704213</v>
      </c>
      <c r="Y265" s="69">
        <v>25.64762</v>
      </c>
      <c r="Z265" s="70">
        <v>6.284239209203359</v>
      </c>
      <c r="AA265" s="70" t="s">
        <v>156</v>
      </c>
      <c r="AB265" s="73">
        <v>59.1</v>
      </c>
      <c r="AC265" s="69">
        <v>7.2889999999999988</v>
      </c>
      <c r="AD265" s="70">
        <f t="shared" si="31"/>
        <v>8.1081081081081088</v>
      </c>
      <c r="AE265" s="70">
        <v>8.0246666666666666</v>
      </c>
      <c r="AF265" s="68">
        <v>7.2460999999999984</v>
      </c>
    </row>
    <row r="266" spans="1:32" x14ac:dyDescent="0.25">
      <c r="A266" s="79" t="s">
        <v>147</v>
      </c>
      <c r="B266" s="79" t="s">
        <v>142</v>
      </c>
      <c r="C266" s="67">
        <v>13</v>
      </c>
      <c r="D266" s="79">
        <v>6</v>
      </c>
      <c r="E266" s="72">
        <v>23</v>
      </c>
      <c r="F266" s="79" t="s">
        <v>262</v>
      </c>
      <c r="G266" s="67">
        <v>3</v>
      </c>
      <c r="H266" s="70">
        <v>600</v>
      </c>
      <c r="I266" s="70" t="s">
        <v>293</v>
      </c>
      <c r="J266" s="70">
        <v>15</v>
      </c>
      <c r="K266" s="70">
        <f t="shared" si="34"/>
        <v>9000</v>
      </c>
      <c r="L266" s="81">
        <f t="shared" si="30"/>
        <v>13.38</v>
      </c>
      <c r="M266" s="67">
        <f t="shared" si="28"/>
        <v>200.7</v>
      </c>
      <c r="N266" s="82">
        <v>255.8663785</v>
      </c>
      <c r="O266" s="68">
        <v>50.019247561571902</v>
      </c>
      <c r="P266" s="81">
        <v>1</v>
      </c>
      <c r="Q266" s="68">
        <v>8.0779059425647084</v>
      </c>
      <c r="R266" s="69">
        <f t="shared" si="33"/>
        <v>6.1921057161617501</v>
      </c>
      <c r="S266" s="69">
        <f t="shared" si="29"/>
        <v>5.788126249845738</v>
      </c>
      <c r="T266" s="68">
        <v>50.618504550804019</v>
      </c>
      <c r="U266" s="70" t="s">
        <v>33</v>
      </c>
      <c r="V266" s="70">
        <v>22.3</v>
      </c>
      <c r="W266" s="70">
        <v>24.9</v>
      </c>
      <c r="X266" s="72">
        <f t="shared" si="32"/>
        <v>11.659192825112099</v>
      </c>
      <c r="Y266" s="69">
        <v>25.64762</v>
      </c>
      <c r="Z266" s="70">
        <v>6.284239209203359</v>
      </c>
      <c r="AA266" s="70" t="s">
        <v>156</v>
      </c>
      <c r="AB266" s="73">
        <v>59.1</v>
      </c>
      <c r="AC266" s="69">
        <v>7.2889999999999988</v>
      </c>
      <c r="AD266" s="70">
        <f t="shared" si="31"/>
        <v>8.1081081081081088</v>
      </c>
      <c r="AE266" s="70">
        <v>8.0246666666666666</v>
      </c>
      <c r="AF266" s="68">
        <v>7.2460999999999984</v>
      </c>
    </row>
    <row r="267" spans="1:32" x14ac:dyDescent="0.25">
      <c r="A267" s="79" t="s">
        <v>147</v>
      </c>
      <c r="B267" s="79" t="s">
        <v>142</v>
      </c>
      <c r="C267" s="67">
        <v>13</v>
      </c>
      <c r="D267" s="79">
        <v>6</v>
      </c>
      <c r="E267" s="72">
        <v>28</v>
      </c>
      <c r="F267" s="79" t="s">
        <v>262</v>
      </c>
      <c r="G267" s="67">
        <v>3</v>
      </c>
      <c r="H267" s="70">
        <v>600</v>
      </c>
      <c r="I267" s="70" t="s">
        <v>293</v>
      </c>
      <c r="J267" s="70">
        <v>15</v>
      </c>
      <c r="K267" s="70">
        <f t="shared" si="34"/>
        <v>9000</v>
      </c>
      <c r="L267" s="81">
        <f t="shared" si="30"/>
        <v>13.08</v>
      </c>
      <c r="M267" s="67">
        <f t="shared" si="28"/>
        <v>196.2</v>
      </c>
      <c r="N267" s="82">
        <v>239.173632</v>
      </c>
      <c r="O267" s="68">
        <v>44.954479990065899</v>
      </c>
      <c r="P267" s="81">
        <v>1</v>
      </c>
      <c r="Q267" s="68">
        <v>8.0779059425647084</v>
      </c>
      <c r="R267" s="69">
        <f t="shared" si="33"/>
        <v>5.5651155521864126</v>
      </c>
      <c r="S267" s="69">
        <f t="shared" si="29"/>
        <v>5.0891616245292228</v>
      </c>
      <c r="T267" s="68">
        <v>52.481327330635906</v>
      </c>
      <c r="U267" s="70" t="s">
        <v>33</v>
      </c>
      <c r="V267" s="70">
        <v>21.8</v>
      </c>
      <c r="W267" s="70">
        <v>24.3</v>
      </c>
      <c r="X267" s="72">
        <f t="shared" si="32"/>
        <v>11.467889908256881</v>
      </c>
      <c r="Y267" s="69">
        <v>25.64762</v>
      </c>
      <c r="Z267" s="70">
        <v>6.284239209203359</v>
      </c>
      <c r="AA267" s="70" t="s">
        <v>156</v>
      </c>
      <c r="AB267" s="73">
        <v>59.1</v>
      </c>
      <c r="AC267" s="69">
        <v>7.2889999999999988</v>
      </c>
      <c r="AD267" s="70">
        <f t="shared" si="31"/>
        <v>8.1081081081081088</v>
      </c>
      <c r="AE267" s="70">
        <v>8.0246666666666666</v>
      </c>
      <c r="AF267" s="68">
        <v>7.2460999999999984</v>
      </c>
    </row>
    <row r="268" spans="1:32" x14ac:dyDescent="0.25">
      <c r="A268" s="79" t="s">
        <v>147</v>
      </c>
      <c r="B268" s="79" t="s">
        <v>142</v>
      </c>
      <c r="C268" s="67">
        <v>13</v>
      </c>
      <c r="D268" s="79">
        <v>6</v>
      </c>
      <c r="E268" s="72">
        <v>38</v>
      </c>
      <c r="F268" s="79" t="s">
        <v>262</v>
      </c>
      <c r="G268" s="67">
        <v>3</v>
      </c>
      <c r="H268" s="70">
        <v>600</v>
      </c>
      <c r="I268" s="70" t="s">
        <v>293</v>
      </c>
      <c r="J268" s="70">
        <v>15</v>
      </c>
      <c r="K268" s="70">
        <f t="shared" si="34"/>
        <v>9000</v>
      </c>
      <c r="L268" s="81">
        <f t="shared" si="30"/>
        <v>13.08</v>
      </c>
      <c r="M268" s="67">
        <f t="shared" si="28"/>
        <v>196.2</v>
      </c>
      <c r="N268" s="82">
        <v>224.570257</v>
      </c>
      <c r="O268" s="68">
        <v>33.619169565049397</v>
      </c>
      <c r="P268" s="81">
        <v>1</v>
      </c>
      <c r="Q268" s="68">
        <v>8.0779059425647084</v>
      </c>
      <c r="R268" s="69">
        <f t="shared" si="33"/>
        <v>4.1618669249292379</v>
      </c>
      <c r="S268" s="69">
        <f t="shared" si="29"/>
        <v>3.5248290283717716</v>
      </c>
      <c r="T268" s="68">
        <v>70.723400453123986</v>
      </c>
      <c r="U268" s="70" t="s">
        <v>33</v>
      </c>
      <c r="V268" s="70">
        <v>21.8</v>
      </c>
      <c r="W268" s="70">
        <v>25.7</v>
      </c>
      <c r="X268" s="72">
        <f t="shared" si="32"/>
        <v>17.889908256880727</v>
      </c>
      <c r="Y268" s="69">
        <v>25.64762</v>
      </c>
      <c r="Z268" s="70">
        <v>6.284239209203359</v>
      </c>
      <c r="AA268" s="70" t="s">
        <v>156</v>
      </c>
      <c r="AB268" s="73">
        <v>59.1</v>
      </c>
      <c r="AC268" s="69">
        <v>7.2889999999999988</v>
      </c>
      <c r="AD268" s="70">
        <f t="shared" si="31"/>
        <v>8.1081081081081088</v>
      </c>
      <c r="AE268" s="70">
        <v>8.0246666666666666</v>
      </c>
      <c r="AF268" s="68">
        <v>7.2460999999999984</v>
      </c>
    </row>
    <row r="269" spans="1:32" x14ac:dyDescent="0.25">
      <c r="A269" s="79" t="s">
        <v>147</v>
      </c>
      <c r="B269" s="79" t="s">
        <v>142</v>
      </c>
      <c r="C269" s="67">
        <v>13</v>
      </c>
      <c r="D269" s="79">
        <v>6</v>
      </c>
      <c r="E269" s="72">
        <v>73</v>
      </c>
      <c r="F269" s="79" t="s">
        <v>262</v>
      </c>
      <c r="G269" s="67">
        <v>3</v>
      </c>
      <c r="H269" s="70">
        <v>600</v>
      </c>
      <c r="I269" s="70" t="s">
        <v>293</v>
      </c>
      <c r="J269" s="70">
        <v>15</v>
      </c>
      <c r="K269" s="70">
        <f t="shared" si="34"/>
        <v>9000</v>
      </c>
      <c r="L269" s="81">
        <f t="shared" si="30"/>
        <v>14.1</v>
      </c>
      <c r="M269" s="67">
        <f t="shared" si="28"/>
        <v>211.5</v>
      </c>
      <c r="N269" s="82">
        <v>332.746128</v>
      </c>
      <c r="O269" s="68">
        <v>58.8092189283566</v>
      </c>
      <c r="P269" s="81">
        <v>1</v>
      </c>
      <c r="Q269" s="68">
        <v>8.0779059425647084</v>
      </c>
      <c r="R269" s="69">
        <f t="shared" si="33"/>
        <v>7.28025547047715</v>
      </c>
      <c r="S269" s="69">
        <f t="shared" si="29"/>
        <v>7.0011886374452326</v>
      </c>
      <c r="T269" s="68">
        <v>53.622409220058046</v>
      </c>
      <c r="U269" s="70" t="s">
        <v>33</v>
      </c>
      <c r="V269" s="70">
        <v>23.5</v>
      </c>
      <c r="W269" s="70">
        <v>25.8</v>
      </c>
      <c r="X269" s="72">
        <f t="shared" si="32"/>
        <v>9.7872340425531945</v>
      </c>
      <c r="Y269" s="69">
        <v>25.64762</v>
      </c>
      <c r="Z269" s="70">
        <v>6.284239209203359</v>
      </c>
      <c r="AA269" s="70" t="s">
        <v>156</v>
      </c>
      <c r="AB269" s="73">
        <v>59.1</v>
      </c>
      <c r="AC269" s="69">
        <v>7.2889999999999988</v>
      </c>
      <c r="AD269" s="70">
        <f t="shared" si="31"/>
        <v>8.1081081081081088</v>
      </c>
      <c r="AE269" s="70">
        <v>8.0246666666666666</v>
      </c>
      <c r="AF269" s="68">
        <v>7.2460999999999984</v>
      </c>
    </row>
    <row r="270" spans="1:32" x14ac:dyDescent="0.25">
      <c r="A270" s="79" t="s">
        <v>147</v>
      </c>
      <c r="B270" s="79" t="s">
        <v>142</v>
      </c>
      <c r="C270" s="67">
        <v>13</v>
      </c>
      <c r="D270" s="79">
        <v>6</v>
      </c>
      <c r="E270" s="72">
        <v>78</v>
      </c>
      <c r="F270" s="79" t="s">
        <v>262</v>
      </c>
      <c r="G270" s="67">
        <v>3</v>
      </c>
      <c r="H270" s="70">
        <v>600</v>
      </c>
      <c r="I270" s="70" t="s">
        <v>293</v>
      </c>
      <c r="J270" s="70">
        <v>15</v>
      </c>
      <c r="K270" s="70">
        <f t="shared" si="34"/>
        <v>9000</v>
      </c>
      <c r="L270" s="81">
        <f t="shared" si="30"/>
        <v>12.36</v>
      </c>
      <c r="M270" s="67">
        <f t="shared" si="28"/>
        <v>185.4</v>
      </c>
      <c r="N270" s="82">
        <v>250.50024999999999</v>
      </c>
      <c r="O270" s="68">
        <v>45.341477863278101</v>
      </c>
      <c r="P270" s="81">
        <v>1</v>
      </c>
      <c r="Q270" s="68">
        <v>8.0779059425647084</v>
      </c>
      <c r="R270" s="69">
        <f t="shared" si="33"/>
        <v>5.6130237447258926</v>
      </c>
      <c r="S270" s="69">
        <f t="shared" si="29"/>
        <v>5.1425693712084293</v>
      </c>
      <c r="T270" s="68">
        <v>56.657330527174125</v>
      </c>
      <c r="U270" s="70" t="s">
        <v>33</v>
      </c>
      <c r="V270" s="70">
        <v>20.6</v>
      </c>
      <c r="W270" s="70">
        <v>24.1</v>
      </c>
      <c r="X270" s="72">
        <f t="shared" si="32"/>
        <v>16.990291262135919</v>
      </c>
      <c r="Y270" s="69">
        <v>25.64762</v>
      </c>
      <c r="Z270" s="70">
        <v>6.284239209203359</v>
      </c>
      <c r="AA270" s="70" t="s">
        <v>156</v>
      </c>
      <c r="AB270" s="73">
        <v>59.1</v>
      </c>
      <c r="AC270" s="69">
        <v>7.2889999999999988</v>
      </c>
      <c r="AD270" s="70">
        <f t="shared" si="31"/>
        <v>8.1081081081081088</v>
      </c>
      <c r="AE270" s="70">
        <v>8.0246666666666666</v>
      </c>
      <c r="AF270" s="68">
        <v>7.2460999999999984</v>
      </c>
    </row>
    <row r="271" spans="1:32" x14ac:dyDescent="0.25">
      <c r="A271" s="79" t="s">
        <v>147</v>
      </c>
      <c r="B271" s="79" t="s">
        <v>142</v>
      </c>
      <c r="C271" s="67">
        <v>13</v>
      </c>
      <c r="D271" s="79">
        <v>6</v>
      </c>
      <c r="E271" s="72">
        <v>86</v>
      </c>
      <c r="F271" s="79" t="s">
        <v>262</v>
      </c>
      <c r="G271" s="67">
        <v>3</v>
      </c>
      <c r="H271" s="70">
        <v>600</v>
      </c>
      <c r="I271" s="70" t="s">
        <v>293</v>
      </c>
      <c r="J271" s="70">
        <v>15</v>
      </c>
      <c r="K271" s="70">
        <f t="shared" si="34"/>
        <v>9000</v>
      </c>
      <c r="L271" s="81">
        <f t="shared" si="30"/>
        <v>11.94</v>
      </c>
      <c r="M271" s="67">
        <f t="shared" si="28"/>
        <v>179.1</v>
      </c>
      <c r="N271" s="82">
        <v>241.18819199999999</v>
      </c>
      <c r="O271" s="68">
        <v>44.0768415377511</v>
      </c>
      <c r="P271" s="81">
        <v>1</v>
      </c>
      <c r="Q271" s="68">
        <v>8.0779059425647084</v>
      </c>
      <c r="R271" s="69">
        <f t="shared" si="33"/>
        <v>5.4564687743512952</v>
      </c>
      <c r="S271" s="69">
        <f t="shared" si="29"/>
        <v>4.9680428913741741</v>
      </c>
      <c r="T271" s="68">
        <v>68.194977390522922</v>
      </c>
      <c r="U271" s="70" t="s">
        <v>33</v>
      </c>
      <c r="V271" s="70">
        <v>19.899999999999999</v>
      </c>
      <c r="W271" s="70">
        <v>23.1</v>
      </c>
      <c r="X271" s="72">
        <f t="shared" si="32"/>
        <v>16.080402010050264</v>
      </c>
      <c r="Y271" s="69">
        <v>25.64762</v>
      </c>
      <c r="Z271" s="70">
        <v>6.284239209203359</v>
      </c>
      <c r="AA271" s="70" t="s">
        <v>156</v>
      </c>
      <c r="AB271" s="73">
        <v>59.1</v>
      </c>
      <c r="AC271" s="69">
        <v>7.2889999999999988</v>
      </c>
      <c r="AD271" s="70">
        <f t="shared" si="31"/>
        <v>8.1081081081081088</v>
      </c>
      <c r="AE271" s="70">
        <v>8.0246666666666666</v>
      </c>
      <c r="AF271" s="68">
        <v>7.2460999999999984</v>
      </c>
    </row>
    <row r="272" spans="1:32" x14ac:dyDescent="0.25">
      <c r="A272" s="79" t="s">
        <v>147</v>
      </c>
      <c r="B272" s="79" t="s">
        <v>142</v>
      </c>
      <c r="C272" s="67">
        <v>13</v>
      </c>
      <c r="D272" s="79">
        <v>6</v>
      </c>
      <c r="E272" s="72">
        <v>94</v>
      </c>
      <c r="F272" s="79" t="s">
        <v>262</v>
      </c>
      <c r="G272" s="67">
        <v>3</v>
      </c>
      <c r="H272" s="70">
        <v>600</v>
      </c>
      <c r="I272" s="70" t="s">
        <v>293</v>
      </c>
      <c r="J272" s="70">
        <v>15</v>
      </c>
      <c r="K272" s="70">
        <f t="shared" si="34"/>
        <v>9000</v>
      </c>
      <c r="L272" s="81">
        <f t="shared" si="30"/>
        <v>13.62</v>
      </c>
      <c r="M272" s="67">
        <f t="shared" si="28"/>
        <v>204.3</v>
      </c>
      <c r="N272" s="82">
        <v>275.29964000000001</v>
      </c>
      <c r="O272" s="68">
        <v>48.6221199180547</v>
      </c>
      <c r="P272" s="81">
        <v>1</v>
      </c>
      <c r="Q272" s="68">
        <v>8.0779059425647084</v>
      </c>
      <c r="R272" s="69">
        <f t="shared" si="33"/>
        <v>6.0191490546889606</v>
      </c>
      <c r="S272" s="69">
        <f t="shared" si="29"/>
        <v>5.5953152696609214</v>
      </c>
      <c r="T272" s="68">
        <v>48.071540540927707</v>
      </c>
      <c r="U272" s="70" t="s">
        <v>33</v>
      </c>
      <c r="V272" s="70">
        <v>22.7</v>
      </c>
      <c r="W272" s="70">
        <v>26.3</v>
      </c>
      <c r="X272" s="72">
        <f t="shared" si="32"/>
        <v>15.859030837004411</v>
      </c>
      <c r="Y272" s="69">
        <v>25.64762</v>
      </c>
      <c r="Z272" s="70">
        <v>6.284239209203359</v>
      </c>
      <c r="AA272" s="70" t="s">
        <v>156</v>
      </c>
      <c r="AB272" s="73">
        <v>59.1</v>
      </c>
      <c r="AC272" s="69">
        <v>7.2889999999999988</v>
      </c>
      <c r="AD272" s="70">
        <f t="shared" si="31"/>
        <v>8.1081081081081088</v>
      </c>
      <c r="AE272" s="70">
        <v>8.0246666666666666</v>
      </c>
      <c r="AF272" s="68">
        <v>7.2460999999999984</v>
      </c>
    </row>
    <row r="273" spans="1:32" x14ac:dyDescent="0.25">
      <c r="A273" s="79" t="s">
        <v>147</v>
      </c>
      <c r="B273" s="79" t="s">
        <v>142</v>
      </c>
      <c r="C273" s="67">
        <v>13</v>
      </c>
      <c r="D273" s="79">
        <v>7</v>
      </c>
      <c r="E273" s="72">
        <v>4</v>
      </c>
      <c r="F273" s="79" t="s">
        <v>262</v>
      </c>
      <c r="G273" s="67">
        <v>3</v>
      </c>
      <c r="H273" s="70">
        <v>600</v>
      </c>
      <c r="I273" s="70" t="s">
        <v>150</v>
      </c>
      <c r="J273" s="70">
        <v>15</v>
      </c>
      <c r="K273" s="70">
        <f t="shared" si="34"/>
        <v>9000</v>
      </c>
      <c r="L273" s="81">
        <f t="shared" si="30"/>
        <v>13.62</v>
      </c>
      <c r="M273" s="67">
        <f t="shared" si="28"/>
        <v>204.3</v>
      </c>
      <c r="N273" s="82">
        <v>258.08428800000002</v>
      </c>
      <c r="O273" s="68">
        <v>20.282244308448099</v>
      </c>
      <c r="P273" s="81">
        <v>1</v>
      </c>
      <c r="Q273" s="68">
        <v>8.0779059425647084</v>
      </c>
      <c r="R273" s="69">
        <f t="shared" si="33"/>
        <v>2.5108294714816344</v>
      </c>
      <c r="S273" s="69">
        <f t="shared" si="29"/>
        <v>1.6842630333397819</v>
      </c>
      <c r="T273" s="68">
        <v>47.54758619179718</v>
      </c>
      <c r="U273" s="70" t="s">
        <v>33</v>
      </c>
      <c r="V273" s="70">
        <v>22.7</v>
      </c>
      <c r="W273" s="70">
        <v>23.7</v>
      </c>
      <c r="X273" s="72">
        <f t="shared" si="32"/>
        <v>4.4052863436123353</v>
      </c>
      <c r="Y273" s="69">
        <v>25.64762</v>
      </c>
      <c r="Z273" s="70">
        <v>6.284239209203359</v>
      </c>
      <c r="AA273" s="70" t="s">
        <v>156</v>
      </c>
      <c r="AB273" s="73">
        <v>59.1</v>
      </c>
      <c r="AC273" s="69">
        <v>7.2889999999999988</v>
      </c>
      <c r="AD273" s="70">
        <f t="shared" si="31"/>
        <v>8.1081081081081088</v>
      </c>
      <c r="AE273" s="70">
        <v>8.0246666666666666</v>
      </c>
      <c r="AF273" s="68">
        <v>7.2460999999999984</v>
      </c>
    </row>
    <row r="274" spans="1:32" x14ac:dyDescent="0.25">
      <c r="A274" s="79" t="s">
        <v>147</v>
      </c>
      <c r="B274" s="79" t="s">
        <v>142</v>
      </c>
      <c r="C274" s="67">
        <v>13</v>
      </c>
      <c r="D274" s="79">
        <v>7</v>
      </c>
      <c r="E274" s="72">
        <v>11</v>
      </c>
      <c r="F274" s="79" t="s">
        <v>262</v>
      </c>
      <c r="G274" s="67">
        <v>3</v>
      </c>
      <c r="H274" s="70">
        <v>600</v>
      </c>
      <c r="I274" s="70" t="s">
        <v>150</v>
      </c>
      <c r="J274" s="70">
        <v>15</v>
      </c>
      <c r="K274" s="70">
        <f t="shared" si="34"/>
        <v>9000</v>
      </c>
      <c r="L274" s="81">
        <f t="shared" si="30"/>
        <v>12.48</v>
      </c>
      <c r="M274" s="67">
        <f t="shared" si="28"/>
        <v>187.2</v>
      </c>
      <c r="N274" s="82">
        <v>246.07334399999999</v>
      </c>
      <c r="O274" s="68">
        <v>38.905266071417202</v>
      </c>
      <c r="P274" s="81">
        <v>1</v>
      </c>
      <c r="Q274" s="68">
        <v>8.0779059425647084</v>
      </c>
      <c r="R274" s="69">
        <f t="shared" si="33"/>
        <v>4.8162563847660884</v>
      </c>
      <c r="S274" s="69">
        <f t="shared" si="29"/>
        <v>4.2543382135014012</v>
      </c>
      <c r="T274" s="68">
        <v>71.402684546714639</v>
      </c>
      <c r="U274" s="70" t="s">
        <v>33</v>
      </c>
      <c r="V274" s="70">
        <v>20.8</v>
      </c>
      <c r="W274" s="70">
        <v>24.3</v>
      </c>
      <c r="X274" s="72">
        <f t="shared" si="32"/>
        <v>16.826923076923077</v>
      </c>
      <c r="Y274" s="69">
        <v>25.64762</v>
      </c>
      <c r="Z274" s="70">
        <v>6.284239209203359</v>
      </c>
      <c r="AA274" s="70" t="s">
        <v>156</v>
      </c>
      <c r="AB274" s="73">
        <v>59.1</v>
      </c>
      <c r="AC274" s="69">
        <v>7.2889999999999988</v>
      </c>
      <c r="AD274" s="70">
        <f t="shared" si="31"/>
        <v>8.1081081081081088</v>
      </c>
      <c r="AE274" s="70">
        <v>8.0246666666666666</v>
      </c>
      <c r="AF274" s="68">
        <v>7.2460999999999984</v>
      </c>
    </row>
    <row r="275" spans="1:32" x14ac:dyDescent="0.25">
      <c r="A275" s="79" t="s">
        <v>147</v>
      </c>
      <c r="B275" s="79" t="s">
        <v>142</v>
      </c>
      <c r="C275" s="67">
        <v>13</v>
      </c>
      <c r="D275" s="79">
        <v>7</v>
      </c>
      <c r="E275" s="72">
        <v>24</v>
      </c>
      <c r="F275" s="79" t="s">
        <v>262</v>
      </c>
      <c r="G275" s="67">
        <v>3</v>
      </c>
      <c r="H275" s="70">
        <v>600</v>
      </c>
      <c r="I275" s="70" t="s">
        <v>150</v>
      </c>
      <c r="J275" s="70">
        <v>15</v>
      </c>
      <c r="K275" s="70">
        <f t="shared" si="34"/>
        <v>9000</v>
      </c>
      <c r="L275" s="81">
        <f t="shared" si="30"/>
        <v>13.14</v>
      </c>
      <c r="M275" s="67">
        <f t="shared" si="28"/>
        <v>197.1</v>
      </c>
      <c r="N275" s="82">
        <v>231.33967200000001</v>
      </c>
      <c r="O275" s="68">
        <v>36.510974289798703</v>
      </c>
      <c r="P275" s="81">
        <v>1</v>
      </c>
      <c r="Q275" s="68">
        <v>8.0779059425647084</v>
      </c>
      <c r="R275" s="69">
        <f t="shared" si="33"/>
        <v>4.519856327790639</v>
      </c>
      <c r="S275" s="69">
        <f t="shared" si="29"/>
        <v>3.9239133254073226</v>
      </c>
      <c r="T275" s="68">
        <v>57.26294394196367</v>
      </c>
      <c r="U275" s="70" t="s">
        <v>33</v>
      </c>
      <c r="V275" s="70">
        <v>21.9</v>
      </c>
      <c r="W275" s="70">
        <v>24.9</v>
      </c>
      <c r="X275" s="72">
        <f t="shared" si="32"/>
        <v>13.698630136986303</v>
      </c>
      <c r="Y275" s="69">
        <v>25.64762</v>
      </c>
      <c r="Z275" s="70">
        <v>6.284239209203359</v>
      </c>
      <c r="AA275" s="70" t="s">
        <v>156</v>
      </c>
      <c r="AB275" s="73">
        <v>59.1</v>
      </c>
      <c r="AC275" s="69">
        <v>7.2889999999999988</v>
      </c>
      <c r="AD275" s="70">
        <f t="shared" si="31"/>
        <v>8.1081081081081088</v>
      </c>
      <c r="AE275" s="70">
        <v>8.0246666666666666</v>
      </c>
      <c r="AF275" s="68">
        <v>7.2460999999999984</v>
      </c>
    </row>
    <row r="276" spans="1:32" x14ac:dyDescent="0.25">
      <c r="A276" s="79" t="s">
        <v>147</v>
      </c>
      <c r="B276" s="79" t="s">
        <v>142</v>
      </c>
      <c r="C276" s="67">
        <v>13</v>
      </c>
      <c r="D276" s="79">
        <v>7</v>
      </c>
      <c r="E276" s="72">
        <v>34</v>
      </c>
      <c r="F276" s="79" t="s">
        <v>262</v>
      </c>
      <c r="G276" s="67">
        <v>3</v>
      </c>
      <c r="H276" s="70">
        <v>600</v>
      </c>
      <c r="I276" s="70" t="s">
        <v>150</v>
      </c>
      <c r="J276" s="70">
        <v>15</v>
      </c>
      <c r="K276" s="70">
        <f t="shared" si="34"/>
        <v>9000</v>
      </c>
      <c r="L276" s="81">
        <f t="shared" si="30"/>
        <v>13.74</v>
      </c>
      <c r="M276" s="67">
        <f t="shared" si="28"/>
        <v>206.1</v>
      </c>
      <c r="N276" s="82">
        <v>326.80454400000002</v>
      </c>
      <c r="O276" s="68">
        <v>29.525337313771601</v>
      </c>
      <c r="P276" s="81">
        <v>1</v>
      </c>
      <c r="Q276" s="68">
        <v>8.0779059425647084</v>
      </c>
      <c r="R276" s="69">
        <f t="shared" si="33"/>
        <v>3.6550731741248033</v>
      </c>
      <c r="S276" s="69">
        <f t="shared" si="29"/>
        <v>2.9598585958249122</v>
      </c>
      <c r="T276" s="68">
        <v>45.925549171393484</v>
      </c>
      <c r="U276" s="70" t="s">
        <v>33</v>
      </c>
      <c r="V276" s="70">
        <v>22.9</v>
      </c>
      <c r="W276" s="70">
        <v>23.9</v>
      </c>
      <c r="X276" s="72">
        <f t="shared" si="32"/>
        <v>4.3668122270742362</v>
      </c>
      <c r="Y276" s="69">
        <v>25.64762</v>
      </c>
      <c r="Z276" s="70">
        <v>6.284239209203359</v>
      </c>
      <c r="AA276" s="70" t="s">
        <v>156</v>
      </c>
      <c r="AB276" s="73">
        <v>59.1</v>
      </c>
      <c r="AC276" s="69">
        <v>7.2889999999999988</v>
      </c>
      <c r="AD276" s="70">
        <f t="shared" si="31"/>
        <v>8.1081081081081088</v>
      </c>
      <c r="AE276" s="70">
        <v>8.0246666666666666</v>
      </c>
      <c r="AF276" s="68">
        <v>7.2460999999999984</v>
      </c>
    </row>
    <row r="277" spans="1:32" x14ac:dyDescent="0.25">
      <c r="A277" s="79" t="s">
        <v>147</v>
      </c>
      <c r="B277" s="79" t="s">
        <v>142</v>
      </c>
      <c r="C277" s="67">
        <v>13</v>
      </c>
      <c r="D277" s="79">
        <v>7</v>
      </c>
      <c r="E277" s="72">
        <v>47</v>
      </c>
      <c r="F277" s="79" t="s">
        <v>262</v>
      </c>
      <c r="G277" s="67">
        <v>3</v>
      </c>
      <c r="H277" s="70">
        <v>600</v>
      </c>
      <c r="I277" s="70" t="s">
        <v>150</v>
      </c>
      <c r="J277" s="70">
        <v>15</v>
      </c>
      <c r="K277" s="70">
        <f t="shared" si="34"/>
        <v>9000</v>
      </c>
      <c r="L277" s="81">
        <f t="shared" si="30"/>
        <v>13.74</v>
      </c>
      <c r="M277" s="67">
        <f t="shared" ref="M277:M340" si="35">(K277*V277)/1000</f>
        <v>206.1</v>
      </c>
      <c r="N277" s="82">
        <v>287.51700599999998</v>
      </c>
      <c r="O277" s="68">
        <v>24.3769261989307</v>
      </c>
      <c r="P277" s="81">
        <v>1</v>
      </c>
      <c r="Q277" s="68">
        <v>8.0779059425647084</v>
      </c>
      <c r="R277" s="69">
        <f t="shared" si="33"/>
        <v>3.0177284029121916</v>
      </c>
      <c r="S277" s="69">
        <f t="shared" si="29"/>
        <v>2.2493507205760332</v>
      </c>
      <c r="T277" s="68">
        <v>49.273348963779256</v>
      </c>
      <c r="U277" s="70" t="s">
        <v>33</v>
      </c>
      <c r="V277" s="70">
        <v>22.9</v>
      </c>
      <c r="W277" s="70">
        <v>25.5</v>
      </c>
      <c r="X277" s="72">
        <f t="shared" si="32"/>
        <v>11.353711790393021</v>
      </c>
      <c r="Y277" s="69">
        <v>25.64762</v>
      </c>
      <c r="Z277" s="70">
        <v>6.284239209203359</v>
      </c>
      <c r="AA277" s="70" t="s">
        <v>156</v>
      </c>
      <c r="AB277" s="73">
        <v>59.1</v>
      </c>
      <c r="AC277" s="69">
        <v>7.2889999999999988</v>
      </c>
      <c r="AD277" s="70">
        <f t="shared" si="31"/>
        <v>8.1081081081081088</v>
      </c>
      <c r="AE277" s="70">
        <v>8.0246666666666666</v>
      </c>
      <c r="AF277" s="68">
        <v>7.2460999999999984</v>
      </c>
    </row>
    <row r="278" spans="1:32" x14ac:dyDescent="0.25">
      <c r="A278" s="79" t="s">
        <v>147</v>
      </c>
      <c r="B278" s="79" t="s">
        <v>142</v>
      </c>
      <c r="C278" s="67">
        <v>13</v>
      </c>
      <c r="D278" s="79">
        <v>7</v>
      </c>
      <c r="E278" s="72">
        <v>49</v>
      </c>
      <c r="F278" s="79" t="s">
        <v>262</v>
      </c>
      <c r="G278" s="67">
        <v>3</v>
      </c>
      <c r="H278" s="70">
        <v>600</v>
      </c>
      <c r="I278" s="70" t="s">
        <v>150</v>
      </c>
      <c r="J278" s="70">
        <v>15</v>
      </c>
      <c r="K278" s="70">
        <f t="shared" si="34"/>
        <v>9000</v>
      </c>
      <c r="L278" s="81">
        <f t="shared" si="30"/>
        <v>11.64</v>
      </c>
      <c r="M278" s="67">
        <f t="shared" si="35"/>
        <v>174.6</v>
      </c>
      <c r="N278" s="82">
        <v>208.6935</v>
      </c>
      <c r="O278" s="68">
        <v>52.226045023680598</v>
      </c>
      <c r="P278" s="81">
        <v>1</v>
      </c>
      <c r="Q278" s="68">
        <v>8.0779059425647084</v>
      </c>
      <c r="R278" s="69">
        <f t="shared" si="33"/>
        <v>6.4652950151953616</v>
      </c>
      <c r="S278" s="69">
        <f t="shared" si="29"/>
        <v>6.0926759334146503</v>
      </c>
      <c r="T278" s="68">
        <v>83.862016199314397</v>
      </c>
      <c r="U278" s="70" t="s">
        <v>33</v>
      </c>
      <c r="V278" s="70">
        <v>19.399999999999999</v>
      </c>
      <c r="W278" s="70">
        <v>23.5</v>
      </c>
      <c r="X278" s="72">
        <f t="shared" si="32"/>
        <v>21.134020618556708</v>
      </c>
      <c r="Y278" s="69">
        <v>25.64762</v>
      </c>
      <c r="Z278" s="70">
        <v>6.284239209203359</v>
      </c>
      <c r="AA278" s="70" t="s">
        <v>156</v>
      </c>
      <c r="AB278" s="73">
        <v>59.1</v>
      </c>
      <c r="AC278" s="69">
        <v>7.2889999999999988</v>
      </c>
      <c r="AD278" s="70">
        <f t="shared" si="31"/>
        <v>8.1081081081081088</v>
      </c>
      <c r="AE278" s="70">
        <v>8.0246666666666666</v>
      </c>
      <c r="AF278" s="68">
        <v>7.2460999999999984</v>
      </c>
    </row>
    <row r="279" spans="1:32" x14ac:dyDescent="0.25">
      <c r="A279" s="79" t="s">
        <v>147</v>
      </c>
      <c r="B279" s="79" t="s">
        <v>142</v>
      </c>
      <c r="C279" s="67">
        <v>13</v>
      </c>
      <c r="D279" s="79">
        <v>7</v>
      </c>
      <c r="E279" s="72">
        <v>69</v>
      </c>
      <c r="F279" s="79" t="s">
        <v>262</v>
      </c>
      <c r="G279" s="67">
        <v>3</v>
      </c>
      <c r="H279" s="70">
        <v>600</v>
      </c>
      <c r="I279" s="70" t="s">
        <v>150</v>
      </c>
      <c r="J279" s="70">
        <v>15</v>
      </c>
      <c r="K279" s="70">
        <f t="shared" si="34"/>
        <v>9000</v>
      </c>
      <c r="L279" s="81">
        <f t="shared" si="30"/>
        <v>12.36</v>
      </c>
      <c r="M279" s="67">
        <f t="shared" si="35"/>
        <v>185.4</v>
      </c>
      <c r="N279" s="82">
        <v>273.9120125</v>
      </c>
      <c r="O279" s="68">
        <v>12.818352984088</v>
      </c>
      <c r="P279" s="81">
        <v>1</v>
      </c>
      <c r="Q279" s="68">
        <v>8.0779059425647084</v>
      </c>
      <c r="R279" s="69">
        <f t="shared" si="33"/>
        <v>1.5868410792634478</v>
      </c>
      <c r="S279" s="69">
        <f t="shared" si="29"/>
        <v>0.65420668242548297</v>
      </c>
      <c r="T279" s="68">
        <v>29.898724760056851</v>
      </c>
      <c r="U279" s="70" t="s">
        <v>33</v>
      </c>
      <c r="V279" s="70">
        <v>20.6</v>
      </c>
      <c r="W279" s="70">
        <v>18.899999999999999</v>
      </c>
      <c r="X279" s="72">
        <f t="shared" si="32"/>
        <v>-8.2524271844660326</v>
      </c>
      <c r="Y279" s="69">
        <v>25.64762</v>
      </c>
      <c r="Z279" s="70">
        <v>6.284239209203359</v>
      </c>
      <c r="AA279" s="70" t="s">
        <v>156</v>
      </c>
      <c r="AB279" s="73">
        <v>59.1</v>
      </c>
      <c r="AC279" s="69">
        <v>7.2889999999999988</v>
      </c>
      <c r="AD279" s="70">
        <f t="shared" si="31"/>
        <v>8.1081081081081088</v>
      </c>
      <c r="AE279" s="70">
        <v>8.0246666666666666</v>
      </c>
      <c r="AF279" s="68">
        <v>7.2460999999999984</v>
      </c>
    </row>
    <row r="280" spans="1:32" x14ac:dyDescent="0.25">
      <c r="A280" s="79" t="s">
        <v>147</v>
      </c>
      <c r="B280" s="79" t="s">
        <v>142</v>
      </c>
      <c r="C280" s="67">
        <v>13</v>
      </c>
      <c r="D280" s="79">
        <v>7</v>
      </c>
      <c r="E280" s="72">
        <v>77</v>
      </c>
      <c r="F280" s="79" t="s">
        <v>262</v>
      </c>
      <c r="G280" s="67">
        <v>3</v>
      </c>
      <c r="H280" s="70">
        <v>600</v>
      </c>
      <c r="I280" s="70" t="s">
        <v>150</v>
      </c>
      <c r="J280" s="70">
        <v>15</v>
      </c>
      <c r="K280" s="70">
        <f t="shared" si="34"/>
        <v>9000</v>
      </c>
      <c r="L280" s="81">
        <f t="shared" si="30"/>
        <v>13.14</v>
      </c>
      <c r="M280" s="67">
        <f t="shared" si="35"/>
        <v>197.1</v>
      </c>
      <c r="N280" s="82">
        <v>254.61108899999999</v>
      </c>
      <c r="O280" s="68">
        <v>30.110636653996298</v>
      </c>
      <c r="P280" s="81">
        <v>1</v>
      </c>
      <c r="Q280" s="68">
        <v>8.0779059425647084</v>
      </c>
      <c r="R280" s="69">
        <f t="shared" si="33"/>
        <v>3.7275299895898852</v>
      </c>
      <c r="S280" s="69">
        <f t="shared" si="29"/>
        <v>3.0406329903577918</v>
      </c>
      <c r="T280" s="68">
        <v>61.534290014982417</v>
      </c>
      <c r="U280" s="70" t="s">
        <v>33</v>
      </c>
      <c r="V280" s="70">
        <v>21.9</v>
      </c>
      <c r="W280" s="70">
        <v>24.6</v>
      </c>
      <c r="X280" s="72">
        <f t="shared" si="32"/>
        <v>12.328767123287685</v>
      </c>
      <c r="Y280" s="69">
        <v>25.64762</v>
      </c>
      <c r="Z280" s="70">
        <v>6.284239209203359</v>
      </c>
      <c r="AA280" s="70" t="s">
        <v>156</v>
      </c>
      <c r="AB280" s="73">
        <v>59.1</v>
      </c>
      <c r="AC280" s="69">
        <v>7.2889999999999988</v>
      </c>
      <c r="AD280" s="70">
        <f t="shared" si="31"/>
        <v>8.1081081081081088</v>
      </c>
      <c r="AE280" s="70">
        <v>8.0246666666666666</v>
      </c>
      <c r="AF280" s="68">
        <v>7.2460999999999984</v>
      </c>
    </row>
    <row r="281" spans="1:32" x14ac:dyDescent="0.25">
      <c r="A281" s="79" t="s">
        <v>147</v>
      </c>
      <c r="B281" s="79" t="s">
        <v>142</v>
      </c>
      <c r="C281" s="67">
        <v>13</v>
      </c>
      <c r="D281" s="79">
        <v>7</v>
      </c>
      <c r="E281" s="72">
        <v>95</v>
      </c>
      <c r="F281" s="79" t="s">
        <v>262</v>
      </c>
      <c r="G281" s="67">
        <v>3</v>
      </c>
      <c r="H281" s="70">
        <v>600</v>
      </c>
      <c r="I281" s="70" t="s">
        <v>150</v>
      </c>
      <c r="J281" s="70">
        <v>15</v>
      </c>
      <c r="K281" s="70">
        <f t="shared" si="34"/>
        <v>9000</v>
      </c>
      <c r="L281" s="81">
        <f t="shared" si="30"/>
        <v>12.72</v>
      </c>
      <c r="M281" s="67">
        <f t="shared" si="35"/>
        <v>190.8</v>
      </c>
      <c r="N281" s="82">
        <v>237.25734399999999</v>
      </c>
      <c r="O281" s="68">
        <v>31.634479248886301</v>
      </c>
      <c r="P281" s="81">
        <v>1</v>
      </c>
      <c r="Q281" s="68">
        <v>8.0779059425647084</v>
      </c>
      <c r="R281" s="69">
        <f t="shared" si="33"/>
        <v>3.9161732599776298</v>
      </c>
      <c r="S281" s="69">
        <f t="shared" si="29"/>
        <v>3.250931301848111</v>
      </c>
      <c r="T281" s="68">
        <v>77.629469376087513</v>
      </c>
      <c r="U281" s="70" t="s">
        <v>33</v>
      </c>
      <c r="V281" s="70">
        <v>21.2</v>
      </c>
      <c r="W281" s="70">
        <v>25</v>
      </c>
      <c r="X281" s="72">
        <f t="shared" si="32"/>
        <v>17.924528301886795</v>
      </c>
      <c r="Y281" s="69">
        <v>25.64762</v>
      </c>
      <c r="Z281" s="70">
        <v>6.284239209203359</v>
      </c>
      <c r="AA281" s="70" t="s">
        <v>156</v>
      </c>
      <c r="AB281" s="73">
        <v>59.1</v>
      </c>
      <c r="AC281" s="69">
        <v>7.2889999999999988</v>
      </c>
      <c r="AD281" s="70">
        <f t="shared" si="31"/>
        <v>8.1081081081081088</v>
      </c>
      <c r="AE281" s="70">
        <v>8.0246666666666666</v>
      </c>
      <c r="AF281" s="68">
        <v>7.2460999999999984</v>
      </c>
    </row>
    <row r="282" spans="1:32" x14ac:dyDescent="0.25">
      <c r="A282" s="79" t="s">
        <v>147</v>
      </c>
      <c r="B282" s="79" t="s">
        <v>142</v>
      </c>
      <c r="C282" s="67">
        <v>13</v>
      </c>
      <c r="D282" s="79">
        <v>7</v>
      </c>
      <c r="E282" s="72">
        <v>107</v>
      </c>
      <c r="F282" s="79" t="s">
        <v>262</v>
      </c>
      <c r="G282" s="67">
        <v>3</v>
      </c>
      <c r="H282" s="70">
        <v>600</v>
      </c>
      <c r="I282" s="70" t="s">
        <v>150</v>
      </c>
      <c r="J282" s="70">
        <v>15</v>
      </c>
      <c r="K282" s="70">
        <f t="shared" si="34"/>
        <v>9000</v>
      </c>
      <c r="L282" s="81">
        <f t="shared" si="30"/>
        <v>14.64</v>
      </c>
      <c r="M282" s="67">
        <f t="shared" si="35"/>
        <v>219.6</v>
      </c>
      <c r="N282" s="82">
        <v>244.741446</v>
      </c>
      <c r="O282" s="68">
        <v>33.962802509711103</v>
      </c>
      <c r="P282" s="81">
        <v>1</v>
      </c>
      <c r="Q282" s="68">
        <v>8.0779059425647084</v>
      </c>
      <c r="R282" s="69">
        <f t="shared" si="33"/>
        <v>4.2044067795778304</v>
      </c>
      <c r="S282" s="69">
        <f t="shared" ref="S282:S345" si="36">(O282-Q282)/AF282</f>
        <v>3.5722521862997199</v>
      </c>
      <c r="T282" s="68">
        <v>67.242584157347366</v>
      </c>
      <c r="U282" s="70" t="s">
        <v>33</v>
      </c>
      <c r="V282" s="70">
        <v>24.4</v>
      </c>
      <c r="W282" s="70">
        <v>27.7</v>
      </c>
      <c r="X282" s="72">
        <f t="shared" si="32"/>
        <v>13.52459016393443</v>
      </c>
      <c r="Y282" s="69">
        <v>25.64762</v>
      </c>
      <c r="Z282" s="70">
        <v>6.284239209203359</v>
      </c>
      <c r="AA282" s="70" t="s">
        <v>156</v>
      </c>
      <c r="AB282" s="73">
        <v>59.1</v>
      </c>
      <c r="AC282" s="69">
        <v>7.2889999999999988</v>
      </c>
      <c r="AD282" s="70">
        <f t="shared" si="31"/>
        <v>8.1081081081081088</v>
      </c>
      <c r="AE282" s="70">
        <v>8.0246666666666666</v>
      </c>
      <c r="AF282" s="68">
        <v>7.2460999999999984</v>
      </c>
    </row>
    <row r="283" spans="1:32" x14ac:dyDescent="0.25">
      <c r="A283" s="79" t="s">
        <v>147</v>
      </c>
      <c r="B283" s="79" t="s">
        <v>142</v>
      </c>
      <c r="C283" s="67">
        <v>13</v>
      </c>
      <c r="D283" s="79">
        <v>8</v>
      </c>
      <c r="E283" s="72">
        <v>2</v>
      </c>
      <c r="F283" s="79" t="s">
        <v>262</v>
      </c>
      <c r="G283" s="67">
        <v>3</v>
      </c>
      <c r="H283" s="70">
        <v>600</v>
      </c>
      <c r="I283" s="70" t="s">
        <v>151</v>
      </c>
      <c r="J283" s="70">
        <v>30</v>
      </c>
      <c r="K283" s="70">
        <f t="shared" si="34"/>
        <v>18000</v>
      </c>
      <c r="L283" s="81">
        <f t="shared" si="30"/>
        <v>13.08</v>
      </c>
      <c r="M283" s="67">
        <f t="shared" si="35"/>
        <v>392.4</v>
      </c>
      <c r="N283" s="82">
        <v>238.06404000000001</v>
      </c>
      <c r="O283" s="68">
        <v>43.328730893062101</v>
      </c>
      <c r="P283" s="81">
        <v>1</v>
      </c>
      <c r="Q283" s="68">
        <v>8.0779059425647084</v>
      </c>
      <c r="R283" s="69">
        <f t="shared" si="33"/>
        <v>5.3638568214506064</v>
      </c>
      <c r="S283" s="69">
        <f t="shared" si="36"/>
        <v>4.8647996785163601</v>
      </c>
      <c r="T283" s="68">
        <v>47.84784105339012</v>
      </c>
      <c r="U283" s="70" t="s">
        <v>33</v>
      </c>
      <c r="V283" s="70">
        <v>21.8</v>
      </c>
      <c r="W283" s="70">
        <v>23.9</v>
      </c>
      <c r="X283" s="72">
        <f t="shared" si="32"/>
        <v>9.6330275229357696</v>
      </c>
      <c r="Y283" s="69">
        <v>25.64762</v>
      </c>
      <c r="Z283" s="70">
        <v>6.284239209203359</v>
      </c>
      <c r="AA283" s="70" t="s">
        <v>156</v>
      </c>
      <c r="AB283" s="73">
        <v>59.1</v>
      </c>
      <c r="AC283" s="69">
        <v>7.2889999999999988</v>
      </c>
      <c r="AD283" s="70">
        <f t="shared" si="31"/>
        <v>8.1081081081081088</v>
      </c>
      <c r="AE283" s="70">
        <v>8.0246666666666666</v>
      </c>
      <c r="AF283" s="68">
        <v>7.2460999999999984</v>
      </c>
    </row>
    <row r="284" spans="1:32" x14ac:dyDescent="0.25">
      <c r="A284" s="79" t="s">
        <v>147</v>
      </c>
      <c r="B284" s="79" t="s">
        <v>142</v>
      </c>
      <c r="C284" s="67">
        <v>13</v>
      </c>
      <c r="D284" s="79">
        <v>8</v>
      </c>
      <c r="E284" s="72">
        <v>33</v>
      </c>
      <c r="F284" s="79" t="s">
        <v>262</v>
      </c>
      <c r="G284" s="67">
        <v>3</v>
      </c>
      <c r="H284" s="70">
        <v>600</v>
      </c>
      <c r="I284" s="70" t="s">
        <v>151</v>
      </c>
      <c r="J284" s="70">
        <v>30</v>
      </c>
      <c r="K284" s="70">
        <f t="shared" si="34"/>
        <v>18000</v>
      </c>
      <c r="L284" s="81">
        <f t="shared" si="30"/>
        <v>12.6</v>
      </c>
      <c r="M284" s="67">
        <f t="shared" si="35"/>
        <v>378</v>
      </c>
      <c r="N284" s="82">
        <v>238.628456</v>
      </c>
      <c r="O284" s="68">
        <v>41.600280693529101</v>
      </c>
      <c r="P284" s="81">
        <v>1</v>
      </c>
      <c r="Q284" s="68">
        <v>8.0779059425647084</v>
      </c>
      <c r="R284" s="69">
        <f t="shared" si="33"/>
        <v>5.1498842632377997</v>
      </c>
      <c r="S284" s="69">
        <f t="shared" si="36"/>
        <v>4.6262644389346539</v>
      </c>
      <c r="T284" s="68">
        <v>55.604071582159442</v>
      </c>
      <c r="U284" s="70" t="s">
        <v>33</v>
      </c>
      <c r="V284" s="70">
        <v>21</v>
      </c>
      <c r="W284" s="70">
        <v>24.1</v>
      </c>
      <c r="X284" s="72">
        <f t="shared" si="32"/>
        <v>14.761904761904768</v>
      </c>
      <c r="Y284" s="69">
        <v>25.64762</v>
      </c>
      <c r="Z284" s="70">
        <v>6.284239209203359</v>
      </c>
      <c r="AA284" s="70" t="s">
        <v>156</v>
      </c>
      <c r="AB284" s="73">
        <v>59.1</v>
      </c>
      <c r="AC284" s="69">
        <v>7.2889999999999988</v>
      </c>
      <c r="AD284" s="70">
        <f t="shared" si="31"/>
        <v>8.1081081081081088</v>
      </c>
      <c r="AE284" s="70">
        <v>8.0246666666666666</v>
      </c>
      <c r="AF284" s="68">
        <v>7.2460999999999984</v>
      </c>
    </row>
    <row r="285" spans="1:32" x14ac:dyDescent="0.25">
      <c r="A285" s="79" t="s">
        <v>147</v>
      </c>
      <c r="B285" s="79" t="s">
        <v>142</v>
      </c>
      <c r="C285" s="67">
        <v>13</v>
      </c>
      <c r="D285" s="79">
        <v>8</v>
      </c>
      <c r="E285" s="72">
        <v>43</v>
      </c>
      <c r="F285" s="79" t="s">
        <v>262</v>
      </c>
      <c r="G285" s="67">
        <v>3</v>
      </c>
      <c r="H285" s="70">
        <v>600</v>
      </c>
      <c r="I285" s="70" t="s">
        <v>151</v>
      </c>
      <c r="J285" s="70">
        <v>30</v>
      </c>
      <c r="K285" s="70">
        <f t="shared" si="34"/>
        <v>18000</v>
      </c>
      <c r="L285" s="81">
        <f t="shared" si="30"/>
        <v>13.8</v>
      </c>
      <c r="M285" s="67">
        <f t="shared" si="35"/>
        <v>414</v>
      </c>
      <c r="N285" s="82">
        <v>211.56533999999999</v>
      </c>
      <c r="O285" s="68">
        <v>36.655899018332398</v>
      </c>
      <c r="P285" s="81">
        <v>1</v>
      </c>
      <c r="Q285" s="68">
        <v>8.0779059425647084</v>
      </c>
      <c r="R285" s="69">
        <f t="shared" si="33"/>
        <v>4.5377972062267258</v>
      </c>
      <c r="S285" s="69">
        <f t="shared" si="36"/>
        <v>3.9439137019593571</v>
      </c>
      <c r="T285" s="68">
        <v>55.649289796657833</v>
      </c>
      <c r="U285" s="70" t="s">
        <v>33</v>
      </c>
      <c r="V285" s="70">
        <v>23</v>
      </c>
      <c r="W285" s="70">
        <v>25</v>
      </c>
      <c r="X285" s="72">
        <f t="shared" si="32"/>
        <v>8.695652173913043</v>
      </c>
      <c r="Y285" s="69">
        <v>25.64762</v>
      </c>
      <c r="Z285" s="70">
        <v>6.284239209203359</v>
      </c>
      <c r="AA285" s="70" t="s">
        <v>156</v>
      </c>
      <c r="AB285" s="73">
        <v>59.1</v>
      </c>
      <c r="AC285" s="69">
        <v>7.2889999999999988</v>
      </c>
      <c r="AD285" s="70">
        <f t="shared" si="31"/>
        <v>8.1081081081081088</v>
      </c>
      <c r="AE285" s="70">
        <v>8.0246666666666666</v>
      </c>
      <c r="AF285" s="68">
        <v>7.2460999999999984</v>
      </c>
    </row>
    <row r="286" spans="1:32" x14ac:dyDescent="0.25">
      <c r="A286" s="79" t="s">
        <v>147</v>
      </c>
      <c r="B286" s="79" t="s">
        <v>142</v>
      </c>
      <c r="C286" s="67">
        <v>13</v>
      </c>
      <c r="D286" s="79">
        <v>8</v>
      </c>
      <c r="E286" s="72">
        <v>46</v>
      </c>
      <c r="F286" s="79" t="s">
        <v>262</v>
      </c>
      <c r="G286" s="67">
        <v>3</v>
      </c>
      <c r="H286" s="70">
        <v>600</v>
      </c>
      <c r="I286" s="70" t="s">
        <v>151</v>
      </c>
      <c r="J286" s="70">
        <v>30</v>
      </c>
      <c r="K286" s="70">
        <f t="shared" si="34"/>
        <v>18000</v>
      </c>
      <c r="L286" s="81">
        <f t="shared" si="30"/>
        <v>13.14</v>
      </c>
      <c r="M286" s="67">
        <f>(K286*V286)/1000</f>
        <v>394.2</v>
      </c>
      <c r="N286" s="82">
        <v>248.96298100000001</v>
      </c>
      <c r="O286" s="68">
        <v>49.605292625639699</v>
      </c>
      <c r="P286" s="81">
        <v>1</v>
      </c>
      <c r="Q286" s="68">
        <v>8.0779059425647084</v>
      </c>
      <c r="R286" s="69">
        <f t="shared" si="33"/>
        <v>6.1408603886133122</v>
      </c>
      <c r="S286" s="69">
        <f t="shared" si="36"/>
        <v>5.7309982863988909</v>
      </c>
      <c r="T286" s="68">
        <v>53.722929754687243</v>
      </c>
      <c r="U286" s="70" t="s">
        <v>33</v>
      </c>
      <c r="V286" s="70">
        <v>21.9</v>
      </c>
      <c r="W286" s="70">
        <v>25.1</v>
      </c>
      <c r="X286" s="72">
        <f t="shared" si="32"/>
        <v>14.611872146118735</v>
      </c>
      <c r="Y286" s="69">
        <v>25.64762</v>
      </c>
      <c r="Z286" s="70">
        <v>6.284239209203359</v>
      </c>
      <c r="AA286" s="70" t="s">
        <v>156</v>
      </c>
      <c r="AB286" s="73">
        <v>59.1</v>
      </c>
      <c r="AC286" s="69">
        <v>7.2889999999999988</v>
      </c>
      <c r="AD286" s="70">
        <f t="shared" si="31"/>
        <v>8.1081081081081088</v>
      </c>
      <c r="AE286" s="70">
        <v>8.0246666666666666</v>
      </c>
      <c r="AF286" s="68">
        <v>7.2460999999999984</v>
      </c>
    </row>
    <row r="287" spans="1:32" x14ac:dyDescent="0.25">
      <c r="A287" s="79" t="s">
        <v>147</v>
      </c>
      <c r="B287" s="79" t="s">
        <v>142</v>
      </c>
      <c r="C287" s="67">
        <v>13</v>
      </c>
      <c r="D287" s="79">
        <v>8</v>
      </c>
      <c r="E287" s="72">
        <v>57</v>
      </c>
      <c r="F287" s="79" t="s">
        <v>262</v>
      </c>
      <c r="G287" s="67">
        <v>3</v>
      </c>
      <c r="H287" s="70">
        <v>600</v>
      </c>
      <c r="I287" s="70" t="s">
        <v>151</v>
      </c>
      <c r="J287" s="70">
        <v>30</v>
      </c>
      <c r="K287" s="70">
        <f t="shared" si="34"/>
        <v>18000</v>
      </c>
      <c r="L287" s="81">
        <f t="shared" si="30"/>
        <v>13.26</v>
      </c>
      <c r="M287" s="67">
        <f t="shared" si="35"/>
        <v>397.8</v>
      </c>
      <c r="N287" s="82">
        <v>269.0110115</v>
      </c>
      <c r="O287" s="68">
        <v>53.606400113229803</v>
      </c>
      <c r="P287" s="81">
        <v>1</v>
      </c>
      <c r="Q287" s="68">
        <v>8.0779059425647084</v>
      </c>
      <c r="R287" s="69">
        <f t="shared" si="33"/>
        <v>6.6361753274153559</v>
      </c>
      <c r="S287" s="69">
        <f t="shared" si="36"/>
        <v>6.2831722127303111</v>
      </c>
      <c r="T287" s="68">
        <v>26.802411220606544</v>
      </c>
      <c r="U287" s="70" t="s">
        <v>33</v>
      </c>
      <c r="V287" s="70">
        <v>22.1</v>
      </c>
      <c r="W287" s="70">
        <v>24.8</v>
      </c>
      <c r="X287" s="72">
        <f t="shared" si="32"/>
        <v>12.217194570135742</v>
      </c>
      <c r="Y287" s="69">
        <v>25.64762</v>
      </c>
      <c r="Z287" s="70">
        <v>6.284239209203359</v>
      </c>
      <c r="AA287" s="70" t="s">
        <v>156</v>
      </c>
      <c r="AB287" s="73">
        <v>59.1</v>
      </c>
      <c r="AC287" s="69">
        <v>7.2889999999999988</v>
      </c>
      <c r="AD287" s="70">
        <f t="shared" si="31"/>
        <v>8.1081081081081088</v>
      </c>
      <c r="AE287" s="70">
        <v>8.0246666666666666</v>
      </c>
      <c r="AF287" s="68">
        <v>7.2460999999999984</v>
      </c>
    </row>
    <row r="288" spans="1:32" x14ac:dyDescent="0.25">
      <c r="A288" s="79" t="s">
        <v>147</v>
      </c>
      <c r="B288" s="79" t="s">
        <v>142</v>
      </c>
      <c r="C288" s="67">
        <v>13</v>
      </c>
      <c r="D288" s="79">
        <v>8</v>
      </c>
      <c r="E288" s="72">
        <v>70</v>
      </c>
      <c r="F288" s="79" t="s">
        <v>262</v>
      </c>
      <c r="G288" s="67">
        <v>3</v>
      </c>
      <c r="H288" s="70">
        <v>600</v>
      </c>
      <c r="I288" s="70" t="s">
        <v>151</v>
      </c>
      <c r="J288" s="70">
        <v>30</v>
      </c>
      <c r="K288" s="70">
        <f t="shared" si="34"/>
        <v>18000</v>
      </c>
      <c r="L288" s="81">
        <f t="shared" si="30"/>
        <v>13.56</v>
      </c>
      <c r="M288" s="67">
        <f t="shared" si="35"/>
        <v>406.8</v>
      </c>
      <c r="N288" s="82">
        <v>214.23965000000001</v>
      </c>
      <c r="O288" s="68">
        <v>20.527539784209502</v>
      </c>
      <c r="P288" s="81">
        <v>1</v>
      </c>
      <c r="Q288" s="68">
        <v>8.0779059425647084</v>
      </c>
      <c r="R288" s="69">
        <f t="shared" si="33"/>
        <v>2.5411956923197443</v>
      </c>
      <c r="S288" s="69">
        <f t="shared" si="36"/>
        <v>1.7181151021438839</v>
      </c>
      <c r="T288" s="68">
        <v>25.301999855666622</v>
      </c>
      <c r="U288" s="70" t="s">
        <v>33</v>
      </c>
      <c r="V288" s="70">
        <v>22.6</v>
      </c>
      <c r="W288" s="70">
        <v>23.2</v>
      </c>
      <c r="X288" s="72">
        <f t="shared" si="32"/>
        <v>2.6548672566371585</v>
      </c>
      <c r="Y288" s="69">
        <v>25.64762</v>
      </c>
      <c r="Z288" s="70">
        <v>6.284239209203359</v>
      </c>
      <c r="AA288" s="70" t="s">
        <v>156</v>
      </c>
      <c r="AB288" s="73">
        <v>59.1</v>
      </c>
      <c r="AC288" s="69">
        <v>7.2889999999999988</v>
      </c>
      <c r="AD288" s="70">
        <f t="shared" si="31"/>
        <v>8.1081081081081088</v>
      </c>
      <c r="AE288" s="70">
        <v>8.0246666666666666</v>
      </c>
      <c r="AF288" s="68">
        <v>7.2460999999999984</v>
      </c>
    </row>
    <row r="289" spans="1:32" x14ac:dyDescent="0.25">
      <c r="A289" s="79" t="s">
        <v>147</v>
      </c>
      <c r="B289" s="79" t="s">
        <v>142</v>
      </c>
      <c r="C289" s="67">
        <v>13</v>
      </c>
      <c r="D289" s="79">
        <v>8</v>
      </c>
      <c r="E289" s="72">
        <v>82</v>
      </c>
      <c r="F289" s="79" t="s">
        <v>262</v>
      </c>
      <c r="G289" s="67">
        <v>3</v>
      </c>
      <c r="H289" s="70">
        <v>600</v>
      </c>
      <c r="I289" s="70" t="s">
        <v>151</v>
      </c>
      <c r="J289" s="70">
        <v>30</v>
      </c>
      <c r="K289" s="70">
        <f t="shared" si="34"/>
        <v>18000</v>
      </c>
      <c r="L289" s="81">
        <f t="shared" ref="L289:L352" si="37">(H289*V289)/1000</f>
        <v>12.36</v>
      </c>
      <c r="M289" s="67">
        <f t="shared" si="35"/>
        <v>370.8</v>
      </c>
      <c r="N289" s="82">
        <v>249.41165100000001</v>
      </c>
      <c r="O289" s="68">
        <v>55.059268326995301</v>
      </c>
      <c r="P289" s="81">
        <v>1</v>
      </c>
      <c r="Q289" s="68">
        <v>8.0779059425647084</v>
      </c>
      <c r="R289" s="69">
        <f t="shared" si="33"/>
        <v>6.8160323626538988</v>
      </c>
      <c r="S289" s="69">
        <f t="shared" si="36"/>
        <v>6.4836756854626083</v>
      </c>
      <c r="T289" s="68">
        <v>81.6913594525805</v>
      </c>
      <c r="U289" s="70" t="s">
        <v>33</v>
      </c>
      <c r="V289" s="70">
        <v>20.6</v>
      </c>
      <c r="W289" s="70">
        <v>24</v>
      </c>
      <c r="X289" s="72">
        <f t="shared" si="32"/>
        <v>16.50485436893203</v>
      </c>
      <c r="Y289" s="69">
        <v>25.64762</v>
      </c>
      <c r="Z289" s="70">
        <v>6.284239209203359</v>
      </c>
      <c r="AA289" s="70" t="s">
        <v>156</v>
      </c>
      <c r="AB289" s="73">
        <v>59.1</v>
      </c>
      <c r="AC289" s="69">
        <v>7.2889999999999988</v>
      </c>
      <c r="AD289" s="70">
        <f t="shared" ref="AD289:AD352" si="38">AB289/AC289</f>
        <v>8.1081081081081088</v>
      </c>
      <c r="AE289" s="70">
        <v>8.0246666666666666</v>
      </c>
      <c r="AF289" s="68">
        <v>7.2460999999999984</v>
      </c>
    </row>
    <row r="290" spans="1:32" x14ac:dyDescent="0.25">
      <c r="A290" s="79" t="s">
        <v>147</v>
      </c>
      <c r="B290" s="79" t="s">
        <v>142</v>
      </c>
      <c r="C290" s="67">
        <v>13</v>
      </c>
      <c r="D290" s="79">
        <v>8</v>
      </c>
      <c r="E290" s="72">
        <v>92</v>
      </c>
      <c r="F290" s="79" t="s">
        <v>262</v>
      </c>
      <c r="G290" s="67">
        <v>3</v>
      </c>
      <c r="H290" s="70">
        <v>600</v>
      </c>
      <c r="I290" s="70" t="s">
        <v>151</v>
      </c>
      <c r="J290" s="70">
        <v>30</v>
      </c>
      <c r="K290" s="70">
        <f t="shared" si="34"/>
        <v>18000</v>
      </c>
      <c r="L290" s="81">
        <f t="shared" si="37"/>
        <v>12.48</v>
      </c>
      <c r="M290" s="67">
        <f t="shared" si="35"/>
        <v>374.4</v>
      </c>
      <c r="N290" s="82">
        <v>235.74531250000001</v>
      </c>
      <c r="O290" s="68">
        <v>45.428674586483403</v>
      </c>
      <c r="P290" s="81">
        <v>1</v>
      </c>
      <c r="Q290" s="68">
        <v>8.0779059425647084</v>
      </c>
      <c r="R290" s="69">
        <f t="shared" si="33"/>
        <v>5.6238182159447065</v>
      </c>
      <c r="S290" s="69">
        <f t="shared" si="36"/>
        <v>5.1546029786945677</v>
      </c>
      <c r="T290" s="68">
        <v>71.365158852894268</v>
      </c>
      <c r="U290" s="70" t="s">
        <v>33</v>
      </c>
      <c r="V290" s="70">
        <v>20.8</v>
      </c>
      <c r="W290" s="70">
        <v>25.5</v>
      </c>
      <c r="X290" s="72">
        <f t="shared" si="32"/>
        <v>22.59615384615384</v>
      </c>
      <c r="Y290" s="69">
        <v>25.64762</v>
      </c>
      <c r="Z290" s="70">
        <v>6.284239209203359</v>
      </c>
      <c r="AA290" s="70" t="s">
        <v>156</v>
      </c>
      <c r="AB290" s="73">
        <v>59.1</v>
      </c>
      <c r="AC290" s="69">
        <v>7.2889999999999988</v>
      </c>
      <c r="AD290" s="70">
        <f t="shared" si="38"/>
        <v>8.1081081081081088</v>
      </c>
      <c r="AE290" s="70">
        <v>8.0246666666666666</v>
      </c>
      <c r="AF290" s="68">
        <v>7.2460999999999984</v>
      </c>
    </row>
    <row r="291" spans="1:32" x14ac:dyDescent="0.25">
      <c r="A291" s="79" t="s">
        <v>147</v>
      </c>
      <c r="B291" s="79" t="s">
        <v>142</v>
      </c>
      <c r="C291" s="67">
        <v>13</v>
      </c>
      <c r="D291" s="79">
        <v>8</v>
      </c>
      <c r="E291" s="72">
        <v>93</v>
      </c>
      <c r="F291" s="79" t="s">
        <v>262</v>
      </c>
      <c r="G291" s="67">
        <v>3</v>
      </c>
      <c r="H291" s="70">
        <v>600</v>
      </c>
      <c r="I291" s="70" t="s">
        <v>151</v>
      </c>
      <c r="J291" s="70">
        <v>30</v>
      </c>
      <c r="K291" s="70">
        <f t="shared" si="34"/>
        <v>18000</v>
      </c>
      <c r="L291" s="81">
        <f t="shared" si="37"/>
        <v>13.08</v>
      </c>
      <c r="M291" s="67">
        <f t="shared" si="35"/>
        <v>392.4</v>
      </c>
      <c r="N291" s="82">
        <v>229.91694100000001</v>
      </c>
      <c r="O291" s="68">
        <v>36.053244819119001</v>
      </c>
      <c r="P291" s="81">
        <v>1</v>
      </c>
      <c r="Q291" s="68">
        <v>8.0779059425647084</v>
      </c>
      <c r="R291" s="69">
        <f t="shared" si="33"/>
        <v>4.4631919553735502</v>
      </c>
      <c r="S291" s="69">
        <f t="shared" si="36"/>
        <v>3.8607442453946672</v>
      </c>
      <c r="T291" s="68">
        <v>59.590671112516262</v>
      </c>
      <c r="U291" s="70" t="s">
        <v>33</v>
      </c>
      <c r="V291" s="70">
        <v>21.8</v>
      </c>
      <c r="W291" s="70">
        <v>25.9</v>
      </c>
      <c r="X291" s="72">
        <f t="shared" si="32"/>
        <v>18.807339449541274</v>
      </c>
      <c r="Y291" s="69">
        <v>25.64762</v>
      </c>
      <c r="Z291" s="70">
        <v>6.284239209203359</v>
      </c>
      <c r="AA291" s="70" t="s">
        <v>156</v>
      </c>
      <c r="AB291" s="73">
        <v>59.1</v>
      </c>
      <c r="AC291" s="69">
        <v>7.2889999999999988</v>
      </c>
      <c r="AD291" s="70">
        <f t="shared" si="38"/>
        <v>8.1081081081081088</v>
      </c>
      <c r="AE291" s="70">
        <v>8.0246666666666666</v>
      </c>
      <c r="AF291" s="68">
        <v>7.2460999999999984</v>
      </c>
    </row>
    <row r="292" spans="1:32" x14ac:dyDescent="0.25">
      <c r="A292" s="79" t="s">
        <v>147</v>
      </c>
      <c r="B292" s="79" t="s">
        <v>142</v>
      </c>
      <c r="C292" s="67">
        <v>13</v>
      </c>
      <c r="D292" s="79">
        <v>8</v>
      </c>
      <c r="E292" s="72">
        <v>110</v>
      </c>
      <c r="F292" s="79" t="s">
        <v>262</v>
      </c>
      <c r="G292" s="67">
        <v>3</v>
      </c>
      <c r="H292" s="70">
        <v>600</v>
      </c>
      <c r="I292" s="70" t="s">
        <v>151</v>
      </c>
      <c r="J292" s="70">
        <v>30</v>
      </c>
      <c r="K292" s="70">
        <f t="shared" si="34"/>
        <v>18000</v>
      </c>
      <c r="L292" s="81">
        <f t="shared" si="37"/>
        <v>13.86</v>
      </c>
      <c r="M292" s="67">
        <f t="shared" si="35"/>
        <v>415.8</v>
      </c>
      <c r="N292" s="82">
        <v>211.21427199999999</v>
      </c>
      <c r="O292" s="68">
        <v>36.462483605098399</v>
      </c>
      <c r="P292" s="81">
        <v>1</v>
      </c>
      <c r="Q292" s="68">
        <v>8.0779059425647084</v>
      </c>
      <c r="R292" s="69">
        <f t="shared" si="33"/>
        <v>4.5138534496876899</v>
      </c>
      <c r="S292" s="69">
        <f t="shared" si="36"/>
        <v>3.917221355285422</v>
      </c>
      <c r="T292" s="68">
        <v>54.945793987343393</v>
      </c>
      <c r="U292" s="70" t="s">
        <v>33</v>
      </c>
      <c r="V292" s="70">
        <v>23.1</v>
      </c>
      <c r="W292" s="70">
        <v>23.4</v>
      </c>
      <c r="X292" s="72">
        <f t="shared" si="32"/>
        <v>1.2987012987012863</v>
      </c>
      <c r="Y292" s="69">
        <v>25.64762</v>
      </c>
      <c r="Z292" s="70">
        <v>6.284239209203359</v>
      </c>
      <c r="AA292" s="70" t="s">
        <v>156</v>
      </c>
      <c r="AB292" s="73">
        <v>59.1</v>
      </c>
      <c r="AC292" s="69">
        <v>7.2889999999999988</v>
      </c>
      <c r="AD292" s="70">
        <f t="shared" si="38"/>
        <v>8.1081081081081088</v>
      </c>
      <c r="AE292" s="70">
        <v>8.0246666666666666</v>
      </c>
      <c r="AF292" s="68">
        <v>7.2460999999999984</v>
      </c>
    </row>
    <row r="293" spans="1:32" x14ac:dyDescent="0.25">
      <c r="A293" s="79" t="s">
        <v>152</v>
      </c>
      <c r="B293" s="79" t="s">
        <v>144</v>
      </c>
      <c r="C293" s="67">
        <v>14</v>
      </c>
      <c r="D293" s="79">
        <v>1</v>
      </c>
      <c r="E293" s="72">
        <v>2</v>
      </c>
      <c r="F293" s="79" t="s">
        <v>262</v>
      </c>
      <c r="G293" s="67">
        <v>3</v>
      </c>
      <c r="H293" s="70">
        <v>0</v>
      </c>
      <c r="I293" s="70" t="s">
        <v>36</v>
      </c>
      <c r="J293" s="70">
        <v>5</v>
      </c>
      <c r="K293" s="70">
        <f t="shared" si="34"/>
        <v>0</v>
      </c>
      <c r="L293" s="81">
        <f t="shared" si="37"/>
        <v>0</v>
      </c>
      <c r="M293" s="67">
        <f t="shared" si="35"/>
        <v>0</v>
      </c>
      <c r="N293" s="82">
        <v>234.976032</v>
      </c>
      <c r="O293" s="68">
        <v>12.7088720212243</v>
      </c>
      <c r="P293" s="81">
        <v>1</v>
      </c>
      <c r="Q293" s="68">
        <v>10.649547033559422</v>
      </c>
      <c r="R293" s="69">
        <f t="shared" si="33"/>
        <v>1.1933720731196757</v>
      </c>
      <c r="S293" s="69">
        <f t="shared" si="36"/>
        <v>0.32058237272364487</v>
      </c>
      <c r="T293" s="68">
        <v>19.850230121911476</v>
      </c>
      <c r="U293" s="70" t="s">
        <v>33</v>
      </c>
      <c r="V293" s="70">
        <v>24.7</v>
      </c>
      <c r="W293" s="70">
        <v>26.7</v>
      </c>
      <c r="X293" s="72">
        <f t="shared" si="32"/>
        <v>8.097165991902834</v>
      </c>
      <c r="Y293" s="69">
        <v>23.868573333333337</v>
      </c>
      <c r="Z293" s="70">
        <v>5.1081433635693578</v>
      </c>
      <c r="AA293" s="70" t="s">
        <v>156</v>
      </c>
      <c r="AB293" s="73">
        <v>1246.3333333333333</v>
      </c>
      <c r="AC293" s="69">
        <v>45.096666666666664</v>
      </c>
      <c r="AD293" s="70">
        <f t="shared" si="38"/>
        <v>27.636928080419839</v>
      </c>
      <c r="AE293" s="70">
        <v>19.566666666666666</v>
      </c>
      <c r="AF293" s="68">
        <v>6.4237000000000011</v>
      </c>
    </row>
    <row r="294" spans="1:32" x14ac:dyDescent="0.25">
      <c r="A294" s="79" t="s">
        <v>152</v>
      </c>
      <c r="B294" s="79" t="s">
        <v>144</v>
      </c>
      <c r="C294" s="67">
        <v>14</v>
      </c>
      <c r="D294" s="79">
        <v>1</v>
      </c>
      <c r="E294" s="72">
        <v>8</v>
      </c>
      <c r="F294" s="79" t="s">
        <v>262</v>
      </c>
      <c r="G294" s="67">
        <v>3</v>
      </c>
      <c r="H294" s="70">
        <v>0</v>
      </c>
      <c r="I294" s="70" t="s">
        <v>36</v>
      </c>
      <c r="J294" s="70">
        <v>5</v>
      </c>
      <c r="K294" s="70">
        <f t="shared" si="34"/>
        <v>0</v>
      </c>
      <c r="L294" s="81">
        <f t="shared" si="37"/>
        <v>0</v>
      </c>
      <c r="M294" s="67">
        <f t="shared" si="35"/>
        <v>0</v>
      </c>
      <c r="N294" s="82">
        <v>259.93845850000002</v>
      </c>
      <c r="O294" s="68">
        <v>10.2010723571727</v>
      </c>
      <c r="P294" s="81">
        <v>1</v>
      </c>
      <c r="Q294" s="68">
        <v>10.649547033559422</v>
      </c>
      <c r="R294" s="69">
        <f t="shared" si="33"/>
        <v>0.95788791063380774</v>
      </c>
      <c r="S294" s="69">
        <f t="shared" si="36"/>
        <v>-6.9815632172536349E-2</v>
      </c>
      <c r="T294" s="68">
        <v>-4.6381735836214357</v>
      </c>
      <c r="U294" s="70" t="s">
        <v>33</v>
      </c>
      <c r="V294" s="70">
        <v>23.7</v>
      </c>
      <c r="W294" s="70">
        <v>25.3</v>
      </c>
      <c r="X294" s="72">
        <f t="shared" si="32"/>
        <v>6.7510548523206815</v>
      </c>
      <c r="Y294" s="69">
        <v>23.868573333333337</v>
      </c>
      <c r="Z294" s="70">
        <v>5.1081433635693578</v>
      </c>
      <c r="AA294" s="70" t="s">
        <v>156</v>
      </c>
      <c r="AB294" s="73">
        <v>1246.3333333333333</v>
      </c>
      <c r="AC294" s="69">
        <v>45.096666666666664</v>
      </c>
      <c r="AD294" s="70">
        <f t="shared" si="38"/>
        <v>27.636928080419839</v>
      </c>
      <c r="AE294" s="70">
        <v>19.566666666666666</v>
      </c>
      <c r="AF294" s="68">
        <v>6.4237000000000011</v>
      </c>
    </row>
    <row r="295" spans="1:32" x14ac:dyDescent="0.25">
      <c r="A295" s="79" t="s">
        <v>152</v>
      </c>
      <c r="B295" s="79" t="s">
        <v>144</v>
      </c>
      <c r="C295" s="67">
        <v>14</v>
      </c>
      <c r="D295" s="79">
        <v>1</v>
      </c>
      <c r="E295" s="72">
        <v>30</v>
      </c>
      <c r="F295" s="79" t="s">
        <v>262</v>
      </c>
      <c r="G295" s="67">
        <v>3</v>
      </c>
      <c r="H295" s="70">
        <v>0</v>
      </c>
      <c r="I295" s="70" t="s">
        <v>36</v>
      </c>
      <c r="J295" s="70">
        <v>5</v>
      </c>
      <c r="K295" s="70">
        <f t="shared" si="34"/>
        <v>0</v>
      </c>
      <c r="L295" s="81">
        <f t="shared" si="37"/>
        <v>0</v>
      </c>
      <c r="M295" s="67">
        <f t="shared" si="35"/>
        <v>0</v>
      </c>
      <c r="N295" s="82">
        <v>211.90572</v>
      </c>
      <c r="O295" s="68">
        <v>13.901378972617</v>
      </c>
      <c r="P295" s="81">
        <v>1</v>
      </c>
      <c r="Q295" s="68">
        <v>10.649547033559422</v>
      </c>
      <c r="R295" s="69">
        <f t="shared" si="33"/>
        <v>1.3053493194414965</v>
      </c>
      <c r="S295" s="69">
        <f t="shared" si="36"/>
        <v>0.50622412924912075</v>
      </c>
      <c r="T295" s="68">
        <v>36.011519687188112</v>
      </c>
      <c r="U295" s="70" t="s">
        <v>33</v>
      </c>
      <c r="V295" s="70">
        <v>25.2</v>
      </c>
      <c r="W295" s="70">
        <v>26</v>
      </c>
      <c r="X295" s="72">
        <f t="shared" ref="X295:X358" si="39">((W295-V295)/V295)*100</f>
        <v>3.1746031746031771</v>
      </c>
      <c r="Y295" s="69">
        <v>23.868573333333337</v>
      </c>
      <c r="Z295" s="70">
        <v>5.1081433635693578</v>
      </c>
      <c r="AA295" s="70" t="s">
        <v>156</v>
      </c>
      <c r="AB295" s="73">
        <v>1246.3333333333333</v>
      </c>
      <c r="AC295" s="69">
        <v>45.096666666666664</v>
      </c>
      <c r="AD295" s="70">
        <f t="shared" si="38"/>
        <v>27.636928080419839</v>
      </c>
      <c r="AE295" s="70">
        <v>19.566666666666666</v>
      </c>
      <c r="AF295" s="68">
        <v>6.4237000000000011</v>
      </c>
    </row>
    <row r="296" spans="1:32" x14ac:dyDescent="0.25">
      <c r="A296" s="79" t="s">
        <v>152</v>
      </c>
      <c r="B296" s="79" t="s">
        <v>144</v>
      </c>
      <c r="C296" s="67">
        <v>14</v>
      </c>
      <c r="D296" s="79">
        <v>1</v>
      </c>
      <c r="E296" s="72">
        <v>35</v>
      </c>
      <c r="F296" s="79" t="s">
        <v>262</v>
      </c>
      <c r="G296" s="67">
        <v>3</v>
      </c>
      <c r="H296" s="70">
        <v>0</v>
      </c>
      <c r="I296" s="70" t="s">
        <v>36</v>
      </c>
      <c r="J296" s="70">
        <v>5</v>
      </c>
      <c r="K296" s="70">
        <f t="shared" si="34"/>
        <v>0</v>
      </c>
      <c r="L296" s="81">
        <f t="shared" si="37"/>
        <v>0</v>
      </c>
      <c r="M296" s="67">
        <f t="shared" si="35"/>
        <v>0</v>
      </c>
      <c r="N296" s="82">
        <v>238.840475</v>
      </c>
      <c r="O296" s="68">
        <v>11.9844481943242</v>
      </c>
      <c r="P296" s="81">
        <v>1</v>
      </c>
      <c r="Q296" s="68">
        <v>10.649547033559422</v>
      </c>
      <c r="R296" s="69">
        <f t="shared" si="33"/>
        <v>1.1253481633123141</v>
      </c>
      <c r="S296" s="69">
        <f t="shared" si="36"/>
        <v>0.20780876453831554</v>
      </c>
      <c r="T296" s="68">
        <v>3.2115130502441303</v>
      </c>
      <c r="U296" s="70" t="s">
        <v>33</v>
      </c>
      <c r="V296" s="70">
        <v>25.3</v>
      </c>
      <c r="W296" s="70">
        <v>26.4</v>
      </c>
      <c r="X296" s="72">
        <f t="shared" si="39"/>
        <v>4.3478260869565135</v>
      </c>
      <c r="Y296" s="69">
        <v>23.868573333333337</v>
      </c>
      <c r="Z296" s="70">
        <v>5.1081433635693578</v>
      </c>
      <c r="AA296" s="70" t="s">
        <v>156</v>
      </c>
      <c r="AB296" s="73">
        <v>1246.3333333333333</v>
      </c>
      <c r="AC296" s="69">
        <v>45.096666666666664</v>
      </c>
      <c r="AD296" s="70">
        <f t="shared" si="38"/>
        <v>27.636928080419839</v>
      </c>
      <c r="AE296" s="70">
        <v>19.566666666666666</v>
      </c>
      <c r="AF296" s="68">
        <v>6.4237000000000011</v>
      </c>
    </row>
    <row r="297" spans="1:32" x14ac:dyDescent="0.25">
      <c r="A297" s="79" t="s">
        <v>152</v>
      </c>
      <c r="B297" s="79" t="s">
        <v>144</v>
      </c>
      <c r="C297" s="67">
        <v>14</v>
      </c>
      <c r="D297" s="79">
        <v>1</v>
      </c>
      <c r="E297" s="72">
        <v>37</v>
      </c>
      <c r="F297" s="79" t="s">
        <v>262</v>
      </c>
      <c r="G297" s="67">
        <v>3</v>
      </c>
      <c r="H297" s="70">
        <v>0</v>
      </c>
      <c r="I297" s="70" t="s">
        <v>36</v>
      </c>
      <c r="J297" s="70">
        <v>5</v>
      </c>
      <c r="K297" s="70">
        <f t="shared" si="34"/>
        <v>0</v>
      </c>
      <c r="L297" s="81">
        <f t="shared" si="37"/>
        <v>0</v>
      </c>
      <c r="M297" s="67">
        <f t="shared" si="35"/>
        <v>0</v>
      </c>
      <c r="N297" s="82">
        <v>251.76178100000001</v>
      </c>
      <c r="O297" s="68">
        <v>8.5054475464109398</v>
      </c>
      <c r="P297" s="81">
        <v>1</v>
      </c>
      <c r="Q297" s="68">
        <v>10.649547033559422</v>
      </c>
      <c r="R297" s="69">
        <f t="shared" si="33"/>
        <v>0.79866754140886165</v>
      </c>
      <c r="S297" s="69">
        <f t="shared" si="36"/>
        <v>-0.3337795175908716</v>
      </c>
      <c r="T297" s="68">
        <v>-20.098855162465682</v>
      </c>
      <c r="U297" s="70" t="s">
        <v>33</v>
      </c>
      <c r="V297" s="70">
        <v>22.3</v>
      </c>
      <c r="W297" s="70">
        <v>23.6</v>
      </c>
      <c r="X297" s="72">
        <f t="shared" si="39"/>
        <v>5.8295964125560564</v>
      </c>
      <c r="Y297" s="69">
        <v>23.868573333333337</v>
      </c>
      <c r="Z297" s="70">
        <v>5.1081433635693578</v>
      </c>
      <c r="AA297" s="70" t="s">
        <v>156</v>
      </c>
      <c r="AB297" s="73">
        <v>1246.3333333333333</v>
      </c>
      <c r="AC297" s="69">
        <v>45.096666666666664</v>
      </c>
      <c r="AD297" s="70">
        <f t="shared" si="38"/>
        <v>27.636928080419839</v>
      </c>
      <c r="AE297" s="70">
        <v>19.566666666666666</v>
      </c>
      <c r="AF297" s="68">
        <v>6.4237000000000011</v>
      </c>
    </row>
    <row r="298" spans="1:32" x14ac:dyDescent="0.25">
      <c r="A298" s="79" t="s">
        <v>152</v>
      </c>
      <c r="B298" s="79" t="s">
        <v>144</v>
      </c>
      <c r="C298" s="67">
        <v>14</v>
      </c>
      <c r="D298" s="79">
        <v>1</v>
      </c>
      <c r="E298" s="72">
        <v>39</v>
      </c>
      <c r="F298" s="79" t="s">
        <v>262</v>
      </c>
      <c r="G298" s="67">
        <v>3</v>
      </c>
      <c r="H298" s="70">
        <v>0</v>
      </c>
      <c r="I298" s="70" t="s">
        <v>36</v>
      </c>
      <c r="J298" s="70">
        <v>5</v>
      </c>
      <c r="K298" s="70">
        <f t="shared" si="34"/>
        <v>0</v>
      </c>
      <c r="L298" s="81">
        <f t="shared" si="37"/>
        <v>0</v>
      </c>
      <c r="M298" s="67">
        <f t="shared" si="35"/>
        <v>0</v>
      </c>
      <c r="N298" s="82">
        <v>254.3393265</v>
      </c>
      <c r="O298" s="68">
        <v>13.2313221707848</v>
      </c>
      <c r="P298" s="81">
        <v>1</v>
      </c>
      <c r="Q298" s="68">
        <v>10.649547033559422</v>
      </c>
      <c r="R298" s="69">
        <f t="shared" si="33"/>
        <v>1.2424305117475467</v>
      </c>
      <c r="S298" s="69">
        <f t="shared" si="36"/>
        <v>0.40191402730908632</v>
      </c>
      <c r="T298" s="68">
        <v>24.163912746780465</v>
      </c>
      <c r="U298" s="70" t="s">
        <v>33</v>
      </c>
      <c r="V298" s="70">
        <v>25.6</v>
      </c>
      <c r="W298" s="70">
        <v>27.2</v>
      </c>
      <c r="X298" s="72">
        <f t="shared" si="39"/>
        <v>6.249999999999992</v>
      </c>
      <c r="Y298" s="69">
        <v>23.868573333333337</v>
      </c>
      <c r="Z298" s="70">
        <v>5.1081433635693578</v>
      </c>
      <c r="AA298" s="70" t="s">
        <v>156</v>
      </c>
      <c r="AB298" s="73">
        <v>1246.3333333333333</v>
      </c>
      <c r="AC298" s="69">
        <v>45.096666666666664</v>
      </c>
      <c r="AD298" s="70">
        <f t="shared" si="38"/>
        <v>27.636928080419839</v>
      </c>
      <c r="AE298" s="70">
        <v>19.566666666666666</v>
      </c>
      <c r="AF298" s="68">
        <v>6.4237000000000011</v>
      </c>
    </row>
    <row r="299" spans="1:32" x14ac:dyDescent="0.25">
      <c r="A299" s="79" t="s">
        <v>152</v>
      </c>
      <c r="B299" s="79" t="s">
        <v>144</v>
      </c>
      <c r="C299" s="67">
        <v>14</v>
      </c>
      <c r="D299" s="79">
        <v>1</v>
      </c>
      <c r="E299" s="72">
        <v>42</v>
      </c>
      <c r="F299" s="79" t="s">
        <v>262</v>
      </c>
      <c r="G299" s="67">
        <v>3</v>
      </c>
      <c r="H299" s="70">
        <v>0</v>
      </c>
      <c r="I299" s="70" t="s">
        <v>36</v>
      </c>
      <c r="J299" s="70">
        <v>5</v>
      </c>
      <c r="K299" s="70">
        <f t="shared" si="34"/>
        <v>0</v>
      </c>
      <c r="L299" s="81">
        <f t="shared" si="37"/>
        <v>0</v>
      </c>
      <c r="M299" s="67">
        <f t="shared" si="35"/>
        <v>0</v>
      </c>
      <c r="N299" s="82">
        <v>247.40799999999999</v>
      </c>
      <c r="O299" s="68">
        <v>9.2623314939918107</v>
      </c>
      <c r="P299" s="81">
        <v>1</v>
      </c>
      <c r="Q299" s="68">
        <v>10.649547033559422</v>
      </c>
      <c r="R299" s="69">
        <f t="shared" si="33"/>
        <v>0.86973947951061736</v>
      </c>
      <c r="S299" s="69">
        <f t="shared" si="36"/>
        <v>-0.21595272811115263</v>
      </c>
      <c r="T299" s="68">
        <v>-10.404967434845869</v>
      </c>
      <c r="U299" s="70" t="s">
        <v>33</v>
      </c>
      <c r="V299" s="70">
        <v>24.2</v>
      </c>
      <c r="W299" s="70">
        <v>26.2</v>
      </c>
      <c r="X299" s="72">
        <f t="shared" si="39"/>
        <v>8.2644628099173563</v>
      </c>
      <c r="Y299" s="69">
        <v>23.868573333333337</v>
      </c>
      <c r="Z299" s="70">
        <v>5.1081433635693578</v>
      </c>
      <c r="AA299" s="70" t="s">
        <v>156</v>
      </c>
      <c r="AB299" s="73">
        <v>1246.3333333333333</v>
      </c>
      <c r="AC299" s="69">
        <v>45.096666666666664</v>
      </c>
      <c r="AD299" s="70">
        <f t="shared" si="38"/>
        <v>27.636928080419839</v>
      </c>
      <c r="AE299" s="70">
        <v>19.566666666666666</v>
      </c>
      <c r="AF299" s="68">
        <v>6.4237000000000011</v>
      </c>
    </row>
    <row r="300" spans="1:32" x14ac:dyDescent="0.25">
      <c r="A300" s="79" t="s">
        <v>152</v>
      </c>
      <c r="B300" s="79" t="s">
        <v>144</v>
      </c>
      <c r="C300" s="67">
        <v>14</v>
      </c>
      <c r="D300" s="79">
        <v>1</v>
      </c>
      <c r="E300" s="72">
        <v>44</v>
      </c>
      <c r="F300" s="79" t="s">
        <v>262</v>
      </c>
      <c r="G300" s="67">
        <v>3</v>
      </c>
      <c r="H300" s="70">
        <v>0</v>
      </c>
      <c r="I300" s="70" t="s">
        <v>36</v>
      </c>
      <c r="J300" s="70">
        <v>5</v>
      </c>
      <c r="K300" s="70">
        <f t="shared" si="34"/>
        <v>0</v>
      </c>
      <c r="L300" s="81">
        <f t="shared" si="37"/>
        <v>0</v>
      </c>
      <c r="M300" s="67">
        <f t="shared" si="35"/>
        <v>0</v>
      </c>
      <c r="N300" s="82">
        <v>263.35641600000002</v>
      </c>
      <c r="O300" s="68">
        <v>8.4846193660603504</v>
      </c>
      <c r="P300" s="81">
        <v>1</v>
      </c>
      <c r="Q300" s="68">
        <v>10.649547033559422</v>
      </c>
      <c r="R300" s="69">
        <f t="shared" si="33"/>
        <v>0.79671176053997073</v>
      </c>
      <c r="S300" s="69">
        <f t="shared" si="36"/>
        <v>-0.33702191377229185</v>
      </c>
      <c r="T300" s="68">
        <v>-22.39963299111886</v>
      </c>
      <c r="U300" s="70" t="s">
        <v>33</v>
      </c>
      <c r="V300" s="70">
        <v>21.6</v>
      </c>
      <c r="W300" s="70">
        <v>23.7</v>
      </c>
      <c r="X300" s="72">
        <f t="shared" si="39"/>
        <v>9.7222222222222108</v>
      </c>
      <c r="Y300" s="69">
        <v>23.868573333333337</v>
      </c>
      <c r="Z300" s="70">
        <v>5.1081433635693578</v>
      </c>
      <c r="AA300" s="70" t="s">
        <v>156</v>
      </c>
      <c r="AB300" s="73">
        <v>1246.3333333333333</v>
      </c>
      <c r="AC300" s="69">
        <v>45.096666666666664</v>
      </c>
      <c r="AD300" s="70">
        <f t="shared" si="38"/>
        <v>27.636928080419839</v>
      </c>
      <c r="AE300" s="70">
        <v>19.566666666666666</v>
      </c>
      <c r="AF300" s="68">
        <v>6.4237000000000011</v>
      </c>
    </row>
    <row r="301" spans="1:32" x14ac:dyDescent="0.25">
      <c r="A301" s="79" t="s">
        <v>152</v>
      </c>
      <c r="B301" s="79" t="s">
        <v>144</v>
      </c>
      <c r="C301" s="67">
        <v>14</v>
      </c>
      <c r="D301" s="79">
        <v>1</v>
      </c>
      <c r="E301" s="72">
        <v>50</v>
      </c>
      <c r="F301" s="79" t="s">
        <v>262</v>
      </c>
      <c r="G301" s="67">
        <v>3</v>
      </c>
      <c r="H301" s="70">
        <v>0</v>
      </c>
      <c r="I301" s="70" t="s">
        <v>36</v>
      </c>
      <c r="J301" s="70">
        <v>5</v>
      </c>
      <c r="K301" s="70">
        <f t="shared" si="34"/>
        <v>0</v>
      </c>
      <c r="L301" s="81">
        <f t="shared" si="37"/>
        <v>0</v>
      </c>
      <c r="M301" s="67">
        <f t="shared" si="35"/>
        <v>0</v>
      </c>
      <c r="N301" s="82">
        <v>296.57646249999999</v>
      </c>
      <c r="O301" s="68">
        <v>8.6723396611962205</v>
      </c>
      <c r="P301" s="81">
        <v>1</v>
      </c>
      <c r="Q301" s="68">
        <v>10.649547033559422</v>
      </c>
      <c r="R301" s="69">
        <f t="shared" si="33"/>
        <v>0.81433882904760924</v>
      </c>
      <c r="S301" s="69">
        <f t="shared" si="36"/>
        <v>-0.30779883437321187</v>
      </c>
      <c r="T301" s="68">
        <v>-14.232043801006069</v>
      </c>
      <c r="U301" s="70" t="s">
        <v>33</v>
      </c>
      <c r="V301" s="70">
        <v>24.9</v>
      </c>
      <c r="W301" s="70">
        <v>24.7</v>
      </c>
      <c r="X301" s="72">
        <f t="shared" si="39"/>
        <v>-0.8032128514056196</v>
      </c>
      <c r="Y301" s="69">
        <v>23.868573333333337</v>
      </c>
      <c r="Z301" s="70">
        <v>5.1081433635693578</v>
      </c>
      <c r="AA301" s="70" t="s">
        <v>156</v>
      </c>
      <c r="AB301" s="73">
        <v>1246.3333333333333</v>
      </c>
      <c r="AC301" s="69">
        <v>45.096666666666664</v>
      </c>
      <c r="AD301" s="70">
        <f t="shared" si="38"/>
        <v>27.636928080419839</v>
      </c>
      <c r="AE301" s="70">
        <v>19.566666666666666</v>
      </c>
      <c r="AF301" s="68">
        <v>6.4237000000000011</v>
      </c>
    </row>
    <row r="302" spans="1:32" x14ac:dyDescent="0.25">
      <c r="A302" s="79" t="s">
        <v>152</v>
      </c>
      <c r="B302" s="79" t="s">
        <v>144</v>
      </c>
      <c r="C302" s="67">
        <v>14</v>
      </c>
      <c r="D302" s="79">
        <v>1</v>
      </c>
      <c r="E302" s="72">
        <v>53</v>
      </c>
      <c r="F302" s="79" t="s">
        <v>262</v>
      </c>
      <c r="G302" s="67">
        <v>3</v>
      </c>
      <c r="H302" s="70">
        <v>0</v>
      </c>
      <c r="I302" s="70" t="s">
        <v>36</v>
      </c>
      <c r="J302" s="70">
        <v>5</v>
      </c>
      <c r="K302" s="70">
        <f t="shared" si="34"/>
        <v>0</v>
      </c>
      <c r="L302" s="81">
        <f t="shared" si="37"/>
        <v>0</v>
      </c>
      <c r="M302" s="67">
        <f t="shared" si="35"/>
        <v>0</v>
      </c>
      <c r="N302" s="82">
        <v>260.22387950000001</v>
      </c>
      <c r="O302" s="68">
        <v>9.5436385518119007</v>
      </c>
      <c r="P302" s="81">
        <v>1</v>
      </c>
      <c r="Q302" s="68">
        <v>10.649547033559422</v>
      </c>
      <c r="R302" s="69">
        <f t="shared" si="33"/>
        <v>0.89615441123810025</v>
      </c>
      <c r="S302" s="69">
        <f t="shared" si="36"/>
        <v>-0.17216066780010292</v>
      </c>
      <c r="T302" s="68">
        <v>-11.463502633066323</v>
      </c>
      <c r="U302" s="70" t="s">
        <v>33</v>
      </c>
      <c r="V302" s="70">
        <v>23.7</v>
      </c>
      <c r="W302" s="70">
        <v>25.6</v>
      </c>
      <c r="X302" s="72">
        <f t="shared" si="39"/>
        <v>8.0168776371308113</v>
      </c>
      <c r="Y302" s="69">
        <v>23.868573333333337</v>
      </c>
      <c r="Z302" s="70">
        <v>5.1081433635693578</v>
      </c>
      <c r="AA302" s="70" t="s">
        <v>156</v>
      </c>
      <c r="AB302" s="73">
        <v>1246.3333333333333</v>
      </c>
      <c r="AC302" s="69">
        <v>45.096666666666664</v>
      </c>
      <c r="AD302" s="70">
        <f t="shared" si="38"/>
        <v>27.636928080419839</v>
      </c>
      <c r="AE302" s="70">
        <v>19.566666666666666</v>
      </c>
      <c r="AF302" s="68">
        <v>6.4237000000000011</v>
      </c>
    </row>
    <row r="303" spans="1:32" x14ac:dyDescent="0.25">
      <c r="A303" s="79" t="s">
        <v>152</v>
      </c>
      <c r="B303" s="79" t="s">
        <v>144</v>
      </c>
      <c r="C303" s="67">
        <v>14</v>
      </c>
      <c r="D303" s="79">
        <v>2</v>
      </c>
      <c r="E303" s="72">
        <v>11</v>
      </c>
      <c r="F303" s="79" t="s">
        <v>262</v>
      </c>
      <c r="G303" s="67">
        <v>3</v>
      </c>
      <c r="H303" s="70">
        <v>600</v>
      </c>
      <c r="I303" s="70" t="s">
        <v>36</v>
      </c>
      <c r="J303" s="70">
        <v>5</v>
      </c>
      <c r="K303" s="70">
        <f t="shared" si="34"/>
        <v>3000</v>
      </c>
      <c r="L303" s="81">
        <f t="shared" si="37"/>
        <v>14.28</v>
      </c>
      <c r="M303" s="67">
        <f t="shared" si="35"/>
        <v>71.400000000000006</v>
      </c>
      <c r="N303" s="82">
        <v>244.9290555</v>
      </c>
      <c r="O303" s="68">
        <v>10.757561347405501</v>
      </c>
      <c r="P303" s="81">
        <v>1</v>
      </c>
      <c r="Q303" s="68">
        <v>10.649547033559422</v>
      </c>
      <c r="R303" s="69">
        <f t="shared" si="33"/>
        <v>1.0101426204800728</v>
      </c>
      <c r="S303" s="69">
        <f t="shared" si="36"/>
        <v>1.681496860782395E-2</v>
      </c>
      <c r="T303" s="68">
        <v>3.4077750739683785</v>
      </c>
      <c r="U303" s="70" t="s">
        <v>33</v>
      </c>
      <c r="V303" s="70">
        <v>23.8</v>
      </c>
      <c r="W303" s="70">
        <v>23.5</v>
      </c>
      <c r="X303" s="72">
        <f t="shared" si="39"/>
        <v>-1.2605042016806753</v>
      </c>
      <c r="Y303" s="69">
        <v>23.868573333333337</v>
      </c>
      <c r="Z303" s="70">
        <v>5.1081433635693578</v>
      </c>
      <c r="AA303" s="70" t="s">
        <v>156</v>
      </c>
      <c r="AB303" s="73">
        <v>1246.3333333333333</v>
      </c>
      <c r="AC303" s="69">
        <v>45.096666666666664</v>
      </c>
      <c r="AD303" s="70">
        <f t="shared" si="38"/>
        <v>27.636928080419839</v>
      </c>
      <c r="AE303" s="70">
        <v>19.566666666666666</v>
      </c>
      <c r="AF303" s="68">
        <v>6.4237000000000011</v>
      </c>
    </row>
    <row r="304" spans="1:32" x14ac:dyDescent="0.25">
      <c r="A304" s="79" t="s">
        <v>152</v>
      </c>
      <c r="B304" s="79" t="s">
        <v>144</v>
      </c>
      <c r="C304" s="67">
        <v>14</v>
      </c>
      <c r="D304" s="79">
        <v>2</v>
      </c>
      <c r="E304" s="72">
        <v>12</v>
      </c>
      <c r="F304" s="79" t="s">
        <v>262</v>
      </c>
      <c r="G304" s="67">
        <v>3</v>
      </c>
      <c r="H304" s="70">
        <v>600</v>
      </c>
      <c r="I304" s="70" t="s">
        <v>36</v>
      </c>
      <c r="J304" s="70">
        <v>5</v>
      </c>
      <c r="K304" s="70">
        <f t="shared" si="34"/>
        <v>3000</v>
      </c>
      <c r="L304" s="81">
        <f t="shared" si="37"/>
        <v>13.8</v>
      </c>
      <c r="M304" s="67">
        <f t="shared" si="35"/>
        <v>69</v>
      </c>
      <c r="N304" s="82">
        <v>230.28956299999999</v>
      </c>
      <c r="O304" s="68">
        <v>14.0930564528862</v>
      </c>
      <c r="P304" s="81">
        <v>1</v>
      </c>
      <c r="Q304" s="68">
        <v>10.649547033559422</v>
      </c>
      <c r="R304" s="69">
        <f t="shared" si="33"/>
        <v>1.3233479704324895</v>
      </c>
      <c r="S304" s="69">
        <f t="shared" si="36"/>
        <v>0.53606323759309704</v>
      </c>
      <c r="T304" s="68">
        <v>33.005037016849002</v>
      </c>
      <c r="U304" s="70" t="s">
        <v>33</v>
      </c>
      <c r="V304" s="70">
        <v>23</v>
      </c>
      <c r="W304" s="70">
        <v>26.9</v>
      </c>
      <c r="X304" s="72">
        <f t="shared" si="39"/>
        <v>16.95652173913043</v>
      </c>
      <c r="Y304" s="69">
        <v>23.868573333333337</v>
      </c>
      <c r="Z304" s="70">
        <v>5.1081433635693578</v>
      </c>
      <c r="AA304" s="70" t="s">
        <v>156</v>
      </c>
      <c r="AB304" s="73">
        <v>1246.3333333333333</v>
      </c>
      <c r="AC304" s="69">
        <v>45.096666666666664</v>
      </c>
      <c r="AD304" s="70">
        <f t="shared" si="38"/>
        <v>27.636928080419839</v>
      </c>
      <c r="AE304" s="70">
        <v>19.566666666666666</v>
      </c>
      <c r="AF304" s="68">
        <v>6.4237000000000011</v>
      </c>
    </row>
    <row r="305" spans="1:32" x14ac:dyDescent="0.25">
      <c r="A305" s="79" t="s">
        <v>152</v>
      </c>
      <c r="B305" s="79" t="s">
        <v>144</v>
      </c>
      <c r="C305" s="67">
        <v>14</v>
      </c>
      <c r="D305" s="79">
        <v>2</v>
      </c>
      <c r="E305" s="72">
        <v>14</v>
      </c>
      <c r="F305" s="79" t="s">
        <v>262</v>
      </c>
      <c r="G305" s="67">
        <v>3</v>
      </c>
      <c r="H305" s="70">
        <v>600</v>
      </c>
      <c r="I305" s="70" t="s">
        <v>36</v>
      </c>
      <c r="J305" s="70">
        <v>5</v>
      </c>
      <c r="K305" s="70">
        <f t="shared" si="34"/>
        <v>3000</v>
      </c>
      <c r="L305" s="81">
        <f t="shared" si="37"/>
        <v>14.22</v>
      </c>
      <c r="M305" s="67">
        <f t="shared" si="35"/>
        <v>71.099999999999994</v>
      </c>
      <c r="N305" s="82">
        <v>244.86704</v>
      </c>
      <c r="O305" s="68">
        <v>14.872887931289799</v>
      </c>
      <c r="P305" s="81">
        <v>1</v>
      </c>
      <c r="Q305" s="68">
        <v>10.649547033559422</v>
      </c>
      <c r="R305" s="69">
        <f t="shared" si="33"/>
        <v>1.3965746979117102</v>
      </c>
      <c r="S305" s="69">
        <f t="shared" si="36"/>
        <v>0.65746235000550723</v>
      </c>
      <c r="T305" s="68">
        <v>35.667470925419451</v>
      </c>
      <c r="U305" s="70" t="s">
        <v>33</v>
      </c>
      <c r="V305" s="70">
        <v>23.7</v>
      </c>
      <c r="W305" s="70">
        <v>25</v>
      </c>
      <c r="X305" s="72">
        <f t="shared" si="39"/>
        <v>5.4852320675105517</v>
      </c>
      <c r="Y305" s="69">
        <v>23.868573333333337</v>
      </c>
      <c r="Z305" s="70">
        <v>5.1081433635693578</v>
      </c>
      <c r="AA305" s="70" t="s">
        <v>156</v>
      </c>
      <c r="AB305" s="73">
        <v>1246.3333333333333</v>
      </c>
      <c r="AC305" s="69">
        <v>45.096666666666664</v>
      </c>
      <c r="AD305" s="70">
        <f t="shared" si="38"/>
        <v>27.636928080419839</v>
      </c>
      <c r="AE305" s="70">
        <v>19.566666666666666</v>
      </c>
      <c r="AF305" s="68">
        <v>6.4237000000000011</v>
      </c>
    </row>
    <row r="306" spans="1:32" x14ac:dyDescent="0.25">
      <c r="A306" s="79" t="s">
        <v>152</v>
      </c>
      <c r="B306" s="79" t="s">
        <v>144</v>
      </c>
      <c r="C306" s="67">
        <v>14</v>
      </c>
      <c r="D306" s="79">
        <v>2</v>
      </c>
      <c r="E306" s="72">
        <v>16</v>
      </c>
      <c r="F306" s="79" t="s">
        <v>262</v>
      </c>
      <c r="G306" s="67">
        <v>3</v>
      </c>
      <c r="H306" s="70">
        <v>600</v>
      </c>
      <c r="I306" s="70" t="s">
        <v>36</v>
      </c>
      <c r="J306" s="70">
        <v>5</v>
      </c>
      <c r="K306" s="70">
        <f t="shared" si="34"/>
        <v>3000</v>
      </c>
      <c r="L306" s="81">
        <f t="shared" si="37"/>
        <v>15.42</v>
      </c>
      <c r="M306" s="67">
        <f t="shared" si="35"/>
        <v>77.099999999999994</v>
      </c>
      <c r="N306" s="82">
        <v>232.602856</v>
      </c>
      <c r="O306" s="68">
        <v>15.192892943830399</v>
      </c>
      <c r="P306" s="81">
        <v>1</v>
      </c>
      <c r="Q306" s="68">
        <v>10.649547033559422</v>
      </c>
      <c r="R306" s="69">
        <f t="shared" si="33"/>
        <v>1.4266233949625973</v>
      </c>
      <c r="S306" s="69">
        <f t="shared" si="36"/>
        <v>0.70727865720238747</v>
      </c>
      <c r="T306" s="68">
        <v>35.976878722910762</v>
      </c>
      <c r="U306" s="70" t="s">
        <v>33</v>
      </c>
      <c r="V306" s="70">
        <v>25.7</v>
      </c>
      <c r="W306" s="70">
        <v>27.4</v>
      </c>
      <c r="X306" s="72">
        <f t="shared" si="39"/>
        <v>6.6147859922178958</v>
      </c>
      <c r="Y306" s="69">
        <v>23.868573333333337</v>
      </c>
      <c r="Z306" s="70">
        <v>5.1081433635693578</v>
      </c>
      <c r="AA306" s="70" t="s">
        <v>156</v>
      </c>
      <c r="AB306" s="73">
        <v>1246.3333333333333</v>
      </c>
      <c r="AC306" s="69">
        <v>45.096666666666664</v>
      </c>
      <c r="AD306" s="70">
        <f t="shared" si="38"/>
        <v>27.636928080419839</v>
      </c>
      <c r="AE306" s="70">
        <v>19.566666666666666</v>
      </c>
      <c r="AF306" s="68">
        <v>6.4237000000000011</v>
      </c>
    </row>
    <row r="307" spans="1:32" x14ac:dyDescent="0.25">
      <c r="A307" s="79" t="s">
        <v>152</v>
      </c>
      <c r="B307" s="79" t="s">
        <v>144</v>
      </c>
      <c r="C307" s="67">
        <v>14</v>
      </c>
      <c r="D307" s="79">
        <v>2</v>
      </c>
      <c r="E307" s="72">
        <v>26</v>
      </c>
      <c r="F307" s="79" t="s">
        <v>262</v>
      </c>
      <c r="G307" s="67">
        <v>3</v>
      </c>
      <c r="H307" s="70">
        <v>600</v>
      </c>
      <c r="I307" s="70" t="s">
        <v>36</v>
      </c>
      <c r="J307" s="70">
        <v>5</v>
      </c>
      <c r="K307" s="70">
        <f t="shared" si="34"/>
        <v>3000</v>
      </c>
      <c r="L307" s="81">
        <f t="shared" si="37"/>
        <v>14.16</v>
      </c>
      <c r="M307" s="67">
        <f t="shared" si="35"/>
        <v>70.8</v>
      </c>
      <c r="N307" s="82">
        <v>254.50905599999999</v>
      </c>
      <c r="O307" s="68">
        <v>13.3823745888893</v>
      </c>
      <c r="P307" s="81">
        <v>1</v>
      </c>
      <c r="Q307" s="68">
        <v>10.649547033559422</v>
      </c>
      <c r="R307" s="69">
        <f t="shared" si="33"/>
        <v>1.2566144406628794</v>
      </c>
      <c r="S307" s="69">
        <f t="shared" si="36"/>
        <v>0.42542888916510391</v>
      </c>
      <c r="T307" s="68">
        <v>21.78063646880689</v>
      </c>
      <c r="U307" s="70" t="s">
        <v>33</v>
      </c>
      <c r="V307" s="70">
        <v>23.6</v>
      </c>
      <c r="W307" s="70">
        <v>24.6</v>
      </c>
      <c r="X307" s="72">
        <f t="shared" si="39"/>
        <v>4.2372881355932197</v>
      </c>
      <c r="Y307" s="69">
        <v>23.868573333333337</v>
      </c>
      <c r="Z307" s="70">
        <v>5.1081433635693578</v>
      </c>
      <c r="AA307" s="70" t="s">
        <v>156</v>
      </c>
      <c r="AB307" s="73">
        <v>1246.3333333333333</v>
      </c>
      <c r="AC307" s="69">
        <v>45.096666666666664</v>
      </c>
      <c r="AD307" s="70">
        <f t="shared" si="38"/>
        <v>27.636928080419839</v>
      </c>
      <c r="AE307" s="70">
        <v>19.566666666666666</v>
      </c>
      <c r="AF307" s="68">
        <v>6.4237000000000011</v>
      </c>
    </row>
    <row r="308" spans="1:32" x14ac:dyDescent="0.25">
      <c r="A308" s="79" t="s">
        <v>152</v>
      </c>
      <c r="B308" s="79" t="s">
        <v>144</v>
      </c>
      <c r="C308" s="67">
        <v>14</v>
      </c>
      <c r="D308" s="79">
        <v>2</v>
      </c>
      <c r="E308" s="72">
        <v>31</v>
      </c>
      <c r="F308" s="79" t="s">
        <v>262</v>
      </c>
      <c r="G308" s="67">
        <v>3</v>
      </c>
      <c r="H308" s="70">
        <v>600</v>
      </c>
      <c r="I308" s="70" t="s">
        <v>36</v>
      </c>
      <c r="J308" s="70">
        <v>5</v>
      </c>
      <c r="K308" s="70">
        <f t="shared" si="34"/>
        <v>3000</v>
      </c>
      <c r="L308" s="81">
        <f t="shared" si="37"/>
        <v>13.8</v>
      </c>
      <c r="M308" s="67">
        <f t="shared" si="35"/>
        <v>69</v>
      </c>
      <c r="N308" s="82">
        <v>287.914176</v>
      </c>
      <c r="O308" s="68">
        <v>10.1373117468613</v>
      </c>
      <c r="P308" s="81">
        <v>1</v>
      </c>
      <c r="Q308" s="68">
        <v>10.649547033559422</v>
      </c>
      <c r="R308" s="69">
        <f t="shared" si="33"/>
        <v>0.95190074422095716</v>
      </c>
      <c r="S308" s="69">
        <f t="shared" si="36"/>
        <v>-7.9741470912110091E-2</v>
      </c>
      <c r="T308" s="68">
        <v>1.1433150970352988</v>
      </c>
      <c r="U308" s="70" t="s">
        <v>33</v>
      </c>
      <c r="V308" s="70">
        <v>23</v>
      </c>
      <c r="W308" s="70">
        <v>23.7</v>
      </c>
      <c r="X308" s="72">
        <f t="shared" si="39"/>
        <v>3.0434782608695623</v>
      </c>
      <c r="Y308" s="69">
        <v>23.868573333333337</v>
      </c>
      <c r="Z308" s="70">
        <v>5.1081433635693578</v>
      </c>
      <c r="AA308" s="70" t="s">
        <v>156</v>
      </c>
      <c r="AB308" s="73">
        <v>1246.3333333333333</v>
      </c>
      <c r="AC308" s="69">
        <v>45.096666666666664</v>
      </c>
      <c r="AD308" s="70">
        <f t="shared" si="38"/>
        <v>27.636928080419839</v>
      </c>
      <c r="AE308" s="70">
        <v>19.566666666666666</v>
      </c>
      <c r="AF308" s="68">
        <v>6.4237000000000011</v>
      </c>
    </row>
    <row r="309" spans="1:32" x14ac:dyDescent="0.25">
      <c r="A309" s="79" t="s">
        <v>152</v>
      </c>
      <c r="B309" s="79" t="s">
        <v>144</v>
      </c>
      <c r="C309" s="67">
        <v>14</v>
      </c>
      <c r="D309" s="79">
        <v>2</v>
      </c>
      <c r="E309" s="72">
        <v>32</v>
      </c>
      <c r="F309" s="79" t="s">
        <v>262</v>
      </c>
      <c r="G309" s="67">
        <v>3</v>
      </c>
      <c r="H309" s="70">
        <v>600</v>
      </c>
      <c r="I309" s="70" t="s">
        <v>36</v>
      </c>
      <c r="J309" s="70">
        <v>5</v>
      </c>
      <c r="K309" s="70">
        <f t="shared" si="34"/>
        <v>3000</v>
      </c>
      <c r="L309" s="81">
        <f t="shared" si="37"/>
        <v>13.14</v>
      </c>
      <c r="M309" s="67">
        <f t="shared" si="35"/>
        <v>65.7</v>
      </c>
      <c r="N309" s="82">
        <v>249.767122</v>
      </c>
      <c r="O309" s="68">
        <v>20.145683801861001</v>
      </c>
      <c r="P309" s="81">
        <v>1</v>
      </c>
      <c r="Q309" s="68">
        <v>10.649547033559422</v>
      </c>
      <c r="R309" s="69">
        <f t="shared" ref="R309:R372" si="40">O309/Q309</f>
        <v>1.8916939601634553</v>
      </c>
      <c r="S309" s="69">
        <f t="shared" si="36"/>
        <v>1.4782970512791036</v>
      </c>
      <c r="T309" s="68">
        <v>41.731581333100799</v>
      </c>
      <c r="U309" s="70" t="s">
        <v>33</v>
      </c>
      <c r="V309" s="70">
        <v>21.9</v>
      </c>
      <c r="W309" s="70">
        <v>24</v>
      </c>
      <c r="X309" s="72">
        <f t="shared" si="39"/>
        <v>9.5890410958904191</v>
      </c>
      <c r="Y309" s="69">
        <v>23.868573333333337</v>
      </c>
      <c r="Z309" s="70">
        <v>5.1081433635693578</v>
      </c>
      <c r="AA309" s="70" t="s">
        <v>156</v>
      </c>
      <c r="AB309" s="73">
        <v>1246.3333333333333</v>
      </c>
      <c r="AC309" s="69">
        <v>45.096666666666664</v>
      </c>
      <c r="AD309" s="70">
        <f t="shared" si="38"/>
        <v>27.636928080419839</v>
      </c>
      <c r="AE309" s="70">
        <v>19.566666666666666</v>
      </c>
      <c r="AF309" s="68">
        <v>6.4237000000000011</v>
      </c>
    </row>
    <row r="310" spans="1:32" x14ac:dyDescent="0.25">
      <c r="A310" s="79" t="s">
        <v>152</v>
      </c>
      <c r="B310" s="79" t="s">
        <v>144</v>
      </c>
      <c r="C310" s="67">
        <v>14</v>
      </c>
      <c r="D310" s="79">
        <v>2</v>
      </c>
      <c r="E310" s="72">
        <v>33</v>
      </c>
      <c r="F310" s="79" t="s">
        <v>262</v>
      </c>
      <c r="G310" s="67">
        <v>3</v>
      </c>
      <c r="H310" s="70">
        <v>600</v>
      </c>
      <c r="I310" s="70" t="s">
        <v>36</v>
      </c>
      <c r="J310" s="70">
        <v>5</v>
      </c>
      <c r="K310" s="70">
        <f t="shared" si="34"/>
        <v>3000</v>
      </c>
      <c r="L310" s="81">
        <f t="shared" si="37"/>
        <v>14.94</v>
      </c>
      <c r="M310" s="67">
        <f t="shared" si="35"/>
        <v>74.7</v>
      </c>
      <c r="N310" s="82">
        <v>247.3857855</v>
      </c>
      <c r="O310" s="68">
        <v>13.231856535671501</v>
      </c>
      <c r="P310" s="81">
        <v>1</v>
      </c>
      <c r="Q310" s="68">
        <v>10.649547033559422</v>
      </c>
      <c r="R310" s="69">
        <f t="shared" si="40"/>
        <v>1.2424806889884206</v>
      </c>
      <c r="S310" s="69">
        <f t="shared" si="36"/>
        <v>0.40199721377275993</v>
      </c>
      <c r="T310" s="68">
        <v>30.868925122209784</v>
      </c>
      <c r="U310" s="70" t="s">
        <v>33</v>
      </c>
      <c r="V310" s="70">
        <v>24.9</v>
      </c>
      <c r="W310" s="70">
        <v>25.5</v>
      </c>
      <c r="X310" s="72">
        <f t="shared" si="39"/>
        <v>2.409638554216873</v>
      </c>
      <c r="Y310" s="69">
        <v>23.868573333333337</v>
      </c>
      <c r="Z310" s="70">
        <v>5.1081433635693578</v>
      </c>
      <c r="AA310" s="70" t="s">
        <v>156</v>
      </c>
      <c r="AB310" s="73">
        <v>1246.3333333333333</v>
      </c>
      <c r="AC310" s="69">
        <v>45.096666666666664</v>
      </c>
      <c r="AD310" s="70">
        <f t="shared" si="38"/>
        <v>27.636928080419839</v>
      </c>
      <c r="AE310" s="70">
        <v>19.566666666666666</v>
      </c>
      <c r="AF310" s="68">
        <v>6.4237000000000011</v>
      </c>
    </row>
    <row r="311" spans="1:32" x14ac:dyDescent="0.25">
      <c r="A311" s="79" t="s">
        <v>152</v>
      </c>
      <c r="B311" s="79" t="s">
        <v>144</v>
      </c>
      <c r="C311" s="67">
        <v>14</v>
      </c>
      <c r="D311" s="79">
        <v>2</v>
      </c>
      <c r="E311" s="72">
        <v>47</v>
      </c>
      <c r="F311" s="79" t="s">
        <v>262</v>
      </c>
      <c r="G311" s="67">
        <v>3</v>
      </c>
      <c r="H311" s="70">
        <v>600</v>
      </c>
      <c r="I311" s="70" t="s">
        <v>36</v>
      </c>
      <c r="J311" s="70">
        <v>5</v>
      </c>
      <c r="K311" s="70">
        <f t="shared" si="34"/>
        <v>3000</v>
      </c>
      <c r="L311" s="81">
        <f t="shared" si="37"/>
        <v>15.96</v>
      </c>
      <c r="M311" s="67">
        <f t="shared" si="35"/>
        <v>79.8</v>
      </c>
      <c r="N311" s="82">
        <v>255.49192350000001</v>
      </c>
      <c r="O311" s="68">
        <v>11.1359722758434</v>
      </c>
      <c r="P311" s="81">
        <v>1</v>
      </c>
      <c r="Q311" s="68">
        <v>10.649547033559422</v>
      </c>
      <c r="R311" s="69">
        <f t="shared" si="40"/>
        <v>1.0456756743503859</v>
      </c>
      <c r="S311" s="69">
        <f t="shared" si="36"/>
        <v>7.5723530408328257E-2</v>
      </c>
      <c r="T311" s="68">
        <v>14.167435092982524</v>
      </c>
      <c r="U311" s="70" t="s">
        <v>33</v>
      </c>
      <c r="V311" s="70">
        <v>26.6</v>
      </c>
      <c r="W311" s="70">
        <v>27.8</v>
      </c>
      <c r="X311" s="72">
        <f t="shared" si="39"/>
        <v>4.5112781954887184</v>
      </c>
      <c r="Y311" s="69">
        <v>23.868573333333337</v>
      </c>
      <c r="Z311" s="70">
        <v>5.1081433635693578</v>
      </c>
      <c r="AA311" s="70" t="s">
        <v>156</v>
      </c>
      <c r="AB311" s="73">
        <v>1246.3333333333333</v>
      </c>
      <c r="AC311" s="69">
        <v>45.096666666666664</v>
      </c>
      <c r="AD311" s="70">
        <f t="shared" si="38"/>
        <v>27.636928080419839</v>
      </c>
      <c r="AE311" s="70">
        <v>19.566666666666666</v>
      </c>
      <c r="AF311" s="68">
        <v>6.4237000000000011</v>
      </c>
    </row>
    <row r="312" spans="1:32" x14ac:dyDescent="0.25">
      <c r="A312" s="79" t="s">
        <v>152</v>
      </c>
      <c r="B312" s="79" t="s">
        <v>144</v>
      </c>
      <c r="C312" s="67">
        <v>14</v>
      </c>
      <c r="D312" s="79">
        <v>2</v>
      </c>
      <c r="E312" s="72">
        <v>52</v>
      </c>
      <c r="F312" s="79" t="s">
        <v>262</v>
      </c>
      <c r="G312" s="67">
        <v>3</v>
      </c>
      <c r="H312" s="70">
        <v>600</v>
      </c>
      <c r="I312" s="70" t="s">
        <v>36</v>
      </c>
      <c r="J312" s="70">
        <v>5</v>
      </c>
      <c r="K312" s="70">
        <f t="shared" si="34"/>
        <v>3000</v>
      </c>
      <c r="L312" s="81">
        <f t="shared" si="37"/>
        <v>13.32</v>
      </c>
      <c r="M312" s="67">
        <f t="shared" si="35"/>
        <v>66.599999999999994</v>
      </c>
      <c r="N312" s="82">
        <v>268.48</v>
      </c>
      <c r="O312" s="68">
        <v>7.3525224493248196</v>
      </c>
      <c r="P312" s="81">
        <v>1</v>
      </c>
      <c r="Q312" s="68">
        <v>10.649547033559422</v>
      </c>
      <c r="R312" s="69">
        <f t="shared" si="40"/>
        <v>0.69040705920685241</v>
      </c>
      <c r="S312" s="69">
        <f t="shared" si="36"/>
        <v>-0.5132594274693093</v>
      </c>
      <c r="T312" s="68">
        <v>-60.02920784896294</v>
      </c>
      <c r="U312" s="70" t="s">
        <v>33</v>
      </c>
      <c r="V312" s="70">
        <v>22.2</v>
      </c>
      <c r="W312" s="70">
        <v>23.6</v>
      </c>
      <c r="X312" s="72">
        <f t="shared" si="39"/>
        <v>6.3063063063063156</v>
      </c>
      <c r="Y312" s="69">
        <v>23.868573333333337</v>
      </c>
      <c r="Z312" s="70">
        <v>5.1081433635693578</v>
      </c>
      <c r="AA312" s="70" t="s">
        <v>156</v>
      </c>
      <c r="AB312" s="73">
        <v>1246.3333333333333</v>
      </c>
      <c r="AC312" s="69">
        <v>45.096666666666664</v>
      </c>
      <c r="AD312" s="70">
        <f t="shared" si="38"/>
        <v>27.636928080419839</v>
      </c>
      <c r="AE312" s="70">
        <v>19.566666666666666</v>
      </c>
      <c r="AF312" s="68">
        <v>6.4237000000000011</v>
      </c>
    </row>
    <row r="313" spans="1:32" x14ac:dyDescent="0.25">
      <c r="A313" s="79" t="s">
        <v>153</v>
      </c>
      <c r="B313" s="79" t="s">
        <v>56</v>
      </c>
      <c r="C313" s="67">
        <v>3</v>
      </c>
      <c r="D313" s="79">
        <v>1</v>
      </c>
      <c r="E313" s="72">
        <v>5</v>
      </c>
      <c r="F313" s="79" t="s">
        <v>262</v>
      </c>
      <c r="G313" s="67">
        <v>3</v>
      </c>
      <c r="H313" s="70">
        <v>0</v>
      </c>
      <c r="I313" s="70" t="s">
        <v>36</v>
      </c>
      <c r="J313" s="70">
        <v>5</v>
      </c>
      <c r="K313" s="70">
        <f t="shared" si="34"/>
        <v>0</v>
      </c>
      <c r="L313" s="81">
        <f t="shared" si="37"/>
        <v>0</v>
      </c>
      <c r="M313" s="67">
        <f t="shared" si="35"/>
        <v>0</v>
      </c>
      <c r="N313" s="82">
        <v>277.024293</v>
      </c>
      <c r="O313" s="68">
        <v>12.148053680287701</v>
      </c>
      <c r="P313" s="81">
        <v>1</v>
      </c>
      <c r="Q313" s="68">
        <v>15.9209748502705</v>
      </c>
      <c r="R313" s="69">
        <f t="shared" si="40"/>
        <v>0.76302197538370609</v>
      </c>
      <c r="S313" s="69">
        <f t="shared" si="36"/>
        <v>-0.41585428483062364</v>
      </c>
      <c r="T313" s="68">
        <v>-29.803985923609904</v>
      </c>
      <c r="U313" s="70" t="s">
        <v>33</v>
      </c>
      <c r="V313" s="70">
        <v>19.5</v>
      </c>
      <c r="W313" s="70">
        <v>21.4</v>
      </c>
      <c r="X313" s="72">
        <f t="shared" si="39"/>
        <v>9.7435897435897374</v>
      </c>
      <c r="Y313" s="69">
        <v>6.1086637825429992</v>
      </c>
      <c r="Z313" s="70">
        <v>1.0954270429725557</v>
      </c>
      <c r="AA313" s="70" t="s">
        <v>136</v>
      </c>
      <c r="AB313" s="73">
        <v>1247.6666666666667</v>
      </c>
      <c r="AC313" s="69">
        <v>121.10000000000001</v>
      </c>
      <c r="AD313" s="70">
        <f t="shared" si="38"/>
        <v>10.302780071566199</v>
      </c>
      <c r="AE313" s="70">
        <v>87.733333333333334</v>
      </c>
      <c r="AF313" s="68">
        <v>9.0727000000000011</v>
      </c>
    </row>
    <row r="314" spans="1:32" x14ac:dyDescent="0.25">
      <c r="A314" s="79" t="s">
        <v>153</v>
      </c>
      <c r="B314" s="79" t="s">
        <v>56</v>
      </c>
      <c r="C314" s="67">
        <v>3</v>
      </c>
      <c r="D314" s="79">
        <v>1</v>
      </c>
      <c r="E314" s="72">
        <v>9</v>
      </c>
      <c r="F314" s="79" t="s">
        <v>262</v>
      </c>
      <c r="G314" s="67">
        <v>3</v>
      </c>
      <c r="H314" s="70">
        <v>0</v>
      </c>
      <c r="I314" s="70" t="s">
        <v>36</v>
      </c>
      <c r="J314" s="70">
        <v>5</v>
      </c>
      <c r="K314" s="70">
        <f t="shared" si="34"/>
        <v>0</v>
      </c>
      <c r="L314" s="81">
        <f t="shared" si="37"/>
        <v>0</v>
      </c>
      <c r="M314" s="67">
        <f t="shared" si="35"/>
        <v>0</v>
      </c>
      <c r="N314" s="82">
        <v>227.322126</v>
      </c>
      <c r="O314" s="68">
        <v>16.4208598437191</v>
      </c>
      <c r="P314" s="81">
        <v>1</v>
      </c>
      <c r="Q314" s="68">
        <v>15.9209748502705</v>
      </c>
      <c r="R314" s="69">
        <f t="shared" si="40"/>
        <v>1.031397888518121</v>
      </c>
      <c r="S314" s="69">
        <f t="shared" si="36"/>
        <v>5.5097709992460851E-2</v>
      </c>
      <c r="T314" s="68">
        <v>7.1887220321987311</v>
      </c>
      <c r="U314" s="70" t="s">
        <v>33</v>
      </c>
      <c r="V314" s="70">
        <v>22.3</v>
      </c>
      <c r="W314" s="70">
        <v>22.4</v>
      </c>
      <c r="X314" s="72">
        <f t="shared" si="39"/>
        <v>0.44843049327353307</v>
      </c>
      <c r="Y314" s="69">
        <v>6.1086637825429992</v>
      </c>
      <c r="Z314" s="70">
        <v>1.0954270429725557</v>
      </c>
      <c r="AA314" s="70" t="s">
        <v>136</v>
      </c>
      <c r="AB314" s="73">
        <v>1247.6666666666667</v>
      </c>
      <c r="AC314" s="69">
        <v>121.10000000000001</v>
      </c>
      <c r="AD314" s="70">
        <f t="shared" si="38"/>
        <v>10.302780071566199</v>
      </c>
      <c r="AE314" s="70">
        <v>87.733333333333334</v>
      </c>
      <c r="AF314" s="68">
        <v>9.0727000000000011</v>
      </c>
    </row>
    <row r="315" spans="1:32" x14ac:dyDescent="0.25">
      <c r="A315" s="79" t="s">
        <v>153</v>
      </c>
      <c r="B315" s="79" t="s">
        <v>56</v>
      </c>
      <c r="C315" s="67">
        <v>3</v>
      </c>
      <c r="D315" s="79">
        <v>1</v>
      </c>
      <c r="E315" s="72">
        <v>20</v>
      </c>
      <c r="F315" s="79" t="s">
        <v>262</v>
      </c>
      <c r="G315" s="67">
        <v>3</v>
      </c>
      <c r="H315" s="70">
        <v>0</v>
      </c>
      <c r="I315" s="70" t="s">
        <v>36</v>
      </c>
      <c r="J315" s="70">
        <v>5</v>
      </c>
      <c r="K315" s="70">
        <f t="shared" si="34"/>
        <v>0</v>
      </c>
      <c r="L315" s="81">
        <f t="shared" si="37"/>
        <v>0</v>
      </c>
      <c r="M315" s="67">
        <f t="shared" si="35"/>
        <v>0</v>
      </c>
      <c r="N315" s="82">
        <v>284.09983199999999</v>
      </c>
      <c r="O315" s="68">
        <v>15.074678643271801</v>
      </c>
      <c r="P315" s="81">
        <v>1</v>
      </c>
      <c r="Q315" s="68">
        <v>15.9209748502705</v>
      </c>
      <c r="R315" s="69">
        <f t="shared" si="40"/>
        <v>0.946843945489662</v>
      </c>
      <c r="S315" s="69">
        <f t="shared" si="36"/>
        <v>-9.3279421451023359E-2</v>
      </c>
      <c r="T315" s="68">
        <v>-2.6781288219218697</v>
      </c>
      <c r="U315" s="70" t="s">
        <v>33</v>
      </c>
      <c r="V315" s="70">
        <v>20.2</v>
      </c>
      <c r="W315" s="70">
        <v>21.2</v>
      </c>
      <c r="X315" s="72">
        <f t="shared" si="39"/>
        <v>4.9504950495049505</v>
      </c>
      <c r="Y315" s="69">
        <v>6.1086637825429992</v>
      </c>
      <c r="Z315" s="70">
        <v>1.0954270429725557</v>
      </c>
      <c r="AA315" s="70" t="s">
        <v>136</v>
      </c>
      <c r="AB315" s="73">
        <v>1247.6666666666667</v>
      </c>
      <c r="AC315" s="69">
        <v>121.10000000000001</v>
      </c>
      <c r="AD315" s="70">
        <f t="shared" si="38"/>
        <v>10.302780071566199</v>
      </c>
      <c r="AE315" s="70">
        <v>87.733333333333334</v>
      </c>
      <c r="AF315" s="68">
        <v>9.0727000000000011</v>
      </c>
    </row>
    <row r="316" spans="1:32" x14ac:dyDescent="0.25">
      <c r="A316" s="79" t="s">
        <v>153</v>
      </c>
      <c r="B316" s="79" t="s">
        <v>56</v>
      </c>
      <c r="C316" s="67">
        <v>3</v>
      </c>
      <c r="D316" s="79">
        <v>1</v>
      </c>
      <c r="E316" s="72">
        <v>41</v>
      </c>
      <c r="F316" s="79" t="s">
        <v>262</v>
      </c>
      <c r="G316" s="67">
        <v>3</v>
      </c>
      <c r="H316" s="70">
        <v>0</v>
      </c>
      <c r="I316" s="70" t="s">
        <v>36</v>
      </c>
      <c r="J316" s="70">
        <v>5</v>
      </c>
      <c r="K316" s="70">
        <f t="shared" si="34"/>
        <v>0</v>
      </c>
      <c r="L316" s="81">
        <f t="shared" si="37"/>
        <v>0</v>
      </c>
      <c r="M316" s="67">
        <f t="shared" si="35"/>
        <v>0</v>
      </c>
      <c r="N316" s="82">
        <v>288.22331250000002</v>
      </c>
      <c r="O316" s="68">
        <v>17.9408827014651</v>
      </c>
      <c r="P316" s="81">
        <v>1</v>
      </c>
      <c r="Q316" s="68">
        <v>15.9209748502705</v>
      </c>
      <c r="R316" s="69">
        <f t="shared" si="40"/>
        <v>1.1268708650186883</v>
      </c>
      <c r="S316" s="69">
        <f t="shared" si="36"/>
        <v>0.22263580314510553</v>
      </c>
      <c r="T316" s="68">
        <v>15.729974071893654</v>
      </c>
      <c r="U316" s="70" t="s">
        <v>33</v>
      </c>
      <c r="V316" s="70">
        <v>20.6</v>
      </c>
      <c r="W316" s="70">
        <v>21.2</v>
      </c>
      <c r="X316" s="72">
        <f t="shared" si="39"/>
        <v>2.9126213592232904</v>
      </c>
      <c r="Y316" s="69">
        <v>6.1086637825429992</v>
      </c>
      <c r="Z316" s="70">
        <v>1.0954270429725557</v>
      </c>
      <c r="AA316" s="70" t="s">
        <v>136</v>
      </c>
      <c r="AB316" s="73">
        <v>1247.6666666666667</v>
      </c>
      <c r="AC316" s="69">
        <v>121.10000000000001</v>
      </c>
      <c r="AD316" s="70">
        <f t="shared" si="38"/>
        <v>10.302780071566199</v>
      </c>
      <c r="AE316" s="70">
        <v>87.733333333333334</v>
      </c>
      <c r="AF316" s="68">
        <v>9.0727000000000011</v>
      </c>
    </row>
    <row r="317" spans="1:32" x14ac:dyDescent="0.25">
      <c r="A317" s="79" t="s">
        <v>153</v>
      </c>
      <c r="B317" s="79" t="s">
        <v>56</v>
      </c>
      <c r="C317" s="67">
        <v>3</v>
      </c>
      <c r="D317" s="79">
        <v>1</v>
      </c>
      <c r="E317" s="72">
        <v>42</v>
      </c>
      <c r="F317" s="79" t="s">
        <v>262</v>
      </c>
      <c r="G317" s="67">
        <v>3</v>
      </c>
      <c r="H317" s="70">
        <v>0</v>
      </c>
      <c r="I317" s="70" t="s">
        <v>36</v>
      </c>
      <c r="J317" s="70">
        <v>5</v>
      </c>
      <c r="K317" s="70">
        <f t="shared" si="34"/>
        <v>0</v>
      </c>
      <c r="L317" s="81">
        <f t="shared" si="37"/>
        <v>0</v>
      </c>
      <c r="M317" s="67">
        <f t="shared" si="35"/>
        <v>0</v>
      </c>
      <c r="N317" s="82">
        <v>209.69280000000001</v>
      </c>
      <c r="O317" s="68">
        <v>15.1165673619444</v>
      </c>
      <c r="P317" s="81">
        <v>1</v>
      </c>
      <c r="Q317" s="68">
        <v>15.9209748502705</v>
      </c>
      <c r="R317" s="69">
        <f t="shared" si="40"/>
        <v>0.94947498530139107</v>
      </c>
      <c r="S317" s="69">
        <f t="shared" si="36"/>
        <v>-8.8662414532179032E-2</v>
      </c>
      <c r="T317" s="68">
        <v>-2.8908590906837501</v>
      </c>
      <c r="U317" s="70" t="s">
        <v>33</v>
      </c>
      <c r="V317" s="70">
        <v>20.8</v>
      </c>
      <c r="W317" s="70">
        <v>21</v>
      </c>
      <c r="X317" s="72">
        <f t="shared" si="39"/>
        <v>0.96153846153845812</v>
      </c>
      <c r="Y317" s="69">
        <v>6.1086637825429992</v>
      </c>
      <c r="Z317" s="70">
        <v>1.0954270429725557</v>
      </c>
      <c r="AA317" s="70" t="s">
        <v>136</v>
      </c>
      <c r="AB317" s="73">
        <v>1247.6666666666667</v>
      </c>
      <c r="AC317" s="69">
        <v>121.10000000000001</v>
      </c>
      <c r="AD317" s="70">
        <f t="shared" si="38"/>
        <v>10.302780071566199</v>
      </c>
      <c r="AE317" s="70">
        <v>87.733333333333334</v>
      </c>
      <c r="AF317" s="68">
        <v>9.0727000000000011</v>
      </c>
    </row>
    <row r="318" spans="1:32" x14ac:dyDescent="0.25">
      <c r="A318" s="79" t="s">
        <v>153</v>
      </c>
      <c r="B318" s="79" t="s">
        <v>56</v>
      </c>
      <c r="C318" s="67">
        <v>3</v>
      </c>
      <c r="D318" s="79">
        <v>1</v>
      </c>
      <c r="E318" s="72">
        <v>44</v>
      </c>
      <c r="F318" s="79" t="s">
        <v>262</v>
      </c>
      <c r="G318" s="67">
        <v>3</v>
      </c>
      <c r="H318" s="70">
        <v>0</v>
      </c>
      <c r="I318" s="70" t="s">
        <v>36</v>
      </c>
      <c r="J318" s="70">
        <v>5</v>
      </c>
      <c r="K318" s="70">
        <f t="shared" si="34"/>
        <v>0</v>
      </c>
      <c r="L318" s="81">
        <f t="shared" si="37"/>
        <v>0</v>
      </c>
      <c r="M318" s="67">
        <f t="shared" si="35"/>
        <v>0</v>
      </c>
      <c r="N318" s="82">
        <v>250.2724</v>
      </c>
      <c r="O318" s="68">
        <v>19.200239188082701</v>
      </c>
      <c r="P318" s="81">
        <v>1</v>
      </c>
      <c r="Q318" s="68">
        <v>15.9209748502705</v>
      </c>
      <c r="R318" s="69">
        <f t="shared" si="40"/>
        <v>1.2059713283044653</v>
      </c>
      <c r="S318" s="69">
        <f t="shared" si="36"/>
        <v>0.36144304758365209</v>
      </c>
      <c r="T318" s="68">
        <v>25.700761101626039</v>
      </c>
      <c r="U318" s="70" t="s">
        <v>33</v>
      </c>
      <c r="V318" s="70">
        <v>21.6</v>
      </c>
      <c r="W318" s="70">
        <v>22.2</v>
      </c>
      <c r="X318" s="72">
        <f t="shared" si="39"/>
        <v>2.7777777777777675</v>
      </c>
      <c r="Y318" s="69">
        <v>6.1086637825429992</v>
      </c>
      <c r="Z318" s="70">
        <v>1.0954270429725557</v>
      </c>
      <c r="AA318" s="70" t="s">
        <v>136</v>
      </c>
      <c r="AB318" s="73">
        <v>1247.6666666666667</v>
      </c>
      <c r="AC318" s="69">
        <v>121.10000000000001</v>
      </c>
      <c r="AD318" s="70">
        <f t="shared" si="38"/>
        <v>10.302780071566199</v>
      </c>
      <c r="AE318" s="70">
        <v>87.733333333333334</v>
      </c>
      <c r="AF318" s="68">
        <v>9.0727000000000011</v>
      </c>
    </row>
    <row r="319" spans="1:32" x14ac:dyDescent="0.25">
      <c r="A319" s="79" t="s">
        <v>153</v>
      </c>
      <c r="B319" s="79" t="s">
        <v>56</v>
      </c>
      <c r="C319" s="67">
        <v>3</v>
      </c>
      <c r="D319" s="79">
        <v>1</v>
      </c>
      <c r="E319" s="72">
        <v>47</v>
      </c>
      <c r="F319" s="79" t="s">
        <v>262</v>
      </c>
      <c r="G319" s="67">
        <v>3</v>
      </c>
      <c r="H319" s="70">
        <v>0</v>
      </c>
      <c r="I319" s="70" t="s">
        <v>36</v>
      </c>
      <c r="J319" s="70">
        <v>5</v>
      </c>
      <c r="K319" s="70">
        <f t="shared" si="34"/>
        <v>0</v>
      </c>
      <c r="L319" s="81">
        <f t="shared" si="37"/>
        <v>0</v>
      </c>
      <c r="M319" s="67">
        <f t="shared" si="35"/>
        <v>0</v>
      </c>
      <c r="N319" s="82">
        <v>216.87078399999999</v>
      </c>
      <c r="O319" s="68">
        <v>20.856619011014502</v>
      </c>
      <c r="P319" s="81">
        <v>1</v>
      </c>
      <c r="Q319" s="68">
        <v>15.9209748502705</v>
      </c>
      <c r="R319" s="69">
        <f t="shared" si="40"/>
        <v>1.3100089163610571</v>
      </c>
      <c r="S319" s="69">
        <f t="shared" si="36"/>
        <v>0.54401051073484197</v>
      </c>
      <c r="T319" s="68">
        <v>32.059184451121006</v>
      </c>
      <c r="U319" s="70" t="s">
        <v>33</v>
      </c>
      <c r="V319" s="70">
        <v>20</v>
      </c>
      <c r="W319" s="70">
        <v>22.3</v>
      </c>
      <c r="X319" s="72">
        <f t="shared" si="39"/>
        <v>11.500000000000004</v>
      </c>
      <c r="Y319" s="69">
        <v>6.1086637825429992</v>
      </c>
      <c r="Z319" s="70">
        <v>1.0954270429725557</v>
      </c>
      <c r="AA319" s="70" t="s">
        <v>136</v>
      </c>
      <c r="AB319" s="73">
        <v>1247.6666666666667</v>
      </c>
      <c r="AC319" s="69">
        <v>121.10000000000001</v>
      </c>
      <c r="AD319" s="70">
        <f t="shared" si="38"/>
        <v>10.302780071566199</v>
      </c>
      <c r="AE319" s="70">
        <v>87.733333333333334</v>
      </c>
      <c r="AF319" s="68">
        <v>9.0727000000000011</v>
      </c>
    </row>
    <row r="320" spans="1:32" x14ac:dyDescent="0.25">
      <c r="A320" s="79" t="s">
        <v>153</v>
      </c>
      <c r="B320" s="79" t="s">
        <v>56</v>
      </c>
      <c r="C320" s="67">
        <v>3</v>
      </c>
      <c r="D320" s="79">
        <v>1</v>
      </c>
      <c r="E320" s="72">
        <v>58</v>
      </c>
      <c r="F320" s="79" t="s">
        <v>262</v>
      </c>
      <c r="G320" s="67">
        <v>3</v>
      </c>
      <c r="H320" s="70">
        <v>0</v>
      </c>
      <c r="I320" s="70" t="s">
        <v>36</v>
      </c>
      <c r="J320" s="70">
        <v>5</v>
      </c>
      <c r="K320" s="70">
        <f t="shared" ref="K320:K383" si="41">J320*H320</f>
        <v>0</v>
      </c>
      <c r="L320" s="81">
        <f t="shared" si="37"/>
        <v>0</v>
      </c>
      <c r="M320" s="67">
        <f t="shared" si="35"/>
        <v>0</v>
      </c>
      <c r="N320" s="82">
        <v>214.5802545</v>
      </c>
      <c r="O320" s="68">
        <v>10.683657063923601</v>
      </c>
      <c r="P320" s="81">
        <v>1</v>
      </c>
      <c r="Q320" s="68">
        <v>15.9209748502705</v>
      </c>
      <c r="R320" s="69">
        <f t="shared" si="40"/>
        <v>0.67104289557633989</v>
      </c>
      <c r="S320" s="69">
        <f t="shared" si="36"/>
        <v>-0.57726121070319736</v>
      </c>
      <c r="T320" s="68">
        <v>-51.980286606146173</v>
      </c>
      <c r="U320" s="70" t="s">
        <v>33</v>
      </c>
      <c r="V320" s="70">
        <v>20.3</v>
      </c>
      <c r="W320" s="70">
        <v>20.6</v>
      </c>
      <c r="X320" s="72">
        <f t="shared" si="39"/>
        <v>1.4778325123152742</v>
      </c>
      <c r="Y320" s="69">
        <v>6.1086637825429992</v>
      </c>
      <c r="Z320" s="70">
        <v>1.0954270429725557</v>
      </c>
      <c r="AA320" s="70" t="s">
        <v>136</v>
      </c>
      <c r="AB320" s="73">
        <v>1247.6666666666667</v>
      </c>
      <c r="AC320" s="69">
        <v>121.10000000000001</v>
      </c>
      <c r="AD320" s="70">
        <f t="shared" si="38"/>
        <v>10.302780071566199</v>
      </c>
      <c r="AE320" s="70">
        <v>87.733333333333334</v>
      </c>
      <c r="AF320" s="68">
        <v>9.0727000000000011</v>
      </c>
    </row>
    <row r="321" spans="1:32" x14ac:dyDescent="0.25">
      <c r="A321" s="79" t="s">
        <v>153</v>
      </c>
      <c r="B321" s="79" t="s">
        <v>56</v>
      </c>
      <c r="C321" s="67">
        <v>3</v>
      </c>
      <c r="D321" s="79">
        <v>1</v>
      </c>
      <c r="E321" s="72">
        <v>62</v>
      </c>
      <c r="F321" s="79" t="s">
        <v>262</v>
      </c>
      <c r="G321" s="67">
        <v>3</v>
      </c>
      <c r="H321" s="70">
        <v>0</v>
      </c>
      <c r="I321" s="70" t="s">
        <v>36</v>
      </c>
      <c r="J321" s="70">
        <v>5</v>
      </c>
      <c r="K321" s="70">
        <f t="shared" si="41"/>
        <v>0</v>
      </c>
      <c r="L321" s="81">
        <f t="shared" si="37"/>
        <v>0</v>
      </c>
      <c r="M321" s="67">
        <f t="shared" si="35"/>
        <v>0</v>
      </c>
      <c r="N321" s="82">
        <v>252.870462</v>
      </c>
      <c r="O321" s="68">
        <v>15.700741214050501</v>
      </c>
      <c r="P321" s="81">
        <v>1</v>
      </c>
      <c r="Q321" s="68">
        <v>15.9209748502705</v>
      </c>
      <c r="R321" s="69">
        <f t="shared" si="40"/>
        <v>0.98616707593026198</v>
      </c>
      <c r="S321" s="69">
        <f t="shared" si="36"/>
        <v>-2.4274321450064442E-2</v>
      </c>
      <c r="T321" s="68">
        <v>1.9657580197924918</v>
      </c>
      <c r="U321" s="70" t="s">
        <v>33</v>
      </c>
      <c r="V321" s="70">
        <v>19.899999999999999</v>
      </c>
      <c r="W321" s="70">
        <v>20.2</v>
      </c>
      <c r="X321" s="72">
        <f t="shared" si="39"/>
        <v>1.5075376884422149</v>
      </c>
      <c r="Y321" s="69">
        <v>6.1086637825429992</v>
      </c>
      <c r="Z321" s="70">
        <v>1.0954270429725557</v>
      </c>
      <c r="AA321" s="70" t="s">
        <v>136</v>
      </c>
      <c r="AB321" s="73">
        <v>1247.6666666666667</v>
      </c>
      <c r="AC321" s="69">
        <v>121.10000000000001</v>
      </c>
      <c r="AD321" s="70">
        <f t="shared" si="38"/>
        <v>10.302780071566199</v>
      </c>
      <c r="AE321" s="70">
        <v>87.733333333333334</v>
      </c>
      <c r="AF321" s="68">
        <v>9.0727000000000011</v>
      </c>
    </row>
    <row r="322" spans="1:32" x14ac:dyDescent="0.25">
      <c r="A322" s="79" t="s">
        <v>153</v>
      </c>
      <c r="B322" s="79" t="s">
        <v>56</v>
      </c>
      <c r="C322" s="67">
        <v>3</v>
      </c>
      <c r="D322" s="79">
        <v>1</v>
      </c>
      <c r="E322" s="72">
        <v>63</v>
      </c>
      <c r="F322" s="79" t="s">
        <v>262</v>
      </c>
      <c r="G322" s="67">
        <v>3</v>
      </c>
      <c r="H322" s="70">
        <v>0</v>
      </c>
      <c r="I322" s="70" t="s">
        <v>36</v>
      </c>
      <c r="J322" s="70">
        <v>5</v>
      </c>
      <c r="K322" s="70">
        <f t="shared" si="41"/>
        <v>0</v>
      </c>
      <c r="L322" s="81">
        <f t="shared" si="37"/>
        <v>0</v>
      </c>
      <c r="M322" s="67">
        <f t="shared" si="35"/>
        <v>0</v>
      </c>
      <c r="N322" s="82">
        <v>236.64625000000001</v>
      </c>
      <c r="O322" s="68">
        <v>16.067449794945599</v>
      </c>
      <c r="P322" s="81">
        <v>1</v>
      </c>
      <c r="Q322" s="68">
        <v>15.9209748502705</v>
      </c>
      <c r="R322" s="69">
        <f t="shared" si="40"/>
        <v>1.0092001241163076</v>
      </c>
      <c r="S322" s="69">
        <f t="shared" si="36"/>
        <v>1.614458151102743E-2</v>
      </c>
      <c r="T322" s="68">
        <v>4.7088607657296846</v>
      </c>
      <c r="U322" s="70" t="s">
        <v>33</v>
      </c>
      <c r="V322" s="70">
        <v>20.7</v>
      </c>
      <c r="W322" s="70">
        <v>21.3</v>
      </c>
      <c r="X322" s="72">
        <f t="shared" si="39"/>
        <v>2.8985507246376883</v>
      </c>
      <c r="Y322" s="69">
        <v>6.1086637825429992</v>
      </c>
      <c r="Z322" s="70">
        <v>1.0954270429725557</v>
      </c>
      <c r="AA322" s="70" t="s">
        <v>136</v>
      </c>
      <c r="AB322" s="73">
        <v>1247.6666666666667</v>
      </c>
      <c r="AC322" s="69">
        <v>121.10000000000001</v>
      </c>
      <c r="AD322" s="70">
        <f t="shared" si="38"/>
        <v>10.302780071566199</v>
      </c>
      <c r="AE322" s="70">
        <v>87.733333333333334</v>
      </c>
      <c r="AF322" s="68">
        <v>9.0727000000000011</v>
      </c>
    </row>
    <row r="323" spans="1:32" x14ac:dyDescent="0.25">
      <c r="A323" s="79" t="s">
        <v>153</v>
      </c>
      <c r="B323" s="79" t="s">
        <v>56</v>
      </c>
      <c r="C323" s="67">
        <v>3</v>
      </c>
      <c r="D323" s="79">
        <v>2</v>
      </c>
      <c r="E323" s="72">
        <v>3</v>
      </c>
      <c r="F323" s="79" t="s">
        <v>262</v>
      </c>
      <c r="G323" s="67">
        <v>3</v>
      </c>
      <c r="H323" s="70">
        <v>600</v>
      </c>
      <c r="I323" s="70" t="s">
        <v>36</v>
      </c>
      <c r="J323" s="70">
        <v>5</v>
      </c>
      <c r="K323" s="70">
        <f t="shared" si="41"/>
        <v>3000</v>
      </c>
      <c r="L323" s="81">
        <f t="shared" si="37"/>
        <v>12.18</v>
      </c>
      <c r="M323" s="67">
        <f t="shared" si="35"/>
        <v>60.9</v>
      </c>
      <c r="N323" s="82">
        <v>286.43718150000001</v>
      </c>
      <c r="O323" s="68">
        <v>16.393822597316198</v>
      </c>
      <c r="P323" s="81">
        <v>1</v>
      </c>
      <c r="Q323" s="68">
        <v>15.9209748502705</v>
      </c>
      <c r="R323" s="69">
        <f t="shared" si="40"/>
        <v>1.029699673009512</v>
      </c>
      <c r="S323" s="69">
        <f t="shared" si="36"/>
        <v>5.21176438155894E-2</v>
      </c>
      <c r="T323" s="68">
        <v>7.232201812756653</v>
      </c>
      <c r="U323" s="70" t="s">
        <v>33</v>
      </c>
      <c r="V323" s="70">
        <v>20.3</v>
      </c>
      <c r="W323" s="70">
        <v>21.9</v>
      </c>
      <c r="X323" s="72">
        <f t="shared" si="39"/>
        <v>7.8817733990147669</v>
      </c>
      <c r="Y323" s="69">
        <v>6.1086637825429992</v>
      </c>
      <c r="Z323" s="70">
        <v>1.0954270429725557</v>
      </c>
      <c r="AA323" s="70" t="s">
        <v>136</v>
      </c>
      <c r="AB323" s="73">
        <v>1247.6666666666667</v>
      </c>
      <c r="AC323" s="69">
        <v>121.10000000000001</v>
      </c>
      <c r="AD323" s="70">
        <f t="shared" si="38"/>
        <v>10.302780071566199</v>
      </c>
      <c r="AE323" s="70">
        <v>87.733333333333334</v>
      </c>
      <c r="AF323" s="68">
        <v>9.0727000000000011</v>
      </c>
    </row>
    <row r="324" spans="1:32" x14ac:dyDescent="0.25">
      <c r="A324" s="79" t="s">
        <v>153</v>
      </c>
      <c r="B324" s="79" t="s">
        <v>56</v>
      </c>
      <c r="C324" s="67">
        <v>3</v>
      </c>
      <c r="D324" s="79">
        <v>2</v>
      </c>
      <c r="E324" s="72">
        <v>18</v>
      </c>
      <c r="F324" s="79" t="s">
        <v>262</v>
      </c>
      <c r="G324" s="67">
        <v>3</v>
      </c>
      <c r="H324" s="70">
        <v>600</v>
      </c>
      <c r="I324" s="70" t="s">
        <v>36</v>
      </c>
      <c r="J324" s="70">
        <v>5</v>
      </c>
      <c r="K324" s="70">
        <f t="shared" si="41"/>
        <v>3000</v>
      </c>
      <c r="L324" s="81">
        <f t="shared" si="37"/>
        <v>13.68</v>
      </c>
      <c r="M324" s="67">
        <f t="shared" si="35"/>
        <v>68.400000000000006</v>
      </c>
      <c r="N324" s="82">
        <v>285.51869049999999</v>
      </c>
      <c r="O324" s="68">
        <v>22.5551872847882</v>
      </c>
      <c r="P324" s="81">
        <v>1</v>
      </c>
      <c r="Q324" s="68">
        <v>15.9209748502705</v>
      </c>
      <c r="R324" s="69">
        <f t="shared" si="40"/>
        <v>1.4166963704741349</v>
      </c>
      <c r="S324" s="69">
        <f t="shared" si="36"/>
        <v>0.7312280175160315</v>
      </c>
      <c r="T324" s="68">
        <v>29.142824685602793</v>
      </c>
      <c r="U324" s="70" t="s">
        <v>33</v>
      </c>
      <c r="V324" s="70">
        <v>22.8</v>
      </c>
      <c r="W324" s="70">
        <v>23.2</v>
      </c>
      <c r="X324" s="72">
        <f t="shared" si="39"/>
        <v>1.7543859649122744</v>
      </c>
      <c r="Y324" s="69">
        <v>6.1086637825429992</v>
      </c>
      <c r="Z324" s="70">
        <v>1.0954270429725557</v>
      </c>
      <c r="AA324" s="70" t="s">
        <v>136</v>
      </c>
      <c r="AB324" s="73">
        <v>1247.6666666666667</v>
      </c>
      <c r="AC324" s="69">
        <v>121.10000000000001</v>
      </c>
      <c r="AD324" s="70">
        <f t="shared" si="38"/>
        <v>10.302780071566199</v>
      </c>
      <c r="AE324" s="70">
        <v>87.733333333333334</v>
      </c>
      <c r="AF324" s="68">
        <v>9.0727000000000011</v>
      </c>
    </row>
    <row r="325" spans="1:32" x14ac:dyDescent="0.25">
      <c r="A325" s="79" t="s">
        <v>153</v>
      </c>
      <c r="B325" s="79" t="s">
        <v>56</v>
      </c>
      <c r="C325" s="67">
        <v>3</v>
      </c>
      <c r="D325" s="79">
        <v>2</v>
      </c>
      <c r="E325" s="72">
        <v>25</v>
      </c>
      <c r="F325" s="79" t="s">
        <v>262</v>
      </c>
      <c r="G325" s="67">
        <v>3</v>
      </c>
      <c r="H325" s="70">
        <v>600</v>
      </c>
      <c r="I325" s="70" t="s">
        <v>36</v>
      </c>
      <c r="J325" s="70">
        <v>5</v>
      </c>
      <c r="K325" s="70">
        <f t="shared" si="41"/>
        <v>3000</v>
      </c>
      <c r="L325" s="81">
        <f t="shared" si="37"/>
        <v>12.3</v>
      </c>
      <c r="M325" s="67">
        <f t="shared" si="35"/>
        <v>61.5</v>
      </c>
      <c r="N325" s="82">
        <v>237.84531250000001</v>
      </c>
      <c r="O325" s="68">
        <v>23.230695832016799</v>
      </c>
      <c r="P325" s="81">
        <v>1</v>
      </c>
      <c r="Q325" s="68">
        <v>15.9209748502705</v>
      </c>
      <c r="R325" s="69">
        <f t="shared" si="40"/>
        <v>1.4591252137818751</v>
      </c>
      <c r="S325" s="69">
        <f t="shared" si="36"/>
        <v>0.8056830912238141</v>
      </c>
      <c r="T325" s="68">
        <v>37.369760878798743</v>
      </c>
      <c r="U325" s="70" t="s">
        <v>33</v>
      </c>
      <c r="V325" s="70">
        <v>20.5</v>
      </c>
      <c r="W325" s="70">
        <v>21.8</v>
      </c>
      <c r="X325" s="72">
        <f t="shared" si="39"/>
        <v>6.3414634146341493</v>
      </c>
      <c r="Y325" s="69">
        <v>6.1086637825429992</v>
      </c>
      <c r="Z325" s="70">
        <v>1.0954270429725557</v>
      </c>
      <c r="AA325" s="70" t="s">
        <v>136</v>
      </c>
      <c r="AB325" s="73">
        <v>1247.6666666666667</v>
      </c>
      <c r="AC325" s="69">
        <v>121.10000000000001</v>
      </c>
      <c r="AD325" s="70">
        <f t="shared" si="38"/>
        <v>10.302780071566199</v>
      </c>
      <c r="AE325" s="70">
        <v>87.733333333333334</v>
      </c>
      <c r="AF325" s="68">
        <v>9.0727000000000011</v>
      </c>
    </row>
    <row r="326" spans="1:32" x14ac:dyDescent="0.25">
      <c r="A326" s="79" t="s">
        <v>153</v>
      </c>
      <c r="B326" s="79" t="s">
        <v>56</v>
      </c>
      <c r="C326" s="67">
        <v>3</v>
      </c>
      <c r="D326" s="79">
        <v>2</v>
      </c>
      <c r="E326" s="72">
        <v>28</v>
      </c>
      <c r="F326" s="79" t="s">
        <v>262</v>
      </c>
      <c r="G326" s="67">
        <v>3</v>
      </c>
      <c r="H326" s="70">
        <v>600</v>
      </c>
      <c r="I326" s="70" t="s">
        <v>36</v>
      </c>
      <c r="J326" s="70">
        <v>5</v>
      </c>
      <c r="K326" s="70">
        <f t="shared" si="41"/>
        <v>3000</v>
      </c>
      <c r="L326" s="81">
        <f t="shared" si="37"/>
        <v>13.02</v>
      </c>
      <c r="M326" s="67">
        <f t="shared" si="35"/>
        <v>65.099999999999994</v>
      </c>
      <c r="N326" s="82">
        <v>225.97661400000001</v>
      </c>
      <c r="O326" s="68">
        <v>17.236838208100998</v>
      </c>
      <c r="P326" s="81">
        <v>1</v>
      </c>
      <c r="Q326" s="68">
        <v>15.9209748502705</v>
      </c>
      <c r="R326" s="69">
        <f t="shared" si="40"/>
        <v>1.0826496725361099</v>
      </c>
      <c r="S326" s="69">
        <f t="shared" si="36"/>
        <v>0.14503547541861825</v>
      </c>
      <c r="T326" s="68">
        <v>12.431714701075293</v>
      </c>
      <c r="U326" s="70" t="s">
        <v>33</v>
      </c>
      <c r="V326" s="70">
        <v>21.7</v>
      </c>
      <c r="W326" s="70">
        <v>22.2</v>
      </c>
      <c r="X326" s="72">
        <f t="shared" si="39"/>
        <v>2.3041474654377883</v>
      </c>
      <c r="Y326" s="69">
        <v>6.1086637825429992</v>
      </c>
      <c r="Z326" s="70">
        <v>1.0954270429725557</v>
      </c>
      <c r="AA326" s="70" t="s">
        <v>136</v>
      </c>
      <c r="AB326" s="73">
        <v>1247.6666666666667</v>
      </c>
      <c r="AC326" s="69">
        <v>121.10000000000001</v>
      </c>
      <c r="AD326" s="70">
        <f t="shared" si="38"/>
        <v>10.302780071566199</v>
      </c>
      <c r="AE326" s="70">
        <v>87.733333333333334</v>
      </c>
      <c r="AF326" s="68">
        <v>9.0727000000000011</v>
      </c>
    </row>
    <row r="327" spans="1:32" x14ac:dyDescent="0.25">
      <c r="A327" s="79" t="s">
        <v>153</v>
      </c>
      <c r="B327" s="79" t="s">
        <v>56</v>
      </c>
      <c r="C327" s="67">
        <v>3</v>
      </c>
      <c r="D327" s="79">
        <v>2</v>
      </c>
      <c r="E327" s="72">
        <v>29</v>
      </c>
      <c r="F327" s="79" t="s">
        <v>262</v>
      </c>
      <c r="G327" s="67">
        <v>3</v>
      </c>
      <c r="H327" s="70">
        <v>600</v>
      </c>
      <c r="I327" s="70" t="s">
        <v>36</v>
      </c>
      <c r="J327" s="70">
        <v>5</v>
      </c>
      <c r="K327" s="70">
        <f t="shared" si="41"/>
        <v>3000</v>
      </c>
      <c r="L327" s="81">
        <f t="shared" si="37"/>
        <v>13.14</v>
      </c>
      <c r="M327" s="67">
        <f t="shared" si="35"/>
        <v>65.7</v>
      </c>
      <c r="N327" s="82">
        <v>203.7231625</v>
      </c>
      <c r="O327" s="68">
        <v>18.129678990204599</v>
      </c>
      <c r="P327" s="81">
        <v>1</v>
      </c>
      <c r="Q327" s="68">
        <v>15.9209748502705</v>
      </c>
      <c r="R327" s="69">
        <f t="shared" si="40"/>
        <v>1.1387292022445832</v>
      </c>
      <c r="S327" s="69">
        <f t="shared" si="36"/>
        <v>0.24344507587973796</v>
      </c>
      <c r="T327" s="68">
        <v>16.397930832641645</v>
      </c>
      <c r="U327" s="70" t="s">
        <v>33</v>
      </c>
      <c r="V327" s="70">
        <v>21.9</v>
      </c>
      <c r="W327" s="70">
        <v>24.6</v>
      </c>
      <c r="X327" s="72">
        <f t="shared" si="39"/>
        <v>12.328767123287685</v>
      </c>
      <c r="Y327" s="69">
        <v>6.1086637825429992</v>
      </c>
      <c r="Z327" s="70">
        <v>1.0954270429725557</v>
      </c>
      <c r="AA327" s="70" t="s">
        <v>136</v>
      </c>
      <c r="AB327" s="73">
        <v>1247.6666666666667</v>
      </c>
      <c r="AC327" s="69">
        <v>121.10000000000001</v>
      </c>
      <c r="AD327" s="70">
        <f t="shared" si="38"/>
        <v>10.302780071566199</v>
      </c>
      <c r="AE327" s="70">
        <v>87.733333333333334</v>
      </c>
      <c r="AF327" s="68">
        <v>9.0727000000000011</v>
      </c>
    </row>
    <row r="328" spans="1:32" x14ac:dyDescent="0.25">
      <c r="A328" s="79" t="s">
        <v>153</v>
      </c>
      <c r="B328" s="79" t="s">
        <v>56</v>
      </c>
      <c r="C328" s="67">
        <v>3</v>
      </c>
      <c r="D328" s="79">
        <v>2</v>
      </c>
      <c r="E328" s="72">
        <v>31</v>
      </c>
      <c r="F328" s="79" t="s">
        <v>262</v>
      </c>
      <c r="G328" s="67">
        <v>3</v>
      </c>
      <c r="H328" s="70">
        <v>600</v>
      </c>
      <c r="I328" s="70" t="s">
        <v>36</v>
      </c>
      <c r="J328" s="70">
        <v>5</v>
      </c>
      <c r="K328" s="70">
        <f t="shared" si="41"/>
        <v>3000</v>
      </c>
      <c r="L328" s="81">
        <f t="shared" si="37"/>
        <v>11.7</v>
      </c>
      <c r="M328" s="67">
        <f t="shared" si="35"/>
        <v>58.5</v>
      </c>
      <c r="N328" s="82">
        <v>230.31843749999999</v>
      </c>
      <c r="O328" s="68">
        <v>20.719604290353299</v>
      </c>
      <c r="P328" s="81">
        <v>1</v>
      </c>
      <c r="Q328" s="68">
        <v>15.9209748502705</v>
      </c>
      <c r="R328" s="69">
        <f t="shared" si="40"/>
        <v>1.3014029910361469</v>
      </c>
      <c r="S328" s="69">
        <f t="shared" si="36"/>
        <v>0.52890864241987479</v>
      </c>
      <c r="T328" s="68">
        <v>34.970925014714197</v>
      </c>
      <c r="U328" s="70" t="s">
        <v>33</v>
      </c>
      <c r="V328" s="70">
        <v>19.5</v>
      </c>
      <c r="W328" s="70">
        <v>20.9</v>
      </c>
      <c r="X328" s="72">
        <f t="shared" si="39"/>
        <v>7.1794871794871717</v>
      </c>
      <c r="Y328" s="69">
        <v>6.1086637825429992</v>
      </c>
      <c r="Z328" s="70">
        <v>1.0954270429725557</v>
      </c>
      <c r="AA328" s="70" t="s">
        <v>136</v>
      </c>
      <c r="AB328" s="73">
        <v>1247.6666666666667</v>
      </c>
      <c r="AC328" s="69">
        <v>121.10000000000001</v>
      </c>
      <c r="AD328" s="70">
        <f t="shared" si="38"/>
        <v>10.302780071566199</v>
      </c>
      <c r="AE328" s="70">
        <v>87.733333333333334</v>
      </c>
      <c r="AF328" s="68">
        <v>9.0727000000000011</v>
      </c>
    </row>
    <row r="329" spans="1:32" x14ac:dyDescent="0.25">
      <c r="A329" s="79" t="s">
        <v>153</v>
      </c>
      <c r="B329" s="79" t="s">
        <v>56</v>
      </c>
      <c r="C329" s="67">
        <v>3</v>
      </c>
      <c r="D329" s="79">
        <v>2</v>
      </c>
      <c r="E329" s="72">
        <v>39</v>
      </c>
      <c r="F329" s="79" t="s">
        <v>262</v>
      </c>
      <c r="G329" s="67">
        <v>3</v>
      </c>
      <c r="H329" s="70">
        <v>600</v>
      </c>
      <c r="I329" s="70" t="s">
        <v>36</v>
      </c>
      <c r="J329" s="70">
        <v>5</v>
      </c>
      <c r="K329" s="70">
        <f t="shared" si="41"/>
        <v>3000</v>
      </c>
      <c r="L329" s="81">
        <f t="shared" si="37"/>
        <v>13.8</v>
      </c>
      <c r="M329" s="67">
        <f t="shared" si="35"/>
        <v>69</v>
      </c>
      <c r="N329" s="82">
        <v>271.0970815</v>
      </c>
      <c r="O329" s="68">
        <v>29.3871291922766</v>
      </c>
      <c r="P329" s="81">
        <v>1</v>
      </c>
      <c r="Q329" s="68">
        <v>15.9209748502705</v>
      </c>
      <c r="R329" s="69">
        <f t="shared" si="40"/>
        <v>1.8458121734786426</v>
      </c>
      <c r="S329" s="69">
        <f t="shared" si="36"/>
        <v>1.4842499302309233</v>
      </c>
      <c r="T329" s="68">
        <v>55.510952170418463</v>
      </c>
      <c r="U329" s="70" t="s">
        <v>33</v>
      </c>
      <c r="V329" s="70">
        <v>23</v>
      </c>
      <c r="W329" s="70">
        <v>24.7</v>
      </c>
      <c r="X329" s="72">
        <f t="shared" si="39"/>
        <v>7.3913043478260843</v>
      </c>
      <c r="Y329" s="69">
        <v>6.1086637825429992</v>
      </c>
      <c r="Z329" s="70">
        <v>1.0954270429725557</v>
      </c>
      <c r="AA329" s="70" t="s">
        <v>136</v>
      </c>
      <c r="AB329" s="73">
        <v>1247.6666666666667</v>
      </c>
      <c r="AC329" s="69">
        <v>121.10000000000001</v>
      </c>
      <c r="AD329" s="70">
        <f t="shared" si="38"/>
        <v>10.302780071566199</v>
      </c>
      <c r="AE329" s="70">
        <v>87.733333333333334</v>
      </c>
      <c r="AF329" s="68">
        <v>9.0727000000000011</v>
      </c>
    </row>
    <row r="330" spans="1:32" x14ac:dyDescent="0.25">
      <c r="A330" s="79" t="s">
        <v>153</v>
      </c>
      <c r="B330" s="79" t="s">
        <v>56</v>
      </c>
      <c r="C330" s="67">
        <v>3</v>
      </c>
      <c r="D330" s="79">
        <v>2</v>
      </c>
      <c r="E330" s="72">
        <v>43</v>
      </c>
      <c r="F330" s="79" t="s">
        <v>262</v>
      </c>
      <c r="G330" s="67">
        <v>3</v>
      </c>
      <c r="H330" s="70">
        <v>600</v>
      </c>
      <c r="I330" s="70" t="s">
        <v>36</v>
      </c>
      <c r="J330" s="70">
        <v>5</v>
      </c>
      <c r="K330" s="70">
        <f t="shared" si="41"/>
        <v>3000</v>
      </c>
      <c r="L330" s="81">
        <f t="shared" si="37"/>
        <v>11.88</v>
      </c>
      <c r="M330" s="67">
        <f t="shared" si="35"/>
        <v>59.4</v>
      </c>
      <c r="N330" s="82">
        <v>262.54873600000002</v>
      </c>
      <c r="O330" s="68">
        <v>23.072569097731002</v>
      </c>
      <c r="P330" s="81">
        <v>1</v>
      </c>
      <c r="Q330" s="68">
        <v>15.9209748502705</v>
      </c>
      <c r="R330" s="69">
        <f t="shared" si="40"/>
        <v>1.4491932381476624</v>
      </c>
      <c r="S330" s="69">
        <f t="shared" si="36"/>
        <v>0.78825424046430503</v>
      </c>
      <c r="T330" s="68">
        <v>40.489098031499395</v>
      </c>
      <c r="U330" s="70" t="s">
        <v>33</v>
      </c>
      <c r="V330" s="70">
        <v>19.8</v>
      </c>
      <c r="W330" s="70">
        <v>18.7</v>
      </c>
      <c r="X330" s="72">
        <f t="shared" si="39"/>
        <v>-5.5555555555555625</v>
      </c>
      <c r="Y330" s="69">
        <v>6.1086637825429992</v>
      </c>
      <c r="Z330" s="70">
        <v>1.0954270429725557</v>
      </c>
      <c r="AA330" s="70" t="s">
        <v>136</v>
      </c>
      <c r="AB330" s="73">
        <v>1247.6666666666667</v>
      </c>
      <c r="AC330" s="69">
        <v>121.10000000000001</v>
      </c>
      <c r="AD330" s="70">
        <f t="shared" si="38"/>
        <v>10.302780071566199</v>
      </c>
      <c r="AE330" s="70">
        <v>87.733333333333334</v>
      </c>
      <c r="AF330" s="68">
        <v>9.0727000000000011</v>
      </c>
    </row>
    <row r="331" spans="1:32" x14ac:dyDescent="0.25">
      <c r="A331" s="79" t="s">
        <v>153</v>
      </c>
      <c r="B331" s="79" t="s">
        <v>56</v>
      </c>
      <c r="C331" s="67">
        <v>3</v>
      </c>
      <c r="D331" s="79">
        <v>2</v>
      </c>
      <c r="E331" s="72">
        <v>48</v>
      </c>
      <c r="F331" s="79" t="s">
        <v>262</v>
      </c>
      <c r="G331" s="67">
        <v>3</v>
      </c>
      <c r="H331" s="70">
        <v>600</v>
      </c>
      <c r="I331" s="70" t="s">
        <v>36</v>
      </c>
      <c r="J331" s="70">
        <v>5</v>
      </c>
      <c r="K331" s="70">
        <f t="shared" si="41"/>
        <v>3000</v>
      </c>
      <c r="L331" s="81">
        <f t="shared" si="37"/>
        <v>12.3</v>
      </c>
      <c r="M331" s="67">
        <f t="shared" si="35"/>
        <v>61.5</v>
      </c>
      <c r="N331" s="82">
        <v>244.568624</v>
      </c>
      <c r="O331" s="68">
        <v>20.544700897469699</v>
      </c>
      <c r="P331" s="81">
        <v>1</v>
      </c>
      <c r="Q331" s="68">
        <v>15.9209748502705</v>
      </c>
      <c r="R331" s="69">
        <f t="shared" si="40"/>
        <v>1.2904172697138983</v>
      </c>
      <c r="S331" s="69">
        <f t="shared" si="36"/>
        <v>0.50963065539466734</v>
      </c>
      <c r="T331" s="68">
        <v>28.098241510991311</v>
      </c>
      <c r="U331" s="70" t="s">
        <v>33</v>
      </c>
      <c r="V331" s="70">
        <v>20.5</v>
      </c>
      <c r="W331" s="70">
        <v>22.5</v>
      </c>
      <c r="X331" s="72">
        <f t="shared" si="39"/>
        <v>9.7560975609756095</v>
      </c>
      <c r="Y331" s="69">
        <v>6.1086637825429992</v>
      </c>
      <c r="Z331" s="70">
        <v>1.0954270429725557</v>
      </c>
      <c r="AA331" s="70" t="s">
        <v>136</v>
      </c>
      <c r="AB331" s="73">
        <v>1247.6666666666667</v>
      </c>
      <c r="AC331" s="69">
        <v>121.10000000000001</v>
      </c>
      <c r="AD331" s="70">
        <f t="shared" si="38"/>
        <v>10.302780071566199</v>
      </c>
      <c r="AE331" s="70">
        <v>87.733333333333334</v>
      </c>
      <c r="AF331" s="68">
        <v>9.0727000000000011</v>
      </c>
    </row>
    <row r="332" spans="1:32" x14ac:dyDescent="0.25">
      <c r="A332" s="79" t="s">
        <v>153</v>
      </c>
      <c r="B332" s="79" t="s">
        <v>56</v>
      </c>
      <c r="C332" s="67">
        <v>3</v>
      </c>
      <c r="D332" s="79">
        <v>2</v>
      </c>
      <c r="E332" s="72">
        <v>68</v>
      </c>
      <c r="F332" s="79" t="s">
        <v>262</v>
      </c>
      <c r="G332" s="67">
        <v>3</v>
      </c>
      <c r="H332" s="70">
        <v>600</v>
      </c>
      <c r="I332" s="70" t="s">
        <v>36</v>
      </c>
      <c r="J332" s="70">
        <v>5</v>
      </c>
      <c r="K332" s="70">
        <f t="shared" si="41"/>
        <v>3000</v>
      </c>
      <c r="L332" s="81">
        <f t="shared" si="37"/>
        <v>12.66</v>
      </c>
      <c r="M332" s="67">
        <f t="shared" si="35"/>
        <v>63.300000000000004</v>
      </c>
      <c r="N332" s="82">
        <v>210.12745050000001</v>
      </c>
      <c r="O332" s="68">
        <v>21.9234957907927</v>
      </c>
      <c r="P332" s="81">
        <v>1</v>
      </c>
      <c r="Q332" s="68">
        <v>15.9209748502705</v>
      </c>
      <c r="R332" s="69">
        <f t="shared" si="40"/>
        <v>1.3770196861042221</v>
      </c>
      <c r="S332" s="69">
        <f t="shared" si="36"/>
        <v>0.6616024932514244</v>
      </c>
      <c r="T332" s="68">
        <v>47.177238308319502</v>
      </c>
      <c r="U332" s="70" t="s">
        <v>33</v>
      </c>
      <c r="V332" s="70">
        <v>21.1</v>
      </c>
      <c r="W332" s="70">
        <v>21.8</v>
      </c>
      <c r="X332" s="72">
        <f t="shared" si="39"/>
        <v>3.3175355450236927</v>
      </c>
      <c r="Y332" s="69">
        <v>6.1086637825429992</v>
      </c>
      <c r="Z332" s="70">
        <v>1.0954270429725557</v>
      </c>
      <c r="AA332" s="70" t="s">
        <v>136</v>
      </c>
      <c r="AB332" s="73">
        <v>1247.6666666666667</v>
      </c>
      <c r="AC332" s="69">
        <v>121.10000000000001</v>
      </c>
      <c r="AD332" s="70">
        <f t="shared" si="38"/>
        <v>10.302780071566199</v>
      </c>
      <c r="AE332" s="70">
        <v>87.733333333333334</v>
      </c>
      <c r="AF332" s="68">
        <v>9.0727000000000011</v>
      </c>
    </row>
    <row r="333" spans="1:32" x14ac:dyDescent="0.25">
      <c r="A333" s="79" t="s">
        <v>154</v>
      </c>
      <c r="B333" s="79" t="s">
        <v>155</v>
      </c>
      <c r="C333" s="67">
        <v>11</v>
      </c>
      <c r="D333" s="79">
        <v>1</v>
      </c>
      <c r="E333" s="72">
        <v>1</v>
      </c>
      <c r="F333" s="79" t="s">
        <v>263</v>
      </c>
      <c r="G333" s="67">
        <v>4</v>
      </c>
      <c r="H333" s="70">
        <v>0</v>
      </c>
      <c r="I333" s="70" t="s">
        <v>36</v>
      </c>
      <c r="J333" s="70">
        <v>5</v>
      </c>
      <c r="K333" s="70">
        <f t="shared" si="41"/>
        <v>0</v>
      </c>
      <c r="L333" s="81">
        <f t="shared" si="37"/>
        <v>0</v>
      </c>
      <c r="M333" s="67">
        <f t="shared" si="35"/>
        <v>0</v>
      </c>
      <c r="N333" s="82">
        <v>108</v>
      </c>
      <c r="O333" s="68">
        <v>90.440930067660304</v>
      </c>
      <c r="P333" s="81">
        <v>1</v>
      </c>
      <c r="Q333" s="68">
        <v>95.202836833994596</v>
      </c>
      <c r="R333" s="69">
        <f t="shared" si="40"/>
        <v>0.94998146142811224</v>
      </c>
      <c r="S333" s="69">
        <f t="shared" si="36"/>
        <v>-8.1251501805830212E-2</v>
      </c>
      <c r="T333" s="68">
        <v>-9.3265502362770807</v>
      </c>
      <c r="U333" s="70" t="s">
        <v>33</v>
      </c>
      <c r="V333" s="70">
        <v>19.399999999999999</v>
      </c>
      <c r="W333" s="70">
        <v>18.7</v>
      </c>
      <c r="X333" s="72">
        <f t="shared" si="39"/>
        <v>-3.6082474226804093</v>
      </c>
      <c r="Y333" s="69">
        <v>17.552991172590627</v>
      </c>
      <c r="Z333" s="70">
        <v>2.0318183024024243</v>
      </c>
      <c r="AA333" s="70" t="s">
        <v>37</v>
      </c>
      <c r="AB333" s="73">
        <v>255.82499999999999</v>
      </c>
      <c r="AC333" s="69">
        <v>3.8405</v>
      </c>
      <c r="AD333" s="70">
        <f t="shared" si="38"/>
        <v>66.612420257778936</v>
      </c>
      <c r="AE333" s="70">
        <v>5.5635000000000003</v>
      </c>
      <c r="AF333" s="68">
        <v>58.607000000000006</v>
      </c>
    </row>
    <row r="334" spans="1:32" x14ac:dyDescent="0.25">
      <c r="A334" s="79" t="s">
        <v>154</v>
      </c>
      <c r="B334" s="79" t="s">
        <v>155</v>
      </c>
      <c r="C334" s="67">
        <v>11</v>
      </c>
      <c r="D334" s="79">
        <v>1</v>
      </c>
      <c r="E334" s="72">
        <v>2</v>
      </c>
      <c r="F334" s="79" t="s">
        <v>263</v>
      </c>
      <c r="G334" s="67">
        <v>4</v>
      </c>
      <c r="H334" s="70">
        <v>0</v>
      </c>
      <c r="I334" s="70" t="s">
        <v>36</v>
      </c>
      <c r="J334" s="70">
        <v>5</v>
      </c>
      <c r="K334" s="70">
        <f t="shared" si="41"/>
        <v>0</v>
      </c>
      <c r="L334" s="81">
        <f t="shared" si="37"/>
        <v>0</v>
      </c>
      <c r="M334" s="67">
        <f t="shared" si="35"/>
        <v>0</v>
      </c>
      <c r="N334" s="82">
        <v>108</v>
      </c>
      <c r="O334" s="68">
        <v>81.428985057429799</v>
      </c>
      <c r="P334" s="81">
        <v>1</v>
      </c>
      <c r="Q334" s="68">
        <v>95.202836833994596</v>
      </c>
      <c r="R334" s="69">
        <f t="shared" si="40"/>
        <v>0.85532099426215324</v>
      </c>
      <c r="S334" s="69">
        <f t="shared" si="36"/>
        <v>-0.23502059099706171</v>
      </c>
      <c r="T334" s="68">
        <v>-19.118682772380232</v>
      </c>
      <c r="U334" s="70" t="s">
        <v>33</v>
      </c>
      <c r="V334" s="70">
        <v>19.8</v>
      </c>
      <c r="W334" s="70">
        <v>15.7</v>
      </c>
      <c r="X334" s="72">
        <f t="shared" si="39"/>
        <v>-20.707070707070713</v>
      </c>
      <c r="Y334" s="69">
        <v>17.552991172590627</v>
      </c>
      <c r="Z334" s="70">
        <v>2.0318183024024243</v>
      </c>
      <c r="AA334" s="70" t="s">
        <v>37</v>
      </c>
      <c r="AB334" s="73">
        <v>255.82499999999999</v>
      </c>
      <c r="AC334" s="69">
        <v>3.8405</v>
      </c>
      <c r="AD334" s="70">
        <f t="shared" si="38"/>
        <v>66.612420257778936</v>
      </c>
      <c r="AE334" s="70">
        <v>5.5635000000000003</v>
      </c>
      <c r="AF334" s="68">
        <v>58.607000000000006</v>
      </c>
    </row>
    <row r="335" spans="1:32" x14ac:dyDescent="0.25">
      <c r="A335" s="79" t="s">
        <v>154</v>
      </c>
      <c r="B335" s="79" t="s">
        <v>155</v>
      </c>
      <c r="C335" s="67">
        <v>11</v>
      </c>
      <c r="D335" s="79">
        <v>1</v>
      </c>
      <c r="E335" s="72">
        <v>3</v>
      </c>
      <c r="F335" s="79" t="s">
        <v>263</v>
      </c>
      <c r="G335" s="67">
        <v>4</v>
      </c>
      <c r="H335" s="70">
        <v>0</v>
      </c>
      <c r="I335" s="70" t="s">
        <v>36</v>
      </c>
      <c r="J335" s="70">
        <v>5</v>
      </c>
      <c r="K335" s="70">
        <f t="shared" si="41"/>
        <v>0</v>
      </c>
      <c r="L335" s="81">
        <f t="shared" si="37"/>
        <v>0</v>
      </c>
      <c r="M335" s="67">
        <f t="shared" si="35"/>
        <v>0</v>
      </c>
      <c r="N335" s="82">
        <v>108</v>
      </c>
      <c r="O335" s="68">
        <v>121.620243939291</v>
      </c>
      <c r="P335" s="81">
        <v>1</v>
      </c>
      <c r="Q335" s="68">
        <v>95.202836833994596</v>
      </c>
      <c r="R335" s="69">
        <f t="shared" si="40"/>
        <v>1.2774855034137322</v>
      </c>
      <c r="S335" s="69">
        <f t="shared" si="36"/>
        <v>0.45075515049902576</v>
      </c>
      <c r="T335" s="68">
        <v>30.14503502205288</v>
      </c>
      <c r="U335" s="70" t="s">
        <v>33</v>
      </c>
      <c r="V335" s="70">
        <v>18.3</v>
      </c>
      <c r="W335" s="70">
        <v>20.3</v>
      </c>
      <c r="X335" s="72">
        <f t="shared" si="39"/>
        <v>10.928961748633879</v>
      </c>
      <c r="Y335" s="69">
        <v>17.552991172590627</v>
      </c>
      <c r="Z335" s="70">
        <v>2.0318183024024243</v>
      </c>
      <c r="AA335" s="70" t="s">
        <v>37</v>
      </c>
      <c r="AB335" s="73">
        <v>255.82499999999999</v>
      </c>
      <c r="AC335" s="69">
        <v>3.8405</v>
      </c>
      <c r="AD335" s="70">
        <f t="shared" si="38"/>
        <v>66.612420257778936</v>
      </c>
      <c r="AE335" s="70">
        <v>5.5635000000000003</v>
      </c>
      <c r="AF335" s="68">
        <v>58.607000000000006</v>
      </c>
    </row>
    <row r="336" spans="1:32" x14ac:dyDescent="0.25">
      <c r="A336" s="79" t="s">
        <v>154</v>
      </c>
      <c r="B336" s="79" t="s">
        <v>155</v>
      </c>
      <c r="C336" s="67">
        <v>11</v>
      </c>
      <c r="D336" s="79">
        <v>1</v>
      </c>
      <c r="E336" s="72">
        <v>4</v>
      </c>
      <c r="F336" s="79" t="s">
        <v>263</v>
      </c>
      <c r="G336" s="67">
        <v>4</v>
      </c>
      <c r="H336" s="70">
        <v>0</v>
      </c>
      <c r="I336" s="70" t="s">
        <v>36</v>
      </c>
      <c r="J336" s="70">
        <v>5</v>
      </c>
      <c r="K336" s="70">
        <f t="shared" si="41"/>
        <v>0</v>
      </c>
      <c r="L336" s="81">
        <f t="shared" si="37"/>
        <v>0</v>
      </c>
      <c r="M336" s="67">
        <f t="shared" si="35"/>
        <v>0</v>
      </c>
      <c r="N336" s="82">
        <v>126</v>
      </c>
      <c r="O336" s="68">
        <v>94.877943800701104</v>
      </c>
      <c r="P336" s="81">
        <v>1</v>
      </c>
      <c r="Q336" s="68">
        <v>95.202836833994596</v>
      </c>
      <c r="R336" s="69">
        <f t="shared" si="40"/>
        <v>0.99658735974580248</v>
      </c>
      <c r="S336" s="69">
        <f t="shared" si="36"/>
        <v>-5.5435875116196329E-3</v>
      </c>
      <c r="T336" s="68">
        <v>9.3677591046781146</v>
      </c>
      <c r="U336" s="70" t="s">
        <v>33</v>
      </c>
      <c r="V336" s="70">
        <v>18</v>
      </c>
      <c r="W336" s="70">
        <v>19</v>
      </c>
      <c r="X336" s="72">
        <f t="shared" si="39"/>
        <v>5.5555555555555554</v>
      </c>
      <c r="Y336" s="69">
        <v>17.552991172590627</v>
      </c>
      <c r="Z336" s="70">
        <v>2.0318183024024243</v>
      </c>
      <c r="AA336" s="70" t="s">
        <v>37</v>
      </c>
      <c r="AB336" s="73">
        <v>255.82499999999999</v>
      </c>
      <c r="AC336" s="69">
        <v>3.8405</v>
      </c>
      <c r="AD336" s="70">
        <f t="shared" si="38"/>
        <v>66.612420257778936</v>
      </c>
      <c r="AE336" s="70">
        <v>5.5635000000000003</v>
      </c>
      <c r="AF336" s="68">
        <v>58.607000000000006</v>
      </c>
    </row>
    <row r="337" spans="1:32" x14ac:dyDescent="0.25">
      <c r="A337" s="79" t="s">
        <v>154</v>
      </c>
      <c r="B337" s="79" t="s">
        <v>155</v>
      </c>
      <c r="C337" s="67">
        <v>11</v>
      </c>
      <c r="D337" s="79">
        <v>1</v>
      </c>
      <c r="E337" s="72">
        <v>5</v>
      </c>
      <c r="F337" s="79" t="s">
        <v>263</v>
      </c>
      <c r="G337" s="67">
        <v>4</v>
      </c>
      <c r="H337" s="70">
        <v>0</v>
      </c>
      <c r="I337" s="70" t="s">
        <v>36</v>
      </c>
      <c r="J337" s="70">
        <v>5</v>
      </c>
      <c r="K337" s="70">
        <f t="shared" si="41"/>
        <v>0</v>
      </c>
      <c r="L337" s="81">
        <f t="shared" si="37"/>
        <v>0</v>
      </c>
      <c r="M337" s="67">
        <f t="shared" si="35"/>
        <v>0</v>
      </c>
      <c r="N337" s="82">
        <v>126</v>
      </c>
      <c r="O337" s="68">
        <v>91.027679861521605</v>
      </c>
      <c r="P337" s="81">
        <v>1</v>
      </c>
      <c r="Q337" s="68">
        <v>95.202836833994596</v>
      </c>
      <c r="R337" s="69">
        <f t="shared" si="40"/>
        <v>0.95614461594507716</v>
      </c>
      <c r="S337" s="69">
        <f t="shared" si="36"/>
        <v>-7.1239902613561348E-2</v>
      </c>
      <c r="T337" s="68">
        <v>6.3580295712923149</v>
      </c>
      <c r="U337" s="70" t="s">
        <v>33</v>
      </c>
      <c r="V337" s="70">
        <v>18.899999999999999</v>
      </c>
      <c r="W337" s="70">
        <v>20.100000000000001</v>
      </c>
      <c r="X337" s="72">
        <f t="shared" si="39"/>
        <v>6.349206349206364</v>
      </c>
      <c r="Y337" s="69">
        <v>17.552991172590627</v>
      </c>
      <c r="Z337" s="70">
        <v>2.0318183024024243</v>
      </c>
      <c r="AA337" s="70" t="s">
        <v>37</v>
      </c>
      <c r="AB337" s="73">
        <v>255.82499999999999</v>
      </c>
      <c r="AC337" s="69">
        <v>3.8405</v>
      </c>
      <c r="AD337" s="70">
        <f t="shared" si="38"/>
        <v>66.612420257778936</v>
      </c>
      <c r="AE337" s="70">
        <v>5.5635000000000003</v>
      </c>
      <c r="AF337" s="68">
        <v>58.607000000000006</v>
      </c>
    </row>
    <row r="338" spans="1:32" x14ac:dyDescent="0.25">
      <c r="A338" s="79" t="s">
        <v>154</v>
      </c>
      <c r="B338" s="79" t="s">
        <v>155</v>
      </c>
      <c r="C338" s="67">
        <v>11</v>
      </c>
      <c r="D338" s="79">
        <v>1</v>
      </c>
      <c r="E338" s="72">
        <v>6</v>
      </c>
      <c r="F338" s="79" t="s">
        <v>263</v>
      </c>
      <c r="G338" s="67">
        <v>4</v>
      </c>
      <c r="H338" s="70">
        <v>0</v>
      </c>
      <c r="I338" s="70" t="s">
        <v>36</v>
      </c>
      <c r="J338" s="70">
        <v>5</v>
      </c>
      <c r="K338" s="70">
        <f t="shared" si="41"/>
        <v>0</v>
      </c>
      <c r="L338" s="81">
        <f t="shared" si="37"/>
        <v>0</v>
      </c>
      <c r="M338" s="67">
        <f t="shared" si="35"/>
        <v>0</v>
      </c>
      <c r="N338" s="82">
        <v>144</v>
      </c>
      <c r="O338" s="68">
        <v>98.523652851879902</v>
      </c>
      <c r="P338" s="81">
        <v>1</v>
      </c>
      <c r="Q338" s="68">
        <v>95.202836833994596</v>
      </c>
      <c r="R338" s="69">
        <f t="shared" si="40"/>
        <v>1.034881481774286</v>
      </c>
      <c r="S338" s="69">
        <f t="shared" si="36"/>
        <v>5.6662446770612829E-2</v>
      </c>
      <c r="T338" s="68">
        <v>-8.7100963720187856</v>
      </c>
      <c r="U338" s="70" t="s">
        <v>33</v>
      </c>
      <c r="V338" s="70">
        <v>20.2</v>
      </c>
      <c r="W338" s="70">
        <v>21</v>
      </c>
      <c r="X338" s="72">
        <f t="shared" si="39"/>
        <v>3.9603960396039639</v>
      </c>
      <c r="Y338" s="69">
        <v>17.552991172590627</v>
      </c>
      <c r="Z338" s="70">
        <v>2.0318183024024243</v>
      </c>
      <c r="AA338" s="70" t="s">
        <v>37</v>
      </c>
      <c r="AB338" s="73">
        <v>255.82499999999999</v>
      </c>
      <c r="AC338" s="69">
        <v>3.8405</v>
      </c>
      <c r="AD338" s="70">
        <f t="shared" si="38"/>
        <v>66.612420257778936</v>
      </c>
      <c r="AE338" s="70">
        <v>5.5635000000000003</v>
      </c>
      <c r="AF338" s="68">
        <v>58.607000000000006</v>
      </c>
    </row>
    <row r="339" spans="1:32" x14ac:dyDescent="0.25">
      <c r="A339" s="79" t="s">
        <v>154</v>
      </c>
      <c r="B339" s="79" t="s">
        <v>155</v>
      </c>
      <c r="C339" s="67">
        <v>11</v>
      </c>
      <c r="D339" s="79">
        <v>1</v>
      </c>
      <c r="E339" s="72">
        <v>7</v>
      </c>
      <c r="F339" s="79" t="s">
        <v>263</v>
      </c>
      <c r="G339" s="67">
        <v>4</v>
      </c>
      <c r="H339" s="70">
        <v>0</v>
      </c>
      <c r="I339" s="70" t="s">
        <v>36</v>
      </c>
      <c r="J339" s="70">
        <v>5</v>
      </c>
      <c r="K339" s="70">
        <f t="shared" si="41"/>
        <v>0</v>
      </c>
      <c r="L339" s="81">
        <f t="shared" si="37"/>
        <v>0</v>
      </c>
      <c r="M339" s="67">
        <f t="shared" si="35"/>
        <v>0</v>
      </c>
      <c r="N339" s="82">
        <v>172</v>
      </c>
      <c r="O339" s="68">
        <v>88.696214367488395</v>
      </c>
      <c r="P339" s="81">
        <v>1</v>
      </c>
      <c r="Q339" s="68">
        <v>95.202836833994596</v>
      </c>
      <c r="R339" s="69">
        <f t="shared" si="40"/>
        <v>0.93165516193753961</v>
      </c>
      <c r="S339" s="69">
        <f t="shared" si="36"/>
        <v>-0.11102125115611104</v>
      </c>
      <c r="T339" s="68">
        <v>-17.416326194231601</v>
      </c>
      <c r="U339" s="70" t="s">
        <v>33</v>
      </c>
      <c r="V339" s="70">
        <v>16.7</v>
      </c>
      <c r="W339" s="70">
        <v>17</v>
      </c>
      <c r="X339" s="72">
        <f t="shared" si="39"/>
        <v>1.7964071856287469</v>
      </c>
      <c r="Y339" s="69">
        <v>17.552991172590627</v>
      </c>
      <c r="Z339" s="70">
        <v>2.0318183024024243</v>
      </c>
      <c r="AA339" s="70" t="s">
        <v>37</v>
      </c>
      <c r="AB339" s="73">
        <v>255.82499999999999</v>
      </c>
      <c r="AC339" s="69">
        <v>3.8405</v>
      </c>
      <c r="AD339" s="70">
        <f t="shared" si="38"/>
        <v>66.612420257778936</v>
      </c>
      <c r="AE339" s="70">
        <v>5.5635000000000003</v>
      </c>
      <c r="AF339" s="68">
        <v>58.607000000000006</v>
      </c>
    </row>
    <row r="340" spans="1:32" x14ac:dyDescent="0.25">
      <c r="A340" s="79" t="s">
        <v>154</v>
      </c>
      <c r="B340" s="79" t="s">
        <v>155</v>
      </c>
      <c r="C340" s="67">
        <v>11</v>
      </c>
      <c r="D340" s="79">
        <v>1</v>
      </c>
      <c r="E340" s="72">
        <v>8</v>
      </c>
      <c r="F340" s="79" t="s">
        <v>263</v>
      </c>
      <c r="G340" s="67">
        <v>4</v>
      </c>
      <c r="H340" s="70">
        <v>0</v>
      </c>
      <c r="I340" s="70" t="s">
        <v>36</v>
      </c>
      <c r="J340" s="70">
        <v>5</v>
      </c>
      <c r="K340" s="70">
        <f t="shared" si="41"/>
        <v>0</v>
      </c>
      <c r="L340" s="81">
        <f t="shared" si="37"/>
        <v>0</v>
      </c>
      <c r="M340" s="67">
        <f t="shared" si="35"/>
        <v>0</v>
      </c>
      <c r="N340" s="82">
        <v>172</v>
      </c>
      <c r="O340" s="68">
        <v>83.115593767909402</v>
      </c>
      <c r="P340" s="81">
        <v>1</v>
      </c>
      <c r="Q340" s="68">
        <v>95.202836833994596</v>
      </c>
      <c r="R340" s="69">
        <f t="shared" si="40"/>
        <v>0.873036944401544</v>
      </c>
      <c r="S340" s="69">
        <f t="shared" si="36"/>
        <v>-0.20624231006680416</v>
      </c>
      <c r="T340" s="68">
        <v>-10.466521958745316</v>
      </c>
      <c r="U340" s="70" t="s">
        <v>33</v>
      </c>
      <c r="V340" s="70">
        <v>19.8</v>
      </c>
      <c r="W340" s="70">
        <v>21.5</v>
      </c>
      <c r="X340" s="72">
        <f t="shared" si="39"/>
        <v>8.5858585858585812</v>
      </c>
      <c r="Y340" s="69">
        <v>17.552991172590627</v>
      </c>
      <c r="Z340" s="70">
        <v>2.0318183024024243</v>
      </c>
      <c r="AA340" s="70" t="s">
        <v>37</v>
      </c>
      <c r="AB340" s="73">
        <v>255.82499999999999</v>
      </c>
      <c r="AC340" s="69">
        <v>3.8405</v>
      </c>
      <c r="AD340" s="70">
        <f t="shared" si="38"/>
        <v>66.612420257778936</v>
      </c>
      <c r="AE340" s="70">
        <v>5.5635000000000003</v>
      </c>
      <c r="AF340" s="68">
        <v>58.607000000000006</v>
      </c>
    </row>
    <row r="341" spans="1:32" x14ac:dyDescent="0.25">
      <c r="A341" s="79" t="s">
        <v>154</v>
      </c>
      <c r="B341" s="79" t="s">
        <v>155</v>
      </c>
      <c r="C341" s="67">
        <v>11</v>
      </c>
      <c r="D341" s="79">
        <v>1</v>
      </c>
      <c r="E341" s="72">
        <v>9</v>
      </c>
      <c r="F341" s="79" t="s">
        <v>263</v>
      </c>
      <c r="G341" s="67">
        <v>4</v>
      </c>
      <c r="H341" s="70">
        <v>0</v>
      </c>
      <c r="I341" s="70" t="s">
        <v>36</v>
      </c>
      <c r="J341" s="70">
        <v>5</v>
      </c>
      <c r="K341" s="70">
        <f t="shared" si="41"/>
        <v>0</v>
      </c>
      <c r="L341" s="81">
        <f t="shared" si="37"/>
        <v>0</v>
      </c>
      <c r="M341" s="67">
        <f t="shared" ref="M341:M384" si="42">(K341*V341)/1000</f>
        <v>0</v>
      </c>
      <c r="N341" s="82">
        <v>172</v>
      </c>
      <c r="O341" s="68">
        <v>93.891569680549395</v>
      </c>
      <c r="P341" s="81">
        <v>1</v>
      </c>
      <c r="Q341" s="68">
        <v>95.202836833994596</v>
      </c>
      <c r="R341" s="69">
        <f t="shared" si="40"/>
        <v>0.98622659579218563</v>
      </c>
      <c r="S341" s="69">
        <f t="shared" si="36"/>
        <v>-2.2373899934226293E-2</v>
      </c>
      <c r="T341" s="68">
        <v>9.1704240149863594</v>
      </c>
      <c r="U341" s="70" t="s">
        <v>33</v>
      </c>
      <c r="V341" s="70">
        <v>17.600000000000001</v>
      </c>
      <c r="W341" s="70">
        <v>22.1</v>
      </c>
      <c r="X341" s="72">
        <f t="shared" si="39"/>
        <v>25.568181818181817</v>
      </c>
      <c r="Y341" s="69">
        <v>17.552991172590627</v>
      </c>
      <c r="Z341" s="70">
        <v>2.0318183024024243</v>
      </c>
      <c r="AA341" s="70" t="s">
        <v>37</v>
      </c>
      <c r="AB341" s="73">
        <v>255.82499999999999</v>
      </c>
      <c r="AC341" s="69">
        <v>3.8405</v>
      </c>
      <c r="AD341" s="70">
        <f t="shared" si="38"/>
        <v>66.612420257778936</v>
      </c>
      <c r="AE341" s="70">
        <v>5.5635000000000003</v>
      </c>
      <c r="AF341" s="68">
        <v>58.607000000000006</v>
      </c>
    </row>
    <row r="342" spans="1:32" x14ac:dyDescent="0.25">
      <c r="A342" s="79" t="s">
        <v>154</v>
      </c>
      <c r="B342" s="79" t="s">
        <v>155</v>
      </c>
      <c r="C342" s="67">
        <v>11</v>
      </c>
      <c r="D342" s="79">
        <v>1</v>
      </c>
      <c r="E342" s="72">
        <v>10</v>
      </c>
      <c r="F342" s="79" t="s">
        <v>263</v>
      </c>
      <c r="G342" s="67">
        <v>4</v>
      </c>
      <c r="H342" s="70">
        <v>0</v>
      </c>
      <c r="I342" s="70" t="s">
        <v>36</v>
      </c>
      <c r="J342" s="70">
        <v>5</v>
      </c>
      <c r="K342" s="70">
        <f t="shared" si="41"/>
        <v>0</v>
      </c>
      <c r="L342" s="81">
        <f t="shared" si="37"/>
        <v>0</v>
      </c>
      <c r="M342" s="67">
        <f t="shared" si="42"/>
        <v>0</v>
      </c>
      <c r="N342" s="82">
        <v>196</v>
      </c>
      <c r="O342" s="68">
        <v>108.40555494551499</v>
      </c>
      <c r="P342" s="81">
        <v>1</v>
      </c>
      <c r="Q342" s="68">
        <v>95.202836833994596</v>
      </c>
      <c r="R342" s="69">
        <f t="shared" si="40"/>
        <v>1.1386798812995669</v>
      </c>
      <c r="S342" s="69">
        <f>(O342-Q342)/AF342</f>
        <v>0.22527544681557485</v>
      </c>
      <c r="T342" s="68">
        <v>9.9969298206433699</v>
      </c>
      <c r="U342" s="70" t="s">
        <v>33</v>
      </c>
      <c r="V342" s="70">
        <v>18.3</v>
      </c>
      <c r="W342" s="70">
        <v>18.3</v>
      </c>
      <c r="X342" s="72">
        <f t="shared" si="39"/>
        <v>0</v>
      </c>
      <c r="Y342" s="69">
        <v>17.552991172590627</v>
      </c>
      <c r="Z342" s="70">
        <v>2.0318183024024243</v>
      </c>
      <c r="AA342" s="70" t="s">
        <v>37</v>
      </c>
      <c r="AB342" s="73">
        <v>255.82499999999999</v>
      </c>
      <c r="AC342" s="69">
        <v>3.8405</v>
      </c>
      <c r="AD342" s="70">
        <f t="shared" si="38"/>
        <v>66.612420257778936</v>
      </c>
      <c r="AE342" s="70">
        <v>5.5635000000000003</v>
      </c>
      <c r="AF342" s="68">
        <v>58.607000000000006</v>
      </c>
    </row>
    <row r="343" spans="1:32" x14ac:dyDescent="0.25">
      <c r="A343" s="79" t="s">
        <v>154</v>
      </c>
      <c r="B343" s="79" t="s">
        <v>155</v>
      </c>
      <c r="C343" s="67">
        <v>11</v>
      </c>
      <c r="D343" s="79">
        <v>2</v>
      </c>
      <c r="E343" s="72">
        <v>1</v>
      </c>
      <c r="F343" s="79" t="s">
        <v>263</v>
      </c>
      <c r="G343" s="67">
        <v>4</v>
      </c>
      <c r="H343" s="70">
        <v>200</v>
      </c>
      <c r="I343" s="70" t="s">
        <v>36</v>
      </c>
      <c r="J343" s="70">
        <v>5</v>
      </c>
      <c r="K343" s="70">
        <f t="shared" si="41"/>
        <v>1000</v>
      </c>
      <c r="L343" s="81">
        <f t="shared" si="37"/>
        <v>4.0799999999999992</v>
      </c>
      <c r="M343" s="67">
        <f t="shared" si="42"/>
        <v>20.399999999999999</v>
      </c>
      <c r="N343" s="82">
        <v>108</v>
      </c>
      <c r="O343" s="68" t="s">
        <v>137</v>
      </c>
      <c r="P343" s="81">
        <v>0</v>
      </c>
      <c r="Q343" s="68">
        <v>95.202836833994596</v>
      </c>
      <c r="T343" s="68" t="s">
        <v>33</v>
      </c>
      <c r="U343" s="70">
        <v>47</v>
      </c>
      <c r="V343" s="70">
        <v>20.399999999999999</v>
      </c>
      <c r="W343" s="70">
        <v>22.2</v>
      </c>
      <c r="X343" s="72">
        <f t="shared" si="39"/>
        <v>8.8235294117647101</v>
      </c>
      <c r="Y343" s="69">
        <v>17.552991172590627</v>
      </c>
      <c r="Z343" s="70">
        <v>2.0318183024024243</v>
      </c>
      <c r="AA343" s="70" t="s">
        <v>37</v>
      </c>
      <c r="AB343" s="73">
        <v>255.82499999999999</v>
      </c>
      <c r="AC343" s="69">
        <v>3.8405</v>
      </c>
      <c r="AD343" s="70">
        <f t="shared" si="38"/>
        <v>66.612420257778936</v>
      </c>
      <c r="AE343" s="70">
        <v>5.5635000000000003</v>
      </c>
      <c r="AF343" s="68">
        <v>58.607000000000006</v>
      </c>
    </row>
    <row r="344" spans="1:32" x14ac:dyDescent="0.25">
      <c r="A344" s="79" t="s">
        <v>154</v>
      </c>
      <c r="B344" s="79" t="s">
        <v>155</v>
      </c>
      <c r="C344" s="67">
        <v>11</v>
      </c>
      <c r="D344" s="79">
        <v>2</v>
      </c>
      <c r="E344" s="72">
        <v>2</v>
      </c>
      <c r="F344" s="79" t="s">
        <v>263</v>
      </c>
      <c r="G344" s="67">
        <v>4</v>
      </c>
      <c r="H344" s="70">
        <v>200</v>
      </c>
      <c r="I344" s="70" t="s">
        <v>36</v>
      </c>
      <c r="J344" s="70">
        <v>5</v>
      </c>
      <c r="K344" s="70">
        <f t="shared" si="41"/>
        <v>1000</v>
      </c>
      <c r="L344" s="81">
        <f t="shared" si="37"/>
        <v>3.66</v>
      </c>
      <c r="M344" s="67">
        <f t="shared" si="42"/>
        <v>18.3</v>
      </c>
      <c r="N344" s="82">
        <v>108</v>
      </c>
      <c r="O344" s="68" t="s">
        <v>137</v>
      </c>
      <c r="P344" s="81">
        <v>0</v>
      </c>
      <c r="Q344" s="68">
        <v>95.202836833994596</v>
      </c>
      <c r="T344" s="68" t="s">
        <v>33</v>
      </c>
      <c r="U344" s="70">
        <v>47</v>
      </c>
      <c r="V344" s="70">
        <v>18.3</v>
      </c>
      <c r="W344" s="70">
        <v>17.8</v>
      </c>
      <c r="X344" s="72">
        <f t="shared" si="39"/>
        <v>-2.7322404371584699</v>
      </c>
      <c r="Y344" s="69">
        <v>17.552991172590627</v>
      </c>
      <c r="Z344" s="70">
        <v>2.0318183024024243</v>
      </c>
      <c r="AA344" s="70" t="s">
        <v>37</v>
      </c>
      <c r="AB344" s="73">
        <v>255.82499999999999</v>
      </c>
      <c r="AC344" s="69">
        <v>3.8405</v>
      </c>
      <c r="AD344" s="70">
        <f t="shared" si="38"/>
        <v>66.612420257778936</v>
      </c>
      <c r="AE344" s="70">
        <v>5.5635000000000003</v>
      </c>
      <c r="AF344" s="68">
        <v>58.607000000000006</v>
      </c>
    </row>
    <row r="345" spans="1:32" x14ac:dyDescent="0.25">
      <c r="A345" s="79" t="s">
        <v>154</v>
      </c>
      <c r="B345" s="79" t="s">
        <v>155</v>
      </c>
      <c r="C345" s="67">
        <v>11</v>
      </c>
      <c r="D345" s="79">
        <v>2</v>
      </c>
      <c r="E345" s="72">
        <v>3</v>
      </c>
      <c r="F345" s="79" t="s">
        <v>263</v>
      </c>
      <c r="G345" s="67">
        <v>4</v>
      </c>
      <c r="H345" s="70">
        <v>200</v>
      </c>
      <c r="I345" s="70" t="s">
        <v>36</v>
      </c>
      <c r="J345" s="70">
        <v>5</v>
      </c>
      <c r="K345" s="70">
        <f t="shared" si="41"/>
        <v>1000</v>
      </c>
      <c r="L345" s="81">
        <f t="shared" si="37"/>
        <v>4.38</v>
      </c>
      <c r="M345" s="67">
        <f t="shared" si="42"/>
        <v>21.9</v>
      </c>
      <c r="N345" s="82">
        <v>126</v>
      </c>
      <c r="O345" s="68" t="s">
        <v>137</v>
      </c>
      <c r="P345" s="81">
        <v>0</v>
      </c>
      <c r="Q345" s="68">
        <v>95.202836833994596</v>
      </c>
      <c r="T345" s="68" t="s">
        <v>33</v>
      </c>
      <c r="U345" s="70">
        <v>47</v>
      </c>
      <c r="V345" s="70">
        <v>21.9</v>
      </c>
      <c r="W345" s="70">
        <v>21.7</v>
      </c>
      <c r="X345" s="72">
        <f t="shared" si="39"/>
        <v>-0.91324200913241693</v>
      </c>
      <c r="Y345" s="69">
        <v>17.552991172590627</v>
      </c>
      <c r="Z345" s="70">
        <v>2.0318183024024243</v>
      </c>
      <c r="AA345" s="70" t="s">
        <v>37</v>
      </c>
      <c r="AB345" s="73">
        <v>255.82499999999999</v>
      </c>
      <c r="AC345" s="69">
        <v>3.8405</v>
      </c>
      <c r="AD345" s="70">
        <f t="shared" si="38"/>
        <v>66.612420257778936</v>
      </c>
      <c r="AE345" s="70">
        <v>5.5635000000000003</v>
      </c>
      <c r="AF345" s="68">
        <v>58.607000000000006</v>
      </c>
    </row>
    <row r="346" spans="1:32" x14ac:dyDescent="0.25">
      <c r="A346" s="79" t="s">
        <v>154</v>
      </c>
      <c r="B346" s="79" t="s">
        <v>155</v>
      </c>
      <c r="C346" s="67">
        <v>11</v>
      </c>
      <c r="D346" s="79">
        <v>2</v>
      </c>
      <c r="E346" s="72">
        <v>4</v>
      </c>
      <c r="F346" s="79" t="s">
        <v>263</v>
      </c>
      <c r="G346" s="67">
        <v>4</v>
      </c>
      <c r="H346" s="70">
        <v>200</v>
      </c>
      <c r="I346" s="70" t="s">
        <v>36</v>
      </c>
      <c r="J346" s="70">
        <v>5</v>
      </c>
      <c r="K346" s="70">
        <f t="shared" si="41"/>
        <v>1000</v>
      </c>
      <c r="L346" s="81">
        <f t="shared" si="37"/>
        <v>3.64</v>
      </c>
      <c r="M346" s="67">
        <f t="shared" si="42"/>
        <v>18.2</v>
      </c>
      <c r="N346" s="82">
        <v>126</v>
      </c>
      <c r="O346" s="68" t="s">
        <v>137</v>
      </c>
      <c r="P346" s="81">
        <v>0</v>
      </c>
      <c r="Q346" s="68">
        <v>95.202836833994596</v>
      </c>
      <c r="T346" s="68" t="s">
        <v>33</v>
      </c>
      <c r="U346" s="70">
        <v>47</v>
      </c>
      <c r="V346" s="70">
        <v>18.2</v>
      </c>
      <c r="W346" s="70">
        <v>19.5</v>
      </c>
      <c r="X346" s="72">
        <f t="shared" si="39"/>
        <v>7.1428571428571468</v>
      </c>
      <c r="Y346" s="69">
        <v>17.552991172590627</v>
      </c>
      <c r="Z346" s="70">
        <v>2.0318183024024243</v>
      </c>
      <c r="AA346" s="70" t="s">
        <v>37</v>
      </c>
      <c r="AB346" s="73">
        <v>255.82499999999999</v>
      </c>
      <c r="AC346" s="69">
        <v>3.8405</v>
      </c>
      <c r="AD346" s="70">
        <f t="shared" si="38"/>
        <v>66.612420257778936</v>
      </c>
      <c r="AE346" s="70">
        <v>5.5635000000000003</v>
      </c>
      <c r="AF346" s="68">
        <v>58.607000000000006</v>
      </c>
    </row>
    <row r="347" spans="1:32" x14ac:dyDescent="0.25">
      <c r="A347" s="79" t="s">
        <v>154</v>
      </c>
      <c r="B347" s="79" t="s">
        <v>155</v>
      </c>
      <c r="C347" s="67">
        <v>11</v>
      </c>
      <c r="D347" s="79">
        <v>2</v>
      </c>
      <c r="E347" s="72">
        <v>5</v>
      </c>
      <c r="F347" s="79" t="s">
        <v>263</v>
      </c>
      <c r="G347" s="67">
        <v>4</v>
      </c>
      <c r="H347" s="70">
        <v>200</v>
      </c>
      <c r="I347" s="70" t="s">
        <v>36</v>
      </c>
      <c r="J347" s="70">
        <v>5</v>
      </c>
      <c r="K347" s="70">
        <f t="shared" si="41"/>
        <v>1000</v>
      </c>
      <c r="L347" s="81">
        <f t="shared" si="37"/>
        <v>3.74</v>
      </c>
      <c r="M347" s="67">
        <f t="shared" si="42"/>
        <v>18.7</v>
      </c>
      <c r="N347" s="82">
        <v>126</v>
      </c>
      <c r="O347" s="68" t="s">
        <v>137</v>
      </c>
      <c r="P347" s="81">
        <v>0</v>
      </c>
      <c r="Q347" s="68">
        <v>95.202836833994596</v>
      </c>
      <c r="T347" s="68" t="s">
        <v>33</v>
      </c>
      <c r="U347" s="70">
        <v>47</v>
      </c>
      <c r="V347" s="70">
        <v>18.7</v>
      </c>
      <c r="W347" s="70">
        <v>20.7</v>
      </c>
      <c r="X347" s="72">
        <f t="shared" si="39"/>
        <v>10.695187165775401</v>
      </c>
      <c r="Y347" s="69">
        <v>17.552991172590627</v>
      </c>
      <c r="Z347" s="70">
        <v>2.0318183024024243</v>
      </c>
      <c r="AA347" s="70" t="s">
        <v>37</v>
      </c>
      <c r="AB347" s="73">
        <v>255.82499999999999</v>
      </c>
      <c r="AC347" s="69">
        <v>3.8405</v>
      </c>
      <c r="AD347" s="70">
        <f t="shared" si="38"/>
        <v>66.612420257778936</v>
      </c>
      <c r="AE347" s="70">
        <v>5.5635000000000003</v>
      </c>
      <c r="AF347" s="68">
        <v>58.607000000000006</v>
      </c>
    </row>
    <row r="348" spans="1:32" x14ac:dyDescent="0.25">
      <c r="A348" s="79" t="s">
        <v>154</v>
      </c>
      <c r="B348" s="79" t="s">
        <v>155</v>
      </c>
      <c r="C348" s="67">
        <v>11</v>
      </c>
      <c r="D348" s="79">
        <v>2</v>
      </c>
      <c r="E348" s="72">
        <v>6</v>
      </c>
      <c r="F348" s="79" t="s">
        <v>263</v>
      </c>
      <c r="G348" s="67">
        <v>4</v>
      </c>
      <c r="H348" s="70">
        <v>200</v>
      </c>
      <c r="I348" s="70" t="s">
        <v>36</v>
      </c>
      <c r="J348" s="70">
        <v>5</v>
      </c>
      <c r="K348" s="70">
        <f t="shared" si="41"/>
        <v>1000</v>
      </c>
      <c r="L348" s="81">
        <f t="shared" si="37"/>
        <v>3.6799999999999997</v>
      </c>
      <c r="M348" s="67">
        <f t="shared" si="42"/>
        <v>18.399999999999999</v>
      </c>
      <c r="N348" s="82">
        <v>144</v>
      </c>
      <c r="O348" s="68" t="s">
        <v>137</v>
      </c>
      <c r="P348" s="81">
        <v>0</v>
      </c>
      <c r="Q348" s="68">
        <v>95.202836833994596</v>
      </c>
      <c r="T348" s="68" t="s">
        <v>33</v>
      </c>
      <c r="U348" s="70">
        <v>47</v>
      </c>
      <c r="V348" s="70">
        <v>18.399999999999999</v>
      </c>
      <c r="W348" s="70">
        <v>18.5</v>
      </c>
      <c r="X348" s="72">
        <f t="shared" si="39"/>
        <v>0.54347826086957296</v>
      </c>
      <c r="Y348" s="69">
        <v>17.552991172590627</v>
      </c>
      <c r="Z348" s="70">
        <v>2.0318183024024243</v>
      </c>
      <c r="AA348" s="70" t="s">
        <v>37</v>
      </c>
      <c r="AB348" s="73">
        <v>255.82499999999999</v>
      </c>
      <c r="AC348" s="69">
        <v>3.8405</v>
      </c>
      <c r="AD348" s="70">
        <f t="shared" si="38"/>
        <v>66.612420257778936</v>
      </c>
      <c r="AE348" s="70">
        <v>5.5635000000000003</v>
      </c>
      <c r="AF348" s="68">
        <v>58.607000000000006</v>
      </c>
    </row>
    <row r="349" spans="1:32" x14ac:dyDescent="0.25">
      <c r="A349" s="79" t="s">
        <v>154</v>
      </c>
      <c r="B349" s="79" t="s">
        <v>155</v>
      </c>
      <c r="C349" s="67">
        <v>11</v>
      </c>
      <c r="D349" s="79">
        <v>2</v>
      </c>
      <c r="E349" s="72">
        <v>7</v>
      </c>
      <c r="F349" s="79" t="s">
        <v>263</v>
      </c>
      <c r="G349" s="67">
        <v>4</v>
      </c>
      <c r="H349" s="70">
        <v>200</v>
      </c>
      <c r="I349" s="70" t="s">
        <v>36</v>
      </c>
      <c r="J349" s="70">
        <v>5</v>
      </c>
      <c r="K349" s="70">
        <f t="shared" si="41"/>
        <v>1000</v>
      </c>
      <c r="L349" s="81">
        <f t="shared" si="37"/>
        <v>4.5599999999999996</v>
      </c>
      <c r="M349" s="67">
        <f t="shared" si="42"/>
        <v>22.8</v>
      </c>
      <c r="N349" s="82">
        <v>172</v>
      </c>
      <c r="O349" s="68" t="s">
        <v>137</v>
      </c>
      <c r="P349" s="81">
        <v>0</v>
      </c>
      <c r="Q349" s="68">
        <v>95.202836833994596</v>
      </c>
      <c r="T349" s="68" t="s">
        <v>33</v>
      </c>
      <c r="U349" s="70">
        <v>47</v>
      </c>
      <c r="V349" s="70">
        <v>22.8</v>
      </c>
      <c r="W349" s="70">
        <v>20.3</v>
      </c>
      <c r="X349" s="72">
        <f t="shared" si="39"/>
        <v>-10.964912280701753</v>
      </c>
      <c r="Y349" s="69">
        <v>17.552991172590627</v>
      </c>
      <c r="Z349" s="70">
        <v>2.0318183024024243</v>
      </c>
      <c r="AA349" s="70" t="s">
        <v>37</v>
      </c>
      <c r="AB349" s="73">
        <v>255.82499999999999</v>
      </c>
      <c r="AC349" s="69">
        <v>3.8405</v>
      </c>
      <c r="AD349" s="70">
        <f t="shared" si="38"/>
        <v>66.612420257778936</v>
      </c>
      <c r="AE349" s="70">
        <v>5.5635000000000003</v>
      </c>
      <c r="AF349" s="68">
        <v>58.607000000000006</v>
      </c>
    </row>
    <row r="350" spans="1:32" x14ac:dyDescent="0.25">
      <c r="A350" s="79" t="s">
        <v>154</v>
      </c>
      <c r="B350" s="79" t="s">
        <v>155</v>
      </c>
      <c r="C350" s="67">
        <v>11</v>
      </c>
      <c r="D350" s="79">
        <v>2</v>
      </c>
      <c r="E350" s="72">
        <v>8</v>
      </c>
      <c r="F350" s="79" t="s">
        <v>263</v>
      </c>
      <c r="G350" s="67">
        <v>4</v>
      </c>
      <c r="H350" s="70">
        <v>200</v>
      </c>
      <c r="I350" s="70" t="s">
        <v>36</v>
      </c>
      <c r="J350" s="70">
        <v>5</v>
      </c>
      <c r="K350" s="70">
        <f t="shared" si="41"/>
        <v>1000</v>
      </c>
      <c r="L350" s="81">
        <f t="shared" si="37"/>
        <v>3.7</v>
      </c>
      <c r="M350" s="67">
        <f t="shared" si="42"/>
        <v>18.5</v>
      </c>
      <c r="N350" s="82">
        <v>172</v>
      </c>
      <c r="O350" s="68" t="s">
        <v>137</v>
      </c>
      <c r="P350" s="81">
        <v>0</v>
      </c>
      <c r="Q350" s="68">
        <v>95.202836833994596</v>
      </c>
      <c r="T350" s="68" t="s">
        <v>33</v>
      </c>
      <c r="U350" s="70">
        <v>47</v>
      </c>
      <c r="V350" s="70">
        <v>18.5</v>
      </c>
      <c r="W350" s="70">
        <v>19</v>
      </c>
      <c r="X350" s="72">
        <f t="shared" si="39"/>
        <v>2.7027027027027026</v>
      </c>
      <c r="Y350" s="69">
        <v>17.552991172590627</v>
      </c>
      <c r="Z350" s="70">
        <v>2.0318183024024243</v>
      </c>
      <c r="AA350" s="70" t="s">
        <v>37</v>
      </c>
      <c r="AB350" s="73">
        <v>255.82499999999999</v>
      </c>
      <c r="AC350" s="69">
        <v>3.8405</v>
      </c>
      <c r="AD350" s="70">
        <f t="shared" si="38"/>
        <v>66.612420257778936</v>
      </c>
      <c r="AE350" s="70">
        <v>5.5635000000000003</v>
      </c>
      <c r="AF350" s="68">
        <v>58.607000000000006</v>
      </c>
    </row>
    <row r="351" spans="1:32" x14ac:dyDescent="0.25">
      <c r="A351" s="79" t="s">
        <v>154</v>
      </c>
      <c r="B351" s="79" t="s">
        <v>155</v>
      </c>
      <c r="C351" s="67">
        <v>11</v>
      </c>
      <c r="D351" s="79">
        <v>2</v>
      </c>
      <c r="E351" s="72">
        <v>9</v>
      </c>
      <c r="F351" s="79" t="s">
        <v>263</v>
      </c>
      <c r="G351" s="67">
        <v>4</v>
      </c>
      <c r="H351" s="70">
        <v>200</v>
      </c>
      <c r="I351" s="70" t="s">
        <v>36</v>
      </c>
      <c r="J351" s="70">
        <v>5</v>
      </c>
      <c r="K351" s="70">
        <f t="shared" si="41"/>
        <v>1000</v>
      </c>
      <c r="L351" s="81">
        <f t="shared" si="37"/>
        <v>3.7799999999999994</v>
      </c>
      <c r="M351" s="67">
        <f t="shared" si="42"/>
        <v>18.899999999999999</v>
      </c>
      <c r="N351" s="82">
        <v>172</v>
      </c>
      <c r="O351" s="68" t="s">
        <v>137</v>
      </c>
      <c r="P351" s="81">
        <v>0</v>
      </c>
      <c r="Q351" s="68">
        <v>95.202836833994596</v>
      </c>
      <c r="T351" s="68" t="s">
        <v>33</v>
      </c>
      <c r="U351" s="70">
        <v>47</v>
      </c>
      <c r="V351" s="70">
        <v>18.899999999999999</v>
      </c>
      <c r="W351" s="70">
        <v>21.2</v>
      </c>
      <c r="X351" s="72">
        <f t="shared" si="39"/>
        <v>12.169312169312175</v>
      </c>
      <c r="Y351" s="69">
        <v>17.552991172590627</v>
      </c>
      <c r="Z351" s="70">
        <v>2.0318183024024243</v>
      </c>
      <c r="AA351" s="70" t="s">
        <v>37</v>
      </c>
      <c r="AB351" s="73">
        <v>255.82499999999999</v>
      </c>
      <c r="AC351" s="69">
        <v>3.8405</v>
      </c>
      <c r="AD351" s="70">
        <f t="shared" si="38"/>
        <v>66.612420257778936</v>
      </c>
      <c r="AE351" s="70">
        <v>5.5635000000000003</v>
      </c>
      <c r="AF351" s="68">
        <v>58.607000000000006</v>
      </c>
    </row>
    <row r="352" spans="1:32" x14ac:dyDescent="0.25">
      <c r="A352" s="79" t="s">
        <v>154</v>
      </c>
      <c r="B352" s="79" t="s">
        <v>155</v>
      </c>
      <c r="C352" s="67">
        <v>11</v>
      </c>
      <c r="D352" s="79">
        <v>2</v>
      </c>
      <c r="E352" s="72">
        <v>10</v>
      </c>
      <c r="F352" s="79" t="s">
        <v>263</v>
      </c>
      <c r="G352" s="67">
        <v>4</v>
      </c>
      <c r="H352" s="70">
        <v>200</v>
      </c>
      <c r="I352" s="70" t="s">
        <v>36</v>
      </c>
      <c r="J352" s="70">
        <v>5</v>
      </c>
      <c r="K352" s="70">
        <f t="shared" si="41"/>
        <v>1000</v>
      </c>
      <c r="L352" s="81">
        <f t="shared" si="37"/>
        <v>3.8</v>
      </c>
      <c r="M352" s="67">
        <f t="shared" si="42"/>
        <v>19</v>
      </c>
      <c r="N352" s="82">
        <v>221</v>
      </c>
      <c r="O352" s="68" t="s">
        <v>137</v>
      </c>
      <c r="P352" s="81">
        <v>0</v>
      </c>
      <c r="Q352" s="68">
        <v>95.202836833994596</v>
      </c>
      <c r="T352" s="68" t="s">
        <v>33</v>
      </c>
      <c r="U352" s="70">
        <v>47</v>
      </c>
      <c r="V352" s="70">
        <v>19</v>
      </c>
      <c r="W352" s="70">
        <v>21</v>
      </c>
      <c r="X352" s="72">
        <f t="shared" si="39"/>
        <v>10.526315789473683</v>
      </c>
      <c r="Y352" s="69">
        <v>17.552991172590627</v>
      </c>
      <c r="Z352" s="70">
        <v>2.0318183024024243</v>
      </c>
      <c r="AA352" s="70" t="s">
        <v>37</v>
      </c>
      <c r="AB352" s="73">
        <v>255.82499999999999</v>
      </c>
      <c r="AC352" s="69">
        <v>3.8405</v>
      </c>
      <c r="AD352" s="70">
        <f t="shared" si="38"/>
        <v>66.612420257778936</v>
      </c>
      <c r="AE352" s="70">
        <v>5.5635000000000003</v>
      </c>
      <c r="AF352" s="68">
        <v>58.607000000000006</v>
      </c>
    </row>
    <row r="353" spans="1:32" x14ac:dyDescent="0.25">
      <c r="A353" s="79" t="s">
        <v>154</v>
      </c>
      <c r="B353" s="79" t="s">
        <v>155</v>
      </c>
      <c r="C353" s="67">
        <v>11</v>
      </c>
      <c r="D353" s="79">
        <v>3</v>
      </c>
      <c r="E353" s="72">
        <v>1</v>
      </c>
      <c r="F353" s="79" t="s">
        <v>263</v>
      </c>
      <c r="G353" s="67">
        <v>4</v>
      </c>
      <c r="H353" s="70">
        <v>400</v>
      </c>
      <c r="I353" s="70" t="s">
        <v>36</v>
      </c>
      <c r="J353" s="70">
        <v>5</v>
      </c>
      <c r="K353" s="70">
        <f t="shared" si="41"/>
        <v>2000</v>
      </c>
      <c r="L353" s="81">
        <f t="shared" ref="L353:L382" si="43">(H353*V353)/1000</f>
        <v>7.28</v>
      </c>
      <c r="M353" s="67">
        <f t="shared" si="42"/>
        <v>36.4</v>
      </c>
      <c r="N353" s="82">
        <v>108</v>
      </c>
      <c r="O353" s="68" t="s">
        <v>137</v>
      </c>
      <c r="P353" s="81">
        <v>0</v>
      </c>
      <c r="Q353" s="68">
        <v>95.202836833994596</v>
      </c>
      <c r="T353" s="68" t="s">
        <v>33</v>
      </c>
      <c r="U353" s="70">
        <v>47</v>
      </c>
      <c r="V353" s="70">
        <v>18.2</v>
      </c>
      <c r="W353" s="70">
        <v>21</v>
      </c>
      <c r="X353" s="72">
        <f t="shared" si="39"/>
        <v>15.384615384615389</v>
      </c>
      <c r="Y353" s="69">
        <v>17.552991172590627</v>
      </c>
      <c r="Z353" s="70">
        <v>2.0318183024024243</v>
      </c>
      <c r="AA353" s="70" t="s">
        <v>37</v>
      </c>
      <c r="AB353" s="73">
        <v>255.82499999999999</v>
      </c>
      <c r="AC353" s="69">
        <v>3.8405</v>
      </c>
      <c r="AD353" s="70">
        <f t="shared" ref="AD353:AD416" si="44">AB353/AC353</f>
        <v>66.612420257778936</v>
      </c>
      <c r="AE353" s="70">
        <v>5.5635000000000003</v>
      </c>
      <c r="AF353" s="68">
        <v>58.607000000000006</v>
      </c>
    </row>
    <row r="354" spans="1:32" x14ac:dyDescent="0.25">
      <c r="A354" s="79" t="s">
        <v>154</v>
      </c>
      <c r="B354" s="79" t="s">
        <v>155</v>
      </c>
      <c r="C354" s="67">
        <v>11</v>
      </c>
      <c r="D354" s="79">
        <v>3</v>
      </c>
      <c r="E354" s="72">
        <v>2</v>
      </c>
      <c r="F354" s="79" t="s">
        <v>263</v>
      </c>
      <c r="G354" s="67">
        <v>4</v>
      </c>
      <c r="H354" s="70">
        <v>400</v>
      </c>
      <c r="I354" s="70" t="s">
        <v>36</v>
      </c>
      <c r="J354" s="70">
        <v>5</v>
      </c>
      <c r="K354" s="70">
        <f t="shared" si="41"/>
        <v>2000</v>
      </c>
      <c r="L354" s="81">
        <f t="shared" si="43"/>
        <v>8.08</v>
      </c>
      <c r="M354" s="67">
        <f t="shared" si="42"/>
        <v>40.4</v>
      </c>
      <c r="N354" s="82">
        <v>108</v>
      </c>
      <c r="O354" s="68" t="s">
        <v>137</v>
      </c>
      <c r="P354" s="81">
        <v>0</v>
      </c>
      <c r="Q354" s="68">
        <v>95.202836833994596</v>
      </c>
      <c r="T354" s="68" t="s">
        <v>33</v>
      </c>
      <c r="U354" s="70">
        <v>47</v>
      </c>
      <c r="V354" s="70">
        <v>20.2</v>
      </c>
      <c r="W354" s="70">
        <v>20.3</v>
      </c>
      <c r="X354" s="72">
        <f t="shared" si="39"/>
        <v>0.4950495049505021</v>
      </c>
      <c r="Y354" s="69">
        <v>17.552991172590627</v>
      </c>
      <c r="Z354" s="70">
        <v>2.0318183024024243</v>
      </c>
      <c r="AA354" s="70" t="s">
        <v>37</v>
      </c>
      <c r="AB354" s="73">
        <v>255.82499999999999</v>
      </c>
      <c r="AC354" s="69">
        <v>3.8405</v>
      </c>
      <c r="AD354" s="70">
        <f t="shared" si="44"/>
        <v>66.612420257778936</v>
      </c>
      <c r="AE354" s="70">
        <v>5.5635000000000003</v>
      </c>
      <c r="AF354" s="68">
        <v>58.607000000000006</v>
      </c>
    </row>
    <row r="355" spans="1:32" x14ac:dyDescent="0.25">
      <c r="A355" s="79" t="s">
        <v>154</v>
      </c>
      <c r="B355" s="79" t="s">
        <v>155</v>
      </c>
      <c r="C355" s="67">
        <v>11</v>
      </c>
      <c r="D355" s="79">
        <v>3</v>
      </c>
      <c r="E355" s="72">
        <v>3</v>
      </c>
      <c r="F355" s="79" t="s">
        <v>263</v>
      </c>
      <c r="G355" s="67">
        <v>4</v>
      </c>
      <c r="H355" s="70">
        <v>400</v>
      </c>
      <c r="I355" s="70" t="s">
        <v>36</v>
      </c>
      <c r="J355" s="70">
        <v>5</v>
      </c>
      <c r="K355" s="70">
        <f t="shared" si="41"/>
        <v>2000</v>
      </c>
      <c r="L355" s="81">
        <f t="shared" si="43"/>
        <v>8.7200000000000006</v>
      </c>
      <c r="M355" s="67">
        <f t="shared" si="42"/>
        <v>43.6</v>
      </c>
      <c r="N355" s="82">
        <v>126</v>
      </c>
      <c r="O355" s="68" t="s">
        <v>137</v>
      </c>
      <c r="P355" s="81">
        <v>0</v>
      </c>
      <c r="Q355" s="68">
        <v>95.202836833994596</v>
      </c>
      <c r="T355" s="68" t="s">
        <v>33</v>
      </c>
      <c r="U355" s="70">
        <v>47</v>
      </c>
      <c r="V355" s="70">
        <v>21.8</v>
      </c>
      <c r="W355" s="70">
        <v>22.6</v>
      </c>
      <c r="X355" s="72">
        <f t="shared" si="39"/>
        <v>3.6697247706422047</v>
      </c>
      <c r="Y355" s="69">
        <v>17.552991172590627</v>
      </c>
      <c r="Z355" s="70">
        <v>2.0318183024024243</v>
      </c>
      <c r="AA355" s="70" t="s">
        <v>37</v>
      </c>
      <c r="AB355" s="73">
        <v>255.82499999999999</v>
      </c>
      <c r="AC355" s="69">
        <v>3.8405</v>
      </c>
      <c r="AD355" s="70">
        <f t="shared" si="44"/>
        <v>66.612420257778936</v>
      </c>
      <c r="AE355" s="70">
        <v>5.5635000000000003</v>
      </c>
      <c r="AF355" s="68">
        <v>58.607000000000006</v>
      </c>
    </row>
    <row r="356" spans="1:32" x14ac:dyDescent="0.25">
      <c r="A356" s="79" t="s">
        <v>154</v>
      </c>
      <c r="B356" s="79" t="s">
        <v>155</v>
      </c>
      <c r="C356" s="67">
        <v>11</v>
      </c>
      <c r="D356" s="79">
        <v>3</v>
      </c>
      <c r="E356" s="72">
        <v>4</v>
      </c>
      <c r="F356" s="79" t="s">
        <v>263</v>
      </c>
      <c r="G356" s="67">
        <v>4</v>
      </c>
      <c r="H356" s="70">
        <v>400</v>
      </c>
      <c r="I356" s="70" t="s">
        <v>36</v>
      </c>
      <c r="J356" s="70">
        <v>5</v>
      </c>
      <c r="K356" s="70">
        <f t="shared" si="41"/>
        <v>2000</v>
      </c>
      <c r="L356" s="81">
        <f t="shared" si="43"/>
        <v>7.12</v>
      </c>
      <c r="M356" s="67">
        <f t="shared" si="42"/>
        <v>35.6</v>
      </c>
      <c r="N356" s="82">
        <v>126</v>
      </c>
      <c r="O356" s="68" t="s">
        <v>137</v>
      </c>
      <c r="P356" s="81">
        <v>0</v>
      </c>
      <c r="Q356" s="68">
        <v>95.202836833994596</v>
      </c>
      <c r="T356" s="68" t="s">
        <v>33</v>
      </c>
      <c r="U356" s="70">
        <v>47</v>
      </c>
      <c r="V356" s="70">
        <v>17.8</v>
      </c>
      <c r="W356" s="70">
        <v>17.2</v>
      </c>
      <c r="X356" s="72">
        <f t="shared" si="39"/>
        <v>-3.3707865168539399</v>
      </c>
      <c r="Y356" s="69">
        <v>17.552991172590627</v>
      </c>
      <c r="Z356" s="70">
        <v>2.0318183024024243</v>
      </c>
      <c r="AA356" s="70" t="s">
        <v>37</v>
      </c>
      <c r="AB356" s="73">
        <v>255.82499999999999</v>
      </c>
      <c r="AC356" s="69">
        <v>3.8405</v>
      </c>
      <c r="AD356" s="70">
        <f t="shared" si="44"/>
        <v>66.612420257778936</v>
      </c>
      <c r="AE356" s="70">
        <v>5.5635000000000003</v>
      </c>
      <c r="AF356" s="68">
        <v>58.607000000000006</v>
      </c>
    </row>
    <row r="357" spans="1:32" x14ac:dyDescent="0.25">
      <c r="A357" s="79" t="s">
        <v>154</v>
      </c>
      <c r="B357" s="79" t="s">
        <v>155</v>
      </c>
      <c r="C357" s="67">
        <v>11</v>
      </c>
      <c r="D357" s="79">
        <v>3</v>
      </c>
      <c r="E357" s="72">
        <v>5</v>
      </c>
      <c r="F357" s="79" t="s">
        <v>263</v>
      </c>
      <c r="G357" s="67">
        <v>4</v>
      </c>
      <c r="H357" s="70">
        <v>400</v>
      </c>
      <c r="I357" s="70" t="s">
        <v>36</v>
      </c>
      <c r="J357" s="70">
        <v>5</v>
      </c>
      <c r="K357" s="70">
        <f t="shared" si="41"/>
        <v>2000</v>
      </c>
      <c r="L357" s="81">
        <f t="shared" si="43"/>
        <v>8.2799999999999994</v>
      </c>
      <c r="M357" s="67">
        <f t="shared" si="42"/>
        <v>41.4</v>
      </c>
      <c r="N357" s="82">
        <v>126</v>
      </c>
      <c r="O357" s="68" t="s">
        <v>137</v>
      </c>
      <c r="P357" s="81">
        <v>0</v>
      </c>
      <c r="Q357" s="68">
        <v>95.202836833994596</v>
      </c>
      <c r="T357" s="68" t="s">
        <v>33</v>
      </c>
      <c r="U357" s="70">
        <v>47</v>
      </c>
      <c r="V357" s="70">
        <v>20.7</v>
      </c>
      <c r="W357" s="70">
        <v>20</v>
      </c>
      <c r="X357" s="72">
        <f t="shared" si="39"/>
        <v>-3.3816425120772915</v>
      </c>
      <c r="Y357" s="69">
        <v>17.552991172590627</v>
      </c>
      <c r="Z357" s="70">
        <v>2.0318183024024243</v>
      </c>
      <c r="AA357" s="70" t="s">
        <v>37</v>
      </c>
      <c r="AB357" s="73">
        <v>255.82499999999999</v>
      </c>
      <c r="AC357" s="69">
        <v>3.8405</v>
      </c>
      <c r="AD357" s="70">
        <f t="shared" si="44"/>
        <v>66.612420257778936</v>
      </c>
      <c r="AE357" s="70">
        <v>5.5635000000000003</v>
      </c>
      <c r="AF357" s="68">
        <v>58.607000000000006</v>
      </c>
    </row>
    <row r="358" spans="1:32" x14ac:dyDescent="0.25">
      <c r="A358" s="79" t="s">
        <v>154</v>
      </c>
      <c r="B358" s="79" t="s">
        <v>155</v>
      </c>
      <c r="C358" s="67">
        <v>11</v>
      </c>
      <c r="D358" s="79">
        <v>3</v>
      </c>
      <c r="E358" s="72">
        <v>6</v>
      </c>
      <c r="F358" s="79" t="s">
        <v>263</v>
      </c>
      <c r="G358" s="67">
        <v>4</v>
      </c>
      <c r="H358" s="70">
        <v>400</v>
      </c>
      <c r="I358" s="70" t="s">
        <v>36</v>
      </c>
      <c r="J358" s="70">
        <v>5</v>
      </c>
      <c r="K358" s="70">
        <f t="shared" si="41"/>
        <v>2000</v>
      </c>
      <c r="L358" s="81">
        <f t="shared" si="43"/>
        <v>7.7599999999999989</v>
      </c>
      <c r="M358" s="67">
        <f t="shared" si="42"/>
        <v>38.799999999999997</v>
      </c>
      <c r="N358" s="82">
        <v>144</v>
      </c>
      <c r="O358" s="68" t="s">
        <v>137</v>
      </c>
      <c r="P358" s="81">
        <v>0</v>
      </c>
      <c r="Q358" s="68">
        <v>95.202836833994596</v>
      </c>
      <c r="T358" s="68" t="s">
        <v>33</v>
      </c>
      <c r="U358" s="70">
        <v>47</v>
      </c>
      <c r="V358" s="70">
        <v>19.399999999999999</v>
      </c>
      <c r="W358" s="70">
        <v>21.2</v>
      </c>
      <c r="X358" s="72">
        <f t="shared" si="39"/>
        <v>9.2783505154639219</v>
      </c>
      <c r="Y358" s="69">
        <v>17.552991172590627</v>
      </c>
      <c r="Z358" s="70">
        <v>2.0318183024024243</v>
      </c>
      <c r="AA358" s="70" t="s">
        <v>37</v>
      </c>
      <c r="AB358" s="73">
        <v>255.82499999999999</v>
      </c>
      <c r="AC358" s="69">
        <v>3.8405</v>
      </c>
      <c r="AD358" s="70">
        <f t="shared" si="44"/>
        <v>66.612420257778936</v>
      </c>
      <c r="AE358" s="70">
        <v>5.5635000000000003</v>
      </c>
      <c r="AF358" s="68">
        <v>58.607000000000006</v>
      </c>
    </row>
    <row r="359" spans="1:32" x14ac:dyDescent="0.25">
      <c r="A359" s="79" t="s">
        <v>154</v>
      </c>
      <c r="B359" s="79" t="s">
        <v>155</v>
      </c>
      <c r="C359" s="67">
        <v>11</v>
      </c>
      <c r="D359" s="79">
        <v>3</v>
      </c>
      <c r="E359" s="72">
        <v>7</v>
      </c>
      <c r="F359" s="79" t="s">
        <v>263</v>
      </c>
      <c r="G359" s="67">
        <v>4</v>
      </c>
      <c r="H359" s="70">
        <v>400</v>
      </c>
      <c r="I359" s="70" t="s">
        <v>36</v>
      </c>
      <c r="J359" s="70">
        <v>5</v>
      </c>
      <c r="K359" s="70">
        <f t="shared" si="41"/>
        <v>2000</v>
      </c>
      <c r="L359" s="81">
        <f t="shared" si="43"/>
        <v>7.9599999999999991</v>
      </c>
      <c r="M359" s="67">
        <f t="shared" si="42"/>
        <v>39.799999999999997</v>
      </c>
      <c r="N359" s="82">
        <v>172</v>
      </c>
      <c r="O359" s="68" t="s">
        <v>137</v>
      </c>
      <c r="P359" s="81">
        <v>0</v>
      </c>
      <c r="Q359" s="68">
        <v>95.202836833994596</v>
      </c>
      <c r="T359" s="68" t="s">
        <v>33</v>
      </c>
      <c r="U359" s="70">
        <v>47</v>
      </c>
      <c r="V359" s="70">
        <v>19.899999999999999</v>
      </c>
      <c r="W359" s="70">
        <v>18.2</v>
      </c>
      <c r="X359" s="72">
        <f t="shared" ref="X359:X422" si="45">((W359-V359)/V359)*100</f>
        <v>-8.5427135678391934</v>
      </c>
      <c r="Y359" s="69">
        <v>17.552991172590627</v>
      </c>
      <c r="Z359" s="70">
        <v>2.0318183024024243</v>
      </c>
      <c r="AA359" s="70" t="s">
        <v>37</v>
      </c>
      <c r="AB359" s="73">
        <v>255.82499999999999</v>
      </c>
      <c r="AC359" s="69">
        <v>3.8405</v>
      </c>
      <c r="AD359" s="70">
        <f t="shared" si="44"/>
        <v>66.612420257778936</v>
      </c>
      <c r="AE359" s="70">
        <v>5.5635000000000003</v>
      </c>
      <c r="AF359" s="68">
        <v>58.607000000000006</v>
      </c>
    </row>
    <row r="360" spans="1:32" x14ac:dyDescent="0.25">
      <c r="A360" s="79" t="s">
        <v>154</v>
      </c>
      <c r="B360" s="79" t="s">
        <v>155</v>
      </c>
      <c r="C360" s="67">
        <v>11</v>
      </c>
      <c r="D360" s="79">
        <v>3</v>
      </c>
      <c r="E360" s="72">
        <v>8</v>
      </c>
      <c r="F360" s="79" t="s">
        <v>263</v>
      </c>
      <c r="G360" s="67">
        <v>4</v>
      </c>
      <c r="H360" s="70">
        <v>400</v>
      </c>
      <c r="I360" s="70" t="s">
        <v>36</v>
      </c>
      <c r="J360" s="70">
        <v>5</v>
      </c>
      <c r="K360" s="70">
        <f t="shared" si="41"/>
        <v>2000</v>
      </c>
      <c r="L360" s="81">
        <f t="shared" si="43"/>
        <v>7.68</v>
      </c>
      <c r="M360" s="67">
        <f t="shared" si="42"/>
        <v>38.4</v>
      </c>
      <c r="N360" s="82">
        <v>172</v>
      </c>
      <c r="O360" s="68" t="s">
        <v>137</v>
      </c>
      <c r="P360" s="81">
        <v>0</v>
      </c>
      <c r="Q360" s="68">
        <v>95.202836833994596</v>
      </c>
      <c r="T360" s="68" t="s">
        <v>33</v>
      </c>
      <c r="U360" s="70">
        <v>47</v>
      </c>
      <c r="V360" s="70">
        <v>19.2</v>
      </c>
      <c r="W360" s="70">
        <v>21.1</v>
      </c>
      <c r="X360" s="72">
        <f t="shared" si="45"/>
        <v>9.8958333333333446</v>
      </c>
      <c r="Y360" s="69">
        <v>17.552991172590627</v>
      </c>
      <c r="Z360" s="70">
        <v>2.0318183024024243</v>
      </c>
      <c r="AA360" s="70" t="s">
        <v>37</v>
      </c>
      <c r="AB360" s="73">
        <v>255.82499999999999</v>
      </c>
      <c r="AC360" s="69">
        <v>3.8405</v>
      </c>
      <c r="AD360" s="70">
        <f t="shared" si="44"/>
        <v>66.612420257778936</v>
      </c>
      <c r="AE360" s="70">
        <v>5.5635000000000003</v>
      </c>
      <c r="AF360" s="68">
        <v>58.607000000000006</v>
      </c>
    </row>
    <row r="361" spans="1:32" x14ac:dyDescent="0.25">
      <c r="A361" s="79" t="s">
        <v>154</v>
      </c>
      <c r="B361" s="79" t="s">
        <v>155</v>
      </c>
      <c r="C361" s="67">
        <v>11</v>
      </c>
      <c r="D361" s="79">
        <v>3</v>
      </c>
      <c r="E361" s="72">
        <v>9</v>
      </c>
      <c r="F361" s="79" t="s">
        <v>263</v>
      </c>
      <c r="G361" s="67">
        <v>4</v>
      </c>
      <c r="H361" s="70">
        <v>400</v>
      </c>
      <c r="I361" s="70" t="s">
        <v>36</v>
      </c>
      <c r="J361" s="70">
        <v>5</v>
      </c>
      <c r="K361" s="70">
        <f t="shared" si="41"/>
        <v>2000</v>
      </c>
      <c r="L361" s="81">
        <f t="shared" si="43"/>
        <v>8.44</v>
      </c>
      <c r="M361" s="67">
        <f t="shared" si="42"/>
        <v>42.2</v>
      </c>
      <c r="N361" s="82">
        <v>196</v>
      </c>
      <c r="O361" s="68" t="s">
        <v>137</v>
      </c>
      <c r="P361" s="81">
        <v>0</v>
      </c>
      <c r="Q361" s="68">
        <v>95.202836833994596</v>
      </c>
      <c r="T361" s="68" t="s">
        <v>33</v>
      </c>
      <c r="U361" s="70">
        <v>47</v>
      </c>
      <c r="V361" s="70">
        <v>21.1</v>
      </c>
      <c r="W361" s="70">
        <v>23.7</v>
      </c>
      <c r="X361" s="72">
        <f t="shared" si="45"/>
        <v>12.322274881516575</v>
      </c>
      <c r="Y361" s="69">
        <v>17.552991172590627</v>
      </c>
      <c r="Z361" s="70">
        <v>2.0318183024024243</v>
      </c>
      <c r="AA361" s="70" t="s">
        <v>37</v>
      </c>
      <c r="AB361" s="73">
        <v>255.82499999999999</v>
      </c>
      <c r="AC361" s="69">
        <v>3.8405</v>
      </c>
      <c r="AD361" s="70">
        <f t="shared" si="44"/>
        <v>66.612420257778936</v>
      </c>
      <c r="AE361" s="70">
        <v>5.5635000000000003</v>
      </c>
      <c r="AF361" s="68">
        <v>58.607000000000006</v>
      </c>
    </row>
    <row r="362" spans="1:32" x14ac:dyDescent="0.25">
      <c r="A362" s="79" t="s">
        <v>154</v>
      </c>
      <c r="B362" s="79" t="s">
        <v>155</v>
      </c>
      <c r="C362" s="67">
        <v>11</v>
      </c>
      <c r="D362" s="79">
        <v>3</v>
      </c>
      <c r="E362" s="72">
        <v>10</v>
      </c>
      <c r="F362" s="79" t="s">
        <v>263</v>
      </c>
      <c r="G362" s="67">
        <v>4</v>
      </c>
      <c r="H362" s="70">
        <v>400</v>
      </c>
      <c r="I362" s="70" t="s">
        <v>36</v>
      </c>
      <c r="J362" s="70">
        <v>5</v>
      </c>
      <c r="K362" s="70">
        <f t="shared" si="41"/>
        <v>2000</v>
      </c>
      <c r="L362" s="81">
        <f t="shared" si="43"/>
        <v>7.72</v>
      </c>
      <c r="M362" s="67">
        <f t="shared" si="42"/>
        <v>38.6</v>
      </c>
      <c r="N362" s="82">
        <v>196</v>
      </c>
      <c r="O362" s="68" t="s">
        <v>137</v>
      </c>
      <c r="P362" s="81">
        <v>0</v>
      </c>
      <c r="Q362" s="68">
        <v>95.202836833994596</v>
      </c>
      <c r="T362" s="68" t="s">
        <v>33</v>
      </c>
      <c r="U362" s="70">
        <v>47</v>
      </c>
      <c r="V362" s="70">
        <v>19.3</v>
      </c>
      <c r="W362" s="70">
        <v>20</v>
      </c>
      <c r="X362" s="72">
        <f t="shared" si="45"/>
        <v>3.6269430051813432</v>
      </c>
      <c r="Y362" s="69">
        <v>17.552991172590627</v>
      </c>
      <c r="Z362" s="70">
        <v>2.0318183024024243</v>
      </c>
      <c r="AA362" s="70" t="s">
        <v>37</v>
      </c>
      <c r="AB362" s="73">
        <v>255.82499999999999</v>
      </c>
      <c r="AC362" s="69">
        <v>3.8405</v>
      </c>
      <c r="AD362" s="70">
        <f t="shared" si="44"/>
        <v>66.612420257778936</v>
      </c>
      <c r="AE362" s="70">
        <v>5.5635000000000003</v>
      </c>
      <c r="AF362" s="68">
        <v>58.607000000000006</v>
      </c>
    </row>
    <row r="363" spans="1:32" x14ac:dyDescent="0.25">
      <c r="A363" s="79" t="s">
        <v>154</v>
      </c>
      <c r="B363" s="79" t="s">
        <v>155</v>
      </c>
      <c r="C363" s="67">
        <v>11</v>
      </c>
      <c r="D363" s="79">
        <v>4</v>
      </c>
      <c r="E363" s="72">
        <v>1</v>
      </c>
      <c r="F363" s="79" t="s">
        <v>263</v>
      </c>
      <c r="G363" s="67">
        <v>4</v>
      </c>
      <c r="H363" s="70">
        <v>600</v>
      </c>
      <c r="I363" s="70" t="s">
        <v>36</v>
      </c>
      <c r="J363" s="70">
        <v>5</v>
      </c>
      <c r="K363" s="70">
        <f t="shared" si="41"/>
        <v>3000</v>
      </c>
      <c r="L363" s="81">
        <f t="shared" si="43"/>
        <v>10.5</v>
      </c>
      <c r="M363" s="67">
        <f t="shared" si="42"/>
        <v>52.5</v>
      </c>
      <c r="N363" s="82">
        <v>108</v>
      </c>
      <c r="O363" s="68" t="s">
        <v>137</v>
      </c>
      <c r="P363" s="81">
        <v>0</v>
      </c>
      <c r="Q363" s="68">
        <v>95.202836833994596</v>
      </c>
      <c r="T363" s="68">
        <v>94.675272840836982</v>
      </c>
      <c r="U363" s="70">
        <v>180</v>
      </c>
      <c r="V363" s="70">
        <v>17.5</v>
      </c>
      <c r="W363" s="70">
        <v>20.399999999999999</v>
      </c>
      <c r="X363" s="72">
        <f t="shared" si="45"/>
        <v>16.571428571428562</v>
      </c>
      <c r="Y363" s="69">
        <v>17.552991172590627</v>
      </c>
      <c r="Z363" s="70">
        <v>2.0318183024024243</v>
      </c>
      <c r="AA363" s="70" t="s">
        <v>37</v>
      </c>
      <c r="AB363" s="73">
        <v>255.82499999999999</v>
      </c>
      <c r="AC363" s="69">
        <v>3.8405</v>
      </c>
      <c r="AD363" s="70">
        <f t="shared" si="44"/>
        <v>66.612420257778936</v>
      </c>
      <c r="AE363" s="70">
        <v>5.5635000000000003</v>
      </c>
      <c r="AF363" s="68">
        <v>58.607000000000006</v>
      </c>
    </row>
    <row r="364" spans="1:32" x14ac:dyDescent="0.25">
      <c r="A364" s="79" t="s">
        <v>154</v>
      </c>
      <c r="B364" s="79" t="s">
        <v>155</v>
      </c>
      <c r="C364" s="67">
        <v>11</v>
      </c>
      <c r="D364" s="79">
        <v>4</v>
      </c>
      <c r="E364" s="72">
        <v>2</v>
      </c>
      <c r="F364" s="79" t="s">
        <v>263</v>
      </c>
      <c r="G364" s="67">
        <v>4</v>
      </c>
      <c r="H364" s="70">
        <v>600</v>
      </c>
      <c r="I364" s="70" t="s">
        <v>36</v>
      </c>
      <c r="J364" s="70">
        <v>5</v>
      </c>
      <c r="K364" s="70">
        <f t="shared" si="41"/>
        <v>3000</v>
      </c>
      <c r="L364" s="81">
        <f t="shared" si="43"/>
        <v>11.58</v>
      </c>
      <c r="M364" s="67">
        <f t="shared" si="42"/>
        <v>57.9</v>
      </c>
      <c r="N364" s="82">
        <v>108</v>
      </c>
      <c r="O364" s="68">
        <v>142.832299962311</v>
      </c>
      <c r="P364" s="81">
        <v>1</v>
      </c>
      <c r="Q364" s="68">
        <v>95.202836833994596</v>
      </c>
      <c r="R364" s="69">
        <f t="shared" si="40"/>
        <v>1.500294578525722</v>
      </c>
      <c r="S364" s="69">
        <f t="shared" ref="S364:S372" si="46">(O364-Q364)/AF364</f>
        <v>0.81269239388326309</v>
      </c>
      <c r="T364" s="68">
        <v>52.86382492943099</v>
      </c>
      <c r="U364" s="70" t="s">
        <v>33</v>
      </c>
      <c r="V364" s="70">
        <v>19.3</v>
      </c>
      <c r="W364" s="70">
        <v>19</v>
      </c>
      <c r="X364" s="72">
        <f t="shared" si="45"/>
        <v>-1.5544041450777237</v>
      </c>
      <c r="Y364" s="69">
        <v>17.552991172590627</v>
      </c>
      <c r="Z364" s="70">
        <v>2.0318183024024243</v>
      </c>
      <c r="AA364" s="70" t="s">
        <v>37</v>
      </c>
      <c r="AB364" s="73">
        <v>255.82499999999999</v>
      </c>
      <c r="AC364" s="69">
        <v>3.8405</v>
      </c>
      <c r="AD364" s="70">
        <f t="shared" si="44"/>
        <v>66.612420257778936</v>
      </c>
      <c r="AE364" s="70">
        <v>5.5635000000000003</v>
      </c>
      <c r="AF364" s="68">
        <v>58.607000000000006</v>
      </c>
    </row>
    <row r="365" spans="1:32" x14ac:dyDescent="0.25">
      <c r="A365" s="79" t="s">
        <v>154</v>
      </c>
      <c r="B365" s="79" t="s">
        <v>155</v>
      </c>
      <c r="C365" s="67">
        <v>11</v>
      </c>
      <c r="D365" s="79">
        <v>4</v>
      </c>
      <c r="E365" s="72">
        <v>3</v>
      </c>
      <c r="F365" s="79" t="s">
        <v>263</v>
      </c>
      <c r="G365" s="67">
        <v>4</v>
      </c>
      <c r="H365" s="70">
        <v>600</v>
      </c>
      <c r="I365" s="70" t="s">
        <v>36</v>
      </c>
      <c r="J365" s="70">
        <v>5</v>
      </c>
      <c r="K365" s="70">
        <f t="shared" si="41"/>
        <v>3000</v>
      </c>
      <c r="L365" s="81">
        <f t="shared" si="43"/>
        <v>13.44</v>
      </c>
      <c r="M365" s="67">
        <f t="shared" si="42"/>
        <v>67.2</v>
      </c>
      <c r="N365" s="82">
        <v>108</v>
      </c>
      <c r="O365" s="68">
        <v>125.860151253784</v>
      </c>
      <c r="P365" s="81">
        <v>1</v>
      </c>
      <c r="Q365" s="68">
        <v>95.202836833994596</v>
      </c>
      <c r="R365" s="69">
        <f t="shared" si="40"/>
        <v>1.3220210178531406</v>
      </c>
      <c r="S365" s="69">
        <f t="shared" si="46"/>
        <v>0.52309987577916284</v>
      </c>
      <c r="T365" s="68">
        <v>49.377325401152305</v>
      </c>
      <c r="U365" s="70" t="s">
        <v>33</v>
      </c>
      <c r="V365" s="70">
        <v>22.4</v>
      </c>
      <c r="W365" s="70">
        <v>21.2</v>
      </c>
      <c r="X365" s="72">
        <f t="shared" si="45"/>
        <v>-5.3571428571428541</v>
      </c>
      <c r="Y365" s="69">
        <v>17.552991172590627</v>
      </c>
      <c r="Z365" s="70">
        <v>2.0318183024024243</v>
      </c>
      <c r="AA365" s="70" t="s">
        <v>37</v>
      </c>
      <c r="AB365" s="73">
        <v>255.82499999999999</v>
      </c>
      <c r="AC365" s="69">
        <v>3.8405</v>
      </c>
      <c r="AD365" s="70">
        <f t="shared" si="44"/>
        <v>66.612420257778936</v>
      </c>
      <c r="AE365" s="70">
        <v>5.5635000000000003</v>
      </c>
      <c r="AF365" s="68">
        <v>58.607000000000006</v>
      </c>
    </row>
    <row r="366" spans="1:32" x14ac:dyDescent="0.25">
      <c r="A366" s="79" t="s">
        <v>154</v>
      </c>
      <c r="B366" s="79" t="s">
        <v>155</v>
      </c>
      <c r="C366" s="67">
        <v>11</v>
      </c>
      <c r="D366" s="79">
        <v>4</v>
      </c>
      <c r="E366" s="72">
        <v>4</v>
      </c>
      <c r="F366" s="79" t="s">
        <v>263</v>
      </c>
      <c r="G366" s="67">
        <v>4</v>
      </c>
      <c r="H366" s="70">
        <v>600</v>
      </c>
      <c r="I366" s="70" t="s">
        <v>36</v>
      </c>
      <c r="J366" s="70">
        <v>5</v>
      </c>
      <c r="K366" s="70">
        <f t="shared" si="41"/>
        <v>3000</v>
      </c>
      <c r="L366" s="81">
        <f t="shared" si="43"/>
        <v>11.1</v>
      </c>
      <c r="M366" s="67">
        <f t="shared" si="42"/>
        <v>55.5</v>
      </c>
      <c r="N366" s="82">
        <v>126</v>
      </c>
      <c r="O366" s="68">
        <v>136.69823222563099</v>
      </c>
      <c r="P366" s="81">
        <v>1</v>
      </c>
      <c r="Q366" s="68">
        <v>95.202836833994596</v>
      </c>
      <c r="R366" s="69">
        <f t="shared" si="40"/>
        <v>1.4358630138720763</v>
      </c>
      <c r="S366" s="69">
        <f t="shared" si="46"/>
        <v>0.70802797262505146</v>
      </c>
      <c r="T366" s="68">
        <v>52.414190188532473</v>
      </c>
      <c r="U366" s="70" t="s">
        <v>33</v>
      </c>
      <c r="V366" s="70">
        <v>18.5</v>
      </c>
      <c r="W366" s="70">
        <v>17.7</v>
      </c>
      <c r="X366" s="72">
        <f t="shared" si="45"/>
        <v>-4.3243243243243281</v>
      </c>
      <c r="Y366" s="69">
        <v>17.552991172590627</v>
      </c>
      <c r="Z366" s="70">
        <v>2.0318183024024243</v>
      </c>
      <c r="AA366" s="70" t="s">
        <v>37</v>
      </c>
      <c r="AB366" s="73">
        <v>255.82499999999999</v>
      </c>
      <c r="AC366" s="69">
        <v>3.8405</v>
      </c>
      <c r="AD366" s="70">
        <f t="shared" si="44"/>
        <v>66.612420257778936</v>
      </c>
      <c r="AE366" s="70">
        <v>5.5635000000000003</v>
      </c>
      <c r="AF366" s="68">
        <v>58.607000000000006</v>
      </c>
    </row>
    <row r="367" spans="1:32" x14ac:dyDescent="0.25">
      <c r="A367" s="79" t="s">
        <v>154</v>
      </c>
      <c r="B367" s="79" t="s">
        <v>155</v>
      </c>
      <c r="C367" s="67">
        <v>11</v>
      </c>
      <c r="D367" s="79">
        <v>4</v>
      </c>
      <c r="E367" s="72">
        <v>5</v>
      </c>
      <c r="F367" s="79" t="s">
        <v>263</v>
      </c>
      <c r="G367" s="67">
        <v>4</v>
      </c>
      <c r="H367" s="70">
        <v>600</v>
      </c>
      <c r="I367" s="70" t="s">
        <v>36</v>
      </c>
      <c r="J367" s="70">
        <v>5</v>
      </c>
      <c r="K367" s="70">
        <f t="shared" si="41"/>
        <v>3000</v>
      </c>
      <c r="L367" s="81">
        <f t="shared" si="43"/>
        <v>10.38</v>
      </c>
      <c r="M367" s="67">
        <f t="shared" si="42"/>
        <v>51.9</v>
      </c>
      <c r="N367" s="82">
        <v>126</v>
      </c>
      <c r="O367" s="68">
        <v>235.17732518805201</v>
      </c>
      <c r="P367" s="81">
        <v>1</v>
      </c>
      <c r="Q367" s="68">
        <v>95.202836833994596</v>
      </c>
      <c r="R367" s="69">
        <f t="shared" si="40"/>
        <v>2.4702764435279514</v>
      </c>
      <c r="S367" s="69">
        <f t="shared" si="46"/>
        <v>2.3883578472547207</v>
      </c>
      <c r="T367" s="68">
        <v>89.568256839567269</v>
      </c>
      <c r="U367" s="70" t="s">
        <v>33</v>
      </c>
      <c r="V367" s="70">
        <v>17.3</v>
      </c>
      <c r="W367" s="70">
        <v>18.899999999999999</v>
      </c>
      <c r="X367" s="72">
        <f t="shared" si="45"/>
        <v>9.2485549132947842</v>
      </c>
      <c r="Y367" s="69">
        <v>17.552991172590627</v>
      </c>
      <c r="Z367" s="70">
        <v>2.0318183024024243</v>
      </c>
      <c r="AA367" s="70" t="s">
        <v>37</v>
      </c>
      <c r="AB367" s="73">
        <v>255.82499999999999</v>
      </c>
      <c r="AC367" s="69">
        <v>3.8405</v>
      </c>
      <c r="AD367" s="70">
        <f t="shared" si="44"/>
        <v>66.612420257778936</v>
      </c>
      <c r="AE367" s="70">
        <v>5.5635000000000003</v>
      </c>
      <c r="AF367" s="68">
        <v>58.607000000000006</v>
      </c>
    </row>
    <row r="368" spans="1:32" x14ac:dyDescent="0.25">
      <c r="A368" s="79" t="s">
        <v>154</v>
      </c>
      <c r="B368" s="79" t="s">
        <v>155</v>
      </c>
      <c r="C368" s="67">
        <v>11</v>
      </c>
      <c r="D368" s="79">
        <v>4</v>
      </c>
      <c r="E368" s="72">
        <v>6</v>
      </c>
      <c r="F368" s="79" t="s">
        <v>263</v>
      </c>
      <c r="G368" s="67">
        <v>4</v>
      </c>
      <c r="H368" s="70">
        <v>600</v>
      </c>
      <c r="I368" s="70" t="s">
        <v>36</v>
      </c>
      <c r="J368" s="70">
        <v>5</v>
      </c>
      <c r="K368" s="70">
        <f t="shared" si="41"/>
        <v>3000</v>
      </c>
      <c r="L368" s="81">
        <f t="shared" si="43"/>
        <v>12.72</v>
      </c>
      <c r="M368" s="67">
        <f t="shared" si="42"/>
        <v>63.6</v>
      </c>
      <c r="N368" s="82">
        <v>144</v>
      </c>
      <c r="O368" s="68">
        <v>138.10204006001101</v>
      </c>
      <c r="P368" s="81">
        <v>1</v>
      </c>
      <c r="Q368" s="68">
        <v>95.202836833994596</v>
      </c>
      <c r="R368" s="69">
        <f t="shared" si="40"/>
        <v>1.4506084550906801</v>
      </c>
      <c r="S368" s="69">
        <f t="shared" si="46"/>
        <v>0.73198087644848575</v>
      </c>
      <c r="T368" s="68">
        <v>66.432638534259254</v>
      </c>
      <c r="U368" s="70" t="s">
        <v>33</v>
      </c>
      <c r="V368" s="70">
        <v>21.2</v>
      </c>
      <c r="W368" s="70">
        <v>21.5</v>
      </c>
      <c r="X368" s="72">
        <f t="shared" si="45"/>
        <v>1.4150943396226447</v>
      </c>
      <c r="Y368" s="69">
        <v>17.552991172590627</v>
      </c>
      <c r="Z368" s="70">
        <v>2.0318183024024243</v>
      </c>
      <c r="AA368" s="70" t="s">
        <v>37</v>
      </c>
      <c r="AB368" s="73">
        <v>255.82499999999999</v>
      </c>
      <c r="AC368" s="69">
        <v>3.8405</v>
      </c>
      <c r="AD368" s="70">
        <f t="shared" si="44"/>
        <v>66.612420257778936</v>
      </c>
      <c r="AE368" s="70">
        <v>5.5635000000000003</v>
      </c>
      <c r="AF368" s="68">
        <v>58.607000000000006</v>
      </c>
    </row>
    <row r="369" spans="1:32" x14ac:dyDescent="0.25">
      <c r="A369" s="79" t="s">
        <v>154</v>
      </c>
      <c r="B369" s="79" t="s">
        <v>155</v>
      </c>
      <c r="C369" s="67">
        <v>11</v>
      </c>
      <c r="D369" s="79">
        <v>4</v>
      </c>
      <c r="E369" s="72">
        <v>7</v>
      </c>
      <c r="F369" s="79" t="s">
        <v>263</v>
      </c>
      <c r="G369" s="67">
        <v>4</v>
      </c>
      <c r="H369" s="70">
        <v>600</v>
      </c>
      <c r="I369" s="70" t="s">
        <v>36</v>
      </c>
      <c r="J369" s="70">
        <v>5</v>
      </c>
      <c r="K369" s="70">
        <f t="shared" si="41"/>
        <v>3000</v>
      </c>
      <c r="L369" s="81">
        <f t="shared" si="43"/>
        <v>10.32</v>
      </c>
      <c r="M369" s="67">
        <f t="shared" si="42"/>
        <v>51.6</v>
      </c>
      <c r="N369" s="82">
        <v>144</v>
      </c>
      <c r="O369" s="68" t="s">
        <v>137</v>
      </c>
      <c r="P369" s="81">
        <v>0</v>
      </c>
      <c r="Q369" s="68">
        <v>95.202836833994596</v>
      </c>
      <c r="T369" s="68">
        <v>97.761117657229946</v>
      </c>
      <c r="U369" s="70">
        <v>180</v>
      </c>
      <c r="V369" s="70">
        <v>17.2</v>
      </c>
      <c r="W369" s="70">
        <v>21.4</v>
      </c>
      <c r="X369" s="72">
        <f t="shared" si="45"/>
        <v>24.418604651162788</v>
      </c>
      <c r="Y369" s="69">
        <v>17.552991172590627</v>
      </c>
      <c r="Z369" s="70">
        <v>2.0318183024024243</v>
      </c>
      <c r="AA369" s="70" t="s">
        <v>37</v>
      </c>
      <c r="AB369" s="73">
        <v>255.82499999999999</v>
      </c>
      <c r="AC369" s="69">
        <v>3.8405</v>
      </c>
      <c r="AD369" s="70">
        <f t="shared" si="44"/>
        <v>66.612420257778936</v>
      </c>
      <c r="AE369" s="70">
        <v>5.5635000000000003</v>
      </c>
      <c r="AF369" s="68">
        <v>58.607000000000006</v>
      </c>
    </row>
    <row r="370" spans="1:32" x14ac:dyDescent="0.25">
      <c r="A370" s="79" t="s">
        <v>154</v>
      </c>
      <c r="B370" s="79" t="s">
        <v>155</v>
      </c>
      <c r="C370" s="67">
        <v>11</v>
      </c>
      <c r="D370" s="79">
        <v>4</v>
      </c>
      <c r="E370" s="72">
        <v>8</v>
      </c>
      <c r="F370" s="79" t="s">
        <v>263</v>
      </c>
      <c r="G370" s="67">
        <v>4</v>
      </c>
      <c r="H370" s="70">
        <v>600</v>
      </c>
      <c r="I370" s="70" t="s">
        <v>36</v>
      </c>
      <c r="J370" s="70">
        <v>5</v>
      </c>
      <c r="K370" s="70">
        <f t="shared" si="41"/>
        <v>3000</v>
      </c>
      <c r="L370" s="81">
        <f t="shared" si="43"/>
        <v>13.26</v>
      </c>
      <c r="M370" s="67">
        <f t="shared" si="42"/>
        <v>66.3</v>
      </c>
      <c r="N370" s="82">
        <v>172</v>
      </c>
      <c r="O370" s="68">
        <v>163.43486048749901</v>
      </c>
      <c r="P370" s="81">
        <v>1</v>
      </c>
      <c r="Q370" s="68">
        <v>95.202836833994596</v>
      </c>
      <c r="R370" s="69">
        <f t="shared" si="40"/>
        <v>1.7167015807783201</v>
      </c>
      <c r="S370" s="69">
        <f t="shared" si="46"/>
        <v>1.1642299324910745</v>
      </c>
      <c r="T370" s="68">
        <v>85.895041240548579</v>
      </c>
      <c r="U370" s="70" t="s">
        <v>33</v>
      </c>
      <c r="V370" s="70">
        <v>22.1</v>
      </c>
      <c r="W370" s="70">
        <v>21.1</v>
      </c>
      <c r="X370" s="72">
        <f t="shared" si="45"/>
        <v>-4.5248868778280542</v>
      </c>
      <c r="Y370" s="69">
        <v>17.552991172590627</v>
      </c>
      <c r="Z370" s="70">
        <v>2.0318183024024243</v>
      </c>
      <c r="AA370" s="70" t="s">
        <v>37</v>
      </c>
      <c r="AB370" s="73">
        <v>255.82499999999999</v>
      </c>
      <c r="AC370" s="69">
        <v>3.8405</v>
      </c>
      <c r="AD370" s="70">
        <f t="shared" si="44"/>
        <v>66.612420257778936</v>
      </c>
      <c r="AE370" s="70">
        <v>5.5635000000000003</v>
      </c>
      <c r="AF370" s="68">
        <v>58.607000000000006</v>
      </c>
    </row>
    <row r="371" spans="1:32" x14ac:dyDescent="0.25">
      <c r="A371" s="79" t="s">
        <v>154</v>
      </c>
      <c r="B371" s="79" t="s">
        <v>155</v>
      </c>
      <c r="C371" s="67">
        <v>11</v>
      </c>
      <c r="D371" s="79">
        <v>4</v>
      </c>
      <c r="E371" s="72">
        <v>9</v>
      </c>
      <c r="F371" s="79" t="s">
        <v>263</v>
      </c>
      <c r="G371" s="67">
        <v>4</v>
      </c>
      <c r="H371" s="70">
        <v>600</v>
      </c>
      <c r="I371" s="70" t="s">
        <v>36</v>
      </c>
      <c r="J371" s="70">
        <v>5</v>
      </c>
      <c r="K371" s="70">
        <f t="shared" si="41"/>
        <v>3000</v>
      </c>
      <c r="L371" s="81">
        <f t="shared" si="43"/>
        <v>11.28</v>
      </c>
      <c r="M371" s="67">
        <f t="shared" si="42"/>
        <v>56.4</v>
      </c>
      <c r="N371" s="82">
        <v>172</v>
      </c>
      <c r="O371" s="68">
        <v>143.37442720392499</v>
      </c>
      <c r="P371" s="81">
        <v>1</v>
      </c>
      <c r="Q371" s="68">
        <v>95.202836833994596</v>
      </c>
      <c r="R371" s="69">
        <f t="shared" si="40"/>
        <v>1.505989022721322</v>
      </c>
      <c r="S371" s="69">
        <f t="shared" si="46"/>
        <v>0.82194260702527677</v>
      </c>
      <c r="T371" s="68">
        <v>73.015176510237524</v>
      </c>
      <c r="U371" s="70" t="s">
        <v>33</v>
      </c>
      <c r="V371" s="70">
        <v>18.8</v>
      </c>
      <c r="W371" s="70">
        <v>21.6</v>
      </c>
      <c r="X371" s="72">
        <f t="shared" si="45"/>
        <v>14.893617021276597</v>
      </c>
      <c r="Y371" s="69">
        <v>17.552991172590627</v>
      </c>
      <c r="Z371" s="70">
        <v>2.0318183024024243</v>
      </c>
      <c r="AA371" s="70" t="s">
        <v>37</v>
      </c>
      <c r="AB371" s="73">
        <v>255.82499999999999</v>
      </c>
      <c r="AC371" s="69">
        <v>3.8405</v>
      </c>
      <c r="AD371" s="70">
        <f t="shared" si="44"/>
        <v>66.612420257778936</v>
      </c>
      <c r="AE371" s="70">
        <v>5.5635000000000003</v>
      </c>
      <c r="AF371" s="68">
        <v>58.607000000000006</v>
      </c>
    </row>
    <row r="372" spans="1:32" x14ac:dyDescent="0.25">
      <c r="A372" s="79" t="s">
        <v>154</v>
      </c>
      <c r="B372" s="79" t="s">
        <v>155</v>
      </c>
      <c r="C372" s="67">
        <v>11</v>
      </c>
      <c r="D372" s="79">
        <v>4</v>
      </c>
      <c r="E372" s="72">
        <v>10</v>
      </c>
      <c r="F372" s="79" t="s">
        <v>263</v>
      </c>
      <c r="G372" s="67">
        <v>4</v>
      </c>
      <c r="H372" s="70">
        <v>600</v>
      </c>
      <c r="I372" s="70" t="s">
        <v>36</v>
      </c>
      <c r="J372" s="70">
        <v>5</v>
      </c>
      <c r="K372" s="70">
        <f t="shared" si="41"/>
        <v>3000</v>
      </c>
      <c r="L372" s="81">
        <f t="shared" si="43"/>
        <v>12.06</v>
      </c>
      <c r="M372" s="67">
        <f t="shared" si="42"/>
        <v>60.300000000000004</v>
      </c>
      <c r="N372" s="82">
        <v>256</v>
      </c>
      <c r="O372" s="68">
        <v>168.15142496958299</v>
      </c>
      <c r="P372" s="81">
        <v>1</v>
      </c>
      <c r="Q372" s="68">
        <v>95.202836833994596</v>
      </c>
      <c r="R372" s="69">
        <f t="shared" si="40"/>
        <v>1.7662438490440051</v>
      </c>
      <c r="S372" s="69">
        <f t="shared" si="46"/>
        <v>1.2447077675975291</v>
      </c>
      <c r="T372" s="68">
        <v>72.034120656459095</v>
      </c>
      <c r="U372" s="70" t="s">
        <v>33</v>
      </c>
      <c r="V372" s="70">
        <v>20.100000000000001</v>
      </c>
      <c r="W372" s="70">
        <v>19.3</v>
      </c>
      <c r="X372" s="72">
        <f t="shared" si="45"/>
        <v>-3.9800995024875654</v>
      </c>
      <c r="Y372" s="69">
        <v>17.552991172590627</v>
      </c>
      <c r="Z372" s="70">
        <v>2.0318183024024243</v>
      </c>
      <c r="AA372" s="70" t="s">
        <v>37</v>
      </c>
      <c r="AB372" s="73">
        <v>255.82499999999999</v>
      </c>
      <c r="AC372" s="69">
        <v>3.8405</v>
      </c>
      <c r="AD372" s="70">
        <f t="shared" si="44"/>
        <v>66.612420257778936</v>
      </c>
      <c r="AE372" s="70">
        <v>5.5635000000000003</v>
      </c>
      <c r="AF372" s="68">
        <v>58.607000000000006</v>
      </c>
    </row>
    <row r="373" spans="1:32" x14ac:dyDescent="0.25">
      <c r="A373" s="79" t="s">
        <v>154</v>
      </c>
      <c r="B373" s="79" t="s">
        <v>155</v>
      </c>
      <c r="C373" s="67">
        <v>11</v>
      </c>
      <c r="D373" s="79">
        <v>5</v>
      </c>
      <c r="E373" s="72">
        <v>1</v>
      </c>
      <c r="F373" s="79" t="s">
        <v>263</v>
      </c>
      <c r="G373" s="67">
        <v>4</v>
      </c>
      <c r="H373" s="70">
        <v>800</v>
      </c>
      <c r="I373" s="70" t="s">
        <v>36</v>
      </c>
      <c r="J373" s="70">
        <v>5</v>
      </c>
      <c r="K373" s="70">
        <f t="shared" si="41"/>
        <v>4000</v>
      </c>
      <c r="L373" s="81">
        <f t="shared" si="43"/>
        <v>14</v>
      </c>
      <c r="M373" s="67">
        <f t="shared" si="42"/>
        <v>70</v>
      </c>
      <c r="N373" s="82">
        <v>108</v>
      </c>
      <c r="O373" s="68" t="s">
        <v>137</v>
      </c>
      <c r="P373" s="81">
        <v>0</v>
      </c>
      <c r="Q373" s="68">
        <v>95.202836833994596</v>
      </c>
      <c r="T373" s="68">
        <v>99.881147341227589</v>
      </c>
      <c r="U373" s="70">
        <v>124</v>
      </c>
      <c r="V373" s="70">
        <v>17.5</v>
      </c>
      <c r="W373" s="70">
        <v>20.2</v>
      </c>
      <c r="X373" s="72">
        <f t="shared" si="45"/>
        <v>15.428571428571425</v>
      </c>
      <c r="Y373" s="69">
        <v>17.552991172590627</v>
      </c>
      <c r="Z373" s="70">
        <v>2.0318183024024243</v>
      </c>
      <c r="AA373" s="70" t="s">
        <v>37</v>
      </c>
      <c r="AB373" s="73">
        <v>255.82499999999999</v>
      </c>
      <c r="AC373" s="69">
        <v>3.8405</v>
      </c>
      <c r="AD373" s="70">
        <f t="shared" si="44"/>
        <v>66.612420257778936</v>
      </c>
      <c r="AE373" s="70">
        <v>5.5635000000000003</v>
      </c>
      <c r="AF373" s="68">
        <v>58.607000000000006</v>
      </c>
    </row>
    <row r="374" spans="1:32" x14ac:dyDescent="0.25">
      <c r="A374" s="79" t="s">
        <v>154</v>
      </c>
      <c r="B374" s="79" t="s">
        <v>155</v>
      </c>
      <c r="C374" s="67">
        <v>11</v>
      </c>
      <c r="D374" s="79">
        <v>5</v>
      </c>
      <c r="E374" s="72">
        <v>2</v>
      </c>
      <c r="F374" s="79" t="s">
        <v>263</v>
      </c>
      <c r="G374" s="67">
        <v>4</v>
      </c>
      <c r="H374" s="70">
        <v>800</v>
      </c>
      <c r="I374" s="70" t="s">
        <v>36</v>
      </c>
      <c r="J374" s="70">
        <v>5</v>
      </c>
      <c r="K374" s="70">
        <f t="shared" si="41"/>
        <v>4000</v>
      </c>
      <c r="L374" s="81">
        <f t="shared" si="43"/>
        <v>15.6</v>
      </c>
      <c r="M374" s="67">
        <f t="shared" si="42"/>
        <v>78</v>
      </c>
      <c r="N374" s="82">
        <v>108</v>
      </c>
      <c r="O374" s="68" t="s">
        <v>137</v>
      </c>
      <c r="P374" s="81">
        <v>0</v>
      </c>
      <c r="Q374" s="68">
        <v>95.202836833994596</v>
      </c>
      <c r="T374" s="68">
        <v>87.014482411933614</v>
      </c>
      <c r="U374" s="70">
        <v>124</v>
      </c>
      <c r="V374" s="70">
        <v>19.5</v>
      </c>
      <c r="W374" s="70">
        <v>20</v>
      </c>
      <c r="X374" s="72">
        <f t="shared" si="45"/>
        <v>2.5641025641025639</v>
      </c>
      <c r="Y374" s="69">
        <v>17.552991172590627</v>
      </c>
      <c r="Z374" s="70">
        <v>2.0318183024024243</v>
      </c>
      <c r="AA374" s="70" t="s">
        <v>37</v>
      </c>
      <c r="AB374" s="73">
        <v>255.82499999999999</v>
      </c>
      <c r="AC374" s="69">
        <v>3.8405</v>
      </c>
      <c r="AD374" s="70">
        <f t="shared" si="44"/>
        <v>66.612420257778936</v>
      </c>
      <c r="AE374" s="70">
        <v>5.5635000000000003</v>
      </c>
      <c r="AF374" s="68">
        <v>58.607000000000006</v>
      </c>
    </row>
    <row r="375" spans="1:32" x14ac:dyDescent="0.25">
      <c r="A375" s="79" t="s">
        <v>154</v>
      </c>
      <c r="B375" s="79" t="s">
        <v>155</v>
      </c>
      <c r="C375" s="67">
        <v>11</v>
      </c>
      <c r="D375" s="79">
        <v>5</v>
      </c>
      <c r="E375" s="72">
        <v>3</v>
      </c>
      <c r="F375" s="79" t="s">
        <v>263</v>
      </c>
      <c r="G375" s="67">
        <v>4</v>
      </c>
      <c r="H375" s="70">
        <v>800</v>
      </c>
      <c r="I375" s="70" t="s">
        <v>36</v>
      </c>
      <c r="J375" s="70">
        <v>5</v>
      </c>
      <c r="K375" s="70">
        <f t="shared" si="41"/>
        <v>4000</v>
      </c>
      <c r="L375" s="81">
        <f t="shared" si="43"/>
        <v>14.4</v>
      </c>
      <c r="M375" s="67">
        <f t="shared" si="42"/>
        <v>72</v>
      </c>
      <c r="N375" s="82">
        <v>126</v>
      </c>
      <c r="O375" s="68" t="s">
        <v>137</v>
      </c>
      <c r="P375" s="81">
        <v>0</v>
      </c>
      <c r="Q375" s="68">
        <v>95.202836833994596</v>
      </c>
      <c r="T375" s="68">
        <v>100</v>
      </c>
      <c r="U375" s="70">
        <v>124</v>
      </c>
      <c r="V375" s="70">
        <v>18</v>
      </c>
      <c r="W375" s="70">
        <v>20</v>
      </c>
      <c r="X375" s="72">
        <f t="shared" si="45"/>
        <v>11.111111111111111</v>
      </c>
      <c r="Y375" s="69">
        <v>17.552991172590627</v>
      </c>
      <c r="Z375" s="70">
        <v>2.0318183024024243</v>
      </c>
      <c r="AA375" s="70" t="s">
        <v>37</v>
      </c>
      <c r="AB375" s="73">
        <v>255.82499999999999</v>
      </c>
      <c r="AC375" s="69">
        <v>3.8405</v>
      </c>
      <c r="AD375" s="70">
        <f t="shared" si="44"/>
        <v>66.612420257778936</v>
      </c>
      <c r="AE375" s="70">
        <v>5.5635000000000003</v>
      </c>
      <c r="AF375" s="68">
        <v>58.607000000000006</v>
      </c>
    </row>
    <row r="376" spans="1:32" x14ac:dyDescent="0.25">
      <c r="A376" s="79" t="s">
        <v>154</v>
      </c>
      <c r="B376" s="79" t="s">
        <v>155</v>
      </c>
      <c r="C376" s="67">
        <v>11</v>
      </c>
      <c r="D376" s="79">
        <v>5</v>
      </c>
      <c r="E376" s="72">
        <v>4</v>
      </c>
      <c r="F376" s="79" t="s">
        <v>263</v>
      </c>
      <c r="G376" s="67">
        <v>4</v>
      </c>
      <c r="H376" s="70">
        <v>800</v>
      </c>
      <c r="I376" s="70" t="s">
        <v>36</v>
      </c>
      <c r="J376" s="70">
        <v>5</v>
      </c>
      <c r="K376" s="70">
        <f t="shared" si="41"/>
        <v>4000</v>
      </c>
      <c r="L376" s="81">
        <f t="shared" si="43"/>
        <v>12.32</v>
      </c>
      <c r="M376" s="67">
        <f t="shared" si="42"/>
        <v>61.6</v>
      </c>
      <c r="N376" s="82">
        <v>126</v>
      </c>
      <c r="O376" s="68" t="s">
        <v>137</v>
      </c>
      <c r="P376" s="81">
        <v>0</v>
      </c>
      <c r="Q376" s="68">
        <v>95.202836833994596</v>
      </c>
      <c r="T376" s="68">
        <v>99.776111765723002</v>
      </c>
      <c r="U376" s="70">
        <v>124</v>
      </c>
      <c r="V376" s="70">
        <v>15.4</v>
      </c>
      <c r="W376" s="70">
        <v>17.100000000000001</v>
      </c>
      <c r="X376" s="72">
        <f t="shared" si="45"/>
        <v>11.038961038961045</v>
      </c>
      <c r="Y376" s="69">
        <v>17.552991172590627</v>
      </c>
      <c r="Z376" s="70">
        <v>2.0318183024024243</v>
      </c>
      <c r="AA376" s="70" t="s">
        <v>37</v>
      </c>
      <c r="AB376" s="73">
        <v>255.82499999999999</v>
      </c>
      <c r="AC376" s="69">
        <v>3.8405</v>
      </c>
      <c r="AD376" s="70">
        <f t="shared" si="44"/>
        <v>66.612420257778936</v>
      </c>
      <c r="AE376" s="70">
        <v>5.5635000000000003</v>
      </c>
      <c r="AF376" s="68">
        <v>58.607000000000006</v>
      </c>
    </row>
    <row r="377" spans="1:32" x14ac:dyDescent="0.25">
      <c r="A377" s="79" t="s">
        <v>154</v>
      </c>
      <c r="B377" s="79" t="s">
        <v>155</v>
      </c>
      <c r="C377" s="67">
        <v>11</v>
      </c>
      <c r="D377" s="79">
        <v>5</v>
      </c>
      <c r="E377" s="72">
        <v>5</v>
      </c>
      <c r="F377" s="79" t="s">
        <v>263</v>
      </c>
      <c r="G377" s="67">
        <v>4</v>
      </c>
      <c r="H377" s="70">
        <v>800</v>
      </c>
      <c r="I377" s="70" t="s">
        <v>36</v>
      </c>
      <c r="J377" s="70">
        <v>5</v>
      </c>
      <c r="K377" s="70">
        <f t="shared" si="41"/>
        <v>4000</v>
      </c>
      <c r="L377" s="81">
        <f t="shared" si="43"/>
        <v>14.719999999999999</v>
      </c>
      <c r="M377" s="67">
        <f t="shared" si="42"/>
        <v>73.599999999999994</v>
      </c>
      <c r="N377" s="82">
        <v>126</v>
      </c>
      <c r="O377" s="68" t="s">
        <v>137</v>
      </c>
      <c r="P377" s="81">
        <v>0</v>
      </c>
      <c r="Q377" s="68">
        <v>95.202836833994596</v>
      </c>
      <c r="T377" s="68">
        <v>100</v>
      </c>
      <c r="U377" s="70">
        <v>124</v>
      </c>
      <c r="V377" s="70">
        <v>18.399999999999999</v>
      </c>
      <c r="W377" s="70">
        <v>19.899999999999999</v>
      </c>
      <c r="X377" s="72">
        <f t="shared" si="45"/>
        <v>8.1521739130434785</v>
      </c>
      <c r="Y377" s="69">
        <v>17.552991172590627</v>
      </c>
      <c r="Z377" s="70">
        <v>2.0318183024024243</v>
      </c>
      <c r="AA377" s="70" t="s">
        <v>37</v>
      </c>
      <c r="AB377" s="73">
        <v>255.82499999999999</v>
      </c>
      <c r="AC377" s="69">
        <v>3.8405</v>
      </c>
      <c r="AD377" s="70">
        <f t="shared" si="44"/>
        <v>66.612420257778936</v>
      </c>
      <c r="AE377" s="70">
        <v>5.5635000000000003</v>
      </c>
      <c r="AF377" s="68">
        <v>58.607000000000006</v>
      </c>
    </row>
    <row r="378" spans="1:32" x14ac:dyDescent="0.25">
      <c r="A378" s="79" t="s">
        <v>154</v>
      </c>
      <c r="B378" s="79" t="s">
        <v>155</v>
      </c>
      <c r="C378" s="67">
        <v>11</v>
      </c>
      <c r="D378" s="79">
        <v>5</v>
      </c>
      <c r="E378" s="72">
        <v>6</v>
      </c>
      <c r="F378" s="79" t="s">
        <v>263</v>
      </c>
      <c r="G378" s="67">
        <v>4</v>
      </c>
      <c r="H378" s="70">
        <v>800</v>
      </c>
      <c r="I378" s="70" t="s">
        <v>36</v>
      </c>
      <c r="J378" s="70">
        <v>5</v>
      </c>
      <c r="K378" s="70">
        <f t="shared" si="41"/>
        <v>4000</v>
      </c>
      <c r="L378" s="81">
        <f t="shared" si="43"/>
        <v>13.680000000000001</v>
      </c>
      <c r="M378" s="67">
        <f t="shared" si="42"/>
        <v>68.400000000000006</v>
      </c>
      <c r="N378" s="82">
        <v>144</v>
      </c>
      <c r="O378" s="68" t="s">
        <v>137</v>
      </c>
      <c r="P378" s="81">
        <v>0</v>
      </c>
      <c r="Q378" s="68">
        <v>95.202836833994596</v>
      </c>
      <c r="T378" s="68">
        <v>99.776111765723002</v>
      </c>
      <c r="U378" s="70">
        <v>124</v>
      </c>
      <c r="V378" s="70">
        <v>17.100000000000001</v>
      </c>
      <c r="W378" s="70">
        <v>19.7</v>
      </c>
      <c r="X378" s="72">
        <f t="shared" si="45"/>
        <v>15.204678362573084</v>
      </c>
      <c r="Y378" s="69">
        <v>17.552991172590627</v>
      </c>
      <c r="Z378" s="70">
        <v>2.0318183024024243</v>
      </c>
      <c r="AA378" s="70" t="s">
        <v>37</v>
      </c>
      <c r="AB378" s="73">
        <v>255.82499999999999</v>
      </c>
      <c r="AC378" s="69">
        <v>3.8405</v>
      </c>
      <c r="AD378" s="70">
        <f t="shared" si="44"/>
        <v>66.612420257778936</v>
      </c>
      <c r="AE378" s="70">
        <v>5.5635000000000003</v>
      </c>
      <c r="AF378" s="68">
        <v>58.607000000000006</v>
      </c>
    </row>
    <row r="379" spans="1:32" x14ac:dyDescent="0.25">
      <c r="A379" s="79" t="s">
        <v>154</v>
      </c>
      <c r="B379" s="79" t="s">
        <v>155</v>
      </c>
      <c r="C379" s="67">
        <v>11</v>
      </c>
      <c r="D379" s="79">
        <v>5</v>
      </c>
      <c r="E379" s="72">
        <v>7</v>
      </c>
      <c r="F379" s="79" t="s">
        <v>263</v>
      </c>
      <c r="G379" s="67">
        <v>4</v>
      </c>
      <c r="H379" s="70">
        <v>800</v>
      </c>
      <c r="I379" s="70" t="s">
        <v>36</v>
      </c>
      <c r="J379" s="70">
        <v>5</v>
      </c>
      <c r="K379" s="70">
        <f t="shared" si="41"/>
        <v>4000</v>
      </c>
      <c r="L379" s="81">
        <f t="shared" si="43"/>
        <v>12.72</v>
      </c>
      <c r="M379" s="67">
        <f t="shared" si="42"/>
        <v>63.6</v>
      </c>
      <c r="N379" s="82">
        <v>172</v>
      </c>
      <c r="O379" s="68" t="s">
        <v>137</v>
      </c>
      <c r="P379" s="81">
        <v>0</v>
      </c>
      <c r="Q379" s="68">
        <v>95.202836833994596</v>
      </c>
      <c r="T379" s="68">
        <v>100</v>
      </c>
      <c r="U379" s="70">
        <v>124</v>
      </c>
      <c r="V379" s="70">
        <v>15.9</v>
      </c>
      <c r="W379" s="70">
        <v>15.5</v>
      </c>
      <c r="X379" s="72">
        <f t="shared" si="45"/>
        <v>-2.5157232704402537</v>
      </c>
      <c r="Y379" s="69">
        <v>17.552991172590627</v>
      </c>
      <c r="Z379" s="70">
        <v>2.0318183024024243</v>
      </c>
      <c r="AA379" s="70" t="s">
        <v>37</v>
      </c>
      <c r="AB379" s="73">
        <v>255.82499999999999</v>
      </c>
      <c r="AC379" s="69">
        <v>3.8405</v>
      </c>
      <c r="AD379" s="70">
        <f t="shared" si="44"/>
        <v>66.612420257778936</v>
      </c>
      <c r="AE379" s="70">
        <v>5.5635000000000003</v>
      </c>
      <c r="AF379" s="68">
        <v>58.607000000000006</v>
      </c>
    </row>
    <row r="380" spans="1:32" x14ac:dyDescent="0.25">
      <c r="A380" s="79" t="s">
        <v>154</v>
      </c>
      <c r="B380" s="79" t="s">
        <v>155</v>
      </c>
      <c r="C380" s="67">
        <v>11</v>
      </c>
      <c r="D380" s="79">
        <v>5</v>
      </c>
      <c r="E380" s="72">
        <v>8</v>
      </c>
      <c r="F380" s="79" t="s">
        <v>263</v>
      </c>
      <c r="G380" s="67">
        <v>4</v>
      </c>
      <c r="H380" s="70">
        <v>800</v>
      </c>
      <c r="I380" s="70" t="s">
        <v>36</v>
      </c>
      <c r="J380" s="70">
        <v>5</v>
      </c>
      <c r="K380" s="70">
        <f t="shared" si="41"/>
        <v>4000</v>
      </c>
      <c r="L380" s="81">
        <f t="shared" si="43"/>
        <v>16</v>
      </c>
      <c r="M380" s="67">
        <f t="shared" si="42"/>
        <v>80</v>
      </c>
      <c r="N380" s="82">
        <v>172</v>
      </c>
      <c r="O380" s="68" t="s">
        <v>137</v>
      </c>
      <c r="P380" s="81">
        <v>0</v>
      </c>
      <c r="Q380" s="68">
        <v>95.202836833994596</v>
      </c>
      <c r="T380" s="68">
        <v>100</v>
      </c>
      <c r="U380" s="70">
        <v>124</v>
      </c>
      <c r="V380" s="70">
        <v>20</v>
      </c>
      <c r="W380" s="70">
        <v>22.4</v>
      </c>
      <c r="X380" s="72">
        <f t="shared" si="45"/>
        <v>11.999999999999993</v>
      </c>
      <c r="Y380" s="69">
        <v>17.552991172590627</v>
      </c>
      <c r="Z380" s="70">
        <v>2.0318183024024243</v>
      </c>
      <c r="AA380" s="70" t="s">
        <v>37</v>
      </c>
      <c r="AB380" s="73">
        <v>255.82499999999999</v>
      </c>
      <c r="AC380" s="69">
        <v>3.8405</v>
      </c>
      <c r="AD380" s="70">
        <f t="shared" si="44"/>
        <v>66.612420257778936</v>
      </c>
      <c r="AE380" s="70">
        <v>5.5635000000000003</v>
      </c>
      <c r="AF380" s="68">
        <v>58.607000000000006</v>
      </c>
    </row>
    <row r="381" spans="1:32" x14ac:dyDescent="0.25">
      <c r="A381" s="79" t="s">
        <v>154</v>
      </c>
      <c r="B381" s="79" t="s">
        <v>155</v>
      </c>
      <c r="C381" s="67">
        <v>11</v>
      </c>
      <c r="D381" s="79">
        <v>5</v>
      </c>
      <c r="E381" s="72">
        <v>9</v>
      </c>
      <c r="F381" s="79" t="s">
        <v>263</v>
      </c>
      <c r="G381" s="67">
        <v>4</v>
      </c>
      <c r="H381" s="70">
        <v>800</v>
      </c>
      <c r="I381" s="70" t="s">
        <v>36</v>
      </c>
      <c r="J381" s="70">
        <v>5</v>
      </c>
      <c r="K381" s="70">
        <f t="shared" si="41"/>
        <v>4000</v>
      </c>
      <c r="L381" s="81">
        <f t="shared" si="43"/>
        <v>15.119999999999997</v>
      </c>
      <c r="M381" s="67">
        <f t="shared" si="42"/>
        <v>75.599999999999994</v>
      </c>
      <c r="N381" s="82">
        <v>196</v>
      </c>
      <c r="O381" s="68" t="s">
        <v>137</v>
      </c>
      <c r="P381" s="81">
        <v>0</v>
      </c>
      <c r="Q381" s="68">
        <v>95.202836833994596</v>
      </c>
      <c r="T381" s="68">
        <v>100</v>
      </c>
      <c r="U381" s="70">
        <v>124</v>
      </c>
      <c r="V381" s="70">
        <v>18.899999999999999</v>
      </c>
      <c r="W381" s="70">
        <v>22.7</v>
      </c>
      <c r="X381" s="72">
        <f t="shared" si="45"/>
        <v>20.105820105820111</v>
      </c>
      <c r="Y381" s="69">
        <v>17.552991172590627</v>
      </c>
      <c r="Z381" s="70">
        <v>2.0318183024024243</v>
      </c>
      <c r="AA381" s="70" t="s">
        <v>37</v>
      </c>
      <c r="AB381" s="73">
        <v>255.82499999999999</v>
      </c>
      <c r="AC381" s="69">
        <v>3.8405</v>
      </c>
      <c r="AD381" s="70">
        <f t="shared" si="44"/>
        <v>66.612420257778936</v>
      </c>
      <c r="AE381" s="70">
        <v>5.5635000000000003</v>
      </c>
      <c r="AF381" s="68">
        <v>58.607000000000006</v>
      </c>
    </row>
    <row r="382" spans="1:32" x14ac:dyDescent="0.25">
      <c r="A382" s="79" t="s">
        <v>154</v>
      </c>
      <c r="B382" s="79" t="s">
        <v>155</v>
      </c>
      <c r="C382" s="67">
        <v>11</v>
      </c>
      <c r="D382" s="79">
        <v>5</v>
      </c>
      <c r="E382" s="72">
        <v>10</v>
      </c>
      <c r="F382" s="79" t="s">
        <v>263</v>
      </c>
      <c r="G382" s="67">
        <v>4</v>
      </c>
      <c r="H382" s="70">
        <v>800</v>
      </c>
      <c r="I382" s="70" t="s">
        <v>36</v>
      </c>
      <c r="J382" s="70">
        <v>5</v>
      </c>
      <c r="K382" s="70">
        <f t="shared" si="41"/>
        <v>4000</v>
      </c>
      <c r="L382" s="81">
        <f t="shared" si="43"/>
        <v>16.319999999999997</v>
      </c>
      <c r="M382" s="67">
        <f t="shared" si="42"/>
        <v>81.599999999999994</v>
      </c>
      <c r="N382" s="82">
        <v>196</v>
      </c>
      <c r="O382" s="68" t="s">
        <v>137</v>
      </c>
      <c r="P382" s="81">
        <v>0</v>
      </c>
      <c r="Q382" s="68">
        <v>95.202836833994596</v>
      </c>
      <c r="T382" s="68">
        <v>99.776111765723002</v>
      </c>
      <c r="U382" s="70">
        <v>124</v>
      </c>
      <c r="V382" s="70">
        <v>20.399999999999999</v>
      </c>
      <c r="W382" s="70">
        <v>20</v>
      </c>
      <c r="X382" s="72">
        <f t="shared" si="45"/>
        <v>-1.9607843137254832</v>
      </c>
      <c r="Y382" s="69">
        <v>17.552991172590627</v>
      </c>
      <c r="Z382" s="70">
        <v>2.0318183024024243</v>
      </c>
      <c r="AA382" s="70" t="s">
        <v>37</v>
      </c>
      <c r="AB382" s="73">
        <v>255.82499999999999</v>
      </c>
      <c r="AC382" s="69">
        <v>3.8405</v>
      </c>
      <c r="AD382" s="70">
        <f t="shared" si="44"/>
        <v>66.612420257778936</v>
      </c>
      <c r="AE382" s="70">
        <v>5.5635000000000003</v>
      </c>
      <c r="AF382" s="68">
        <v>58.607000000000006</v>
      </c>
    </row>
    <row r="383" spans="1:32" x14ac:dyDescent="0.25">
      <c r="A383" s="79" t="s">
        <v>283</v>
      </c>
      <c r="B383" s="79" t="s">
        <v>284</v>
      </c>
      <c r="C383" s="67">
        <v>16</v>
      </c>
      <c r="D383" s="79">
        <v>1</v>
      </c>
      <c r="E383" s="72">
        <v>1</v>
      </c>
      <c r="F383" s="79" t="s">
        <v>263</v>
      </c>
      <c r="G383" s="67">
        <v>4</v>
      </c>
      <c r="H383" s="70">
        <v>0</v>
      </c>
      <c r="I383" s="70" t="s">
        <v>36</v>
      </c>
      <c r="J383" s="70">
        <v>5</v>
      </c>
      <c r="K383" s="70">
        <f t="shared" si="41"/>
        <v>0</v>
      </c>
      <c r="L383" s="81">
        <f>(H383*V383)/1000</f>
        <v>0</v>
      </c>
      <c r="M383" s="67">
        <f>(K383*V383)/1000</f>
        <v>0</v>
      </c>
      <c r="N383" s="82">
        <v>172</v>
      </c>
      <c r="O383" s="68">
        <v>14.88246</v>
      </c>
      <c r="P383" s="81">
        <v>1</v>
      </c>
      <c r="Q383" s="68">
        <v>15.810429900000003</v>
      </c>
      <c r="R383" s="69">
        <f t="shared" ref="R383:R435" si="47">O383/Q383</f>
        <v>0.94130647263424494</v>
      </c>
      <c r="S383" s="69">
        <f t="shared" ref="S383:S436" si="48">(O383-Q383)/AF383</f>
        <v>-7.2835651382195693E-2</v>
      </c>
      <c r="T383" s="68">
        <v>1.6631732107080288</v>
      </c>
      <c r="U383" s="70" t="s">
        <v>33</v>
      </c>
      <c r="V383" s="70">
        <v>24.7</v>
      </c>
      <c r="W383" s="70">
        <v>27.4</v>
      </c>
      <c r="X383" s="72">
        <f t="shared" si="45"/>
        <v>10.931174089068824</v>
      </c>
      <c r="Y383" s="69">
        <v>8.4300000000000015</v>
      </c>
      <c r="Z383" s="70">
        <v>4.1812390508077861</v>
      </c>
      <c r="AA383" s="70" t="s">
        <v>136</v>
      </c>
      <c r="AB383" s="73">
        <v>563.57500000000005</v>
      </c>
      <c r="AC383" s="69">
        <v>6.1602499999999996</v>
      </c>
      <c r="AD383" s="70">
        <f t="shared" si="44"/>
        <v>91.485735156852414</v>
      </c>
      <c r="AE383" s="70" t="s">
        <v>33</v>
      </c>
      <c r="AF383" s="68">
        <v>12.740600000000001</v>
      </c>
    </row>
    <row r="384" spans="1:32" x14ac:dyDescent="0.25">
      <c r="A384" s="79" t="s">
        <v>283</v>
      </c>
      <c r="B384" s="79" t="s">
        <v>284</v>
      </c>
      <c r="C384" s="67">
        <v>16</v>
      </c>
      <c r="D384" s="79">
        <v>1</v>
      </c>
      <c r="E384" s="72">
        <v>2</v>
      </c>
      <c r="F384" s="79" t="s">
        <v>263</v>
      </c>
      <c r="G384" s="67">
        <v>4</v>
      </c>
      <c r="H384" s="70">
        <v>0</v>
      </c>
      <c r="I384" s="70" t="s">
        <v>36</v>
      </c>
      <c r="J384" s="70">
        <v>5</v>
      </c>
      <c r="K384" s="70">
        <f t="shared" ref="K384:K436" si="49">J384*H384</f>
        <v>0</v>
      </c>
      <c r="L384" s="81">
        <f t="shared" ref="L384:L436" si="50">(H384*V384)/1000</f>
        <v>0</v>
      </c>
      <c r="M384" s="67">
        <f t="shared" ref="M384:M436" si="51">(K384*V384)/1000</f>
        <v>0</v>
      </c>
      <c r="N384" s="82">
        <v>172</v>
      </c>
      <c r="O384" s="68">
        <v>12.88828</v>
      </c>
      <c r="P384" s="81">
        <v>1</v>
      </c>
      <c r="Q384" s="68">
        <v>15.810429900000003</v>
      </c>
      <c r="R384" s="69">
        <f t="shared" si="47"/>
        <v>0.81517580998856953</v>
      </c>
      <c r="S384" s="69">
        <f t="shared" si="48"/>
        <v>-0.22935732226111818</v>
      </c>
      <c r="T384" s="68">
        <v>-16.250336295658009</v>
      </c>
      <c r="U384" s="70" t="s">
        <v>33</v>
      </c>
      <c r="V384" s="70">
        <v>27.5</v>
      </c>
      <c r="W384" s="70">
        <v>29.5</v>
      </c>
      <c r="X384" s="72">
        <f t="shared" si="45"/>
        <v>7.2727272727272725</v>
      </c>
      <c r="Y384" s="69">
        <v>8.4300000000000015</v>
      </c>
      <c r="Z384" s="70">
        <v>4.1812390508077861</v>
      </c>
      <c r="AA384" s="70" t="s">
        <v>136</v>
      </c>
      <c r="AB384" s="73">
        <v>563.57500000000005</v>
      </c>
      <c r="AC384" s="69">
        <v>6.1602499999999996</v>
      </c>
      <c r="AD384" s="70">
        <f t="shared" si="44"/>
        <v>91.485735156852414</v>
      </c>
      <c r="AE384" s="70" t="s">
        <v>33</v>
      </c>
      <c r="AF384" s="68">
        <v>12.740600000000001</v>
      </c>
    </row>
    <row r="385" spans="1:32" x14ac:dyDescent="0.25">
      <c r="A385" s="79" t="s">
        <v>283</v>
      </c>
      <c r="B385" s="79" t="s">
        <v>284</v>
      </c>
      <c r="C385" s="67">
        <v>16</v>
      </c>
      <c r="D385" s="79">
        <v>1</v>
      </c>
      <c r="E385" s="72">
        <v>3</v>
      </c>
      <c r="F385" s="79" t="s">
        <v>263</v>
      </c>
      <c r="G385" s="67">
        <v>4</v>
      </c>
      <c r="H385" s="70">
        <v>0</v>
      </c>
      <c r="I385" s="70" t="s">
        <v>36</v>
      </c>
      <c r="J385" s="70">
        <v>5</v>
      </c>
      <c r="K385" s="70">
        <f t="shared" si="49"/>
        <v>0</v>
      </c>
      <c r="L385" s="81">
        <f t="shared" si="50"/>
        <v>0</v>
      </c>
      <c r="M385" s="67">
        <f t="shared" si="51"/>
        <v>0</v>
      </c>
      <c r="N385" s="82">
        <v>172</v>
      </c>
      <c r="O385" s="68">
        <v>9.3852759999999993</v>
      </c>
      <c r="P385" s="81">
        <v>1</v>
      </c>
      <c r="Q385" s="68">
        <v>15.810429900000003</v>
      </c>
      <c r="R385" s="69">
        <f t="shared" si="47"/>
        <v>0.59361295419297855</v>
      </c>
      <c r="S385" s="69">
        <f t="shared" si="48"/>
        <v>-0.50430544087405638</v>
      </c>
      <c r="T385" s="68">
        <v>-46.89715215127714</v>
      </c>
      <c r="U385" s="70" t="s">
        <v>33</v>
      </c>
      <c r="V385" s="70">
        <v>24.2</v>
      </c>
      <c r="W385" s="70">
        <v>25</v>
      </c>
      <c r="X385" s="72">
        <f t="shared" si="45"/>
        <v>3.3057851239669449</v>
      </c>
      <c r="Y385" s="69">
        <v>8.4300000000000015</v>
      </c>
      <c r="Z385" s="70">
        <v>4.1812390508077861</v>
      </c>
      <c r="AA385" s="70" t="s">
        <v>136</v>
      </c>
      <c r="AB385" s="73">
        <v>563.57500000000005</v>
      </c>
      <c r="AC385" s="69">
        <v>6.1602499999999996</v>
      </c>
      <c r="AD385" s="70">
        <f t="shared" si="44"/>
        <v>91.485735156852414</v>
      </c>
      <c r="AE385" s="70" t="s">
        <v>33</v>
      </c>
      <c r="AF385" s="68">
        <v>12.740600000000001</v>
      </c>
    </row>
    <row r="386" spans="1:32" x14ac:dyDescent="0.25">
      <c r="A386" s="79" t="s">
        <v>283</v>
      </c>
      <c r="B386" s="79" t="s">
        <v>284</v>
      </c>
      <c r="C386" s="67">
        <v>16</v>
      </c>
      <c r="D386" s="79">
        <v>1</v>
      </c>
      <c r="E386" s="72">
        <v>4</v>
      </c>
      <c r="F386" s="79" t="s">
        <v>263</v>
      </c>
      <c r="G386" s="67">
        <v>4</v>
      </c>
      <c r="H386" s="70">
        <v>0</v>
      </c>
      <c r="I386" s="70" t="s">
        <v>36</v>
      </c>
      <c r="J386" s="70">
        <v>5</v>
      </c>
      <c r="K386" s="70">
        <f t="shared" si="49"/>
        <v>0</v>
      </c>
      <c r="L386" s="81">
        <f t="shared" si="50"/>
        <v>0</v>
      </c>
      <c r="M386" s="67">
        <f t="shared" si="51"/>
        <v>0</v>
      </c>
      <c r="N386" s="82">
        <v>196</v>
      </c>
      <c r="O386" s="68">
        <v>9.6288929999999997</v>
      </c>
      <c r="P386" s="81">
        <v>1</v>
      </c>
      <c r="Q386" s="68">
        <v>15.810429900000003</v>
      </c>
      <c r="R386" s="69">
        <f t="shared" si="47"/>
        <v>0.60902158011528817</v>
      </c>
      <c r="S386" s="69">
        <f t="shared" si="48"/>
        <v>-0.4851841279060643</v>
      </c>
      <c r="T386" s="68">
        <v>-38.225792657792176</v>
      </c>
      <c r="U386" s="70" t="s">
        <v>33</v>
      </c>
      <c r="V386" s="70">
        <v>26.7</v>
      </c>
      <c r="W386" s="70">
        <v>28.4</v>
      </c>
      <c r="X386" s="72">
        <f t="shared" si="45"/>
        <v>6.3670411985018704</v>
      </c>
      <c r="Y386" s="69">
        <v>8.4300000000000015</v>
      </c>
      <c r="Z386" s="70">
        <v>4.1812390508077861</v>
      </c>
      <c r="AA386" s="70" t="s">
        <v>136</v>
      </c>
      <c r="AB386" s="73">
        <v>563.57500000000005</v>
      </c>
      <c r="AC386" s="69">
        <v>6.1602499999999996</v>
      </c>
      <c r="AD386" s="70">
        <f t="shared" si="44"/>
        <v>91.485735156852414</v>
      </c>
      <c r="AE386" s="70" t="s">
        <v>33</v>
      </c>
      <c r="AF386" s="68">
        <v>12.740600000000001</v>
      </c>
    </row>
    <row r="387" spans="1:32" x14ac:dyDescent="0.25">
      <c r="A387" s="79" t="s">
        <v>283</v>
      </c>
      <c r="B387" s="79" t="s">
        <v>284</v>
      </c>
      <c r="C387" s="67">
        <v>16</v>
      </c>
      <c r="D387" s="79">
        <v>1</v>
      </c>
      <c r="E387" s="72">
        <v>5</v>
      </c>
      <c r="F387" s="79" t="s">
        <v>263</v>
      </c>
      <c r="G387" s="67">
        <v>4</v>
      </c>
      <c r="H387" s="70">
        <v>0</v>
      </c>
      <c r="I387" s="70" t="s">
        <v>36</v>
      </c>
      <c r="J387" s="70">
        <v>5</v>
      </c>
      <c r="K387" s="70">
        <f t="shared" si="49"/>
        <v>0</v>
      </c>
      <c r="L387" s="81">
        <f t="shared" si="50"/>
        <v>0</v>
      </c>
      <c r="M387" s="67">
        <f t="shared" si="51"/>
        <v>0</v>
      </c>
      <c r="N387" s="82">
        <v>196</v>
      </c>
      <c r="O387" s="68">
        <v>16.197669999999999</v>
      </c>
      <c r="P387" s="81">
        <v>1</v>
      </c>
      <c r="Q387" s="68">
        <v>15.810429900000003</v>
      </c>
      <c r="R387" s="69">
        <f t="shared" si="47"/>
        <v>1.0244926989619678</v>
      </c>
      <c r="S387" s="69">
        <f t="shared" si="48"/>
        <v>3.0394180807810939E-2</v>
      </c>
      <c r="T387" s="68">
        <v>10.063453156187977</v>
      </c>
      <c r="U387" s="70" t="s">
        <v>33</v>
      </c>
      <c r="V387" s="70">
        <v>20.2</v>
      </c>
      <c r="W387" s="70">
        <v>21.5</v>
      </c>
      <c r="X387" s="72">
        <f t="shared" si="45"/>
        <v>6.4356435643564396</v>
      </c>
      <c r="Y387" s="69">
        <v>8.4300000000000015</v>
      </c>
      <c r="Z387" s="70">
        <v>4.1812390508077861</v>
      </c>
      <c r="AA387" s="70" t="s">
        <v>136</v>
      </c>
      <c r="AB387" s="73">
        <v>563.57500000000005</v>
      </c>
      <c r="AC387" s="69">
        <v>6.1602499999999996</v>
      </c>
      <c r="AD387" s="70">
        <f t="shared" si="44"/>
        <v>91.485735156852414</v>
      </c>
      <c r="AE387" s="70" t="s">
        <v>33</v>
      </c>
      <c r="AF387" s="68">
        <v>12.740600000000001</v>
      </c>
    </row>
    <row r="388" spans="1:32" x14ac:dyDescent="0.25">
      <c r="A388" s="79" t="s">
        <v>283</v>
      </c>
      <c r="B388" s="79" t="s">
        <v>284</v>
      </c>
      <c r="C388" s="67">
        <v>16</v>
      </c>
      <c r="D388" s="79">
        <v>1</v>
      </c>
      <c r="E388" s="72">
        <v>6</v>
      </c>
      <c r="F388" s="79" t="s">
        <v>263</v>
      </c>
      <c r="G388" s="67">
        <v>4</v>
      </c>
      <c r="H388" s="70">
        <v>0</v>
      </c>
      <c r="I388" s="70" t="s">
        <v>36</v>
      </c>
      <c r="J388" s="70">
        <v>5</v>
      </c>
      <c r="K388" s="70">
        <f t="shared" si="49"/>
        <v>0</v>
      </c>
      <c r="L388" s="81">
        <f t="shared" si="50"/>
        <v>0</v>
      </c>
      <c r="M388" s="67">
        <f t="shared" si="51"/>
        <v>0</v>
      </c>
      <c r="N388" s="82">
        <v>256</v>
      </c>
      <c r="O388" s="68">
        <v>19.39716</v>
      </c>
      <c r="P388" s="81">
        <v>1</v>
      </c>
      <c r="Q388" s="68">
        <v>15.810429900000003</v>
      </c>
      <c r="R388" s="69">
        <f t="shared" si="47"/>
        <v>1.2268584802997669</v>
      </c>
      <c r="S388" s="69">
        <f t="shared" si="48"/>
        <v>0.28151971649686802</v>
      </c>
      <c r="T388" s="68">
        <v>19.36584886555757</v>
      </c>
      <c r="U388" s="70" t="s">
        <v>33</v>
      </c>
      <c r="V388" s="70">
        <v>24</v>
      </c>
      <c r="W388" s="70">
        <v>26.4</v>
      </c>
      <c r="X388" s="72">
        <f t="shared" si="45"/>
        <v>9.9999999999999929</v>
      </c>
      <c r="Y388" s="69">
        <v>8.4300000000000015</v>
      </c>
      <c r="Z388" s="70">
        <v>4.1812390508077861</v>
      </c>
      <c r="AA388" s="70" t="s">
        <v>136</v>
      </c>
      <c r="AB388" s="73">
        <v>563.57500000000005</v>
      </c>
      <c r="AC388" s="69">
        <v>6.1602499999999996</v>
      </c>
      <c r="AD388" s="70">
        <f t="shared" si="44"/>
        <v>91.485735156852414</v>
      </c>
      <c r="AE388" s="70" t="s">
        <v>33</v>
      </c>
      <c r="AF388" s="68">
        <v>12.740600000000001</v>
      </c>
    </row>
    <row r="389" spans="1:32" x14ac:dyDescent="0.25">
      <c r="A389" s="79" t="s">
        <v>283</v>
      </c>
      <c r="B389" s="79" t="s">
        <v>284</v>
      </c>
      <c r="C389" s="67">
        <v>16</v>
      </c>
      <c r="D389" s="79">
        <v>1</v>
      </c>
      <c r="E389" s="72">
        <v>7</v>
      </c>
      <c r="F389" s="79" t="s">
        <v>263</v>
      </c>
      <c r="G389" s="67">
        <v>4</v>
      </c>
      <c r="H389" s="70">
        <v>0</v>
      </c>
      <c r="I389" s="70" t="s">
        <v>36</v>
      </c>
      <c r="J389" s="70">
        <v>5</v>
      </c>
      <c r="K389" s="70">
        <f t="shared" si="49"/>
        <v>0</v>
      </c>
      <c r="L389" s="81">
        <f t="shared" si="50"/>
        <v>0</v>
      </c>
      <c r="M389" s="67">
        <f t="shared" si="51"/>
        <v>0</v>
      </c>
      <c r="N389" s="82">
        <v>256</v>
      </c>
      <c r="O389" s="68">
        <v>17.03959</v>
      </c>
      <c r="P389" s="81">
        <v>1</v>
      </c>
      <c r="Q389" s="68">
        <v>15.810429900000003</v>
      </c>
      <c r="R389" s="69">
        <f t="shared" si="47"/>
        <v>1.0777436228979451</v>
      </c>
      <c r="S389" s="69">
        <f t="shared" si="48"/>
        <v>9.6475841012197056E-2</v>
      </c>
      <c r="T389" s="68">
        <v>11.759009858666717</v>
      </c>
      <c r="U389" s="70" t="s">
        <v>33</v>
      </c>
      <c r="V389" s="70">
        <v>24</v>
      </c>
      <c r="W389" s="70">
        <v>27</v>
      </c>
      <c r="X389" s="72">
        <f t="shared" si="45"/>
        <v>12.5</v>
      </c>
      <c r="Y389" s="69">
        <v>8.4300000000000015</v>
      </c>
      <c r="Z389" s="70">
        <v>4.1812390508077861</v>
      </c>
      <c r="AA389" s="70" t="s">
        <v>136</v>
      </c>
      <c r="AB389" s="73">
        <v>563.57500000000005</v>
      </c>
      <c r="AC389" s="69">
        <v>6.1602499999999996</v>
      </c>
      <c r="AD389" s="70">
        <f t="shared" si="44"/>
        <v>91.485735156852414</v>
      </c>
      <c r="AE389" s="70" t="s">
        <v>33</v>
      </c>
      <c r="AF389" s="68">
        <v>12.740600000000001</v>
      </c>
    </row>
    <row r="390" spans="1:32" x14ac:dyDescent="0.25">
      <c r="A390" s="79" t="s">
        <v>283</v>
      </c>
      <c r="B390" s="79" t="s">
        <v>284</v>
      </c>
      <c r="C390" s="67">
        <v>16</v>
      </c>
      <c r="D390" s="79">
        <v>1</v>
      </c>
      <c r="E390" s="72">
        <v>8</v>
      </c>
      <c r="F390" s="79" t="s">
        <v>263</v>
      </c>
      <c r="G390" s="67">
        <v>4</v>
      </c>
      <c r="H390" s="70">
        <v>0</v>
      </c>
      <c r="I390" s="70" t="s">
        <v>36</v>
      </c>
      <c r="J390" s="70">
        <v>5</v>
      </c>
      <c r="K390" s="70">
        <f t="shared" si="49"/>
        <v>0</v>
      </c>
      <c r="L390" s="81">
        <f t="shared" si="50"/>
        <v>0</v>
      </c>
      <c r="M390" s="67">
        <f t="shared" si="51"/>
        <v>0</v>
      </c>
      <c r="N390" s="82">
        <v>288</v>
      </c>
      <c r="O390" s="68">
        <v>16.11354</v>
      </c>
      <c r="P390" s="81">
        <v>1</v>
      </c>
      <c r="Q390" s="68">
        <v>15.810429900000003</v>
      </c>
      <c r="R390" s="69">
        <f t="shared" si="47"/>
        <v>1.0191715280303666</v>
      </c>
      <c r="S390" s="69">
        <f t="shared" si="48"/>
        <v>2.379088112019825E-2</v>
      </c>
      <c r="T390" s="68">
        <v>9.4592199269378536</v>
      </c>
      <c r="U390" s="70" t="s">
        <v>33</v>
      </c>
      <c r="V390" s="70">
        <v>23.9</v>
      </c>
      <c r="W390" s="70">
        <v>25.4</v>
      </c>
      <c r="X390" s="72">
        <f t="shared" si="45"/>
        <v>6.2761506276150625</v>
      </c>
      <c r="Y390" s="69">
        <v>8.4300000000000015</v>
      </c>
      <c r="Z390" s="70">
        <v>4.1812390508077861</v>
      </c>
      <c r="AA390" s="70" t="s">
        <v>136</v>
      </c>
      <c r="AB390" s="73">
        <v>563.57500000000005</v>
      </c>
      <c r="AC390" s="69">
        <v>6.1602499999999996</v>
      </c>
      <c r="AD390" s="70">
        <f t="shared" si="44"/>
        <v>91.485735156852414</v>
      </c>
      <c r="AE390" s="70" t="s">
        <v>33</v>
      </c>
      <c r="AF390" s="68">
        <v>12.740600000000001</v>
      </c>
    </row>
    <row r="391" spans="1:32" x14ac:dyDescent="0.25">
      <c r="A391" s="79" t="s">
        <v>283</v>
      </c>
      <c r="B391" s="79" t="s">
        <v>284</v>
      </c>
      <c r="C391" s="67">
        <v>16</v>
      </c>
      <c r="D391" s="79">
        <v>1</v>
      </c>
      <c r="E391" s="72">
        <v>9</v>
      </c>
      <c r="F391" s="79" t="s">
        <v>263</v>
      </c>
      <c r="G391" s="67">
        <v>4</v>
      </c>
      <c r="H391" s="70">
        <v>0</v>
      </c>
      <c r="I391" s="70" t="s">
        <v>36</v>
      </c>
      <c r="J391" s="70">
        <v>5</v>
      </c>
      <c r="K391" s="70">
        <f t="shared" si="49"/>
        <v>0</v>
      </c>
      <c r="L391" s="81">
        <f t="shared" si="50"/>
        <v>0</v>
      </c>
      <c r="M391" s="67">
        <f t="shared" si="51"/>
        <v>0</v>
      </c>
      <c r="N391" s="82">
        <v>288</v>
      </c>
      <c r="O391" s="68">
        <v>24.97926</v>
      </c>
      <c r="P391" s="81">
        <v>1</v>
      </c>
      <c r="Q391" s="68">
        <v>15.810429900000003</v>
      </c>
      <c r="R391" s="69">
        <f t="shared" si="47"/>
        <v>1.5799228836908474</v>
      </c>
      <c r="S391" s="69">
        <f t="shared" si="48"/>
        <v>0.71965449821829408</v>
      </c>
      <c r="T391" s="68">
        <v>33.148722071870424</v>
      </c>
      <c r="U391" s="70" t="s">
        <v>33</v>
      </c>
      <c r="V391" s="70">
        <v>24.9</v>
      </c>
      <c r="W391" s="70">
        <v>26.1</v>
      </c>
      <c r="X391" s="72">
        <f t="shared" si="45"/>
        <v>4.819277108433746</v>
      </c>
      <c r="Y391" s="69">
        <v>8.4300000000000015</v>
      </c>
      <c r="Z391" s="70">
        <v>4.1812390508077861</v>
      </c>
      <c r="AA391" s="70" t="s">
        <v>136</v>
      </c>
      <c r="AB391" s="73">
        <v>563.57500000000005</v>
      </c>
      <c r="AC391" s="69">
        <v>6.1602499999999996</v>
      </c>
      <c r="AD391" s="70">
        <f t="shared" si="44"/>
        <v>91.485735156852414</v>
      </c>
      <c r="AE391" s="70" t="s">
        <v>33</v>
      </c>
      <c r="AF391" s="68">
        <v>12.740600000000001</v>
      </c>
    </row>
    <row r="392" spans="1:32" x14ac:dyDescent="0.25">
      <c r="A392" s="79" t="s">
        <v>283</v>
      </c>
      <c r="B392" s="79" t="s">
        <v>284</v>
      </c>
      <c r="C392" s="67">
        <v>16</v>
      </c>
      <c r="D392" s="79">
        <v>1</v>
      </c>
      <c r="E392" s="72">
        <v>10</v>
      </c>
      <c r="F392" s="79" t="s">
        <v>263</v>
      </c>
      <c r="G392" s="67">
        <v>4</v>
      </c>
      <c r="H392" s="70">
        <v>0</v>
      </c>
      <c r="I392" s="70" t="s">
        <v>36</v>
      </c>
      <c r="J392" s="70">
        <v>5</v>
      </c>
      <c r="K392" s="70">
        <f t="shared" si="49"/>
        <v>0</v>
      </c>
      <c r="L392" s="81">
        <f t="shared" si="50"/>
        <v>0</v>
      </c>
      <c r="M392" s="67">
        <f t="shared" si="51"/>
        <v>0</v>
      </c>
      <c r="N392" s="82">
        <v>288</v>
      </c>
      <c r="O392" s="68">
        <v>17.592169999999999</v>
      </c>
      <c r="P392" s="81">
        <v>1</v>
      </c>
      <c r="Q392" s="68">
        <v>15.810429900000003</v>
      </c>
      <c r="R392" s="69">
        <f t="shared" si="47"/>
        <v>1.1126939691880229</v>
      </c>
      <c r="S392" s="69">
        <f t="shared" si="48"/>
        <v>0.13984742476806405</v>
      </c>
      <c r="T392" s="68">
        <v>15.913854014798764</v>
      </c>
      <c r="U392" s="70" t="s">
        <v>33</v>
      </c>
      <c r="V392" s="70">
        <v>27.7</v>
      </c>
      <c r="W392" s="70">
        <v>29</v>
      </c>
      <c r="X392" s="72">
        <f t="shared" si="45"/>
        <v>4.6931407942238295</v>
      </c>
      <c r="Y392" s="69">
        <v>8.4300000000000015</v>
      </c>
      <c r="Z392" s="70">
        <v>4.1812390508077861</v>
      </c>
      <c r="AA392" s="70" t="s">
        <v>136</v>
      </c>
      <c r="AB392" s="73">
        <v>563.57500000000005</v>
      </c>
      <c r="AC392" s="69">
        <v>6.1602499999999996</v>
      </c>
      <c r="AD392" s="70">
        <f t="shared" si="44"/>
        <v>91.485735156852414</v>
      </c>
      <c r="AE392" s="70" t="s">
        <v>33</v>
      </c>
      <c r="AF392" s="68">
        <v>12.740600000000001</v>
      </c>
    </row>
    <row r="393" spans="1:32" x14ac:dyDescent="0.25">
      <c r="A393" s="79" t="s">
        <v>283</v>
      </c>
      <c r="B393" s="79" t="s">
        <v>284</v>
      </c>
      <c r="C393" s="67">
        <v>16</v>
      </c>
      <c r="D393" s="79">
        <v>2</v>
      </c>
      <c r="E393" s="72">
        <v>1</v>
      </c>
      <c r="F393" s="79" t="s">
        <v>263</v>
      </c>
      <c r="G393" s="67">
        <v>4</v>
      </c>
      <c r="H393" s="70">
        <v>600</v>
      </c>
      <c r="I393" s="70" t="s">
        <v>36</v>
      </c>
      <c r="J393" s="70">
        <v>5</v>
      </c>
      <c r="K393" s="70">
        <f t="shared" si="49"/>
        <v>3000</v>
      </c>
      <c r="L393" s="81">
        <f t="shared" si="50"/>
        <v>15.12</v>
      </c>
      <c r="M393" s="67">
        <f t="shared" si="51"/>
        <v>75.599999999999994</v>
      </c>
      <c r="N393" s="82">
        <v>172</v>
      </c>
      <c r="O393" s="68">
        <v>22.420190000000002</v>
      </c>
      <c r="P393" s="81">
        <v>1</v>
      </c>
      <c r="Q393" s="68">
        <v>15.810429900000003</v>
      </c>
      <c r="R393" s="69">
        <f t="shared" si="47"/>
        <v>1.4180632748006428</v>
      </c>
      <c r="S393" s="69">
        <f t="shared" si="48"/>
        <v>0.51879504104987195</v>
      </c>
      <c r="T393" s="68">
        <v>30.981840918406423</v>
      </c>
      <c r="U393" s="70" t="s">
        <v>33</v>
      </c>
      <c r="V393" s="70">
        <v>25.2</v>
      </c>
      <c r="W393" s="70">
        <v>27.7</v>
      </c>
      <c r="X393" s="72">
        <f t="shared" si="45"/>
        <v>9.9206349206349209</v>
      </c>
      <c r="Y393" s="69">
        <v>8.4300000000000015</v>
      </c>
      <c r="Z393" s="70">
        <v>4.1812390508077861</v>
      </c>
      <c r="AA393" s="70" t="s">
        <v>136</v>
      </c>
      <c r="AB393" s="73">
        <v>563.57500000000005</v>
      </c>
      <c r="AC393" s="69">
        <v>6.1602499999999996</v>
      </c>
      <c r="AD393" s="70">
        <f t="shared" si="44"/>
        <v>91.485735156852414</v>
      </c>
      <c r="AE393" s="70" t="s">
        <v>33</v>
      </c>
      <c r="AF393" s="68">
        <v>12.740600000000001</v>
      </c>
    </row>
    <row r="394" spans="1:32" x14ac:dyDescent="0.25">
      <c r="A394" s="79" t="s">
        <v>283</v>
      </c>
      <c r="B394" s="79" t="s">
        <v>284</v>
      </c>
      <c r="C394" s="67">
        <v>16</v>
      </c>
      <c r="D394" s="79">
        <v>2</v>
      </c>
      <c r="E394" s="72">
        <v>2</v>
      </c>
      <c r="F394" s="79" t="s">
        <v>263</v>
      </c>
      <c r="G394" s="67">
        <v>4</v>
      </c>
      <c r="H394" s="70">
        <v>600</v>
      </c>
      <c r="I394" s="70" t="s">
        <v>36</v>
      </c>
      <c r="J394" s="70">
        <v>5</v>
      </c>
      <c r="K394" s="70">
        <f t="shared" si="49"/>
        <v>3000</v>
      </c>
      <c r="L394" s="81">
        <f t="shared" si="50"/>
        <v>13.56</v>
      </c>
      <c r="M394" s="67">
        <f t="shared" si="51"/>
        <v>67.8</v>
      </c>
      <c r="N394" s="82">
        <v>172</v>
      </c>
      <c r="O394" s="68">
        <v>31.44989</v>
      </c>
      <c r="P394" s="81">
        <v>1</v>
      </c>
      <c r="Q394" s="68">
        <v>15.810429900000003</v>
      </c>
      <c r="R394" s="69">
        <f t="shared" si="47"/>
        <v>1.9891862649477985</v>
      </c>
      <c r="S394" s="69">
        <f t="shared" si="48"/>
        <v>1.2275293235797369</v>
      </c>
      <c r="T394" s="68">
        <v>61.394188722595302</v>
      </c>
      <c r="U394" s="70" t="s">
        <v>33</v>
      </c>
      <c r="V394" s="70">
        <v>22.6</v>
      </c>
      <c r="W394" s="70">
        <v>25.3</v>
      </c>
      <c r="X394" s="72">
        <f t="shared" si="45"/>
        <v>11.946902654867253</v>
      </c>
      <c r="Y394" s="69">
        <v>8.4300000000000015</v>
      </c>
      <c r="Z394" s="70">
        <v>4.1812390508077861</v>
      </c>
      <c r="AA394" s="70" t="s">
        <v>136</v>
      </c>
      <c r="AB394" s="73">
        <v>563.57500000000005</v>
      </c>
      <c r="AC394" s="69">
        <v>6.1602499999999996</v>
      </c>
      <c r="AD394" s="70">
        <f t="shared" si="44"/>
        <v>91.485735156852414</v>
      </c>
      <c r="AE394" s="70" t="s">
        <v>33</v>
      </c>
      <c r="AF394" s="68">
        <v>12.740600000000001</v>
      </c>
    </row>
    <row r="395" spans="1:32" x14ac:dyDescent="0.25">
      <c r="A395" s="79" t="s">
        <v>283</v>
      </c>
      <c r="B395" s="79" t="s">
        <v>284</v>
      </c>
      <c r="C395" s="67">
        <v>16</v>
      </c>
      <c r="D395" s="79">
        <v>2</v>
      </c>
      <c r="E395" s="72">
        <v>3</v>
      </c>
      <c r="F395" s="79" t="s">
        <v>263</v>
      </c>
      <c r="G395" s="67">
        <v>4</v>
      </c>
      <c r="H395" s="70">
        <v>600</v>
      </c>
      <c r="I395" s="70" t="s">
        <v>36</v>
      </c>
      <c r="J395" s="70">
        <v>5</v>
      </c>
      <c r="K395" s="70">
        <f t="shared" si="49"/>
        <v>3000</v>
      </c>
      <c r="L395" s="81">
        <f t="shared" si="50"/>
        <v>16.559999999999999</v>
      </c>
      <c r="M395" s="67">
        <f t="shared" si="51"/>
        <v>82.8</v>
      </c>
      <c r="N395" s="82">
        <v>172</v>
      </c>
      <c r="O395" s="68">
        <v>16.06391</v>
      </c>
      <c r="P395" s="81">
        <v>1</v>
      </c>
      <c r="Q395" s="68">
        <v>15.810429900000003</v>
      </c>
      <c r="R395" s="69">
        <f t="shared" si="47"/>
        <v>1.0160324609516151</v>
      </c>
      <c r="S395" s="69">
        <f t="shared" si="48"/>
        <v>1.9895460182408779E-2</v>
      </c>
      <c r="T395" s="68">
        <v>8.6861742800424366</v>
      </c>
      <c r="U395" s="70" t="s">
        <v>33</v>
      </c>
      <c r="V395" s="70">
        <v>27.6</v>
      </c>
      <c r="W395" s="70">
        <v>30.8</v>
      </c>
      <c r="X395" s="72">
        <f t="shared" si="45"/>
        <v>11.594202898550723</v>
      </c>
      <c r="Y395" s="69">
        <v>8.4300000000000015</v>
      </c>
      <c r="Z395" s="70">
        <v>4.1812390508077861</v>
      </c>
      <c r="AA395" s="70" t="s">
        <v>136</v>
      </c>
      <c r="AB395" s="73">
        <v>563.57500000000005</v>
      </c>
      <c r="AC395" s="69">
        <v>6.1602499999999996</v>
      </c>
      <c r="AD395" s="70">
        <f t="shared" si="44"/>
        <v>91.485735156852414</v>
      </c>
      <c r="AE395" s="70" t="s">
        <v>33</v>
      </c>
      <c r="AF395" s="68">
        <v>12.740600000000001</v>
      </c>
    </row>
    <row r="396" spans="1:32" x14ac:dyDescent="0.25">
      <c r="A396" s="79" t="s">
        <v>283</v>
      </c>
      <c r="B396" s="79" t="s">
        <v>284</v>
      </c>
      <c r="C396" s="67">
        <v>16</v>
      </c>
      <c r="D396" s="79">
        <v>2</v>
      </c>
      <c r="E396" s="72">
        <v>4</v>
      </c>
      <c r="F396" s="79" t="s">
        <v>263</v>
      </c>
      <c r="G396" s="67">
        <v>4</v>
      </c>
      <c r="H396" s="70">
        <v>600</v>
      </c>
      <c r="I396" s="70" t="s">
        <v>36</v>
      </c>
      <c r="J396" s="70">
        <v>5</v>
      </c>
      <c r="K396" s="70">
        <f t="shared" si="49"/>
        <v>3000</v>
      </c>
      <c r="L396" s="81">
        <f t="shared" si="50"/>
        <v>16.02</v>
      </c>
      <c r="M396" s="67">
        <f t="shared" si="51"/>
        <v>80.099999999999994</v>
      </c>
      <c r="N396" s="82">
        <v>196</v>
      </c>
      <c r="O396" s="68">
        <v>24.775870000000001</v>
      </c>
      <c r="P396" s="81">
        <v>1</v>
      </c>
      <c r="Q396" s="68">
        <v>15.810429900000003</v>
      </c>
      <c r="R396" s="69">
        <f t="shared" si="47"/>
        <v>1.5670585908609604</v>
      </c>
      <c r="S396" s="69">
        <f t="shared" si="48"/>
        <v>0.70369057187259609</v>
      </c>
      <c r="T396" s="68">
        <v>48.305407807875703</v>
      </c>
      <c r="U396" s="70" t="s">
        <v>33</v>
      </c>
      <c r="V396" s="70">
        <v>26.7</v>
      </c>
      <c r="W396" s="70">
        <v>28.3</v>
      </c>
      <c r="X396" s="72">
        <f t="shared" si="45"/>
        <v>5.9925093632958859</v>
      </c>
      <c r="Y396" s="69">
        <v>8.4300000000000015</v>
      </c>
      <c r="Z396" s="70">
        <v>4.1812390508077861</v>
      </c>
      <c r="AA396" s="70" t="s">
        <v>136</v>
      </c>
      <c r="AB396" s="73">
        <v>563.57500000000005</v>
      </c>
      <c r="AC396" s="69">
        <v>6.1602499999999996</v>
      </c>
      <c r="AD396" s="70">
        <f t="shared" si="44"/>
        <v>91.485735156852414</v>
      </c>
      <c r="AE396" s="70" t="s">
        <v>33</v>
      </c>
      <c r="AF396" s="68">
        <v>12.740600000000001</v>
      </c>
    </row>
    <row r="397" spans="1:32" x14ac:dyDescent="0.25">
      <c r="A397" s="79" t="s">
        <v>283</v>
      </c>
      <c r="B397" s="79" t="s">
        <v>284</v>
      </c>
      <c r="C397" s="67">
        <v>16</v>
      </c>
      <c r="D397" s="79">
        <v>2</v>
      </c>
      <c r="E397" s="72">
        <v>5</v>
      </c>
      <c r="F397" s="79" t="s">
        <v>263</v>
      </c>
      <c r="G397" s="67">
        <v>4</v>
      </c>
      <c r="H397" s="70">
        <v>600</v>
      </c>
      <c r="I397" s="70" t="s">
        <v>36</v>
      </c>
      <c r="J397" s="70">
        <v>5</v>
      </c>
      <c r="K397" s="70">
        <f t="shared" si="49"/>
        <v>3000</v>
      </c>
      <c r="L397" s="81">
        <f t="shared" si="50"/>
        <v>13.62</v>
      </c>
      <c r="M397" s="67">
        <f t="shared" si="51"/>
        <v>68.099999999999994</v>
      </c>
      <c r="N397" s="82">
        <v>196</v>
      </c>
      <c r="O397" s="68">
        <v>27.786560000000001</v>
      </c>
      <c r="P397" s="81">
        <v>1</v>
      </c>
      <c r="Q397" s="68">
        <v>15.810429900000003</v>
      </c>
      <c r="R397" s="69">
        <f t="shared" si="47"/>
        <v>1.7574828879257733</v>
      </c>
      <c r="S397" s="69">
        <f t="shared" si="48"/>
        <v>0.93999733921479356</v>
      </c>
      <c r="T397" s="68">
        <v>47.221364204521421</v>
      </c>
      <c r="U397" s="70" t="s">
        <v>33</v>
      </c>
      <c r="V397" s="70">
        <v>22.7</v>
      </c>
      <c r="W397" s="70">
        <v>25.4</v>
      </c>
      <c r="X397" s="72">
        <f t="shared" si="45"/>
        <v>11.894273127753301</v>
      </c>
      <c r="Y397" s="69">
        <v>8.4300000000000015</v>
      </c>
      <c r="Z397" s="70">
        <v>4.1812390508077861</v>
      </c>
      <c r="AA397" s="70" t="s">
        <v>136</v>
      </c>
      <c r="AB397" s="73">
        <v>563.57500000000005</v>
      </c>
      <c r="AC397" s="69">
        <v>6.1602499999999996</v>
      </c>
      <c r="AD397" s="70">
        <f t="shared" si="44"/>
        <v>91.485735156852414</v>
      </c>
      <c r="AE397" s="70" t="s">
        <v>33</v>
      </c>
      <c r="AF397" s="68">
        <v>12.740600000000001</v>
      </c>
    </row>
    <row r="398" spans="1:32" x14ac:dyDescent="0.25">
      <c r="A398" s="79" t="s">
        <v>283</v>
      </c>
      <c r="B398" s="79" t="s">
        <v>284</v>
      </c>
      <c r="C398" s="67">
        <v>16</v>
      </c>
      <c r="D398" s="79">
        <v>2</v>
      </c>
      <c r="E398" s="72">
        <v>6</v>
      </c>
      <c r="F398" s="79" t="s">
        <v>263</v>
      </c>
      <c r="G398" s="67">
        <v>4</v>
      </c>
      <c r="H398" s="70">
        <v>600</v>
      </c>
      <c r="I398" s="70" t="s">
        <v>36</v>
      </c>
      <c r="J398" s="70">
        <v>5</v>
      </c>
      <c r="K398" s="70">
        <f t="shared" si="49"/>
        <v>3000</v>
      </c>
      <c r="L398" s="81">
        <f t="shared" si="50"/>
        <v>15</v>
      </c>
      <c r="M398" s="67">
        <f t="shared" si="51"/>
        <v>75</v>
      </c>
      <c r="N398" s="82">
        <v>256</v>
      </c>
      <c r="O398" s="68">
        <v>27.011800000000001</v>
      </c>
      <c r="P398" s="81">
        <v>1</v>
      </c>
      <c r="Q398" s="68">
        <v>15.810429900000003</v>
      </c>
      <c r="R398" s="69">
        <f t="shared" si="47"/>
        <v>1.7084797928233435</v>
      </c>
      <c r="S398" s="69">
        <f t="shared" si="48"/>
        <v>0.87918701631006368</v>
      </c>
      <c r="T398" s="68">
        <v>52.676894408276667</v>
      </c>
      <c r="U398" s="70" t="s">
        <v>33</v>
      </c>
      <c r="V398" s="70">
        <v>25</v>
      </c>
      <c r="W398" s="70">
        <v>26.4</v>
      </c>
      <c r="X398" s="72">
        <f t="shared" si="45"/>
        <v>5.5999999999999943</v>
      </c>
      <c r="Y398" s="69">
        <v>8.4300000000000015</v>
      </c>
      <c r="Z398" s="70">
        <v>4.1812390508077861</v>
      </c>
      <c r="AA398" s="70" t="s">
        <v>136</v>
      </c>
      <c r="AB398" s="73">
        <v>563.57500000000005</v>
      </c>
      <c r="AC398" s="69">
        <v>6.1602499999999996</v>
      </c>
      <c r="AD398" s="70">
        <f t="shared" si="44"/>
        <v>91.485735156852414</v>
      </c>
      <c r="AE398" s="70" t="s">
        <v>33</v>
      </c>
      <c r="AF398" s="68">
        <v>12.740600000000001</v>
      </c>
    </row>
    <row r="399" spans="1:32" x14ac:dyDescent="0.25">
      <c r="A399" s="79" t="s">
        <v>283</v>
      </c>
      <c r="B399" s="79" t="s">
        <v>284</v>
      </c>
      <c r="C399" s="67">
        <v>16</v>
      </c>
      <c r="D399" s="79">
        <v>2</v>
      </c>
      <c r="E399" s="72">
        <v>7</v>
      </c>
      <c r="F399" s="79" t="s">
        <v>263</v>
      </c>
      <c r="G399" s="67">
        <v>4</v>
      </c>
      <c r="H399" s="70">
        <v>600</v>
      </c>
      <c r="I399" s="70" t="s">
        <v>36</v>
      </c>
      <c r="J399" s="70">
        <v>5</v>
      </c>
      <c r="K399" s="70">
        <f t="shared" si="49"/>
        <v>3000</v>
      </c>
      <c r="L399" s="81">
        <f t="shared" si="50"/>
        <v>15.48</v>
      </c>
      <c r="M399" s="67">
        <f t="shared" si="51"/>
        <v>77.400000000000006</v>
      </c>
      <c r="N399" s="82">
        <v>256</v>
      </c>
      <c r="O399" s="68">
        <v>33.461480000000002</v>
      </c>
      <c r="P399" s="81">
        <v>1</v>
      </c>
      <c r="Q399" s="68">
        <v>15.810429900000003</v>
      </c>
      <c r="R399" s="69">
        <f t="shared" si="47"/>
        <v>2.1164180994218249</v>
      </c>
      <c r="S399" s="69">
        <f t="shared" si="48"/>
        <v>1.3854174921118314</v>
      </c>
      <c r="T399" s="68">
        <v>48.218003886694838</v>
      </c>
      <c r="U399" s="70" t="s">
        <v>33</v>
      </c>
      <c r="V399" s="70">
        <v>25.8</v>
      </c>
      <c r="W399" s="70">
        <v>29.8</v>
      </c>
      <c r="X399" s="72">
        <f t="shared" si="45"/>
        <v>15.503875968992247</v>
      </c>
      <c r="Y399" s="69">
        <v>8.4300000000000015</v>
      </c>
      <c r="Z399" s="70">
        <v>4.1812390508077861</v>
      </c>
      <c r="AA399" s="70" t="s">
        <v>136</v>
      </c>
      <c r="AB399" s="73">
        <v>563.57500000000005</v>
      </c>
      <c r="AC399" s="69">
        <v>6.1602499999999996</v>
      </c>
      <c r="AD399" s="70">
        <f t="shared" si="44"/>
        <v>91.485735156852414</v>
      </c>
      <c r="AE399" s="70" t="s">
        <v>33</v>
      </c>
      <c r="AF399" s="68">
        <v>12.740600000000001</v>
      </c>
    </row>
    <row r="400" spans="1:32" x14ac:dyDescent="0.25">
      <c r="A400" s="79" t="s">
        <v>283</v>
      </c>
      <c r="B400" s="79" t="s">
        <v>284</v>
      </c>
      <c r="C400" s="67">
        <v>16</v>
      </c>
      <c r="D400" s="79">
        <v>2</v>
      </c>
      <c r="E400" s="72">
        <v>8</v>
      </c>
      <c r="F400" s="79" t="s">
        <v>263</v>
      </c>
      <c r="G400" s="67">
        <v>4</v>
      </c>
      <c r="H400" s="70">
        <v>600</v>
      </c>
      <c r="I400" s="70" t="s">
        <v>36</v>
      </c>
      <c r="J400" s="70">
        <v>5</v>
      </c>
      <c r="K400" s="70">
        <f t="shared" si="49"/>
        <v>3000</v>
      </c>
      <c r="L400" s="81">
        <f t="shared" si="50"/>
        <v>14.58</v>
      </c>
      <c r="M400" s="67">
        <f t="shared" si="51"/>
        <v>72.900000000000006</v>
      </c>
      <c r="N400" s="82">
        <v>288</v>
      </c>
      <c r="O400" s="68">
        <v>34.569209999999998</v>
      </c>
      <c r="P400" s="81">
        <v>1</v>
      </c>
      <c r="Q400" s="68">
        <v>15.810429900000003</v>
      </c>
      <c r="R400" s="69">
        <f t="shared" si="47"/>
        <v>2.1864813429266712</v>
      </c>
      <c r="S400" s="69">
        <f t="shared" si="48"/>
        <v>1.4723623769681173</v>
      </c>
      <c r="T400" s="68">
        <v>53.080159015907071</v>
      </c>
      <c r="U400" s="70" t="s">
        <v>33</v>
      </c>
      <c r="V400" s="70">
        <v>24.3</v>
      </c>
      <c r="W400" s="70">
        <v>28.3</v>
      </c>
      <c r="X400" s="72">
        <f t="shared" si="45"/>
        <v>16.460905349794238</v>
      </c>
      <c r="Y400" s="69">
        <v>8.4300000000000015</v>
      </c>
      <c r="Z400" s="70">
        <v>4.1812390508077861</v>
      </c>
      <c r="AA400" s="70" t="s">
        <v>136</v>
      </c>
      <c r="AB400" s="73">
        <v>563.57500000000005</v>
      </c>
      <c r="AC400" s="69">
        <v>6.1602499999999996</v>
      </c>
      <c r="AD400" s="70">
        <f t="shared" si="44"/>
        <v>91.485735156852414</v>
      </c>
      <c r="AE400" s="70" t="s">
        <v>33</v>
      </c>
      <c r="AF400" s="68">
        <v>12.740600000000001</v>
      </c>
    </row>
    <row r="401" spans="1:32" x14ac:dyDescent="0.25">
      <c r="A401" s="79" t="s">
        <v>283</v>
      </c>
      <c r="B401" s="79" t="s">
        <v>284</v>
      </c>
      <c r="C401" s="67">
        <v>16</v>
      </c>
      <c r="D401" s="79">
        <v>2</v>
      </c>
      <c r="E401" s="72">
        <v>9</v>
      </c>
      <c r="F401" s="79" t="s">
        <v>263</v>
      </c>
      <c r="G401" s="67">
        <v>4</v>
      </c>
      <c r="H401" s="70">
        <v>600</v>
      </c>
      <c r="I401" s="70" t="s">
        <v>36</v>
      </c>
      <c r="J401" s="70">
        <v>5</v>
      </c>
      <c r="K401" s="70">
        <f t="shared" si="49"/>
        <v>3000</v>
      </c>
      <c r="L401" s="81">
        <f t="shared" si="50"/>
        <v>15.06</v>
      </c>
      <c r="M401" s="67">
        <f t="shared" si="51"/>
        <v>75.3</v>
      </c>
      <c r="N401" s="82">
        <v>288</v>
      </c>
      <c r="O401" s="68">
        <v>26.594930000000002</v>
      </c>
      <c r="P401" s="81">
        <v>1</v>
      </c>
      <c r="Q401" s="68">
        <v>15.810429900000003</v>
      </c>
      <c r="R401" s="69">
        <f t="shared" si="47"/>
        <v>1.682113020848345</v>
      </c>
      <c r="S401" s="69">
        <f t="shared" si="48"/>
        <v>0.8464672071958933</v>
      </c>
      <c r="T401" s="68">
        <v>45.416483639026943</v>
      </c>
      <c r="U401" s="70" t="s">
        <v>33</v>
      </c>
      <c r="V401" s="70">
        <v>25.1</v>
      </c>
      <c r="W401" s="70">
        <v>27.6</v>
      </c>
      <c r="X401" s="72">
        <f t="shared" si="45"/>
        <v>9.9601593625498008</v>
      </c>
      <c r="Y401" s="69">
        <v>8.4300000000000015</v>
      </c>
      <c r="Z401" s="70">
        <v>4.1812390508077861</v>
      </c>
      <c r="AA401" s="70" t="s">
        <v>136</v>
      </c>
      <c r="AB401" s="73">
        <v>563.57500000000005</v>
      </c>
      <c r="AC401" s="69">
        <v>6.1602499999999996</v>
      </c>
      <c r="AD401" s="70">
        <f t="shared" si="44"/>
        <v>91.485735156852414</v>
      </c>
      <c r="AE401" s="70" t="s">
        <v>33</v>
      </c>
      <c r="AF401" s="68">
        <v>12.740600000000001</v>
      </c>
    </row>
    <row r="402" spans="1:32" x14ac:dyDescent="0.25">
      <c r="A402" s="79" t="s">
        <v>283</v>
      </c>
      <c r="B402" s="79" t="s">
        <v>284</v>
      </c>
      <c r="C402" s="67">
        <v>16</v>
      </c>
      <c r="D402" s="79">
        <v>2</v>
      </c>
      <c r="E402" s="72">
        <v>10</v>
      </c>
      <c r="F402" s="79" t="s">
        <v>263</v>
      </c>
      <c r="G402" s="67">
        <v>4</v>
      </c>
      <c r="H402" s="70">
        <v>600</v>
      </c>
      <c r="I402" s="70" t="s">
        <v>36</v>
      </c>
      <c r="J402" s="70">
        <v>5</v>
      </c>
      <c r="K402" s="70">
        <f t="shared" si="49"/>
        <v>3000</v>
      </c>
      <c r="L402" s="81">
        <f t="shared" si="50"/>
        <v>13.32</v>
      </c>
      <c r="M402" s="67">
        <f t="shared" si="51"/>
        <v>66.599999999999994</v>
      </c>
      <c r="N402" s="82">
        <v>288</v>
      </c>
      <c r="O402" s="68">
        <v>30.647169999999999</v>
      </c>
      <c r="P402" s="81">
        <v>1</v>
      </c>
      <c r="Q402" s="68">
        <v>15.810429900000003</v>
      </c>
      <c r="R402" s="69">
        <f t="shared" si="47"/>
        <v>1.9384147169837547</v>
      </c>
      <c r="S402" s="69">
        <f t="shared" si="48"/>
        <v>1.1645244415490632</v>
      </c>
      <c r="T402" s="68">
        <v>47.044128286748901</v>
      </c>
      <c r="U402" s="70" t="s">
        <v>33</v>
      </c>
      <c r="V402" s="70">
        <v>22.2</v>
      </c>
      <c r="W402" s="70">
        <v>24.2</v>
      </c>
      <c r="X402" s="72">
        <f t="shared" si="45"/>
        <v>9.0090090090090094</v>
      </c>
      <c r="Y402" s="69">
        <v>8.4300000000000015</v>
      </c>
      <c r="Z402" s="70">
        <v>4.1812390508077861</v>
      </c>
      <c r="AA402" s="70" t="s">
        <v>136</v>
      </c>
      <c r="AB402" s="73">
        <v>563.57500000000005</v>
      </c>
      <c r="AC402" s="69">
        <v>6.1602499999999996</v>
      </c>
      <c r="AD402" s="70">
        <f t="shared" si="44"/>
        <v>91.485735156852414</v>
      </c>
      <c r="AE402" s="70" t="s">
        <v>33</v>
      </c>
      <c r="AF402" s="68">
        <v>12.740600000000001</v>
      </c>
    </row>
    <row r="403" spans="1:32" x14ac:dyDescent="0.25">
      <c r="A403" s="79" t="s">
        <v>286</v>
      </c>
      <c r="B403" s="79" t="s">
        <v>287</v>
      </c>
      <c r="C403" s="67">
        <v>17</v>
      </c>
      <c r="D403" s="79">
        <v>1</v>
      </c>
      <c r="E403" s="72">
        <v>1</v>
      </c>
      <c r="F403" s="79" t="s">
        <v>262</v>
      </c>
      <c r="G403" s="67">
        <v>3</v>
      </c>
      <c r="H403" s="70">
        <v>0</v>
      </c>
      <c r="I403" s="70" t="s">
        <v>36</v>
      </c>
      <c r="J403" s="70">
        <v>5</v>
      </c>
      <c r="K403" s="70">
        <f t="shared" si="49"/>
        <v>0</v>
      </c>
      <c r="L403" s="81">
        <f t="shared" si="50"/>
        <v>0</v>
      </c>
      <c r="M403" s="67">
        <f t="shared" si="51"/>
        <v>0</v>
      </c>
      <c r="N403" s="82">
        <v>283.32380799999999</v>
      </c>
      <c r="O403" s="68">
        <v>18.880553376983499</v>
      </c>
      <c r="P403" s="81">
        <v>1</v>
      </c>
      <c r="Q403" s="68">
        <v>17.490781447039613</v>
      </c>
      <c r="R403" s="69">
        <f t="shared" si="47"/>
        <v>1.0794573949798629</v>
      </c>
      <c r="S403" s="69">
        <f t="shared" si="48"/>
        <v>9.4478037385716307E-2</v>
      </c>
      <c r="T403" s="68">
        <v>7.3859491139386657</v>
      </c>
      <c r="U403" s="70" t="s">
        <v>33</v>
      </c>
      <c r="V403" s="70">
        <v>20.9</v>
      </c>
      <c r="W403" s="70">
        <v>23.4</v>
      </c>
      <c r="X403" s="72">
        <f t="shared" si="45"/>
        <v>11.961722488038278</v>
      </c>
      <c r="Y403" s="69">
        <v>0</v>
      </c>
      <c r="Z403" s="70">
        <v>0</v>
      </c>
      <c r="AA403" s="70" t="s">
        <v>288</v>
      </c>
      <c r="AB403" s="73">
        <v>844.36666666666667</v>
      </c>
      <c r="AC403" s="76">
        <v>8.1613333333333298</v>
      </c>
      <c r="AD403" s="70">
        <f t="shared" si="44"/>
        <v>103.45940205848723</v>
      </c>
      <c r="AE403" s="70" t="s">
        <v>33</v>
      </c>
      <c r="AF403" s="68">
        <v>14.709999999999999</v>
      </c>
    </row>
    <row r="404" spans="1:32" x14ac:dyDescent="0.25">
      <c r="A404" s="79" t="s">
        <v>286</v>
      </c>
      <c r="B404" s="79" t="s">
        <v>287</v>
      </c>
      <c r="C404" s="67">
        <v>17</v>
      </c>
      <c r="D404" s="79">
        <v>1</v>
      </c>
      <c r="E404" s="72">
        <v>2</v>
      </c>
      <c r="F404" s="79" t="s">
        <v>262</v>
      </c>
      <c r="G404" s="67">
        <v>3</v>
      </c>
      <c r="H404" s="70">
        <v>0</v>
      </c>
      <c r="I404" s="70" t="s">
        <v>36</v>
      </c>
      <c r="J404" s="70">
        <v>5</v>
      </c>
      <c r="K404" s="70">
        <f t="shared" si="49"/>
        <v>0</v>
      </c>
      <c r="L404" s="81">
        <f t="shared" si="50"/>
        <v>0</v>
      </c>
      <c r="M404" s="67">
        <f t="shared" si="51"/>
        <v>0</v>
      </c>
      <c r="N404" s="82">
        <v>259.44704999999999</v>
      </c>
      <c r="O404" s="68">
        <v>19.875145299032301</v>
      </c>
      <c r="P404" s="81">
        <v>1</v>
      </c>
      <c r="Q404" s="68">
        <v>17.490781447039613</v>
      </c>
      <c r="R404" s="69">
        <f t="shared" si="47"/>
        <v>1.1363211734828607</v>
      </c>
      <c r="S404" s="69">
        <f t="shared" si="48"/>
        <v>0.16209135635572322</v>
      </c>
      <c r="T404" s="68">
        <v>10.902322638491576</v>
      </c>
      <c r="U404" s="70" t="s">
        <v>33</v>
      </c>
      <c r="V404" s="70">
        <v>18.8</v>
      </c>
      <c r="W404" s="70">
        <v>20.3</v>
      </c>
      <c r="X404" s="72">
        <f t="shared" si="45"/>
        <v>7.9787234042553186</v>
      </c>
      <c r="Y404" s="69">
        <v>0</v>
      </c>
      <c r="Z404" s="70">
        <v>0</v>
      </c>
      <c r="AA404" s="70" t="s">
        <v>288</v>
      </c>
      <c r="AB404" s="73">
        <v>844.36666666666667</v>
      </c>
      <c r="AC404" s="76">
        <v>8.1613333333333333</v>
      </c>
      <c r="AD404" s="70">
        <f t="shared" si="44"/>
        <v>103.45940205848717</v>
      </c>
      <c r="AE404" s="70" t="s">
        <v>33</v>
      </c>
      <c r="AF404" s="68">
        <v>14.709999999999999</v>
      </c>
    </row>
    <row r="405" spans="1:32" x14ac:dyDescent="0.25">
      <c r="A405" s="79" t="s">
        <v>286</v>
      </c>
      <c r="B405" s="79" t="s">
        <v>287</v>
      </c>
      <c r="C405" s="67">
        <v>17</v>
      </c>
      <c r="D405" s="79">
        <v>1</v>
      </c>
      <c r="E405" s="72">
        <v>3</v>
      </c>
      <c r="F405" s="79" t="s">
        <v>262</v>
      </c>
      <c r="G405" s="67">
        <v>3</v>
      </c>
      <c r="H405" s="70">
        <v>0</v>
      </c>
      <c r="I405" s="70" t="s">
        <v>36</v>
      </c>
      <c r="J405" s="70">
        <v>5</v>
      </c>
      <c r="K405" s="70">
        <f t="shared" si="49"/>
        <v>0</v>
      </c>
      <c r="L405" s="81">
        <f t="shared" si="50"/>
        <v>0</v>
      </c>
      <c r="M405" s="67">
        <f t="shared" si="51"/>
        <v>0</v>
      </c>
      <c r="N405" s="82">
        <v>256.70278500000001</v>
      </c>
      <c r="O405" s="68">
        <v>17.806757828734501</v>
      </c>
      <c r="P405" s="81">
        <v>1</v>
      </c>
      <c r="Q405" s="68">
        <v>17.490781447039613</v>
      </c>
      <c r="R405" s="69">
        <f t="shared" si="47"/>
        <v>1.0180653095833159</v>
      </c>
      <c r="S405" s="69">
        <f t="shared" si="48"/>
        <v>2.1480379449006676E-2</v>
      </c>
      <c r="T405" s="68">
        <v>1.4054063674192805</v>
      </c>
      <c r="U405" s="70" t="s">
        <v>33</v>
      </c>
      <c r="V405" s="70">
        <v>21</v>
      </c>
      <c r="W405" s="70">
        <v>23.8</v>
      </c>
      <c r="X405" s="72">
        <f t="shared" si="45"/>
        <v>13.333333333333336</v>
      </c>
      <c r="Y405" s="69">
        <v>0</v>
      </c>
      <c r="Z405" s="70">
        <v>0</v>
      </c>
      <c r="AA405" s="70" t="s">
        <v>288</v>
      </c>
      <c r="AB405" s="73">
        <v>844.36666666666667</v>
      </c>
      <c r="AC405" s="76">
        <v>8.1613333333333333</v>
      </c>
      <c r="AD405" s="70">
        <f t="shared" si="44"/>
        <v>103.45940205848717</v>
      </c>
      <c r="AE405" s="70" t="s">
        <v>33</v>
      </c>
      <c r="AF405" s="68">
        <v>14.709999999999999</v>
      </c>
    </row>
    <row r="406" spans="1:32" x14ac:dyDescent="0.25">
      <c r="A406" s="79" t="s">
        <v>286</v>
      </c>
      <c r="B406" s="79" t="s">
        <v>287</v>
      </c>
      <c r="C406" s="67">
        <v>17</v>
      </c>
      <c r="D406" s="79">
        <v>1</v>
      </c>
      <c r="E406" s="72">
        <v>4</v>
      </c>
      <c r="F406" s="79" t="s">
        <v>262</v>
      </c>
      <c r="G406" s="67">
        <v>3</v>
      </c>
      <c r="H406" s="70">
        <v>0</v>
      </c>
      <c r="I406" s="70" t="s">
        <v>36</v>
      </c>
      <c r="J406" s="70">
        <v>5</v>
      </c>
      <c r="K406" s="70">
        <f t="shared" si="49"/>
        <v>0</v>
      </c>
      <c r="L406" s="81">
        <f t="shared" si="50"/>
        <v>0</v>
      </c>
      <c r="M406" s="67">
        <f t="shared" si="51"/>
        <v>0</v>
      </c>
      <c r="N406" s="82">
        <v>256.6577125</v>
      </c>
      <c r="O406" s="68">
        <v>17.0383912836453</v>
      </c>
      <c r="P406" s="81">
        <v>1</v>
      </c>
      <c r="Q406" s="68">
        <v>17.490781447039613</v>
      </c>
      <c r="R406" s="69">
        <f t="shared" si="47"/>
        <v>0.97413550876705501</v>
      </c>
      <c r="S406" s="69">
        <f t="shared" si="48"/>
        <v>-3.0753920013209559E-2</v>
      </c>
      <c r="T406" s="68">
        <v>-1.7035393016904612</v>
      </c>
      <c r="U406" s="70" t="s">
        <v>33</v>
      </c>
      <c r="V406" s="70">
        <v>22.6</v>
      </c>
      <c r="W406" s="70">
        <v>25</v>
      </c>
      <c r="X406" s="72">
        <f t="shared" si="45"/>
        <v>10.619469026548666</v>
      </c>
      <c r="Y406" s="69">
        <v>0</v>
      </c>
      <c r="Z406" s="70">
        <v>0</v>
      </c>
      <c r="AA406" s="70" t="s">
        <v>288</v>
      </c>
      <c r="AB406" s="73">
        <v>844.36666666666667</v>
      </c>
      <c r="AC406" s="76">
        <v>8.1613333333333333</v>
      </c>
      <c r="AD406" s="70">
        <f t="shared" si="44"/>
        <v>103.45940205848717</v>
      </c>
      <c r="AE406" s="70" t="s">
        <v>33</v>
      </c>
      <c r="AF406" s="68">
        <v>14.709999999999999</v>
      </c>
    </row>
    <row r="407" spans="1:32" x14ac:dyDescent="0.25">
      <c r="A407" s="79" t="s">
        <v>286</v>
      </c>
      <c r="B407" s="79" t="s">
        <v>287</v>
      </c>
      <c r="C407" s="67">
        <v>17</v>
      </c>
      <c r="D407" s="79">
        <v>1</v>
      </c>
      <c r="E407" s="72">
        <v>5</v>
      </c>
      <c r="F407" s="79" t="s">
        <v>262</v>
      </c>
      <c r="G407" s="67">
        <v>3</v>
      </c>
      <c r="H407" s="70">
        <v>0</v>
      </c>
      <c r="I407" s="70" t="s">
        <v>36</v>
      </c>
      <c r="J407" s="70">
        <v>5</v>
      </c>
      <c r="K407" s="70">
        <f t="shared" si="49"/>
        <v>0</v>
      </c>
      <c r="L407" s="81">
        <f t="shared" si="50"/>
        <v>0</v>
      </c>
      <c r="M407" s="67">
        <f t="shared" si="51"/>
        <v>0</v>
      </c>
      <c r="N407" s="82">
        <v>280.64</v>
      </c>
      <c r="O407" s="68">
        <v>14.394321901917399</v>
      </c>
      <c r="P407" s="81">
        <v>1</v>
      </c>
      <c r="Q407" s="68">
        <v>17.490781447039613</v>
      </c>
      <c r="R407" s="69">
        <f t="shared" si="47"/>
        <v>0.82296619767973245</v>
      </c>
      <c r="S407" s="69">
        <f t="shared" si="48"/>
        <v>-0.21050030898179561</v>
      </c>
      <c r="T407" s="68">
        <v>-15.483625551884073</v>
      </c>
      <c r="U407" s="70" t="s">
        <v>33</v>
      </c>
      <c r="V407" s="70">
        <v>20.8</v>
      </c>
      <c r="W407" s="70">
        <v>23.1</v>
      </c>
      <c r="X407" s="72">
        <f t="shared" si="45"/>
        <v>11.05769230769231</v>
      </c>
      <c r="Y407" s="69">
        <v>0</v>
      </c>
      <c r="Z407" s="70">
        <v>0</v>
      </c>
      <c r="AA407" s="70" t="s">
        <v>288</v>
      </c>
      <c r="AB407" s="73">
        <v>844.36666666666667</v>
      </c>
      <c r="AC407" s="76">
        <v>8.1613333333333333</v>
      </c>
      <c r="AD407" s="70">
        <f t="shared" si="44"/>
        <v>103.45940205848717</v>
      </c>
      <c r="AE407" s="70" t="s">
        <v>33</v>
      </c>
      <c r="AF407" s="68">
        <v>14.709999999999999</v>
      </c>
    </row>
    <row r="408" spans="1:32" x14ac:dyDescent="0.25">
      <c r="A408" s="79" t="s">
        <v>286</v>
      </c>
      <c r="B408" s="79" t="s">
        <v>287</v>
      </c>
      <c r="C408" s="67">
        <v>17</v>
      </c>
      <c r="D408" s="79">
        <v>1</v>
      </c>
      <c r="E408" s="72">
        <v>6</v>
      </c>
      <c r="F408" s="79" t="s">
        <v>262</v>
      </c>
      <c r="G408" s="67">
        <v>3</v>
      </c>
      <c r="H408" s="70">
        <v>0</v>
      </c>
      <c r="I408" s="70" t="s">
        <v>36</v>
      </c>
      <c r="J408" s="70">
        <v>5</v>
      </c>
      <c r="K408" s="70">
        <f t="shared" si="49"/>
        <v>0</v>
      </c>
      <c r="L408" s="81">
        <f t="shared" si="50"/>
        <v>0</v>
      </c>
      <c r="M408" s="67">
        <f t="shared" si="51"/>
        <v>0</v>
      </c>
      <c r="N408" s="82">
        <v>243.85374999999999</v>
      </c>
      <c r="O408" s="68">
        <v>15.9248774561611</v>
      </c>
      <c r="P408" s="81">
        <v>1</v>
      </c>
      <c r="Q408" s="68">
        <v>17.490781447039613</v>
      </c>
      <c r="R408" s="69">
        <f t="shared" si="47"/>
        <v>0.91047261120837186</v>
      </c>
      <c r="S408" s="69">
        <f t="shared" si="48"/>
        <v>-0.10645166491356303</v>
      </c>
      <c r="T408" s="68">
        <v>-6.9269476197103597</v>
      </c>
      <c r="U408" s="70" t="s">
        <v>33</v>
      </c>
      <c r="V408" s="70">
        <v>19.600000000000001</v>
      </c>
      <c r="W408" s="70">
        <v>23.1</v>
      </c>
      <c r="X408" s="72">
        <f t="shared" si="45"/>
        <v>17.857142857142854</v>
      </c>
      <c r="Y408" s="69">
        <v>0</v>
      </c>
      <c r="Z408" s="70">
        <v>0</v>
      </c>
      <c r="AA408" s="70" t="s">
        <v>288</v>
      </c>
      <c r="AB408" s="73">
        <v>844.36666666666667</v>
      </c>
      <c r="AC408" s="76">
        <v>8.1613333333333333</v>
      </c>
      <c r="AD408" s="70">
        <f t="shared" si="44"/>
        <v>103.45940205848717</v>
      </c>
      <c r="AE408" s="70" t="s">
        <v>33</v>
      </c>
      <c r="AF408" s="68">
        <v>14.709999999999999</v>
      </c>
    </row>
    <row r="409" spans="1:32" x14ac:dyDescent="0.25">
      <c r="A409" s="79" t="s">
        <v>286</v>
      </c>
      <c r="B409" s="79" t="s">
        <v>287</v>
      </c>
      <c r="C409" s="67">
        <v>17</v>
      </c>
      <c r="D409" s="79">
        <v>1</v>
      </c>
      <c r="E409" s="72">
        <v>7</v>
      </c>
      <c r="F409" s="79" t="s">
        <v>262</v>
      </c>
      <c r="G409" s="67">
        <v>3</v>
      </c>
      <c r="H409" s="70">
        <v>0</v>
      </c>
      <c r="I409" s="70" t="s">
        <v>36</v>
      </c>
      <c r="J409" s="70">
        <v>5</v>
      </c>
      <c r="K409" s="70">
        <f t="shared" si="49"/>
        <v>0</v>
      </c>
      <c r="L409" s="81">
        <f t="shared" si="50"/>
        <v>0</v>
      </c>
      <c r="M409" s="67">
        <f t="shared" si="51"/>
        <v>0</v>
      </c>
      <c r="N409" s="82">
        <v>264.03468750000002</v>
      </c>
      <c r="O409" s="68">
        <v>18.515422982803202</v>
      </c>
      <c r="P409" s="81">
        <v>1</v>
      </c>
      <c r="Q409" s="68">
        <v>17.490781447039613</v>
      </c>
      <c r="R409" s="69">
        <f t="shared" si="47"/>
        <v>1.0585818042988018</v>
      </c>
      <c r="S409" s="69">
        <f t="shared" si="48"/>
        <v>6.965612071812298E-2</v>
      </c>
      <c r="T409" s="68">
        <v>4.4204343534353496</v>
      </c>
      <c r="U409" s="70" t="s">
        <v>33</v>
      </c>
      <c r="V409" s="70">
        <v>21</v>
      </c>
      <c r="W409" s="70">
        <v>24.1</v>
      </c>
      <c r="X409" s="72">
        <f t="shared" si="45"/>
        <v>14.761904761904768</v>
      </c>
      <c r="Y409" s="69">
        <v>0</v>
      </c>
      <c r="Z409" s="70">
        <v>0</v>
      </c>
      <c r="AA409" s="70" t="s">
        <v>288</v>
      </c>
      <c r="AB409" s="73">
        <v>844.36666666666667</v>
      </c>
      <c r="AC409" s="76">
        <v>8.1613333333333333</v>
      </c>
      <c r="AD409" s="70">
        <f t="shared" si="44"/>
        <v>103.45940205848717</v>
      </c>
      <c r="AE409" s="70" t="s">
        <v>33</v>
      </c>
      <c r="AF409" s="68">
        <v>14.709999999999999</v>
      </c>
    </row>
    <row r="410" spans="1:32" x14ac:dyDescent="0.25">
      <c r="A410" s="79" t="s">
        <v>286</v>
      </c>
      <c r="B410" s="79" t="s">
        <v>287</v>
      </c>
      <c r="C410" s="67">
        <v>17</v>
      </c>
      <c r="D410" s="79">
        <v>2</v>
      </c>
      <c r="E410" s="72">
        <v>1</v>
      </c>
      <c r="F410" s="79" t="s">
        <v>262</v>
      </c>
      <c r="G410" s="67">
        <v>3</v>
      </c>
      <c r="H410" s="70">
        <v>600</v>
      </c>
      <c r="I410" s="70" t="s">
        <v>36</v>
      </c>
      <c r="J410" s="70">
        <v>5</v>
      </c>
      <c r="K410" s="70">
        <f t="shared" si="49"/>
        <v>3000</v>
      </c>
      <c r="L410" s="81">
        <f t="shared" si="50"/>
        <v>13.86</v>
      </c>
      <c r="M410" s="67">
        <f t="shared" si="51"/>
        <v>69.3</v>
      </c>
      <c r="N410" s="82">
        <v>264.43340000000001</v>
      </c>
      <c r="O410" s="68">
        <v>30.045636019834401</v>
      </c>
      <c r="P410" s="81">
        <v>1</v>
      </c>
      <c r="Q410" s="68">
        <v>17.490781447039613</v>
      </c>
      <c r="R410" s="69">
        <f t="shared" si="47"/>
        <v>1.7177983791524505</v>
      </c>
      <c r="S410" s="69">
        <f t="shared" si="48"/>
        <v>0.85349113343268446</v>
      </c>
      <c r="T410" s="68">
        <v>33.67421410880214</v>
      </c>
      <c r="U410" s="70" t="s">
        <v>33</v>
      </c>
      <c r="V410" s="70">
        <v>23.1</v>
      </c>
      <c r="W410" s="70">
        <v>19</v>
      </c>
      <c r="X410" s="72">
        <f t="shared" si="45"/>
        <v>-17.748917748917751</v>
      </c>
      <c r="Y410" s="69">
        <v>0</v>
      </c>
      <c r="Z410" s="70">
        <v>0</v>
      </c>
      <c r="AA410" s="70" t="s">
        <v>288</v>
      </c>
      <c r="AB410" s="73">
        <v>844.36666666666667</v>
      </c>
      <c r="AC410" s="76">
        <v>8.1613333333333333</v>
      </c>
      <c r="AD410" s="70">
        <f t="shared" si="44"/>
        <v>103.45940205848717</v>
      </c>
      <c r="AE410" s="70" t="s">
        <v>33</v>
      </c>
      <c r="AF410" s="68">
        <v>14.709999999999999</v>
      </c>
    </row>
    <row r="411" spans="1:32" x14ac:dyDescent="0.25">
      <c r="A411" s="79" t="s">
        <v>286</v>
      </c>
      <c r="B411" s="79" t="s">
        <v>287</v>
      </c>
      <c r="C411" s="67">
        <v>17</v>
      </c>
      <c r="D411" s="79">
        <v>2</v>
      </c>
      <c r="E411" s="72">
        <v>2</v>
      </c>
      <c r="F411" s="79" t="s">
        <v>262</v>
      </c>
      <c r="G411" s="67">
        <v>3</v>
      </c>
      <c r="H411" s="70">
        <v>600</v>
      </c>
      <c r="I411" s="70" t="s">
        <v>36</v>
      </c>
      <c r="J411" s="70">
        <v>5</v>
      </c>
      <c r="K411" s="70">
        <f t="shared" si="49"/>
        <v>3000</v>
      </c>
      <c r="L411" s="81">
        <f t="shared" si="50"/>
        <v>13.2</v>
      </c>
      <c r="M411" s="67">
        <f t="shared" si="51"/>
        <v>66</v>
      </c>
      <c r="N411" s="82">
        <v>274.80914999999999</v>
      </c>
      <c r="O411" s="68">
        <v>17.3979538587603</v>
      </c>
      <c r="P411" s="81">
        <v>1</v>
      </c>
      <c r="Q411" s="68">
        <v>17.490781447039613</v>
      </c>
      <c r="R411" s="69">
        <f t="shared" si="47"/>
        <v>0.99469277067120265</v>
      </c>
      <c r="S411" s="69">
        <f t="shared" si="48"/>
        <v>-6.3105090604563593E-3</v>
      </c>
      <c r="T411" s="68">
        <v>-0.32637620734798772</v>
      </c>
      <c r="U411" s="70" t="s">
        <v>33</v>
      </c>
      <c r="V411" s="70">
        <v>22</v>
      </c>
      <c r="W411" s="70">
        <v>24.5</v>
      </c>
      <c r="X411" s="72">
        <f t="shared" si="45"/>
        <v>11.363636363636363</v>
      </c>
      <c r="Y411" s="69">
        <v>0</v>
      </c>
      <c r="Z411" s="70">
        <v>0</v>
      </c>
      <c r="AA411" s="70" t="s">
        <v>288</v>
      </c>
      <c r="AB411" s="73">
        <v>844.36666666666667</v>
      </c>
      <c r="AC411" s="76">
        <v>8.1613333333333333</v>
      </c>
      <c r="AD411" s="70">
        <f t="shared" si="44"/>
        <v>103.45940205848717</v>
      </c>
      <c r="AE411" s="70" t="s">
        <v>33</v>
      </c>
      <c r="AF411" s="68">
        <v>14.709999999999999</v>
      </c>
    </row>
    <row r="412" spans="1:32" x14ac:dyDescent="0.25">
      <c r="A412" s="79" t="s">
        <v>286</v>
      </c>
      <c r="B412" s="79" t="s">
        <v>287</v>
      </c>
      <c r="C412" s="67">
        <v>17</v>
      </c>
      <c r="D412" s="79">
        <v>2</v>
      </c>
      <c r="E412" s="72">
        <v>3</v>
      </c>
      <c r="F412" s="79" t="s">
        <v>262</v>
      </c>
      <c r="G412" s="67">
        <v>3</v>
      </c>
      <c r="H412" s="70">
        <v>600</v>
      </c>
      <c r="I412" s="70" t="s">
        <v>36</v>
      </c>
      <c r="J412" s="70">
        <v>5</v>
      </c>
      <c r="K412" s="70">
        <f t="shared" si="49"/>
        <v>3000</v>
      </c>
      <c r="L412" s="81">
        <f t="shared" si="50"/>
        <v>12.84</v>
      </c>
      <c r="M412" s="67">
        <f t="shared" si="51"/>
        <v>64.199999999999989</v>
      </c>
      <c r="N412" s="82">
        <v>299.57454000000001</v>
      </c>
      <c r="O412" s="68">
        <v>11.5568319611356</v>
      </c>
      <c r="P412" s="81">
        <v>1</v>
      </c>
      <c r="Q412" s="68">
        <v>17.490781447039613</v>
      </c>
      <c r="R412" s="69">
        <f t="shared" si="47"/>
        <v>0.66073845792016583</v>
      </c>
      <c r="S412" s="69">
        <f t="shared" si="48"/>
        <v>-0.4033956142694774</v>
      </c>
      <c r="T412" s="68">
        <v>-50.949703010392668</v>
      </c>
      <c r="U412" s="70" t="s">
        <v>33</v>
      </c>
      <c r="V412" s="70">
        <v>21.4</v>
      </c>
      <c r="W412" s="70">
        <v>24</v>
      </c>
      <c r="X412" s="72">
        <f t="shared" si="45"/>
        <v>12.149532710280381</v>
      </c>
      <c r="Y412" s="69">
        <v>0</v>
      </c>
      <c r="Z412" s="70">
        <v>0</v>
      </c>
      <c r="AA412" s="70" t="s">
        <v>288</v>
      </c>
      <c r="AB412" s="73">
        <v>844.36666666666667</v>
      </c>
      <c r="AC412" s="76">
        <v>8.1613333333333333</v>
      </c>
      <c r="AD412" s="70">
        <f t="shared" si="44"/>
        <v>103.45940205848717</v>
      </c>
      <c r="AE412" s="70" t="s">
        <v>33</v>
      </c>
      <c r="AF412" s="68">
        <v>14.709999999999999</v>
      </c>
    </row>
    <row r="413" spans="1:32" x14ac:dyDescent="0.25">
      <c r="A413" s="79" t="s">
        <v>286</v>
      </c>
      <c r="B413" s="79" t="s">
        <v>287</v>
      </c>
      <c r="C413" s="67">
        <v>17</v>
      </c>
      <c r="D413" s="79">
        <v>2</v>
      </c>
      <c r="E413" s="72">
        <v>4</v>
      </c>
      <c r="F413" s="79" t="s">
        <v>262</v>
      </c>
      <c r="G413" s="67">
        <v>3</v>
      </c>
      <c r="H413" s="70">
        <v>600</v>
      </c>
      <c r="I413" s="70" t="s">
        <v>36</v>
      </c>
      <c r="J413" s="70">
        <v>5</v>
      </c>
      <c r="K413" s="70">
        <f t="shared" si="49"/>
        <v>3000</v>
      </c>
      <c r="L413" s="81">
        <f t="shared" si="50"/>
        <v>13.02</v>
      </c>
      <c r="M413" s="67">
        <f t="shared" si="51"/>
        <v>65.099999999999994</v>
      </c>
      <c r="N413" s="82">
        <v>259.55103200000002</v>
      </c>
      <c r="O413" s="68">
        <v>19.083349924143299</v>
      </c>
      <c r="P413" s="81">
        <v>1</v>
      </c>
      <c r="Q413" s="68">
        <v>17.490781447039613</v>
      </c>
      <c r="R413" s="69">
        <f t="shared" si="47"/>
        <v>1.0910518767801101</v>
      </c>
      <c r="S413" s="69">
        <f t="shared" si="48"/>
        <v>0.10826434242717106</v>
      </c>
      <c r="T413" s="68">
        <v>6.8609133327221103</v>
      </c>
      <c r="U413" s="70" t="s">
        <v>33</v>
      </c>
      <c r="V413" s="70">
        <v>21.7</v>
      </c>
      <c r="W413" s="70">
        <v>24.2</v>
      </c>
      <c r="X413" s="72">
        <f t="shared" si="45"/>
        <v>11.52073732718894</v>
      </c>
      <c r="Y413" s="69">
        <v>0</v>
      </c>
      <c r="Z413" s="70">
        <v>0</v>
      </c>
      <c r="AA413" s="70" t="s">
        <v>288</v>
      </c>
      <c r="AB413" s="73">
        <v>844.36666666666667</v>
      </c>
      <c r="AC413" s="76">
        <v>8.1613333333333333</v>
      </c>
      <c r="AD413" s="70">
        <f t="shared" si="44"/>
        <v>103.45940205848717</v>
      </c>
      <c r="AE413" s="70" t="s">
        <v>33</v>
      </c>
      <c r="AF413" s="68">
        <v>14.709999999999999</v>
      </c>
    </row>
    <row r="414" spans="1:32" x14ac:dyDescent="0.25">
      <c r="A414" s="79" t="s">
        <v>286</v>
      </c>
      <c r="B414" s="79" t="s">
        <v>287</v>
      </c>
      <c r="C414" s="67">
        <v>17</v>
      </c>
      <c r="D414" s="79">
        <v>2</v>
      </c>
      <c r="E414" s="72">
        <v>5</v>
      </c>
      <c r="F414" s="79" t="s">
        <v>262</v>
      </c>
      <c r="G414" s="67">
        <v>3</v>
      </c>
      <c r="H414" s="70">
        <v>600</v>
      </c>
      <c r="I414" s="70" t="s">
        <v>36</v>
      </c>
      <c r="J414" s="70">
        <v>5</v>
      </c>
      <c r="K414" s="70">
        <f t="shared" si="49"/>
        <v>3000</v>
      </c>
      <c r="L414" s="81">
        <f t="shared" si="50"/>
        <v>12.9</v>
      </c>
      <c r="M414" s="67">
        <f t="shared" si="51"/>
        <v>64.5</v>
      </c>
      <c r="N414" s="82">
        <v>263.483136</v>
      </c>
      <c r="O414" s="68">
        <v>18.1216695036006</v>
      </c>
      <c r="P414" s="81">
        <v>1</v>
      </c>
      <c r="Q414" s="68">
        <v>17.490781447039613</v>
      </c>
      <c r="R414" s="69">
        <f t="shared" si="47"/>
        <v>1.0360697467103603</v>
      </c>
      <c r="S414" s="69">
        <f t="shared" si="48"/>
        <v>4.2888379099999159E-2</v>
      </c>
      <c r="T414" s="68">
        <v>2.9316746449562414</v>
      </c>
      <c r="U414" s="70" t="s">
        <v>33</v>
      </c>
      <c r="V414" s="70">
        <v>21.5</v>
      </c>
      <c r="W414" s="70">
        <v>25.5</v>
      </c>
      <c r="X414" s="72">
        <f t="shared" si="45"/>
        <v>18.604651162790699</v>
      </c>
      <c r="Y414" s="69">
        <v>0</v>
      </c>
      <c r="Z414" s="70">
        <v>0</v>
      </c>
      <c r="AA414" s="70" t="s">
        <v>288</v>
      </c>
      <c r="AB414" s="73">
        <v>844.36666666666667</v>
      </c>
      <c r="AC414" s="76">
        <v>8.1613333333333333</v>
      </c>
      <c r="AD414" s="70">
        <f t="shared" si="44"/>
        <v>103.45940205848717</v>
      </c>
      <c r="AE414" s="70" t="s">
        <v>33</v>
      </c>
      <c r="AF414" s="68">
        <v>14.709999999999999</v>
      </c>
    </row>
    <row r="415" spans="1:32" x14ac:dyDescent="0.25">
      <c r="A415" s="79" t="s">
        <v>286</v>
      </c>
      <c r="B415" s="79" t="s">
        <v>287</v>
      </c>
      <c r="C415" s="67">
        <v>17</v>
      </c>
      <c r="D415" s="79">
        <v>2</v>
      </c>
      <c r="E415" s="72">
        <v>6</v>
      </c>
      <c r="F415" s="79" t="s">
        <v>262</v>
      </c>
      <c r="G415" s="67">
        <v>3</v>
      </c>
      <c r="H415" s="70">
        <v>600</v>
      </c>
      <c r="I415" s="70" t="s">
        <v>36</v>
      </c>
      <c r="J415" s="70">
        <v>5</v>
      </c>
      <c r="K415" s="70">
        <f t="shared" si="49"/>
        <v>3000</v>
      </c>
      <c r="L415" s="81">
        <f t="shared" si="50"/>
        <v>12.42</v>
      </c>
      <c r="M415" s="67">
        <f t="shared" si="51"/>
        <v>62.1</v>
      </c>
      <c r="N415" s="82">
        <v>250.52598750000001</v>
      </c>
      <c r="O415" s="68">
        <v>13.252741683506301</v>
      </c>
      <c r="P415" s="81">
        <v>1</v>
      </c>
      <c r="Q415" s="68">
        <v>17.490781447039613</v>
      </c>
      <c r="R415" s="69">
        <f t="shared" si="47"/>
        <v>0.75769866107093697</v>
      </c>
      <c r="S415" s="69">
        <f t="shared" si="48"/>
        <v>-0.28810603423068065</v>
      </c>
      <c r="T415" s="68">
        <v>-19.433292192813589</v>
      </c>
      <c r="U415" s="70" t="s">
        <v>33</v>
      </c>
      <c r="V415" s="70">
        <v>20.7</v>
      </c>
      <c r="W415" s="70">
        <v>23.6</v>
      </c>
      <c r="X415" s="72">
        <f t="shared" si="45"/>
        <v>14.009661835748801</v>
      </c>
      <c r="Y415" s="69">
        <v>0</v>
      </c>
      <c r="Z415" s="70">
        <v>0</v>
      </c>
      <c r="AA415" s="70" t="s">
        <v>288</v>
      </c>
      <c r="AB415" s="73">
        <v>844.36666666666667</v>
      </c>
      <c r="AC415" s="76">
        <v>8.1613333333333333</v>
      </c>
      <c r="AD415" s="70">
        <f t="shared" si="44"/>
        <v>103.45940205848717</v>
      </c>
      <c r="AE415" s="70" t="s">
        <v>33</v>
      </c>
      <c r="AF415" s="68">
        <v>14.709999999999999</v>
      </c>
    </row>
    <row r="416" spans="1:32" x14ac:dyDescent="0.25">
      <c r="A416" s="79" t="s">
        <v>286</v>
      </c>
      <c r="B416" s="79" t="s">
        <v>287</v>
      </c>
      <c r="C416" s="67">
        <v>17</v>
      </c>
      <c r="D416" s="79">
        <v>2</v>
      </c>
      <c r="E416" s="72">
        <v>7</v>
      </c>
      <c r="F416" s="79" t="s">
        <v>262</v>
      </c>
      <c r="G416" s="67">
        <v>3</v>
      </c>
      <c r="H416" s="70">
        <v>600</v>
      </c>
      <c r="I416" s="70" t="s">
        <v>36</v>
      </c>
      <c r="J416" s="70">
        <v>5</v>
      </c>
      <c r="K416" s="70">
        <f t="shared" si="49"/>
        <v>3000</v>
      </c>
      <c r="L416" s="81">
        <f t="shared" si="50"/>
        <v>12.3</v>
      </c>
      <c r="M416" s="67">
        <f t="shared" si="51"/>
        <v>61.5</v>
      </c>
      <c r="N416" s="82">
        <v>240.69532050000001</v>
      </c>
      <c r="O416" s="68">
        <v>13.799768349781299</v>
      </c>
      <c r="P416" s="81">
        <v>1</v>
      </c>
      <c r="Q416" s="68">
        <v>17.490781447039613</v>
      </c>
      <c r="R416" s="69">
        <f t="shared" si="47"/>
        <v>0.78897380266088502</v>
      </c>
      <c r="S416" s="69">
        <f t="shared" si="48"/>
        <v>-0.2509186333962144</v>
      </c>
      <c r="T416" s="68">
        <v>-20.409363294419087</v>
      </c>
      <c r="U416" s="70" t="s">
        <v>33</v>
      </c>
      <c r="V416" s="70">
        <v>20.5</v>
      </c>
      <c r="W416" s="70">
        <v>22.8</v>
      </c>
      <c r="X416" s="72">
        <f t="shared" si="45"/>
        <v>11.219512195121954</v>
      </c>
      <c r="Y416" s="69">
        <v>0</v>
      </c>
      <c r="Z416" s="70">
        <v>0</v>
      </c>
      <c r="AA416" s="70" t="s">
        <v>288</v>
      </c>
      <c r="AB416" s="73">
        <v>844.36666666666667</v>
      </c>
      <c r="AC416" s="76">
        <v>8.1613333333333333</v>
      </c>
      <c r="AD416" s="70">
        <f t="shared" si="44"/>
        <v>103.45940205848717</v>
      </c>
      <c r="AE416" s="70" t="s">
        <v>33</v>
      </c>
      <c r="AF416" s="68">
        <v>14.709999999999999</v>
      </c>
    </row>
    <row r="417" spans="1:32" x14ac:dyDescent="0.25">
      <c r="A417" s="79" t="s">
        <v>289</v>
      </c>
      <c r="B417" s="79" t="s">
        <v>290</v>
      </c>
      <c r="C417" s="67">
        <v>18</v>
      </c>
      <c r="D417" s="79">
        <v>1</v>
      </c>
      <c r="E417" s="72">
        <v>1</v>
      </c>
      <c r="F417" s="79" t="s">
        <v>291</v>
      </c>
      <c r="G417" s="67">
        <v>5</v>
      </c>
      <c r="H417" s="70">
        <v>0</v>
      </c>
      <c r="I417" s="70" t="s">
        <v>36</v>
      </c>
      <c r="J417" s="70">
        <v>5</v>
      </c>
      <c r="K417" s="70">
        <f t="shared" si="49"/>
        <v>0</v>
      </c>
      <c r="L417" s="81">
        <f t="shared" si="50"/>
        <v>0</v>
      </c>
      <c r="M417" s="67">
        <f t="shared" si="51"/>
        <v>0</v>
      </c>
      <c r="N417" s="82">
        <v>288</v>
      </c>
      <c r="O417" s="68">
        <v>20.2362327301608</v>
      </c>
      <c r="P417" s="81">
        <v>1</v>
      </c>
      <c r="Q417" s="68">
        <v>16.185244182169708</v>
      </c>
      <c r="R417" s="69">
        <f t="shared" si="47"/>
        <v>1.2502889979536929</v>
      </c>
      <c r="S417" s="69">
        <f t="shared" si="48"/>
        <v>0.43329324633834537</v>
      </c>
      <c r="T417" s="68">
        <v>-20.409363294419087</v>
      </c>
      <c r="U417" s="70" t="s">
        <v>33</v>
      </c>
      <c r="V417" s="70">
        <v>23.5</v>
      </c>
      <c r="W417" s="70">
        <v>23.4</v>
      </c>
      <c r="X417" s="72">
        <f t="shared" si="45"/>
        <v>-0.42553191489362308</v>
      </c>
      <c r="Y417" s="69">
        <v>0</v>
      </c>
      <c r="Z417" s="70">
        <v>0</v>
      </c>
      <c r="AA417" s="70" t="s">
        <v>288</v>
      </c>
      <c r="AB417" s="73">
        <v>64.545000000000002</v>
      </c>
      <c r="AC417" s="69">
        <v>0.65015000000000001</v>
      </c>
      <c r="AD417" s="70">
        <f t="shared" ref="AD417:AD460" si="52">AB417/AC417</f>
        <v>99.277089902330232</v>
      </c>
      <c r="AE417" s="70" t="s">
        <v>33</v>
      </c>
      <c r="AF417" s="68">
        <v>9.3493000000000013</v>
      </c>
    </row>
    <row r="418" spans="1:32" x14ac:dyDescent="0.25">
      <c r="A418" s="79" t="s">
        <v>289</v>
      </c>
      <c r="B418" s="79" t="s">
        <v>290</v>
      </c>
      <c r="C418" s="67">
        <v>18</v>
      </c>
      <c r="D418" s="79">
        <v>1</v>
      </c>
      <c r="E418" s="72">
        <v>2</v>
      </c>
      <c r="F418" s="79" t="s">
        <v>291</v>
      </c>
      <c r="G418" s="67">
        <v>5</v>
      </c>
      <c r="H418" s="70">
        <v>0</v>
      </c>
      <c r="I418" s="70" t="s">
        <v>36</v>
      </c>
      <c r="J418" s="70">
        <v>5</v>
      </c>
      <c r="K418" s="70">
        <f t="shared" si="49"/>
        <v>0</v>
      </c>
      <c r="L418" s="81">
        <f t="shared" si="50"/>
        <v>0</v>
      </c>
      <c r="M418" s="67">
        <f t="shared" si="51"/>
        <v>0</v>
      </c>
      <c r="N418" s="82">
        <v>245</v>
      </c>
      <c r="O418" s="68">
        <v>14.879947382361999</v>
      </c>
      <c r="P418" s="81">
        <v>1</v>
      </c>
      <c r="Q418" s="68">
        <v>16.185244182169708</v>
      </c>
      <c r="R418" s="69">
        <f t="shared" si="47"/>
        <v>0.91935266560601703</v>
      </c>
      <c r="S418" s="69">
        <f t="shared" si="48"/>
        <v>-0.13961438822240255</v>
      </c>
      <c r="T418" s="68">
        <v>-20.409363294419087</v>
      </c>
      <c r="U418" s="70" t="s">
        <v>33</v>
      </c>
      <c r="V418" s="70">
        <v>23.5</v>
      </c>
      <c r="W418" s="70">
        <v>25.1</v>
      </c>
      <c r="X418" s="72">
        <f t="shared" si="45"/>
        <v>6.8085106382978777</v>
      </c>
      <c r="Y418" s="69">
        <v>0</v>
      </c>
      <c r="Z418" s="70">
        <v>0</v>
      </c>
      <c r="AA418" s="70" t="s">
        <v>288</v>
      </c>
      <c r="AB418" s="73">
        <v>64.545000000000002</v>
      </c>
      <c r="AC418" s="69">
        <v>0.65015000000000001</v>
      </c>
      <c r="AD418" s="70">
        <f t="shared" si="52"/>
        <v>99.277089902330232</v>
      </c>
      <c r="AE418" s="70" t="s">
        <v>33</v>
      </c>
      <c r="AF418" s="68">
        <v>9.3493000000000013</v>
      </c>
    </row>
    <row r="419" spans="1:32" x14ac:dyDescent="0.25">
      <c r="A419" s="79" t="s">
        <v>289</v>
      </c>
      <c r="B419" s="79" t="s">
        <v>290</v>
      </c>
      <c r="C419" s="67">
        <v>18</v>
      </c>
      <c r="D419" s="79">
        <v>1</v>
      </c>
      <c r="E419" s="72">
        <v>3</v>
      </c>
      <c r="F419" s="79" t="s">
        <v>291</v>
      </c>
      <c r="G419" s="67">
        <v>5</v>
      </c>
      <c r="H419" s="70">
        <v>0</v>
      </c>
      <c r="I419" s="70" t="s">
        <v>36</v>
      </c>
      <c r="J419" s="70">
        <v>5</v>
      </c>
      <c r="K419" s="70">
        <f t="shared" si="49"/>
        <v>0</v>
      </c>
      <c r="L419" s="81">
        <f t="shared" si="50"/>
        <v>0</v>
      </c>
      <c r="M419" s="67">
        <f t="shared" si="51"/>
        <v>0</v>
      </c>
      <c r="N419" s="82">
        <v>196</v>
      </c>
      <c r="O419" s="68">
        <v>15.4117985247756</v>
      </c>
      <c r="P419" s="81">
        <v>1</v>
      </c>
      <c r="Q419" s="68">
        <v>16.185244182169708</v>
      </c>
      <c r="R419" s="69">
        <f t="shared" si="47"/>
        <v>0.95221291389312712</v>
      </c>
      <c r="S419" s="69">
        <f t="shared" si="48"/>
        <v>-8.2727654198079814E-2</v>
      </c>
      <c r="T419" s="68">
        <v>-20.409363294419087</v>
      </c>
      <c r="U419" s="70" t="s">
        <v>33</v>
      </c>
      <c r="V419" s="70">
        <v>23.1</v>
      </c>
      <c r="W419" s="70">
        <v>24</v>
      </c>
      <c r="X419" s="72">
        <f t="shared" si="45"/>
        <v>3.8961038961038899</v>
      </c>
      <c r="Y419" s="69">
        <v>0</v>
      </c>
      <c r="Z419" s="70">
        <v>0</v>
      </c>
      <c r="AA419" s="70" t="s">
        <v>288</v>
      </c>
      <c r="AB419" s="73">
        <v>64.545000000000002</v>
      </c>
      <c r="AC419" s="69">
        <v>0.65015000000000001</v>
      </c>
      <c r="AD419" s="70">
        <f t="shared" si="52"/>
        <v>99.277089902330232</v>
      </c>
      <c r="AE419" s="70" t="s">
        <v>33</v>
      </c>
      <c r="AF419" s="68">
        <v>9.3493000000000013</v>
      </c>
    </row>
    <row r="420" spans="1:32" x14ac:dyDescent="0.25">
      <c r="A420" s="79" t="s">
        <v>289</v>
      </c>
      <c r="B420" s="79" t="s">
        <v>290</v>
      </c>
      <c r="C420" s="67">
        <v>18</v>
      </c>
      <c r="D420" s="79">
        <v>1</v>
      </c>
      <c r="E420" s="72">
        <v>4</v>
      </c>
      <c r="F420" s="79" t="s">
        <v>291</v>
      </c>
      <c r="G420" s="67">
        <v>5</v>
      </c>
      <c r="H420" s="70">
        <v>0</v>
      </c>
      <c r="I420" s="70" t="s">
        <v>36</v>
      </c>
      <c r="J420" s="70">
        <v>5</v>
      </c>
      <c r="K420" s="70">
        <f t="shared" si="49"/>
        <v>0</v>
      </c>
      <c r="L420" s="81">
        <f t="shared" si="50"/>
        <v>0</v>
      </c>
      <c r="M420" s="67">
        <f t="shared" si="51"/>
        <v>0</v>
      </c>
      <c r="N420" s="82">
        <v>196</v>
      </c>
      <c r="O420" s="68">
        <v>18.276496505158502</v>
      </c>
      <c r="P420" s="81">
        <v>1</v>
      </c>
      <c r="Q420" s="68">
        <v>16.185244182169708</v>
      </c>
      <c r="R420" s="69">
        <f t="shared" si="47"/>
        <v>1.1292073384529224</v>
      </c>
      <c r="S420" s="69">
        <f t="shared" si="48"/>
        <v>0.22368009615573289</v>
      </c>
      <c r="T420" s="68">
        <v>-20.409363294419087</v>
      </c>
      <c r="U420" s="70" t="s">
        <v>33</v>
      </c>
      <c r="V420" s="70">
        <v>24.5</v>
      </c>
      <c r="W420" s="70">
        <v>25.6</v>
      </c>
      <c r="X420" s="72">
        <f t="shared" si="45"/>
        <v>4.4897959183673528</v>
      </c>
      <c r="Y420" s="69">
        <v>0</v>
      </c>
      <c r="Z420" s="70">
        <v>0</v>
      </c>
      <c r="AA420" s="70" t="s">
        <v>288</v>
      </c>
      <c r="AB420" s="73">
        <v>64.545000000000002</v>
      </c>
      <c r="AC420" s="69">
        <v>0.65015000000000001</v>
      </c>
      <c r="AD420" s="70">
        <f t="shared" si="52"/>
        <v>99.277089902330232</v>
      </c>
      <c r="AE420" s="70" t="s">
        <v>33</v>
      </c>
      <c r="AF420" s="68">
        <v>9.3493000000000013</v>
      </c>
    </row>
    <row r="421" spans="1:32" x14ac:dyDescent="0.25">
      <c r="A421" s="79" t="s">
        <v>289</v>
      </c>
      <c r="B421" s="79" t="s">
        <v>290</v>
      </c>
      <c r="C421" s="67">
        <v>18</v>
      </c>
      <c r="D421" s="79">
        <v>1</v>
      </c>
      <c r="E421" s="72">
        <v>5</v>
      </c>
      <c r="F421" s="79" t="s">
        <v>291</v>
      </c>
      <c r="G421" s="67">
        <v>5</v>
      </c>
      <c r="H421" s="70">
        <v>0</v>
      </c>
      <c r="I421" s="70" t="s">
        <v>36</v>
      </c>
      <c r="J421" s="70">
        <v>5</v>
      </c>
      <c r="K421" s="70">
        <f t="shared" si="49"/>
        <v>0</v>
      </c>
      <c r="L421" s="81">
        <f t="shared" si="50"/>
        <v>0</v>
      </c>
      <c r="M421" s="67">
        <f t="shared" si="51"/>
        <v>0</v>
      </c>
      <c r="N421" s="82">
        <v>256</v>
      </c>
      <c r="O421" s="68">
        <v>19.187905866161199</v>
      </c>
      <c r="P421" s="81">
        <v>1</v>
      </c>
      <c r="Q421" s="68">
        <v>16.185244182169708</v>
      </c>
      <c r="R421" s="69">
        <f t="shared" si="47"/>
        <v>1.1855184667092844</v>
      </c>
      <c r="S421" s="69">
        <f t="shared" si="48"/>
        <v>0.32116433144636392</v>
      </c>
      <c r="T421" s="68">
        <v>-20.409363294419087</v>
      </c>
      <c r="U421" s="70" t="s">
        <v>33</v>
      </c>
      <c r="V421" s="70">
        <v>22.3</v>
      </c>
      <c r="W421" s="70">
        <v>21.8</v>
      </c>
      <c r="X421" s="72">
        <f t="shared" si="45"/>
        <v>-2.2421524663677128</v>
      </c>
      <c r="Y421" s="69">
        <v>0</v>
      </c>
      <c r="Z421" s="70">
        <v>0</v>
      </c>
      <c r="AA421" s="70" t="s">
        <v>288</v>
      </c>
      <c r="AB421" s="73">
        <v>64.545000000000002</v>
      </c>
      <c r="AC421" s="69">
        <v>0.65015000000000001</v>
      </c>
      <c r="AD421" s="70">
        <f t="shared" si="52"/>
        <v>99.277089902330232</v>
      </c>
      <c r="AE421" s="70" t="s">
        <v>33</v>
      </c>
      <c r="AF421" s="68">
        <v>9.3493000000000013</v>
      </c>
    </row>
    <row r="422" spans="1:32" x14ac:dyDescent="0.25">
      <c r="A422" s="79" t="s">
        <v>289</v>
      </c>
      <c r="B422" s="79" t="s">
        <v>290</v>
      </c>
      <c r="C422" s="67">
        <v>18</v>
      </c>
      <c r="D422" s="79">
        <v>1</v>
      </c>
      <c r="E422" s="72">
        <v>6</v>
      </c>
      <c r="F422" s="79" t="s">
        <v>291</v>
      </c>
      <c r="G422" s="67">
        <v>5</v>
      </c>
      <c r="H422" s="70">
        <v>0</v>
      </c>
      <c r="I422" s="70" t="s">
        <v>36</v>
      </c>
      <c r="J422" s="70">
        <v>5</v>
      </c>
      <c r="K422" s="70">
        <f t="shared" si="49"/>
        <v>0</v>
      </c>
      <c r="L422" s="81">
        <f t="shared" si="50"/>
        <v>0</v>
      </c>
      <c r="M422" s="67">
        <f t="shared" si="51"/>
        <v>0</v>
      </c>
      <c r="N422" s="82">
        <v>245</v>
      </c>
      <c r="O422" s="68">
        <v>14.2646751110703</v>
      </c>
      <c r="P422" s="81">
        <v>1</v>
      </c>
      <c r="Q422" s="68">
        <v>16.185244182169708</v>
      </c>
      <c r="R422" s="69">
        <f t="shared" si="47"/>
        <v>0.88133827024894806</v>
      </c>
      <c r="S422" s="69">
        <f t="shared" si="48"/>
        <v>-0.20542383612670548</v>
      </c>
      <c r="T422" s="68">
        <v>-20.409363294419087</v>
      </c>
      <c r="U422" s="70" t="s">
        <v>33</v>
      </c>
      <c r="V422" s="70">
        <v>23.7</v>
      </c>
      <c r="W422" s="70">
        <v>25.6</v>
      </c>
      <c r="X422" s="72">
        <f t="shared" si="45"/>
        <v>8.0168776371308113</v>
      </c>
      <c r="Y422" s="69">
        <v>0</v>
      </c>
      <c r="Z422" s="70">
        <v>0</v>
      </c>
      <c r="AA422" s="70" t="s">
        <v>288</v>
      </c>
      <c r="AB422" s="73">
        <v>64.545000000000002</v>
      </c>
      <c r="AC422" s="69">
        <v>0.65015000000000001</v>
      </c>
      <c r="AD422" s="70">
        <f t="shared" si="52"/>
        <v>99.277089902330232</v>
      </c>
      <c r="AE422" s="70" t="s">
        <v>33</v>
      </c>
      <c r="AF422" s="68">
        <v>9.3493000000000013</v>
      </c>
    </row>
    <row r="423" spans="1:32" x14ac:dyDescent="0.25">
      <c r="A423" s="79" t="s">
        <v>289</v>
      </c>
      <c r="B423" s="79" t="s">
        <v>290</v>
      </c>
      <c r="C423" s="67">
        <v>18</v>
      </c>
      <c r="D423" s="79">
        <v>1</v>
      </c>
      <c r="E423" s="72">
        <v>7</v>
      </c>
      <c r="F423" s="79" t="s">
        <v>291</v>
      </c>
      <c r="G423" s="67">
        <v>5</v>
      </c>
      <c r="H423" s="70">
        <v>0</v>
      </c>
      <c r="I423" s="70" t="s">
        <v>36</v>
      </c>
      <c r="J423" s="70">
        <v>5</v>
      </c>
      <c r="K423" s="70">
        <f t="shared" si="49"/>
        <v>0</v>
      </c>
      <c r="L423" s="81">
        <f t="shared" si="50"/>
        <v>0</v>
      </c>
      <c r="M423" s="67">
        <f t="shared" si="51"/>
        <v>0</v>
      </c>
      <c r="N423" s="82">
        <v>221</v>
      </c>
      <c r="O423" s="68">
        <v>12.4202487134698</v>
      </c>
      <c r="P423" s="81">
        <v>1</v>
      </c>
      <c r="Q423" s="68">
        <v>16.185244182169708</v>
      </c>
      <c r="R423" s="69">
        <f t="shared" si="47"/>
        <v>0.76738099059094989</v>
      </c>
      <c r="S423" s="69">
        <f t="shared" si="48"/>
        <v>-0.40270346108263799</v>
      </c>
      <c r="T423" s="68">
        <v>-20.409363294419087</v>
      </c>
      <c r="U423" s="70" t="s">
        <v>33</v>
      </c>
      <c r="V423" s="70">
        <v>23.1</v>
      </c>
      <c r="W423" s="70">
        <v>25.9</v>
      </c>
      <c r="X423" s="72">
        <f t="shared" ref="X423:X436" si="53">((W423-V423)/V423)*100</f>
        <v>12.121212121212107</v>
      </c>
      <c r="Y423" s="69">
        <v>0</v>
      </c>
      <c r="Z423" s="70">
        <v>0</v>
      </c>
      <c r="AA423" s="70" t="s">
        <v>288</v>
      </c>
      <c r="AB423" s="73">
        <v>64.545000000000002</v>
      </c>
      <c r="AC423" s="69">
        <v>0.65015000000000001</v>
      </c>
      <c r="AD423" s="70">
        <f t="shared" si="52"/>
        <v>99.277089902330232</v>
      </c>
      <c r="AE423" s="70" t="s">
        <v>33</v>
      </c>
      <c r="AF423" s="68">
        <v>9.3493000000000013</v>
      </c>
    </row>
    <row r="424" spans="1:32" x14ac:dyDescent="0.25">
      <c r="A424" s="79" t="s">
        <v>289</v>
      </c>
      <c r="B424" s="79" t="s">
        <v>290</v>
      </c>
      <c r="C424" s="67">
        <v>18</v>
      </c>
      <c r="D424" s="79">
        <v>1</v>
      </c>
      <c r="E424" s="72">
        <v>8</v>
      </c>
      <c r="F424" s="79" t="s">
        <v>291</v>
      </c>
      <c r="G424" s="67">
        <v>5</v>
      </c>
      <c r="H424" s="70">
        <v>0</v>
      </c>
      <c r="I424" s="70" t="s">
        <v>36</v>
      </c>
      <c r="J424" s="70">
        <v>5</v>
      </c>
      <c r="K424" s="70">
        <f t="shared" si="49"/>
        <v>0</v>
      </c>
      <c r="L424" s="81">
        <f t="shared" si="50"/>
        <v>0</v>
      </c>
      <c r="M424" s="67">
        <f t="shared" si="51"/>
        <v>0</v>
      </c>
      <c r="N424" s="82">
        <v>196</v>
      </c>
      <c r="O424" s="68">
        <v>15.595967899788199</v>
      </c>
      <c r="P424" s="81">
        <v>1</v>
      </c>
      <c r="Q424" s="68">
        <v>16.185244182169708</v>
      </c>
      <c r="R424" s="69">
        <f t="shared" si="47"/>
        <v>0.96359175828618771</v>
      </c>
      <c r="S424" s="69">
        <f t="shared" si="48"/>
        <v>-6.302892006690429E-2</v>
      </c>
      <c r="T424" s="68">
        <v>-20.409363294419087</v>
      </c>
      <c r="U424" s="70" t="s">
        <v>33</v>
      </c>
      <c r="V424" s="70">
        <v>21.9</v>
      </c>
      <c r="W424" s="70">
        <v>23.3</v>
      </c>
      <c r="X424" s="72">
        <f t="shared" si="53"/>
        <v>6.3926940639269514</v>
      </c>
      <c r="Y424" s="69">
        <v>0</v>
      </c>
      <c r="Z424" s="70">
        <v>0</v>
      </c>
      <c r="AA424" s="70" t="s">
        <v>288</v>
      </c>
      <c r="AB424" s="73">
        <v>64.545000000000002</v>
      </c>
      <c r="AC424" s="69">
        <v>0.65015000000000001</v>
      </c>
      <c r="AD424" s="70">
        <f t="shared" si="52"/>
        <v>99.277089902330232</v>
      </c>
      <c r="AE424" s="70" t="s">
        <v>33</v>
      </c>
      <c r="AF424" s="68">
        <v>9.3493000000000013</v>
      </c>
    </row>
    <row r="425" spans="1:32" x14ac:dyDescent="0.25">
      <c r="A425" s="79" t="s">
        <v>289</v>
      </c>
      <c r="B425" s="79" t="s">
        <v>290</v>
      </c>
      <c r="C425" s="67">
        <v>18</v>
      </c>
      <c r="D425" s="79">
        <v>1</v>
      </c>
      <c r="E425" s="72">
        <v>9</v>
      </c>
      <c r="F425" s="79" t="s">
        <v>291</v>
      </c>
      <c r="G425" s="67">
        <v>5</v>
      </c>
      <c r="H425" s="70">
        <v>0</v>
      </c>
      <c r="I425" s="70" t="s">
        <v>36</v>
      </c>
      <c r="J425" s="70">
        <v>5</v>
      </c>
      <c r="K425" s="70">
        <f t="shared" si="49"/>
        <v>0</v>
      </c>
      <c r="L425" s="81">
        <f t="shared" si="50"/>
        <v>0</v>
      </c>
      <c r="M425" s="67">
        <f t="shared" si="51"/>
        <v>0</v>
      </c>
      <c r="N425" s="82">
        <v>196</v>
      </c>
      <c r="O425" s="68">
        <v>15.021931529170599</v>
      </c>
      <c r="P425" s="81">
        <v>1</v>
      </c>
      <c r="Q425" s="68">
        <v>16.185244182169708</v>
      </c>
      <c r="R425" s="69">
        <f t="shared" si="47"/>
        <v>0.9281251095191595</v>
      </c>
      <c r="S425" s="69">
        <f t="shared" si="48"/>
        <v>-0.12442778101024765</v>
      </c>
      <c r="T425" s="68">
        <v>-20.409363294419087</v>
      </c>
      <c r="U425" s="70" t="s">
        <v>33</v>
      </c>
      <c r="V425" s="70">
        <v>24.8</v>
      </c>
      <c r="W425" s="70">
        <v>25.5</v>
      </c>
      <c r="X425" s="72">
        <f t="shared" si="53"/>
        <v>2.8225806451612874</v>
      </c>
      <c r="Y425" s="69">
        <v>0</v>
      </c>
      <c r="Z425" s="70">
        <v>0</v>
      </c>
      <c r="AA425" s="70" t="s">
        <v>288</v>
      </c>
      <c r="AB425" s="73">
        <v>64.545000000000002</v>
      </c>
      <c r="AC425" s="69">
        <v>0.65015000000000001</v>
      </c>
      <c r="AD425" s="70">
        <f t="shared" si="52"/>
        <v>99.277089902330232</v>
      </c>
      <c r="AE425" s="70" t="s">
        <v>33</v>
      </c>
      <c r="AF425" s="68">
        <v>9.3493000000000013</v>
      </c>
    </row>
    <row r="426" spans="1:32" x14ac:dyDescent="0.25">
      <c r="A426" s="79" t="s">
        <v>289</v>
      </c>
      <c r="B426" s="79" t="s">
        <v>290</v>
      </c>
      <c r="C426" s="67">
        <v>18</v>
      </c>
      <c r="D426" s="79">
        <v>1</v>
      </c>
      <c r="E426" s="72">
        <v>10</v>
      </c>
      <c r="F426" s="79" t="s">
        <v>291</v>
      </c>
      <c r="G426" s="67">
        <v>5</v>
      </c>
      <c r="H426" s="70">
        <v>0</v>
      </c>
      <c r="I426" s="70" t="s">
        <v>36</v>
      </c>
      <c r="J426" s="70">
        <v>5</v>
      </c>
      <c r="K426" s="70">
        <f t="shared" si="49"/>
        <v>0</v>
      </c>
      <c r="L426" s="81">
        <f t="shared" si="50"/>
        <v>0</v>
      </c>
      <c r="M426" s="67">
        <f t="shared" si="51"/>
        <v>0</v>
      </c>
      <c r="N426" s="82">
        <v>288</v>
      </c>
      <c r="O426" s="68">
        <v>16.557237559580098</v>
      </c>
      <c r="P426" s="81">
        <v>1</v>
      </c>
      <c r="Q426" s="68">
        <v>16.185244182169708</v>
      </c>
      <c r="R426" s="69">
        <f t="shared" si="47"/>
        <v>1.0229834887397122</v>
      </c>
      <c r="S426" s="69">
        <f t="shared" si="48"/>
        <v>3.9788366766537672E-2</v>
      </c>
      <c r="T426" s="68">
        <v>-20.409363294419087</v>
      </c>
      <c r="U426" s="70" t="s">
        <v>33</v>
      </c>
      <c r="V426" s="70">
        <v>23.1</v>
      </c>
      <c r="W426" s="70">
        <v>22.9</v>
      </c>
      <c r="X426" s="72">
        <f t="shared" si="53"/>
        <v>-0.86580086580087812</v>
      </c>
      <c r="Y426" s="69">
        <v>0</v>
      </c>
      <c r="Z426" s="70">
        <v>0</v>
      </c>
      <c r="AA426" s="70" t="s">
        <v>288</v>
      </c>
      <c r="AB426" s="73">
        <v>64.545000000000002</v>
      </c>
      <c r="AC426" s="69">
        <v>0.65015000000000001</v>
      </c>
      <c r="AD426" s="70">
        <f t="shared" si="52"/>
        <v>99.277089902330232</v>
      </c>
      <c r="AE426" s="70" t="s">
        <v>33</v>
      </c>
      <c r="AF426" s="68">
        <v>9.3493000000000013</v>
      </c>
    </row>
    <row r="427" spans="1:32" x14ac:dyDescent="0.25">
      <c r="A427" s="79" t="s">
        <v>289</v>
      </c>
      <c r="B427" s="79" t="s">
        <v>290</v>
      </c>
      <c r="C427" s="67">
        <v>18</v>
      </c>
      <c r="D427" s="79">
        <v>1</v>
      </c>
      <c r="E427" s="72">
        <v>1</v>
      </c>
      <c r="F427" s="79" t="s">
        <v>291</v>
      </c>
      <c r="G427" s="67">
        <v>5</v>
      </c>
      <c r="H427" s="70">
        <v>600</v>
      </c>
      <c r="I427" s="70" t="s">
        <v>36</v>
      </c>
      <c r="J427" s="70">
        <v>5</v>
      </c>
      <c r="K427" s="70">
        <f t="shared" si="49"/>
        <v>3000</v>
      </c>
      <c r="L427" s="81">
        <f t="shared" si="50"/>
        <v>13.92</v>
      </c>
      <c r="M427" s="67">
        <f>(K427*V427)/1000</f>
        <v>69.599999999999994</v>
      </c>
      <c r="N427" s="82">
        <v>256</v>
      </c>
      <c r="O427" s="68">
        <v>15.931532789222899</v>
      </c>
      <c r="P427" s="81">
        <v>1</v>
      </c>
      <c r="Q427" s="68">
        <v>16.185244182169708</v>
      </c>
      <c r="R427" s="69">
        <f t="shared" si="47"/>
        <v>0.98432452485169752</v>
      </c>
      <c r="S427" s="69">
        <f t="shared" si="48"/>
        <v>-2.7136939979122331E-2</v>
      </c>
      <c r="T427" s="68">
        <v>-20.409363294419087</v>
      </c>
      <c r="U427" s="70" t="s">
        <v>33</v>
      </c>
      <c r="V427" s="70">
        <v>23.2</v>
      </c>
      <c r="W427" s="70">
        <v>23.2</v>
      </c>
      <c r="X427" s="72">
        <f t="shared" si="53"/>
        <v>0</v>
      </c>
      <c r="Y427" s="69">
        <v>0</v>
      </c>
      <c r="Z427" s="70">
        <v>0</v>
      </c>
      <c r="AA427" s="70" t="s">
        <v>288</v>
      </c>
      <c r="AB427" s="73">
        <v>64.545000000000002</v>
      </c>
      <c r="AC427" s="69">
        <v>0.65015000000000001</v>
      </c>
      <c r="AD427" s="70">
        <f t="shared" si="52"/>
        <v>99.277089902330232</v>
      </c>
      <c r="AE427" s="70" t="s">
        <v>33</v>
      </c>
      <c r="AF427" s="68">
        <v>9.3493000000000013</v>
      </c>
    </row>
    <row r="428" spans="1:32" x14ac:dyDescent="0.25">
      <c r="A428" s="79" t="s">
        <v>289</v>
      </c>
      <c r="B428" s="79" t="s">
        <v>290</v>
      </c>
      <c r="C428" s="67">
        <v>18</v>
      </c>
      <c r="D428" s="79">
        <v>1</v>
      </c>
      <c r="E428" s="72">
        <v>2</v>
      </c>
      <c r="F428" s="79" t="s">
        <v>291</v>
      </c>
      <c r="G428" s="67">
        <v>5</v>
      </c>
      <c r="H428" s="70">
        <v>600</v>
      </c>
      <c r="I428" s="70" t="s">
        <v>36</v>
      </c>
      <c r="J428" s="70">
        <v>5</v>
      </c>
      <c r="K428" s="70">
        <f t="shared" si="49"/>
        <v>3000</v>
      </c>
      <c r="L428" s="81">
        <f t="shared" si="50"/>
        <v>13.62</v>
      </c>
      <c r="M428" s="67">
        <f t="shared" si="51"/>
        <v>68.099999999999994</v>
      </c>
      <c r="N428" s="82">
        <v>288</v>
      </c>
      <c r="O428" s="68">
        <v>18.6710945692518</v>
      </c>
      <c r="P428" s="81">
        <v>1</v>
      </c>
      <c r="Q428" s="68">
        <v>16.185244182169708</v>
      </c>
      <c r="R428" s="69">
        <f t="shared" si="47"/>
        <v>1.1535874503407617</v>
      </c>
      <c r="S428" s="69">
        <f t="shared" si="48"/>
        <v>0.26588625748260208</v>
      </c>
      <c r="T428" s="68">
        <v>-20.409363294419087</v>
      </c>
      <c r="U428" s="70" t="s">
        <v>33</v>
      </c>
      <c r="V428" s="70">
        <v>22.7</v>
      </c>
      <c r="W428" s="70">
        <v>23.8</v>
      </c>
      <c r="X428" s="72">
        <f t="shared" si="53"/>
        <v>4.8458149779735749</v>
      </c>
      <c r="Y428" s="69">
        <v>0</v>
      </c>
      <c r="Z428" s="70">
        <v>0</v>
      </c>
      <c r="AA428" s="70" t="s">
        <v>288</v>
      </c>
      <c r="AB428" s="73">
        <v>64.545000000000002</v>
      </c>
      <c r="AC428" s="69">
        <v>0.65015000000000001</v>
      </c>
      <c r="AD428" s="70">
        <f t="shared" si="52"/>
        <v>99.277089902330232</v>
      </c>
      <c r="AE428" s="70" t="s">
        <v>33</v>
      </c>
      <c r="AF428" s="68">
        <v>9.3493000000000013</v>
      </c>
    </row>
    <row r="429" spans="1:32" x14ac:dyDescent="0.25">
      <c r="A429" s="79" t="s">
        <v>289</v>
      </c>
      <c r="B429" s="79" t="s">
        <v>290</v>
      </c>
      <c r="C429" s="67">
        <v>18</v>
      </c>
      <c r="D429" s="79">
        <v>1</v>
      </c>
      <c r="E429" s="72">
        <v>3</v>
      </c>
      <c r="F429" s="79" t="s">
        <v>291</v>
      </c>
      <c r="G429" s="67">
        <v>5</v>
      </c>
      <c r="H429" s="70">
        <v>600</v>
      </c>
      <c r="I429" s="70" t="s">
        <v>36</v>
      </c>
      <c r="J429" s="70">
        <v>5</v>
      </c>
      <c r="K429" s="70">
        <f t="shared" si="49"/>
        <v>3000</v>
      </c>
      <c r="L429" s="81">
        <f t="shared" si="50"/>
        <v>14.52</v>
      </c>
      <c r="M429" s="67">
        <f t="shared" si="51"/>
        <v>72.599999999999994</v>
      </c>
      <c r="N429" s="82">
        <v>196</v>
      </c>
      <c r="O429" s="68">
        <v>15.1013412323195</v>
      </c>
      <c r="P429" s="81">
        <v>1</v>
      </c>
      <c r="Q429" s="68">
        <v>16.185244182169708</v>
      </c>
      <c r="R429" s="69">
        <f t="shared" si="47"/>
        <v>0.93303141196693984</v>
      </c>
      <c r="S429" s="69">
        <f t="shared" si="48"/>
        <v>-0.11593412874228096</v>
      </c>
      <c r="T429" s="68">
        <v>-20.409363294419087</v>
      </c>
      <c r="U429" s="70" t="s">
        <v>33</v>
      </c>
      <c r="V429" s="70">
        <v>24.2</v>
      </c>
      <c r="W429" s="70">
        <v>25.6</v>
      </c>
      <c r="X429" s="72">
        <f t="shared" si="53"/>
        <v>5.7851239669421579</v>
      </c>
      <c r="Y429" s="69">
        <v>0</v>
      </c>
      <c r="Z429" s="70">
        <v>0</v>
      </c>
      <c r="AA429" s="70" t="s">
        <v>288</v>
      </c>
      <c r="AB429" s="73">
        <v>64.545000000000002</v>
      </c>
      <c r="AC429" s="69">
        <v>0.65015000000000001</v>
      </c>
      <c r="AD429" s="70">
        <f t="shared" si="52"/>
        <v>99.277089902330232</v>
      </c>
      <c r="AE429" s="70" t="s">
        <v>33</v>
      </c>
      <c r="AF429" s="68">
        <v>9.3493000000000013</v>
      </c>
    </row>
    <row r="430" spans="1:32" x14ac:dyDescent="0.25">
      <c r="A430" s="79" t="s">
        <v>289</v>
      </c>
      <c r="B430" s="79" t="s">
        <v>290</v>
      </c>
      <c r="C430" s="67">
        <v>18</v>
      </c>
      <c r="D430" s="79">
        <v>1</v>
      </c>
      <c r="E430" s="72">
        <v>4</v>
      </c>
      <c r="F430" s="79" t="s">
        <v>291</v>
      </c>
      <c r="G430" s="67">
        <v>5</v>
      </c>
      <c r="H430" s="70">
        <v>600</v>
      </c>
      <c r="I430" s="70" t="s">
        <v>36</v>
      </c>
      <c r="J430" s="70">
        <v>5</v>
      </c>
      <c r="K430" s="70">
        <f t="shared" si="49"/>
        <v>3000</v>
      </c>
      <c r="L430" s="81">
        <f t="shared" si="50"/>
        <v>12.48</v>
      </c>
      <c r="M430" s="67">
        <f t="shared" si="51"/>
        <v>62.4</v>
      </c>
      <c r="N430" s="82">
        <v>221</v>
      </c>
      <c r="O430" s="68">
        <v>16.6879694195455</v>
      </c>
      <c r="P430" s="81">
        <v>1</v>
      </c>
      <c r="Q430" s="68">
        <v>16.185244182169708</v>
      </c>
      <c r="R430" s="69">
        <f t="shared" si="47"/>
        <v>1.031060713803108</v>
      </c>
      <c r="S430" s="69">
        <f t="shared" si="48"/>
        <v>5.3771430735540811E-2</v>
      </c>
      <c r="T430" s="68">
        <v>-20.409363294419087</v>
      </c>
      <c r="U430" s="70" t="s">
        <v>33</v>
      </c>
      <c r="V430" s="70">
        <v>20.8</v>
      </c>
      <c r="W430" s="70">
        <v>22.2</v>
      </c>
      <c r="X430" s="72">
        <f t="shared" si="53"/>
        <v>6.7307692307692237</v>
      </c>
      <c r="Y430" s="69">
        <v>0</v>
      </c>
      <c r="Z430" s="70">
        <v>0</v>
      </c>
      <c r="AA430" s="70" t="s">
        <v>288</v>
      </c>
      <c r="AB430" s="73">
        <v>64.545000000000002</v>
      </c>
      <c r="AC430" s="69">
        <v>0.65015000000000001</v>
      </c>
      <c r="AD430" s="70">
        <f t="shared" si="52"/>
        <v>99.277089902330232</v>
      </c>
      <c r="AE430" s="70" t="s">
        <v>33</v>
      </c>
      <c r="AF430" s="68">
        <v>9.3493000000000013</v>
      </c>
    </row>
    <row r="431" spans="1:32" x14ac:dyDescent="0.25">
      <c r="A431" s="79" t="s">
        <v>289</v>
      </c>
      <c r="B431" s="79" t="s">
        <v>290</v>
      </c>
      <c r="C431" s="67">
        <v>18</v>
      </c>
      <c r="D431" s="79">
        <v>1</v>
      </c>
      <c r="E431" s="72">
        <v>5</v>
      </c>
      <c r="F431" s="79" t="s">
        <v>291</v>
      </c>
      <c r="G431" s="67">
        <v>5</v>
      </c>
      <c r="H431" s="70">
        <v>600</v>
      </c>
      <c r="I431" s="70" t="s">
        <v>36</v>
      </c>
      <c r="J431" s="70">
        <v>5</v>
      </c>
      <c r="K431" s="70">
        <f t="shared" si="49"/>
        <v>3000</v>
      </c>
      <c r="L431" s="81">
        <f t="shared" si="50"/>
        <v>12.84</v>
      </c>
      <c r="M431" s="67">
        <f t="shared" si="51"/>
        <v>64.199999999999989</v>
      </c>
      <c r="N431" s="82">
        <v>196</v>
      </c>
      <c r="O431" s="68">
        <v>11.2951298068098</v>
      </c>
      <c r="P431" s="81">
        <v>1</v>
      </c>
      <c r="Q431" s="68">
        <v>16.185244182169708</v>
      </c>
      <c r="R431" s="69">
        <f t="shared" si="47"/>
        <v>0.69786588819295992</v>
      </c>
      <c r="S431" s="69">
        <f t="shared" si="48"/>
        <v>-0.52304604359255846</v>
      </c>
      <c r="T431" s="68">
        <v>-20.409363294419087</v>
      </c>
      <c r="U431" s="70" t="s">
        <v>33</v>
      </c>
      <c r="V431" s="70">
        <v>21.4</v>
      </c>
      <c r="W431" s="70">
        <v>23.8</v>
      </c>
      <c r="X431" s="72">
        <f t="shared" si="53"/>
        <v>11.214953271028048</v>
      </c>
      <c r="Y431" s="69">
        <v>0</v>
      </c>
      <c r="Z431" s="70">
        <v>0</v>
      </c>
      <c r="AA431" s="70" t="s">
        <v>288</v>
      </c>
      <c r="AB431" s="73">
        <v>64.545000000000002</v>
      </c>
      <c r="AC431" s="69">
        <v>0.65015000000000001</v>
      </c>
      <c r="AD431" s="70">
        <f t="shared" si="52"/>
        <v>99.277089902330232</v>
      </c>
      <c r="AE431" s="70" t="s">
        <v>33</v>
      </c>
      <c r="AF431" s="68">
        <v>9.3493000000000013</v>
      </c>
    </row>
    <row r="432" spans="1:32" x14ac:dyDescent="0.25">
      <c r="A432" s="79" t="s">
        <v>289</v>
      </c>
      <c r="B432" s="79" t="s">
        <v>290</v>
      </c>
      <c r="C432" s="67">
        <v>18</v>
      </c>
      <c r="D432" s="79">
        <v>1</v>
      </c>
      <c r="E432" s="72">
        <v>6</v>
      </c>
      <c r="F432" s="79" t="s">
        <v>291</v>
      </c>
      <c r="G432" s="67">
        <v>5</v>
      </c>
      <c r="H432" s="70">
        <v>600</v>
      </c>
      <c r="I432" s="70" t="s">
        <v>36</v>
      </c>
      <c r="J432" s="70">
        <v>5</v>
      </c>
      <c r="K432" s="70">
        <f t="shared" si="49"/>
        <v>3000</v>
      </c>
      <c r="L432" s="81">
        <f t="shared" si="50"/>
        <v>14.04</v>
      </c>
      <c r="M432" s="67">
        <f t="shared" si="51"/>
        <v>70.2</v>
      </c>
      <c r="N432" s="82">
        <v>288</v>
      </c>
      <c r="O432" s="68">
        <v>19.7295005895459</v>
      </c>
      <c r="P432" s="81">
        <v>1</v>
      </c>
      <c r="Q432" s="68">
        <v>16.185244182169708</v>
      </c>
      <c r="R432" s="69">
        <f t="shared" si="47"/>
        <v>1.2189807189489723</v>
      </c>
      <c r="S432" s="69">
        <f t="shared" si="48"/>
        <v>0.37909323771578535</v>
      </c>
      <c r="T432" s="68">
        <v>-20.409363294419087</v>
      </c>
      <c r="U432" s="70" t="s">
        <v>33</v>
      </c>
      <c r="V432" s="70">
        <v>23.4</v>
      </c>
      <c r="W432" s="70">
        <v>24.3</v>
      </c>
      <c r="X432" s="72">
        <f t="shared" si="53"/>
        <v>3.8461538461538556</v>
      </c>
      <c r="Y432" s="69">
        <v>0</v>
      </c>
      <c r="Z432" s="70">
        <v>0</v>
      </c>
      <c r="AA432" s="70" t="s">
        <v>288</v>
      </c>
      <c r="AB432" s="73">
        <v>64.545000000000002</v>
      </c>
      <c r="AC432" s="69">
        <v>0.65015000000000001</v>
      </c>
      <c r="AD432" s="70">
        <f t="shared" si="52"/>
        <v>99.277089902330232</v>
      </c>
      <c r="AE432" s="70" t="s">
        <v>33</v>
      </c>
      <c r="AF432" s="68">
        <v>9.3493000000000013</v>
      </c>
    </row>
    <row r="433" spans="1:32" x14ac:dyDescent="0.25">
      <c r="A433" s="79" t="s">
        <v>289</v>
      </c>
      <c r="B433" s="79" t="s">
        <v>290</v>
      </c>
      <c r="C433" s="67">
        <v>18</v>
      </c>
      <c r="D433" s="79">
        <v>1</v>
      </c>
      <c r="E433" s="72">
        <v>7</v>
      </c>
      <c r="F433" s="79" t="s">
        <v>291</v>
      </c>
      <c r="G433" s="67">
        <v>5</v>
      </c>
      <c r="H433" s="70">
        <v>600</v>
      </c>
      <c r="I433" s="70" t="s">
        <v>36</v>
      </c>
      <c r="J433" s="70">
        <v>5</v>
      </c>
      <c r="K433" s="70">
        <f t="shared" si="49"/>
        <v>3000</v>
      </c>
      <c r="L433" s="81">
        <f t="shared" si="50"/>
        <v>14.58</v>
      </c>
      <c r="M433" s="67">
        <f t="shared" si="51"/>
        <v>72.900000000000006</v>
      </c>
      <c r="N433" s="82">
        <v>221</v>
      </c>
      <c r="O433" s="68">
        <v>13.4134053797754</v>
      </c>
      <c r="P433" s="81">
        <v>1</v>
      </c>
      <c r="Q433" s="68">
        <v>16.185244182169708</v>
      </c>
      <c r="R433" s="69">
        <f t="shared" si="47"/>
        <v>0.82874284927700548</v>
      </c>
      <c r="S433" s="69">
        <f t="shared" si="48"/>
        <v>-0.29647554387968167</v>
      </c>
      <c r="T433" s="68">
        <v>-20.409363294419087</v>
      </c>
      <c r="U433" s="70" t="s">
        <v>33</v>
      </c>
      <c r="V433" s="70">
        <v>24.3</v>
      </c>
      <c r="W433" s="70">
        <v>24</v>
      </c>
      <c r="X433" s="72">
        <f t="shared" si="53"/>
        <v>-1.2345679012345707</v>
      </c>
      <c r="Y433" s="69">
        <v>0</v>
      </c>
      <c r="Z433" s="70">
        <v>0</v>
      </c>
      <c r="AA433" s="70" t="s">
        <v>288</v>
      </c>
      <c r="AB433" s="73">
        <v>64.545000000000002</v>
      </c>
      <c r="AC433" s="69">
        <v>0.65015000000000001</v>
      </c>
      <c r="AD433" s="70">
        <f t="shared" si="52"/>
        <v>99.277089902330232</v>
      </c>
      <c r="AE433" s="70" t="s">
        <v>33</v>
      </c>
      <c r="AF433" s="68">
        <v>9.3493000000000013</v>
      </c>
    </row>
    <row r="434" spans="1:32" x14ac:dyDescent="0.25">
      <c r="A434" s="79" t="s">
        <v>289</v>
      </c>
      <c r="B434" s="79" t="s">
        <v>290</v>
      </c>
      <c r="C434" s="67">
        <v>18</v>
      </c>
      <c r="D434" s="79">
        <v>1</v>
      </c>
      <c r="E434" s="72">
        <v>8</v>
      </c>
      <c r="F434" s="79" t="s">
        <v>291</v>
      </c>
      <c r="G434" s="67">
        <v>5</v>
      </c>
      <c r="H434" s="70">
        <v>600</v>
      </c>
      <c r="I434" s="70" t="s">
        <v>36</v>
      </c>
      <c r="J434" s="70">
        <v>5</v>
      </c>
      <c r="K434" s="70">
        <f t="shared" si="49"/>
        <v>3000</v>
      </c>
      <c r="L434" s="81">
        <f t="shared" si="50"/>
        <v>14.64</v>
      </c>
      <c r="M434" s="67">
        <f t="shared" si="51"/>
        <v>73.2</v>
      </c>
      <c r="N434" s="82">
        <v>221</v>
      </c>
      <c r="O434" s="68">
        <v>13.0989058597553</v>
      </c>
      <c r="P434" s="81">
        <v>1</v>
      </c>
      <c r="Q434" s="68">
        <v>16.185244182169708</v>
      </c>
      <c r="R434" s="69">
        <f t="shared" si="47"/>
        <v>0.80931159964738519</v>
      </c>
      <c r="S434" s="69">
        <f t="shared" si="48"/>
        <v>-0.33011437459643045</v>
      </c>
      <c r="T434" s="68">
        <v>-20.409363294419087</v>
      </c>
      <c r="U434" s="70" t="s">
        <v>33</v>
      </c>
      <c r="V434" s="70">
        <v>24.4</v>
      </c>
      <c r="W434" s="70">
        <v>23.8</v>
      </c>
      <c r="X434" s="72">
        <f t="shared" si="53"/>
        <v>-2.4590163934426141</v>
      </c>
      <c r="Y434" s="69">
        <v>0</v>
      </c>
      <c r="Z434" s="70">
        <v>0</v>
      </c>
      <c r="AA434" s="70" t="s">
        <v>288</v>
      </c>
      <c r="AB434" s="73">
        <v>64.545000000000002</v>
      </c>
      <c r="AC434" s="69">
        <v>0.65015000000000001</v>
      </c>
      <c r="AD434" s="70">
        <f t="shared" si="52"/>
        <v>99.277089902330232</v>
      </c>
      <c r="AE434" s="70" t="s">
        <v>33</v>
      </c>
      <c r="AF434" s="68">
        <v>9.3493000000000013</v>
      </c>
    </row>
    <row r="435" spans="1:32" x14ac:dyDescent="0.25">
      <c r="A435" s="79" t="s">
        <v>289</v>
      </c>
      <c r="B435" s="79" t="s">
        <v>290</v>
      </c>
      <c r="C435" s="67">
        <v>18</v>
      </c>
      <c r="D435" s="79">
        <v>1</v>
      </c>
      <c r="E435" s="72">
        <v>9</v>
      </c>
      <c r="F435" s="79" t="s">
        <v>291</v>
      </c>
      <c r="G435" s="67">
        <v>5</v>
      </c>
      <c r="H435" s="70">
        <v>600</v>
      </c>
      <c r="I435" s="70" t="s">
        <v>36</v>
      </c>
      <c r="J435" s="70">
        <v>5</v>
      </c>
      <c r="K435" s="70">
        <f t="shared" si="49"/>
        <v>3000</v>
      </c>
      <c r="L435" s="81">
        <f t="shared" si="50"/>
        <v>14.46</v>
      </c>
      <c r="M435" s="67">
        <f t="shared" si="51"/>
        <v>72.3</v>
      </c>
      <c r="N435" s="82">
        <v>196</v>
      </c>
      <c r="O435" s="68">
        <v>19.891988844527098</v>
      </c>
      <c r="P435" s="81">
        <v>1</v>
      </c>
      <c r="Q435" s="68">
        <v>16.185244182169708</v>
      </c>
      <c r="R435" s="69">
        <f t="shared" si="47"/>
        <v>1.229020002456366</v>
      </c>
      <c r="S435" s="69">
        <f t="shared" si="48"/>
        <v>0.39647296186424547</v>
      </c>
      <c r="T435" s="68">
        <v>-20.409363294419087</v>
      </c>
      <c r="U435" s="70" t="s">
        <v>33</v>
      </c>
      <c r="V435" s="70">
        <v>24.1</v>
      </c>
      <c r="W435" s="70">
        <v>25.9</v>
      </c>
      <c r="X435" s="72">
        <f t="shared" si="53"/>
        <v>7.4688796680497802</v>
      </c>
      <c r="Y435" s="69">
        <v>0</v>
      </c>
      <c r="Z435" s="70">
        <v>0</v>
      </c>
      <c r="AA435" s="70" t="s">
        <v>288</v>
      </c>
      <c r="AB435" s="73">
        <v>64.545000000000002</v>
      </c>
      <c r="AC435" s="69">
        <v>0.65015000000000001</v>
      </c>
      <c r="AD435" s="70">
        <f t="shared" si="52"/>
        <v>99.277089902330232</v>
      </c>
      <c r="AE435" s="70" t="s">
        <v>33</v>
      </c>
      <c r="AF435" s="68">
        <v>9.3493000000000013</v>
      </c>
    </row>
    <row r="436" spans="1:32" x14ac:dyDescent="0.25">
      <c r="A436" s="79" t="s">
        <v>289</v>
      </c>
      <c r="B436" s="79" t="s">
        <v>290</v>
      </c>
      <c r="C436" s="67">
        <v>18</v>
      </c>
      <c r="D436" s="79">
        <v>1</v>
      </c>
      <c r="E436" s="72">
        <v>10</v>
      </c>
      <c r="F436" s="79" t="s">
        <v>291</v>
      </c>
      <c r="G436" s="67">
        <v>5</v>
      </c>
      <c r="H436" s="70">
        <v>600</v>
      </c>
      <c r="I436" s="70" t="s">
        <v>36</v>
      </c>
      <c r="J436" s="70">
        <v>5</v>
      </c>
      <c r="K436" s="70">
        <f t="shared" si="49"/>
        <v>3000</v>
      </c>
      <c r="L436" s="81">
        <f t="shared" si="50"/>
        <v>13.86</v>
      </c>
      <c r="M436" s="67">
        <f t="shared" si="51"/>
        <v>69.3</v>
      </c>
      <c r="N436" s="82">
        <v>256</v>
      </c>
      <c r="O436" s="68">
        <v>19.982661333962302</v>
      </c>
      <c r="P436" s="81">
        <v>1</v>
      </c>
      <c r="Q436" s="68">
        <v>16.185244182169708</v>
      </c>
      <c r="R436" s="69">
        <f>O436/Q436</f>
        <v>1.2346221724585396</v>
      </c>
      <c r="S436" s="69">
        <f t="shared" si="48"/>
        <v>0.40617128039453149</v>
      </c>
      <c r="T436" s="68">
        <v>-20.409363294419087</v>
      </c>
      <c r="U436" s="70" t="s">
        <v>33</v>
      </c>
      <c r="V436" s="70">
        <v>23.1</v>
      </c>
      <c r="W436" s="70">
        <v>23.1</v>
      </c>
      <c r="X436" s="72">
        <f t="shared" si="53"/>
        <v>0</v>
      </c>
      <c r="Y436" s="69">
        <v>0</v>
      </c>
      <c r="Z436" s="70">
        <v>0</v>
      </c>
      <c r="AA436" s="70" t="s">
        <v>288</v>
      </c>
      <c r="AB436" s="73">
        <v>64.545000000000002</v>
      </c>
      <c r="AC436" s="69">
        <v>0.65015000000000001</v>
      </c>
      <c r="AD436" s="70">
        <f t="shared" si="52"/>
        <v>99.277089902330232</v>
      </c>
      <c r="AE436" s="70" t="s">
        <v>33</v>
      </c>
      <c r="AF436" s="68">
        <v>9.3493000000000013</v>
      </c>
    </row>
  </sheetData>
  <mergeCells count="4">
    <mergeCell ref="A1:E1"/>
    <mergeCell ref="G1:N1"/>
    <mergeCell ref="O1:X1"/>
    <mergeCell ref="Y1:AG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Histology - animals</vt:lpstr>
      <vt:lpstr>MODELLING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Wiel, Alex van der (MAASTRO)</dc:creator>
  <cp:lastModifiedBy>Ala</cp:lastModifiedBy>
  <dcterms:created xsi:type="dcterms:W3CDTF">2019-10-23T09:15:52Z</dcterms:created>
  <dcterms:modified xsi:type="dcterms:W3CDTF">2020-08-18T12:16:09Z</dcterms:modified>
</cp:coreProperties>
</file>