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dst-econ\"/>
    </mc:Choice>
  </mc:AlternateContent>
  <xr:revisionPtr revIDLastSave="0" documentId="8_{36564267-1D07-414E-91C1-6D0F4DA25341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Yield Impact" sheetId="3" r:id="rId1"/>
    <sheet name="Grazing full" sheetId="1" r:id="rId2"/>
    <sheet name="Grazing simp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4" l="1"/>
  <c r="N21" i="4" s="1"/>
  <c r="N11" i="4"/>
  <c r="N22" i="4"/>
  <c r="N8" i="4"/>
  <c r="N24" i="4" s="1"/>
  <c r="F8" i="1"/>
  <c r="F22" i="1"/>
  <c r="N23" i="4" l="1"/>
  <c r="N25" i="4" s="1"/>
  <c r="F23" i="1"/>
  <c r="F21" i="1" l="1"/>
  <c r="F24" i="1" l="1"/>
  <c r="F25" i="1" s="1"/>
</calcChain>
</file>

<file path=xl/sharedStrings.xml><?xml version="1.0" encoding="utf-8"?>
<sst xmlns="http://schemas.openxmlformats.org/spreadsheetml/2006/main" count="76" uniqueCount="45">
  <si>
    <t>Soybean Yield Impact</t>
  </si>
  <si>
    <t>Median at 1</t>
  </si>
  <si>
    <t>Median at 2</t>
  </si>
  <si>
    <t>Median at 3 years</t>
  </si>
  <si>
    <t>Median at 4</t>
  </si>
  <si>
    <t>Median after 5</t>
  </si>
  <si>
    <t>Corn Yield Impact</t>
  </si>
  <si>
    <t>Median after 5 years</t>
  </si>
  <si>
    <t>% waste (not grazed due to hoof action/selective grazing)</t>
  </si>
  <si>
    <t>DM % of hay fed</t>
  </si>
  <si>
    <t>Labor, per hour</t>
  </si>
  <si>
    <t>Additional management for grazing, hrs per acre</t>
  </si>
  <si>
    <t>Size of bales fed (lbs per bale)</t>
  </si>
  <si>
    <t>Time to fed (estimate of hours per bale)</t>
  </si>
  <si>
    <t>Fuel consumption of feeding tractor (gal/hr)</t>
  </si>
  <si>
    <t>Additional labor to manage grazing</t>
  </si>
  <si>
    <t>Reduction of hay fed</t>
  </si>
  <si>
    <t>lbs hay not fed (per ac)</t>
  </si>
  <si>
    <t>Reduction of fuel  from reduced hay fed</t>
  </si>
  <si>
    <t>Reduction of  labor from reduced hay fed</t>
  </si>
  <si>
    <t>Forage from fall grazing (lbs DM/acre)</t>
  </si>
  <si>
    <t>Forage from spring grazing (lbs DM/acre)</t>
  </si>
  <si>
    <t>Estimate of hay wasted in feedlot</t>
  </si>
  <si>
    <t>Value of hay ($/ton)</t>
  </si>
  <si>
    <t xml:space="preserve">     Net Impact of Grazing (per acre)</t>
  </si>
  <si>
    <t>Factors Impacting Grazing Returns (Cow-Calf Operation)</t>
  </si>
  <si>
    <t>Diesel price ($/gal)</t>
  </si>
  <si>
    <t>Net Return (per acre of cover crops)</t>
  </si>
  <si>
    <t>USER QUESTIONS/INPUTS</t>
  </si>
  <si>
    <t>Low =</t>
  </si>
  <si>
    <t xml:space="preserve">High = </t>
  </si>
  <si>
    <t>Medium =</t>
  </si>
  <si>
    <t>Low</t>
  </si>
  <si>
    <t>Medium</t>
  </si>
  <si>
    <t>High</t>
  </si>
  <si>
    <t>Amount of forage for fall grazing</t>
  </si>
  <si>
    <t xml:space="preserve">Amount of forage for spring grazing </t>
  </si>
  <si>
    <t>results from N25</t>
  </si>
  <si>
    <t>Validation List</t>
  </si>
  <si>
    <t>Note to Rick?</t>
  </si>
  <si>
    <t>If user puts selects low from the drop-down list for E4, then program to insert 500 lbs in cell N4</t>
  </si>
  <si>
    <t>If user puts selects medium from the drop-down list for E4, then program to insert 1000 lbs in cell N4, etc.</t>
  </si>
  <si>
    <t>Similar programming for whatever is selected for E5</t>
  </si>
  <si>
    <t>Cell N13 needs to come from the Field and Farm module</t>
  </si>
  <si>
    <t>Cell N17 needs to come from the Field and Farm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</si>
</sst>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2"/>
      <color theme="1"/>
      <name val="Candara"/>
      <family val="2"/>
    </font>
    <font>
      <b/>
      <sz val="12"/>
      <color theme="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5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9" fontId="7" fillId="2" borderId="0" xfId="1" applyFont="1" applyFill="1" applyAlignment="1">
      <alignment horizontal="center"/>
    </xf>
    <xf numFmtId="3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8" fillId="3" borderId="0" xfId="0" applyFont="1" applyFill="1"/>
    <xf numFmtId="0" fontId="8" fillId="2" borderId="0" xfId="0" applyFont="1" applyFill="1"/>
    <xf numFmtId="164" fontId="7" fillId="4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0" xfId="0" applyFill="1"/>
  </cellXfs>
  <cellStyles count="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workbookViewId="0">
      <selection activeCell="A16" sqref="A16:XFD18"/>
    </sheetView>
  </sheetViews>
  <sheetFormatPr defaultColWidth="11" defaultRowHeight="15.75" x14ac:dyDescent="0.25"/>
  <cols>
    <col min="1" max="1" width="32.5" bestFit="1" customWidth="1"/>
  </cols>
  <sheetData>
    <row r="2" spans="1:2" x14ac:dyDescent="0.25">
      <c r="A2" t="s">
        <v>0</v>
      </c>
    </row>
    <row r="3" spans="1:2" x14ac:dyDescent="0.25">
      <c r="A3" s="1" t="s">
        <v>1</v>
      </c>
      <c r="B3" s="2">
        <v>0.02</v>
      </c>
    </row>
    <row r="4" spans="1:2" x14ac:dyDescent="0.25">
      <c r="A4" s="1" t="s">
        <v>2</v>
      </c>
      <c r="B4" s="2">
        <v>0.03</v>
      </c>
    </row>
    <row r="5" spans="1:2" x14ac:dyDescent="0.25">
      <c r="A5" s="1" t="s">
        <v>3</v>
      </c>
      <c r="B5" s="2">
        <v>3.7999999999999999E-2</v>
      </c>
    </row>
    <row r="6" spans="1:2" x14ac:dyDescent="0.25">
      <c r="A6" s="1" t="s">
        <v>4</v>
      </c>
      <c r="B6" s="2">
        <v>4.3499999999999997E-2</v>
      </c>
    </row>
    <row r="7" spans="1:2" x14ac:dyDescent="0.25">
      <c r="A7" s="1" t="s">
        <v>5</v>
      </c>
      <c r="B7" s="2">
        <v>5.3100000000000001E-2</v>
      </c>
    </row>
    <row r="8" spans="1:2" x14ac:dyDescent="0.25">
      <c r="B8" s="3"/>
    </row>
    <row r="9" spans="1:2" x14ac:dyDescent="0.25">
      <c r="A9" s="1" t="s">
        <v>6</v>
      </c>
      <c r="B9" s="3"/>
    </row>
    <row r="10" spans="1:2" x14ac:dyDescent="0.25">
      <c r="A10" t="s">
        <v>1</v>
      </c>
      <c r="B10" s="3">
        <v>0</v>
      </c>
    </row>
    <row r="11" spans="1:2" x14ac:dyDescent="0.25">
      <c r="A11" t="s">
        <v>2</v>
      </c>
      <c r="B11" s="3">
        <v>1.290920761714571E-2</v>
      </c>
    </row>
    <row r="12" spans="1:2" x14ac:dyDescent="0.25">
      <c r="A12" t="s">
        <v>3</v>
      </c>
      <c r="B12" s="3">
        <v>1.7953321364452424E-2</v>
      </c>
    </row>
    <row r="13" spans="1:2" x14ac:dyDescent="0.25">
      <c r="A13" t="s">
        <v>4</v>
      </c>
      <c r="B13" s="3">
        <v>3.4868956212923831E-2</v>
      </c>
    </row>
    <row r="14" spans="1:2" x14ac:dyDescent="0.25">
      <c r="A14" t="s">
        <v>7</v>
      </c>
      <c r="B14" s="3">
        <v>3.8905087271000283E-2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25"/>
  <sheetViews>
    <sheetView zoomScale="125" zoomScaleNormal="125" zoomScalePageLayoutView="125" workbookViewId="0">
      <selection activeCell="G21" sqref="G21"/>
    </sheetView>
  </sheetViews>
  <sheetFormatPr defaultColWidth="11" defaultRowHeight="15.75" x14ac:dyDescent="0.25"/>
  <cols>
    <col min="1" max="1" width="3" customWidth="1"/>
    <col min="2" max="2" width="21.125" customWidth="1"/>
    <col min="5" max="5" width="12" customWidth="1"/>
    <col min="7" max="7" width="11.375" bestFit="1" customWidth="1"/>
  </cols>
  <sheetData>
    <row r="3" spans="2:6" ht="18.75" x14ac:dyDescent="0.3">
      <c r="B3" s="4" t="s">
        <v>25</v>
      </c>
      <c r="C3" s="5"/>
      <c r="D3" s="5"/>
      <c r="E3" s="5"/>
      <c r="F3" s="5"/>
    </row>
    <row r="4" spans="2:6" x14ac:dyDescent="0.25">
      <c r="B4" s="6" t="s">
        <v>20</v>
      </c>
      <c r="C4" s="6"/>
      <c r="D4" s="6"/>
      <c r="E4" s="6"/>
      <c r="F4" s="7">
        <v>500</v>
      </c>
    </row>
    <row r="5" spans="2:6" x14ac:dyDescent="0.25">
      <c r="B5" s="6" t="s">
        <v>8</v>
      </c>
      <c r="C5" s="6"/>
      <c r="D5" s="6"/>
      <c r="E5" s="6"/>
      <c r="F5" s="8">
        <v>0.5</v>
      </c>
    </row>
    <row r="6" spans="2:6" x14ac:dyDescent="0.25">
      <c r="B6" s="6" t="s">
        <v>21</v>
      </c>
      <c r="C6" s="6"/>
      <c r="D6" s="6"/>
      <c r="E6" s="6"/>
      <c r="F6" s="7">
        <v>1000</v>
      </c>
    </row>
    <row r="7" spans="2:6" x14ac:dyDescent="0.25">
      <c r="B7" s="6" t="s">
        <v>8</v>
      </c>
      <c r="C7" s="6"/>
      <c r="D7" s="6"/>
      <c r="E7" s="6"/>
      <c r="F7" s="8">
        <v>0.5</v>
      </c>
    </row>
    <row r="8" spans="2:6" x14ac:dyDescent="0.25">
      <c r="B8" s="6"/>
      <c r="C8" s="6" t="s">
        <v>17</v>
      </c>
      <c r="D8" s="6"/>
      <c r="E8" s="6"/>
      <c r="F8" s="9">
        <f>((((F4*F5)+(F6*F7))/F9)/(1-F10))</f>
        <v>1092.6573426573425</v>
      </c>
    </row>
    <row r="9" spans="2:6" x14ac:dyDescent="0.25">
      <c r="B9" s="6" t="s">
        <v>9</v>
      </c>
      <c r="C9" s="6"/>
      <c r="D9" s="6"/>
      <c r="E9" s="6"/>
      <c r="F9" s="8">
        <v>0.88</v>
      </c>
    </row>
    <row r="10" spans="2:6" x14ac:dyDescent="0.25">
      <c r="B10" s="6" t="s">
        <v>22</v>
      </c>
      <c r="C10" s="6"/>
      <c r="D10" s="6"/>
      <c r="E10" s="6"/>
      <c r="F10" s="8">
        <v>0.22</v>
      </c>
    </row>
    <row r="11" spans="2:6" x14ac:dyDescent="0.25">
      <c r="B11" s="6" t="s">
        <v>23</v>
      </c>
      <c r="C11" s="6"/>
      <c r="D11" s="6"/>
      <c r="E11" s="6"/>
      <c r="F11" s="7">
        <v>80</v>
      </c>
    </row>
    <row r="12" spans="2:6" x14ac:dyDescent="0.25">
      <c r="B12" s="6"/>
      <c r="C12" s="6"/>
      <c r="D12" s="6"/>
      <c r="E12" s="6"/>
      <c r="F12" s="6"/>
    </row>
    <row r="13" spans="2:6" x14ac:dyDescent="0.25">
      <c r="B13" s="6" t="s">
        <v>10</v>
      </c>
      <c r="C13" s="6"/>
      <c r="D13" s="6"/>
      <c r="E13" s="6"/>
      <c r="F13" s="10">
        <v>20</v>
      </c>
    </row>
    <row r="14" spans="2:6" x14ac:dyDescent="0.25">
      <c r="B14" s="6" t="s">
        <v>11</v>
      </c>
      <c r="C14" s="6"/>
      <c r="D14" s="6"/>
      <c r="E14" s="6"/>
      <c r="F14" s="7">
        <v>0.05</v>
      </c>
    </row>
    <row r="15" spans="2:6" x14ac:dyDescent="0.25">
      <c r="B15" s="6" t="s">
        <v>12</v>
      </c>
      <c r="C15" s="6"/>
      <c r="D15" s="6"/>
      <c r="E15" s="6"/>
      <c r="F15" s="7">
        <v>1800</v>
      </c>
    </row>
    <row r="16" spans="2:6" x14ac:dyDescent="0.25">
      <c r="B16" s="6" t="s">
        <v>13</v>
      </c>
      <c r="C16" s="6"/>
      <c r="D16" s="6"/>
      <c r="E16" s="6"/>
      <c r="F16" s="7">
        <v>0.5</v>
      </c>
    </row>
    <row r="17" spans="2:6" x14ac:dyDescent="0.25">
      <c r="B17" s="6" t="s">
        <v>26</v>
      </c>
      <c r="C17" s="6"/>
      <c r="D17" s="6"/>
      <c r="E17" s="6"/>
      <c r="F17" s="10">
        <v>3</v>
      </c>
    </row>
    <row r="18" spans="2:6" x14ac:dyDescent="0.25">
      <c r="B18" s="6" t="s">
        <v>14</v>
      </c>
      <c r="C18" s="6"/>
      <c r="D18" s="6"/>
      <c r="E18" s="6"/>
      <c r="F18" s="7">
        <v>6</v>
      </c>
    </row>
    <row r="19" spans="2:6" x14ac:dyDescent="0.25">
      <c r="B19" s="6"/>
      <c r="C19" s="6"/>
      <c r="D19" s="6"/>
      <c r="E19" s="6"/>
      <c r="F19" s="6"/>
    </row>
    <row r="20" spans="2:6" x14ac:dyDescent="0.25">
      <c r="B20" s="11" t="s">
        <v>27</v>
      </c>
      <c r="C20" s="11"/>
      <c r="D20" s="11"/>
      <c r="E20" s="11"/>
      <c r="F20" s="11"/>
    </row>
    <row r="21" spans="2:6" x14ac:dyDescent="0.25">
      <c r="B21" s="6" t="s">
        <v>15</v>
      </c>
      <c r="C21" s="6"/>
      <c r="D21" s="6"/>
      <c r="E21" s="6"/>
      <c r="F21" s="10">
        <f>-($F$13*$F$14)</f>
        <v>-1</v>
      </c>
    </row>
    <row r="22" spans="2:6" x14ac:dyDescent="0.25">
      <c r="B22" s="6" t="s">
        <v>16</v>
      </c>
      <c r="C22" s="6"/>
      <c r="D22" s="6"/>
      <c r="E22" s="6"/>
      <c r="F22" s="14">
        <f>(((($F$4*$F$5)+($F$6*$F$7))/$F$9)/(1-$F$10)*($F$11/2000))</f>
        <v>43.7062937062937</v>
      </c>
    </row>
    <row r="23" spans="2:6" x14ac:dyDescent="0.25">
      <c r="B23" s="6" t="s">
        <v>18</v>
      </c>
      <c r="C23" s="6"/>
      <c r="D23" s="6"/>
      <c r="E23" s="6"/>
      <c r="F23" s="14">
        <f>($F$8/$F$15)*($F$16*$F$18*$F$17)</f>
        <v>5.4632867132867124</v>
      </c>
    </row>
    <row r="24" spans="2:6" x14ac:dyDescent="0.25">
      <c r="B24" s="6" t="s">
        <v>19</v>
      </c>
      <c r="C24" s="6"/>
      <c r="D24" s="6"/>
      <c r="E24" s="6"/>
      <c r="F24" s="14">
        <f>(($F$8/$F$15)*$F$16*$F$13)</f>
        <v>6.0703185703185696</v>
      </c>
    </row>
    <row r="25" spans="2:6" x14ac:dyDescent="0.25">
      <c r="B25" s="12" t="s">
        <v>24</v>
      </c>
      <c r="C25" s="6"/>
      <c r="D25" s="6"/>
      <c r="E25" s="6"/>
      <c r="F25" s="13">
        <f>SUM(F21:F24)</f>
        <v>54.239898989898983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8376-3995-D744-86F2-CFAD387EA8F3}">
  <dimension ref="A3:Q25"/>
  <sheetViews>
    <sheetView tabSelected="1" zoomScale="110" zoomScaleNormal="110" workbookViewId="0">
      <selection activeCell="E6" sqref="E6"/>
    </sheetView>
  </sheetViews>
  <sheetFormatPr defaultColWidth="11" defaultRowHeight="15.75" x14ac:dyDescent="0.25"/>
  <cols>
    <col min="1" max="1" width="3" customWidth="1"/>
    <col min="2" max="2" width="21.125" customWidth="1"/>
    <col min="5" max="5" width="12" customWidth="1"/>
    <col min="7" max="7" width="11.375" bestFit="1" customWidth="1"/>
    <col min="10" max="10" width="3.375" customWidth="1"/>
    <col min="11" max="11" width="26.875" customWidth="1"/>
  </cols>
  <sheetData>
    <row r="3" spans="1:17" ht="18.75" x14ac:dyDescent="0.3">
      <c r="A3" t="s">
        <v>28</v>
      </c>
      <c r="G3" t="s">
        <v>38</v>
      </c>
      <c r="J3" s="4" t="s">
        <v>25</v>
      </c>
      <c r="K3" s="5"/>
      <c r="L3" s="5"/>
      <c r="M3" s="5"/>
      <c r="N3" s="5"/>
    </row>
    <row r="4" spans="1:17" x14ac:dyDescent="0.25">
      <c r="A4" s="6" t="s">
        <v>35</v>
      </c>
      <c r="E4" t="s">
        <v>32</v>
      </c>
      <c r="G4" s="15" t="s">
        <v>32</v>
      </c>
      <c r="J4" s="6" t="s">
        <v>20</v>
      </c>
      <c r="K4" s="6"/>
      <c r="L4" s="6"/>
      <c r="M4" s="6"/>
      <c r="N4" s="7">
        <v>500</v>
      </c>
      <c r="P4" t="s">
        <v>29</v>
      </c>
      <c r="Q4">
        <v>500</v>
      </c>
    </row>
    <row r="5" spans="1:17" x14ac:dyDescent="0.25">
      <c r="A5" s="6" t="s">
        <v>36</v>
      </c>
      <c r="E5" t="s">
        <v>33</v>
      </c>
      <c r="G5" s="15" t="s">
        <v>33</v>
      </c>
      <c r="J5" s="6" t="s">
        <v>8</v>
      </c>
      <c r="K5" s="6"/>
      <c r="L5" s="6"/>
      <c r="M5" s="6"/>
      <c r="N5" s="8">
        <v>0.5</v>
      </c>
      <c r="P5" t="s">
        <v>31</v>
      </c>
      <c r="Q5">
        <v>1000</v>
      </c>
    </row>
    <row r="6" spans="1:17" x14ac:dyDescent="0.25">
      <c r="A6" s="6" t="s">
        <v>23</v>
      </c>
      <c r="E6">
        <v>80</v>
      </c>
      <c r="G6" s="15" t="s">
        <v>34</v>
      </c>
      <c r="J6" s="6" t="s">
        <v>21</v>
      </c>
      <c r="K6" s="6"/>
      <c r="L6" s="6"/>
      <c r="M6" s="6"/>
      <c r="N6" s="7">
        <v>1000</v>
      </c>
      <c r="P6" t="s">
        <v>30</v>
      </c>
      <c r="Q6">
        <v>1500</v>
      </c>
    </row>
    <row r="7" spans="1:17" x14ac:dyDescent="0.25">
      <c r="A7" s="6" t="s">
        <v>11</v>
      </c>
      <c r="E7">
        <v>0.05</v>
      </c>
      <c r="J7" s="6" t="s">
        <v>8</v>
      </c>
      <c r="K7" s="6"/>
      <c r="L7" s="6"/>
      <c r="M7" s="6"/>
      <c r="N7" s="8">
        <v>0.5</v>
      </c>
    </row>
    <row r="8" spans="1:17" x14ac:dyDescent="0.25">
      <c r="J8" s="6"/>
      <c r="K8" s="6" t="s">
        <v>17</v>
      </c>
      <c r="L8" s="6"/>
      <c r="M8" s="6"/>
      <c r="N8" s="9">
        <f>((((N4*N5)+(N6*N7))/N9)/(1-N10))</f>
        <v>1092.6573426573425</v>
      </c>
    </row>
    <row r="9" spans="1:17" x14ac:dyDescent="0.25">
      <c r="A9" s="12" t="s">
        <v>24</v>
      </c>
      <c r="B9" s="6"/>
      <c r="E9" t="s">
        <v>37</v>
      </c>
      <c r="J9" s="6" t="s">
        <v>9</v>
      </c>
      <c r="K9" s="6"/>
      <c r="L9" s="6"/>
      <c r="M9" s="6"/>
      <c r="N9" s="8">
        <v>0.88</v>
      </c>
    </row>
    <row r="10" spans="1:17" x14ac:dyDescent="0.25">
      <c r="J10" s="6" t="s">
        <v>22</v>
      </c>
      <c r="K10" s="6"/>
      <c r="L10" s="6"/>
      <c r="M10" s="6"/>
      <c r="N10" s="8">
        <v>0.22</v>
      </c>
    </row>
    <row r="11" spans="1:17" x14ac:dyDescent="0.25">
      <c r="J11" s="6" t="s">
        <v>23</v>
      </c>
      <c r="K11" s="6"/>
      <c r="L11" s="6"/>
      <c r="M11" s="6"/>
      <c r="N11" s="7">
        <f>E6</f>
        <v>80</v>
      </c>
    </row>
    <row r="12" spans="1:17" x14ac:dyDescent="0.25">
      <c r="A12" t="s">
        <v>39</v>
      </c>
      <c r="J12" s="6"/>
      <c r="K12" s="6"/>
      <c r="L12" s="6"/>
      <c r="M12" s="6"/>
      <c r="N12" s="6"/>
    </row>
    <row r="13" spans="1:17" x14ac:dyDescent="0.25">
      <c r="A13" t="s">
        <v>40</v>
      </c>
      <c r="J13" s="6" t="s">
        <v>10</v>
      </c>
      <c r="K13" s="6"/>
      <c r="L13" s="6"/>
      <c r="M13" s="6"/>
      <c r="N13" s="10">
        <v>20</v>
      </c>
    </row>
    <row r="14" spans="1:17" x14ac:dyDescent="0.25">
      <c r="A14" t="s">
        <v>41</v>
      </c>
      <c r="J14" s="6" t="s">
        <v>11</v>
      </c>
      <c r="K14" s="6"/>
      <c r="L14" s="6"/>
      <c r="M14" s="6"/>
      <c r="N14" s="7">
        <f>E7</f>
        <v>0.05</v>
      </c>
    </row>
    <row r="15" spans="1:17" x14ac:dyDescent="0.25">
      <c r="J15" s="6" t="s">
        <v>12</v>
      </c>
      <c r="K15" s="6"/>
      <c r="L15" s="6"/>
      <c r="M15" s="6"/>
      <c r="N15" s="7">
        <v>1800</v>
      </c>
    </row>
    <row r="16" spans="1:17" x14ac:dyDescent="0.25">
      <c r="A16" t="s">
        <v>42</v>
      </c>
      <c r="J16" s="6" t="s">
        <v>13</v>
      </c>
      <c r="K16" s="6"/>
      <c r="L16" s="6"/>
      <c r="M16" s="6"/>
      <c r="N16" s="7">
        <v>0.5</v>
      </c>
    </row>
    <row r="17" spans="1:14" x14ac:dyDescent="0.25">
      <c r="J17" s="6" t="s">
        <v>26</v>
      </c>
      <c r="K17" s="6"/>
      <c r="L17" s="6"/>
      <c r="M17" s="6"/>
      <c r="N17" s="10">
        <v>3</v>
      </c>
    </row>
    <row r="18" spans="1:14" x14ac:dyDescent="0.25">
      <c r="A18" t="s">
        <v>43</v>
      </c>
      <c r="J18" s="6" t="s">
        <v>14</v>
      </c>
      <c r="K18" s="6"/>
      <c r="L18" s="6"/>
      <c r="M18" s="6"/>
      <c r="N18" s="7">
        <v>6</v>
      </c>
    </row>
    <row r="19" spans="1:14" x14ac:dyDescent="0.25">
      <c r="A19" t="s">
        <v>44</v>
      </c>
      <c r="J19" s="6"/>
      <c r="K19" s="6"/>
      <c r="L19" s="6"/>
      <c r="M19" s="6"/>
      <c r="N19" s="6"/>
    </row>
    <row r="20" spans="1:14" x14ac:dyDescent="0.25">
      <c r="J20" s="11" t="s">
        <v>27</v>
      </c>
      <c r="K20" s="11"/>
      <c r="L20" s="11"/>
      <c r="M20" s="11"/>
      <c r="N20" s="11"/>
    </row>
    <row r="21" spans="1:14" x14ac:dyDescent="0.25">
      <c r="J21" s="6" t="s">
        <v>15</v>
      </c>
      <c r="K21" s="6"/>
      <c r="L21" s="6"/>
      <c r="M21" s="6"/>
      <c r="N21" s="10">
        <f>-($N$13*$N$14)</f>
        <v>-1</v>
      </c>
    </row>
    <row r="22" spans="1:14" x14ac:dyDescent="0.25">
      <c r="J22" s="6" t="s">
        <v>16</v>
      </c>
      <c r="K22" s="6"/>
      <c r="L22" s="6"/>
      <c r="M22" s="6"/>
      <c r="N22" s="14">
        <f>(((($N$4*$N$5)+($N$6*$N$7))/$N$9)/(1-$N$10)*($N$11/2000))</f>
        <v>43.7062937062937</v>
      </c>
    </row>
    <row r="23" spans="1:14" x14ac:dyDescent="0.25">
      <c r="J23" s="6" t="s">
        <v>18</v>
      </c>
      <c r="K23" s="6"/>
      <c r="L23" s="6"/>
      <c r="M23" s="6"/>
      <c r="N23" s="14">
        <f>($N$8/$N$15)*($N$16*$N$18*$N$17)</f>
        <v>5.4632867132867124</v>
      </c>
    </row>
    <row r="24" spans="1:14" x14ac:dyDescent="0.25">
      <c r="J24" s="6" t="s">
        <v>19</v>
      </c>
      <c r="K24" s="6"/>
      <c r="L24" s="6"/>
      <c r="M24" s="6"/>
      <c r="N24" s="14">
        <f>(($N$8/$N$15)*$N$16*$N$13)</f>
        <v>6.0703185703185696</v>
      </c>
    </row>
    <row r="25" spans="1:14" x14ac:dyDescent="0.25">
      <c r="J25" s="12" t="s">
        <v>24</v>
      </c>
      <c r="K25" s="6"/>
      <c r="L25" s="6"/>
      <c r="M25" s="6"/>
      <c r="N25" s="13">
        <f>SUM(N21:N24)</f>
        <v>54.239898989898983</v>
      </c>
    </row>
  </sheetData>
  <dataValidations count="1">
    <dataValidation type="list" allowBlank="1" showInputMessage="1" showErrorMessage="1" sqref="E4 E5" xr:uid="{0247D437-0428-1F48-B42B-40F628F456FD}">
      <formula1>$G$4:$G$6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 Impact</vt:lpstr>
      <vt:lpstr>Grazing full</vt:lpstr>
      <vt:lpstr>Grazing simple</vt:lpstr>
    </vt:vector>
  </TitlesOfParts>
  <Company>MARC-IV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Weber</dc:creator>
  <cp:lastModifiedBy>Rick Hitchcock</cp:lastModifiedBy>
  <dcterms:created xsi:type="dcterms:W3CDTF">2018-12-14T06:12:56Z</dcterms:created>
  <dcterms:modified xsi:type="dcterms:W3CDTF">2023-06-29T14:04:20Z</dcterms:modified>
</cp:coreProperties>
</file>