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
    </mc:Choice>
  </mc:AlternateContent>
  <bookViews>
    <workbookView xWindow="-105" yWindow="-105" windowWidth="22155" windowHeight="11835" activeTab="1"/>
  </bookViews>
  <sheets>
    <sheet name="Sheet1" sheetId="4" r:id="rId1"/>
    <sheet name="Sheet2" sheetId="9" r:id="rId2"/>
    <sheet name="SalesData" sheetId="3" r:id="rId3"/>
  </sheets>
  <definedNames>
    <definedName name="Slicer_Product">#N/A</definedName>
    <definedName name="Slicer_Region">#N/A</definedName>
    <definedName name="Slicer_Sales_Person">#N/A</definedName>
  </definedNames>
  <calcPr calcId="152511"/>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3" l="1"/>
  <c r="K2" i="3"/>
  <c r="R26" i="3" s="1"/>
  <c r="K8" i="3" l="1"/>
  <c r="K6"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H51" i="3"/>
  <c r="G51" i="3"/>
  <c r="F51" i="3"/>
  <c r="H50" i="3"/>
  <c r="G50" i="3"/>
  <c r="F50" i="3"/>
  <c r="H49" i="3"/>
  <c r="G49" i="3"/>
  <c r="F49" i="3"/>
  <c r="H48" i="3"/>
  <c r="G48" i="3"/>
  <c r="F48" i="3"/>
  <c r="H47" i="3"/>
  <c r="G47" i="3"/>
  <c r="F47" i="3"/>
  <c r="H46" i="3"/>
  <c r="G46" i="3"/>
  <c r="F46" i="3"/>
  <c r="H45" i="3"/>
  <c r="G45" i="3"/>
  <c r="F45" i="3"/>
  <c r="H44" i="3"/>
  <c r="G44" i="3"/>
  <c r="F44" i="3"/>
  <c r="H43" i="3"/>
  <c r="G43" i="3"/>
  <c r="F43" i="3"/>
  <c r="H42" i="3"/>
  <c r="G42" i="3"/>
  <c r="F42" i="3"/>
  <c r="H41" i="3"/>
  <c r="G41" i="3"/>
  <c r="F41" i="3"/>
  <c r="H40" i="3"/>
  <c r="G40" i="3"/>
  <c r="F40" i="3"/>
  <c r="H39" i="3"/>
  <c r="G39" i="3"/>
  <c r="F39" i="3"/>
  <c r="H38" i="3"/>
  <c r="G38" i="3"/>
  <c r="F38" i="3"/>
  <c r="H37" i="3"/>
  <c r="G37" i="3"/>
  <c r="F37" i="3"/>
  <c r="H36" i="3"/>
  <c r="G36" i="3"/>
  <c r="F36" i="3"/>
  <c r="H35" i="3"/>
  <c r="G35" i="3"/>
  <c r="F35" i="3"/>
  <c r="H34" i="3"/>
  <c r="G34" i="3"/>
  <c r="F34" i="3"/>
  <c r="H33" i="3"/>
  <c r="G33" i="3"/>
  <c r="F33" i="3"/>
  <c r="H32" i="3"/>
  <c r="G32" i="3"/>
  <c r="F32" i="3"/>
  <c r="H31" i="3"/>
  <c r="G31" i="3"/>
  <c r="F31" i="3"/>
  <c r="H30" i="3"/>
  <c r="G30" i="3"/>
  <c r="F30" i="3"/>
  <c r="H29" i="3"/>
  <c r="G29" i="3"/>
  <c r="F29" i="3"/>
  <c r="H28" i="3"/>
  <c r="G28" i="3"/>
  <c r="F28" i="3"/>
  <c r="H27" i="3"/>
  <c r="G27" i="3"/>
  <c r="F27" i="3"/>
  <c r="H26" i="3"/>
  <c r="G26" i="3"/>
  <c r="F26" i="3"/>
  <c r="H25" i="3"/>
  <c r="G25" i="3"/>
  <c r="F25" i="3"/>
  <c r="H24" i="3"/>
  <c r="G24" i="3"/>
  <c r="F24" i="3"/>
  <c r="H23" i="3"/>
  <c r="G23" i="3"/>
  <c r="F23" i="3"/>
  <c r="H22" i="3"/>
  <c r="G22" i="3"/>
  <c r="F22" i="3"/>
  <c r="H21" i="3"/>
  <c r="G21" i="3"/>
  <c r="F21" i="3"/>
  <c r="H20" i="3"/>
  <c r="G20" i="3"/>
  <c r="F20" i="3"/>
  <c r="H19" i="3"/>
  <c r="G19" i="3"/>
  <c r="F19" i="3"/>
  <c r="H18" i="3"/>
  <c r="G18" i="3"/>
  <c r="F18" i="3"/>
  <c r="H17" i="3"/>
  <c r="G17" i="3"/>
  <c r="F17" i="3"/>
  <c r="H16" i="3"/>
  <c r="G16" i="3"/>
  <c r="F16" i="3"/>
  <c r="H15" i="3"/>
  <c r="G15" i="3"/>
  <c r="F15" i="3"/>
  <c r="H14" i="3"/>
  <c r="G14" i="3"/>
  <c r="F14" i="3"/>
  <c r="H13" i="3"/>
  <c r="G13" i="3"/>
  <c r="F13" i="3"/>
  <c r="H12" i="3"/>
  <c r="G12" i="3"/>
  <c r="F12" i="3"/>
  <c r="H11" i="3"/>
  <c r="G11" i="3"/>
  <c r="F11" i="3"/>
  <c r="H10" i="3"/>
  <c r="G10" i="3"/>
  <c r="F10" i="3"/>
  <c r="H9" i="3"/>
  <c r="G9" i="3"/>
  <c r="F9" i="3"/>
  <c r="H8" i="3"/>
  <c r="G8" i="3"/>
  <c r="F8" i="3"/>
  <c r="H7" i="3"/>
  <c r="G7" i="3"/>
  <c r="F7" i="3"/>
  <c r="H6" i="3"/>
  <c r="G6" i="3"/>
  <c r="F6" i="3"/>
  <c r="H5" i="3"/>
  <c r="G5" i="3"/>
  <c r="F5" i="3"/>
  <c r="H4" i="3"/>
  <c r="G4" i="3"/>
  <c r="F4" i="3"/>
  <c r="H3" i="3"/>
  <c r="G3" i="3"/>
  <c r="F3" i="3"/>
  <c r="H2" i="3"/>
  <c r="G2" i="3"/>
  <c r="F2" i="3"/>
</calcChain>
</file>

<file path=xl/sharedStrings.xml><?xml version="1.0" encoding="utf-8"?>
<sst xmlns="http://schemas.openxmlformats.org/spreadsheetml/2006/main" count="203" uniqueCount="37">
  <si>
    <t>Region</t>
  </si>
  <si>
    <t>Sum of Total Sales</t>
  </si>
  <si>
    <t>Product</t>
  </si>
  <si>
    <t>Sales Person</t>
  </si>
  <si>
    <t>East</t>
  </si>
  <si>
    <t>Action Figure</t>
  </si>
  <si>
    <t>Andrew</t>
  </si>
  <si>
    <t>Sum of Units Sold</t>
  </si>
  <si>
    <t>North</t>
  </si>
  <si>
    <t>Blender</t>
  </si>
  <si>
    <t>Anna</t>
  </si>
  <si>
    <t>South</t>
  </si>
  <si>
    <t>Moisturizer</t>
  </si>
  <si>
    <t>Cameron</t>
  </si>
  <si>
    <t>West</t>
  </si>
  <si>
    <t>Novel</t>
  </si>
  <si>
    <t>Carolyn</t>
  </si>
  <si>
    <t>Grand Total</t>
  </si>
  <si>
    <t>Smartphone</t>
  </si>
  <si>
    <t>Connor</t>
  </si>
  <si>
    <t>Sneakers</t>
  </si>
  <si>
    <t>Ella</t>
  </si>
  <si>
    <t>Tent</t>
  </si>
  <si>
    <t>Grace</t>
  </si>
  <si>
    <t>Megan</t>
  </si>
  <si>
    <t>Nicholas</t>
  </si>
  <si>
    <t>Virginia</t>
  </si>
  <si>
    <t>Date</t>
  </si>
  <si>
    <t>Units Sold</t>
  </si>
  <si>
    <t>Unit Price</t>
  </si>
  <si>
    <t>Cost of Goods</t>
  </si>
  <si>
    <t>Total Sales</t>
  </si>
  <si>
    <t>Profit</t>
  </si>
  <si>
    <t>Unit Sold</t>
  </si>
  <si>
    <t>Total profit</t>
  </si>
  <si>
    <t>Average Sales</t>
  </si>
  <si>
    <t>Row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</si>
</sst>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2" formatCode="_(&quot;$&quot;* #,##0_);_(&quot;$&quot;* \(#,##0\);_(&quot;$&quot;* &quot;-&quot;_);_(@_)"/>
    <numFmt numFmtId="164" formatCode="_ &quot;Rs.&quot;\ * #,##0_ ;_ &quot;Rs.&quot;\ * \-#,##0_ ;_ &quot;Rs.&quot;\ * &quot;-&quot;_ ;_ @_ "/>
  </numFmts>
  <fonts count="3">
    <font>
      <sz val="11"/>
      <color theme="1"/>
      <name val="Aptos Narrow"/>
      <family val="2"/>
      <scheme val="minor"/>
    </font>
    <font>
      <sz val="11"/>
      <color theme="1"/>
      <name val="Aptos Narrow"/>
      <family val="2"/>
      <scheme val="minor"/>
    </font>
    <font>
      <sz val="11"/>
      <color theme="0"/>
      <name val="Aptos Narrow"/>
      <family val="2"/>
      <scheme val="minor"/>
    </font>
  </fonts>
  <fills count="3">
    <fill>
      <patternFill patternType="none"/>
    </fill>
    <fill>
      <patternFill patternType="gray125"/>
    </fill>
    <fill>
      <patternFill patternType="solid">
        <fgColor rgb="FF002060"/>
        <bgColor indexed="64"/>
      </patternFill>
    </fill>
  </fills>
  <borders count="2">
    <border>
      <left/>
      <right/>
      <top/>
      <bottom/>
      <diagonal/>
    </border>
    <border>
      <left/>
      <right/>
      <top/>
      <bottom style="thick">
        <color rgb="FFFFC000"/>
      </bottom>
      <diagonal/>
    </border>
  </borders>
  <cellStyleXfs count="2">
    <xf numFmtId="0" fontId="0" fillId="0" borderId="0"/>
    <xf numFmtId="164" fontId="1" fillId="0" borderId="0" applyFont="0" applyFill="0" applyBorder="0" applyAlignment="0" applyProtection="0"/>
  </cellStyleXfs>
  <cellXfs count="10">
    <xf numFmtId="0" fontId="0" fillId="0" borderId="0" xfId="0"/>
    <xf numFmtId="0" fontId="2" fillId="2" borderId="1" xfId="0" applyFont="1" applyFill="1" applyBorder="1" applyAlignment="1">
      <alignment horizontal="center" vertical="center"/>
    </xf>
    <xf numFmtId="14" fontId="0" fillId="0" borderId="0" xfId="0" applyNumberFormat="1" applyAlignment="1">
      <alignment horizontal="center"/>
    </xf>
    <xf numFmtId="0" fontId="0" fillId="0" borderId="0" xfId="0" applyAlignment="1">
      <alignment horizontal="left"/>
    </xf>
    <xf numFmtId="164" fontId="0" fillId="0" borderId="0" xfId="1" applyFont="1"/>
    <xf numFmtId="164" fontId="0" fillId="0" borderId="0" xfId="0" applyNumberFormat="1"/>
    <xf numFmtId="164" fontId="2" fillId="2" borderId="1" xfId="0" applyNumberFormat="1" applyFont="1" applyFill="1" applyBorder="1" applyAlignment="1">
      <alignment horizontal="center" vertical="center"/>
    </xf>
    <xf numFmtId="0" fontId="0" fillId="0" borderId="0" xfId="0" pivotButton="1"/>
    <xf numFmtId="0" fontId="0" fillId="0" borderId="0" xfId="0" applyNumberFormat="1"/>
    <xf numFmtId="42" fontId="0" fillId="0" borderId="0" xfId="0" applyNumberFormat="1"/>
  </cellXfs>
  <cellStyles count="2">
    <cellStyle name="Currency [0]" xfId="1" builtinId="7"/>
    <cellStyle name="Normal" xfId="0" builtinId="0"/>
  </cellStyles>
  <dxfs count="9">
    <dxf>
      <numFmt numFmtId="164" formatCode="_ &quot;Rs.&quot;\ * #,##0_ ;_ &quot;Rs.&quot;\ * \-#,##0_ ;_ &quot;Rs.&quot;\ * &quot;-&quot;_ ;_ @_ "/>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alignment horizontal="left" vertical="bottom" textRotation="0" wrapText="0" indent="0" justifyLastLine="0" shrinkToFit="0" readingOrder="0"/>
    </dxf>
    <dxf>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dxf>
    <dxf>
      <border outline="0">
        <bottom style="thick">
          <color rgb="FFFFC000"/>
        </bottom>
      </border>
    </dxf>
    <dxf>
      <font>
        <b val="0"/>
        <i val="0"/>
        <strike val="0"/>
        <condense val="0"/>
        <extend val="0"/>
        <outline val="0"/>
        <shadow val="0"/>
        <u val="none"/>
        <vertAlign val="baseline"/>
        <sz val="11"/>
        <color theme="0"/>
        <name val="Aptos Narrow"/>
        <scheme val="minor"/>
      </font>
      <fill>
        <patternFill patternType="solid">
          <fgColor indexed="64"/>
          <bgColor rgb="FF002060"/>
        </patternFill>
      </fill>
      <alignment horizontal="center" vertical="center" textRotation="0" wrapText="0" indent="0" justifyLastLine="0" shrinkToFit="0" readingOrder="0"/>
    </dxf>
  </dxfs>
  <tableStyles count="1" defaultTableStyle="TableStyleMedium2" defaultPivotStyle="PivotStyleLight16">
    <tableStyle name="Invisible" pivot="0" table="0" count="0"/>
  </tableStyles>
  <colors>
    <mruColors>
      <color rgb="FF000000"/>
      <color rgb="FFD7BE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2.jp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7.jpg"/><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dashboard in excel .xlsx]Sheet1!PivotTable2</c:name>
    <c:fmtId val="0"/>
  </c:pivotSource>
  <c:chart>
    <c:autoTitleDeleted val="1"/>
    <c:pivotFmts>
      <c:pivotFmt>
        <c:idx val="0"/>
        <c:dLbl>
          <c:idx val="0"/>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dLbl>
          <c:idx val="0"/>
          <c:layout>
            <c:manualLayout>
              <c:x val="5.9322033898305086E-2"/>
              <c:y val="3.472222222222222E-3"/>
            </c:manualLayout>
          </c:layout>
          <c:showLegendKey val="0"/>
          <c:showVal val="1"/>
          <c:showCatName val="0"/>
          <c:showSerName val="0"/>
          <c:showPercent val="0"/>
          <c:showBubbleSize val="0"/>
          <c:extLst>
            <c:ext xmlns:c15="http://schemas.microsoft.com/office/drawing/2012/chart" uri="{CE6537A1-D6FC-4f65-9D91-7224C49458BB}">
              <c15:layout/>
            </c:ext>
          </c:extLst>
        </c:dLbl>
      </c:pivotFmt>
      <c:pivotFmt>
        <c:idx val="2"/>
        <c:dLbl>
          <c:idx val="0"/>
          <c:layout>
            <c:manualLayout>
              <c:x val="0.1059322033898305"/>
              <c:y val="3.472222222222307E-3"/>
            </c:manualLayout>
          </c:layout>
          <c:showLegendKey val="0"/>
          <c:showVal val="1"/>
          <c:showCatName val="0"/>
          <c:showSerName val="0"/>
          <c:showPercent val="0"/>
          <c:showBubbleSize val="0"/>
          <c:extLst>
            <c:ext xmlns:c15="http://schemas.microsoft.com/office/drawing/2012/chart" uri="{CE6537A1-D6FC-4f65-9D91-7224C49458BB}">
              <c15:layout/>
            </c:ext>
          </c:extLst>
        </c:dLbl>
      </c:pivotFmt>
      <c:pivotFmt>
        <c:idx val="3"/>
        <c:dLbl>
          <c:idx val="0"/>
          <c:layout>
            <c:manualLayout>
              <c:x val="-5.5084745762711863E-2"/>
              <c:y val="3.1249999999999917E-2"/>
            </c:manualLayout>
          </c:layout>
          <c:showLegendKey val="0"/>
          <c:showVal val="1"/>
          <c:showCatName val="0"/>
          <c:showSerName val="0"/>
          <c:showPercent val="0"/>
          <c:showBubbleSize val="0"/>
          <c:extLst>
            <c:ext xmlns:c15="http://schemas.microsoft.com/office/drawing/2012/chart" uri="{CE6537A1-D6FC-4f65-9D91-7224C49458BB}">
              <c15:layout/>
            </c:ext>
          </c:extLst>
        </c:dLbl>
      </c:pivotFmt>
      <c:pivotFmt>
        <c:idx val="4"/>
      </c:pivotFmt>
      <c:pivotFmt>
        <c:idx val="5"/>
        <c:spPr>
          <a:solidFill>
            <a:schemeClr val="accent6"/>
          </a:solidFill>
          <a:ln>
            <a:noFill/>
          </a:ln>
          <a:effectLst>
            <a:outerShdw blurRad="317500" algn="ctr" rotWithShape="0">
              <a:prstClr val="black">
                <a:alpha val="25000"/>
              </a:prstClr>
            </a:outerShdw>
          </a:effectLst>
        </c:spPr>
        <c:dLbl>
          <c:idx val="0"/>
          <c:layout>
            <c:manualLayout>
              <c:x val="0.11625726023571262"/>
              <c:y val="-4.8747683525432696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lumMod val="60000"/>
            </a:schemeClr>
          </a:solidFill>
          <a:ln>
            <a:noFill/>
          </a:ln>
          <a:effectLst>
            <a:outerShdw blurRad="317500" algn="ctr" rotWithShape="0">
              <a:prstClr val="black">
                <a:alpha val="25000"/>
              </a:prstClr>
            </a:outerShdw>
          </a:effectLst>
        </c:spPr>
        <c:dLbl>
          <c:idx val="0"/>
          <c:layout>
            <c:manualLayout>
              <c:x val="-0.10388946659361553"/>
              <c:y val="2.437384176271623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12120437769255145"/>
              <c:y val="9.7495367050864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5"/>
          </a:solidFill>
          <a:ln>
            <a:noFill/>
          </a:ln>
          <a:effectLst>
            <a:outerShdw blurRad="317500" algn="ctr" rotWithShape="0">
              <a:prstClr val="black">
                <a:alpha val="25000"/>
              </a:prstClr>
            </a:outerShdw>
          </a:effectLst>
        </c:spPr>
        <c:dLbl>
          <c:idx val="0"/>
          <c:layout>
            <c:manualLayout>
              <c:x val="0.11378370150729319"/>
              <c:y val="4.3872915172889222E-2"/>
            </c:manualLayout>
          </c:layout>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7116DFC7-7646-443D-B9C4-CF3C05DD0D99}" type="VALUE">
                  <a:rPr lang="en-US">
                    <a:solidFill>
                      <a:schemeClr val="tx1"/>
                    </a:solidFill>
                  </a:rPr>
                  <a:pPr>
                    <a:defRPr sz="1200" b="1">
                      <a:solidFill>
                        <a:sysClr val="windowText" lastClr="000000"/>
                      </a:solidFill>
                    </a:defRPr>
                  </a:pPr>
                  <a:t>[VALUE]</a:t>
                </a:fld>
                <a:endParaRPr lang="en-US"/>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9"/>
        <c:spPr>
          <a:solidFill>
            <a:schemeClr val="accent6"/>
          </a:solidFill>
          <a:ln>
            <a:noFill/>
          </a:ln>
          <a:effectLst>
            <a:outerShdw blurRad="317500" algn="ctr" rotWithShape="0">
              <a:prstClr val="black">
                <a:alpha val="25000"/>
              </a:prstClr>
            </a:outerShdw>
          </a:effectLst>
        </c:spPr>
        <c:marker>
          <c:symbol val="circle"/>
          <c:size val="6"/>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Sheet1!$B$3</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3-62AF-48A9-8A69-7897FCCAEF4D}"/>
              </c:ext>
            </c:extLst>
          </c:dPt>
          <c:dPt>
            <c:idx val="1"/>
            <c:bubble3D val="0"/>
            <c:spPr>
              <a:solidFill>
                <a:schemeClr val="accent5"/>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4-62AF-48A9-8A69-7897FCCAEF4D}"/>
              </c:ext>
            </c:extLst>
          </c:dPt>
          <c:dPt>
            <c:idx val="2"/>
            <c:bubble3D val="0"/>
            <c:spPr>
              <a:solidFill>
                <a:schemeClr val="accent4"/>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5-62AF-48A9-8A69-7897FCCAEF4D}"/>
              </c:ext>
            </c:extLst>
          </c:dPt>
          <c:dPt>
            <c:idx val="3"/>
            <c:bubble3D val="0"/>
            <c:spPr>
              <a:solidFill>
                <a:schemeClr val="accent6">
                  <a:lumMod val="60000"/>
                </a:schemeClr>
              </a:solidFill>
              <a:ln>
                <a:noFill/>
              </a:ln>
              <a:effectLst>
                <a:outerShdw blurRad="317500" algn="ctr" rotWithShape="0">
                  <a:prstClr val="black">
                    <a:alpha val="25000"/>
                  </a:prstClr>
                </a:outerShdw>
              </a:effectLst>
            </c:spPr>
          </c:dPt>
          <c:dLbls>
            <c:dLbl>
              <c:idx val="0"/>
              <c:layout>
                <c:manualLayout>
                  <c:x val="0.11625726023571262"/>
                  <c:y val="-4.8747683525432696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1378370150729319"/>
                  <c:y val="4.3872915172889222E-2"/>
                </c:manualLayout>
              </c:layout>
              <c:tx>
                <c:rich>
                  <a:bodyPr/>
                  <a:lstStyle/>
                  <a:p>
                    <a:fld id="{7116DFC7-7646-443D-B9C4-CF3C05DD0D99}" type="VALUE">
                      <a:rPr lang="en-US">
                        <a:solidFill>
                          <a:schemeClr val="tx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2"/>
              <c:layout>
                <c:manualLayout>
                  <c:x val="-0.12120437769255145"/>
                  <c:y val="9.749536705086494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0388946659361553"/>
                  <c:y val="2.4373841762716238E-2"/>
                </c:manualLayout>
              </c:layout>
              <c:showLegendKey val="0"/>
              <c:showVal val="1"/>
              <c:showCatName val="0"/>
              <c:showSerName val="0"/>
              <c:showPercent val="0"/>
              <c:showBubbleSize val="0"/>
              <c:extLst>
                <c:ext xmlns:c15="http://schemas.microsoft.com/office/drawing/2012/chart" uri="{CE6537A1-D6FC-4f65-9D91-7224C49458BB}">
                  <c15:layout/>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Sheet1!$A$4:$A$8</c:f>
              <c:strCache>
                <c:ptCount val="4"/>
                <c:pt idx="0">
                  <c:v>East</c:v>
                </c:pt>
                <c:pt idx="1">
                  <c:v>North</c:v>
                </c:pt>
                <c:pt idx="2">
                  <c:v>South</c:v>
                </c:pt>
                <c:pt idx="3">
                  <c:v>West</c:v>
                </c:pt>
              </c:strCache>
            </c:strRef>
          </c:cat>
          <c:val>
            <c:numRef>
              <c:f>Sheet1!$B$4:$B$8</c:f>
              <c:numCache>
                <c:formatCode>_("$"* #,##0_);_("$"* \(#,##0\);_("$"* "-"_);_(@_)</c:formatCode>
                <c:ptCount val="4"/>
                <c:pt idx="0">
                  <c:v>3534400</c:v>
                </c:pt>
                <c:pt idx="1">
                  <c:v>2661400</c:v>
                </c:pt>
                <c:pt idx="2">
                  <c:v>2870600</c:v>
                </c:pt>
                <c:pt idx="3">
                  <c:v>3878100</c:v>
                </c:pt>
              </c:numCache>
            </c:numRef>
          </c:val>
          <c:extLst xmlns:c16r2="http://schemas.microsoft.com/office/drawing/2015/06/chart">
            <c:ext xmlns:c16="http://schemas.microsoft.com/office/drawing/2014/chart" uri="{C3380CC4-5D6E-409C-BE32-E72D297353CC}">
              <c16:uniqueId val="{00000001-62AF-48A9-8A69-7897FCCAEF4D}"/>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b"/>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Insight dashboard in excel .xlsx]Sheet1!PivotTable4</c:name>
    <c:fmtId val="0"/>
  </c:pivotSource>
  <c:chart>
    <c:autoTitleDeleted val="1"/>
    <c:pivotFmts>
      <c:pivotFmt>
        <c:idx val="0"/>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35472304430305E-2"/>
              <c:y val="-3.9164684774002517E-1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5001225901198448E-2"/>
          <c:y val="3.4180483381337959E-2"/>
          <c:w val="0.97499877409880154"/>
          <c:h val="0.93015053374204126"/>
        </c:manualLayout>
      </c:layout>
      <c:barChart>
        <c:barDir val="col"/>
        <c:grouping val="clustered"/>
        <c:varyColors val="0"/>
        <c:ser>
          <c:idx val="0"/>
          <c:order val="0"/>
          <c:tx>
            <c:strRef>
              <c:f>Sheet1!$I$3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
              <c:layout>
                <c:manualLayout>
                  <c:x val="4.135472304430305E-2"/>
                  <c:y val="-3.916468477400251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Sheet1!$H$4:$H$14</c:f>
              <c:strCache>
                <c:ptCount val="10"/>
                <c:pt idx="0">
                  <c:v>Andrew</c:v>
                </c:pt>
                <c:pt idx="1">
                  <c:v>Anna</c:v>
                </c:pt>
                <c:pt idx="2">
                  <c:v>Cameron</c:v>
                </c:pt>
                <c:pt idx="3">
                  <c:v>Carolyn</c:v>
                </c:pt>
                <c:pt idx="4">
                  <c:v>Connor</c:v>
                </c:pt>
                <c:pt idx="5">
                  <c:v>Ella</c:v>
                </c:pt>
                <c:pt idx="6">
                  <c:v>Grace</c:v>
                </c:pt>
                <c:pt idx="7">
                  <c:v>Megan</c:v>
                </c:pt>
                <c:pt idx="8">
                  <c:v>Nicholas</c:v>
                </c:pt>
                <c:pt idx="9">
                  <c:v>Virginia</c:v>
                </c:pt>
              </c:strCache>
            </c:strRef>
          </c:cat>
          <c:val>
            <c:numRef>
              <c:f>Sheet1!$I$4:$I$14</c:f>
              <c:numCache>
                <c:formatCode>_("$"* #,##0_);_("$"* \(#,##0\);_("$"* "-"_);_(@_)</c:formatCode>
                <c:ptCount val="10"/>
                <c:pt idx="0">
                  <c:v>1591600</c:v>
                </c:pt>
                <c:pt idx="1">
                  <c:v>677600</c:v>
                </c:pt>
                <c:pt idx="2">
                  <c:v>1957000</c:v>
                </c:pt>
                <c:pt idx="3">
                  <c:v>1661400</c:v>
                </c:pt>
                <c:pt idx="4">
                  <c:v>1741200</c:v>
                </c:pt>
                <c:pt idx="5">
                  <c:v>1110000</c:v>
                </c:pt>
                <c:pt idx="6">
                  <c:v>1777400</c:v>
                </c:pt>
                <c:pt idx="7">
                  <c:v>1065400</c:v>
                </c:pt>
                <c:pt idx="8">
                  <c:v>784400</c:v>
                </c:pt>
                <c:pt idx="9">
                  <c:v>578500</c:v>
                </c:pt>
              </c:numCache>
            </c:numRef>
          </c:val>
          <c:extLst xmlns:c16r2="http://schemas.microsoft.com/office/drawing/2015/06/chart">
            <c:ext xmlns:c16="http://schemas.microsoft.com/office/drawing/2014/chart" uri="{C3380CC4-5D6E-409C-BE32-E72D297353CC}">
              <c16:uniqueId val="{00000001-66BB-4493-94ED-16912ECEAD3D}"/>
            </c:ext>
          </c:extLst>
        </c:ser>
        <c:dLbls>
          <c:dLblPos val="outEnd"/>
          <c:showLegendKey val="0"/>
          <c:showVal val="1"/>
          <c:showCatName val="0"/>
          <c:showSerName val="0"/>
          <c:showPercent val="0"/>
          <c:showBubbleSize val="0"/>
        </c:dLbls>
        <c:gapWidth val="100"/>
        <c:overlap val="-24"/>
        <c:axId val="-294566320"/>
        <c:axId val="-294570128"/>
      </c:barChart>
      <c:catAx>
        <c:axId val="-294566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94570128"/>
        <c:crosses val="autoZero"/>
        <c:auto val="1"/>
        <c:lblAlgn val="ctr"/>
        <c:lblOffset val="100"/>
        <c:noMultiLvlLbl val="0"/>
      </c:catAx>
      <c:valAx>
        <c:axId val="-294570128"/>
        <c:scaling>
          <c:orientation val="minMax"/>
        </c:scaling>
        <c:delete val="1"/>
        <c:axPos val="l"/>
        <c:numFmt formatCode="_(&quot;$&quot;* #,##0_);_(&quot;$&quot;* \(#,##0\);_(&quot;$&quot;* &quot;-&quot;_);_(@_)" sourceLinked="1"/>
        <c:majorTickMark val="none"/>
        <c:minorTickMark val="none"/>
        <c:tickLblPos val="nextTo"/>
        <c:crossAx val="-294566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dashboard in excel .xlsx]Sheet1!PivotTable5</c:name>
    <c:fmtId val="0"/>
  </c:pivotSource>
  <c:chart>
    <c:autoTitleDeleted val="1"/>
    <c:pivotFmts>
      <c:pivotFmt>
        <c:idx val="0"/>
        <c:dLbl>
          <c:idx val="0"/>
          <c:layout/>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Sheet1!$L$4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errBars>
            <c:errDir val="y"/>
            <c:errBarType val="both"/>
            <c:errValType val="stdErr"/>
            <c:noEndCap val="0"/>
            <c:spPr>
              <a:noFill/>
              <a:ln w="9525">
                <a:solidFill>
                  <a:schemeClr val="lt1">
                    <a:lumMod val="50000"/>
                  </a:schemeClr>
                </a:solidFill>
                <a:round/>
              </a:ln>
              <a:effectLst/>
            </c:spPr>
          </c:errBars>
          <c:cat>
            <c:strRef>
              <c:f>Sheet1!$K$5:$K$12</c:f>
              <c:strCache>
                <c:ptCount val="7"/>
                <c:pt idx="0">
                  <c:v>Action Figure</c:v>
                </c:pt>
                <c:pt idx="1">
                  <c:v>Blender</c:v>
                </c:pt>
                <c:pt idx="2">
                  <c:v>Moisturizer</c:v>
                </c:pt>
                <c:pt idx="3">
                  <c:v>Novel</c:v>
                </c:pt>
                <c:pt idx="4">
                  <c:v>Smartphone</c:v>
                </c:pt>
                <c:pt idx="5">
                  <c:v>Sneakers</c:v>
                </c:pt>
                <c:pt idx="6">
                  <c:v>Tent</c:v>
                </c:pt>
              </c:strCache>
            </c:strRef>
          </c:cat>
          <c:val>
            <c:numRef>
              <c:f>Sheet1!$L$5:$L$12</c:f>
              <c:numCache>
                <c:formatCode>General</c:formatCode>
                <c:ptCount val="7"/>
                <c:pt idx="0">
                  <c:v>456</c:v>
                </c:pt>
                <c:pt idx="1">
                  <c:v>635</c:v>
                </c:pt>
                <c:pt idx="2">
                  <c:v>1178</c:v>
                </c:pt>
                <c:pt idx="3">
                  <c:v>898</c:v>
                </c:pt>
                <c:pt idx="4">
                  <c:v>235</c:v>
                </c:pt>
                <c:pt idx="5">
                  <c:v>799</c:v>
                </c:pt>
                <c:pt idx="6">
                  <c:v>504</c:v>
                </c:pt>
              </c:numCache>
            </c:numRef>
          </c:val>
          <c:smooth val="0"/>
          <c:extLst xmlns:c16r2="http://schemas.microsoft.com/office/drawing/2015/06/chart">
            <c:ext xmlns:c16="http://schemas.microsoft.com/office/drawing/2014/chart" uri="{C3380CC4-5D6E-409C-BE32-E72D297353CC}">
              <c16:uniqueId val="{00000001-651B-410D-AAFE-1FE537CA4B18}"/>
            </c:ext>
          </c:extLst>
        </c:ser>
        <c:dLbls>
          <c:dLblPos val="t"/>
          <c:showLegendKey val="0"/>
          <c:showVal val="1"/>
          <c:showCatName val="0"/>
          <c:showSerName val="0"/>
          <c:showPercent val="0"/>
          <c:showBubbleSize val="0"/>
        </c:dLbls>
        <c:marker val="1"/>
        <c:smooth val="0"/>
        <c:axId val="-294577744"/>
        <c:axId val="-294569584"/>
      </c:lineChart>
      <c:catAx>
        <c:axId val="-294577744"/>
        <c:scaling>
          <c:orientation val="minMax"/>
        </c:scaling>
        <c:delete val="1"/>
        <c:axPos val="b"/>
        <c:numFmt formatCode="General" sourceLinked="1"/>
        <c:majorTickMark val="out"/>
        <c:minorTickMark val="none"/>
        <c:tickLblPos val="nextTo"/>
        <c:crossAx val="-294569584"/>
        <c:crosses val="autoZero"/>
        <c:auto val="1"/>
        <c:lblAlgn val="ctr"/>
        <c:lblOffset val="100"/>
        <c:noMultiLvlLbl val="0"/>
      </c:catAx>
      <c:valAx>
        <c:axId val="-294569584"/>
        <c:scaling>
          <c:orientation val="minMax"/>
        </c:scaling>
        <c:delete val="1"/>
        <c:axPos val="l"/>
        <c:numFmt formatCode="General" sourceLinked="1"/>
        <c:majorTickMark val="out"/>
        <c:minorTickMark val="none"/>
        <c:tickLblPos val="nextTo"/>
        <c:crossAx val="-294577744"/>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dashboard in excel .xlsx]Sheet1!PivotTable3</c:name>
    <c:fmtId val="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Sheet1!$F$12</c:f>
              <c:strCache>
                <c:ptCount val="1"/>
                <c:pt idx="0">
                  <c:v>Total</c:v>
                </c:pt>
              </c:strCache>
            </c:strRef>
          </c:tx>
          <c:spPr>
            <a:solidFill>
              <a:schemeClr val="accent1"/>
            </a:solidFill>
            <a:ln>
              <a:noFill/>
            </a:ln>
            <a:effectLst/>
          </c:spPr>
          <c:invertIfNegative val="0"/>
          <c:dLbls>
            <c:delete val="1"/>
          </c:dLbls>
          <c:cat>
            <c:strRef>
              <c:f>Sheet1!$E$13:$E$20</c:f>
              <c:strCache>
                <c:ptCount val="7"/>
                <c:pt idx="0">
                  <c:v>Action Figure</c:v>
                </c:pt>
                <c:pt idx="1">
                  <c:v>Blender</c:v>
                </c:pt>
                <c:pt idx="2">
                  <c:v>Moisturizer</c:v>
                </c:pt>
                <c:pt idx="3">
                  <c:v>Novel</c:v>
                </c:pt>
                <c:pt idx="4">
                  <c:v>Smartphone</c:v>
                </c:pt>
                <c:pt idx="5">
                  <c:v>Sneakers</c:v>
                </c:pt>
                <c:pt idx="6">
                  <c:v>Tent</c:v>
                </c:pt>
              </c:strCache>
            </c:strRef>
          </c:cat>
          <c:val>
            <c:numRef>
              <c:f>Sheet1!$F$13:$F$20</c:f>
              <c:numCache>
                <c:formatCode>General</c:formatCode>
                <c:ptCount val="7"/>
                <c:pt idx="0">
                  <c:v>547200</c:v>
                </c:pt>
                <c:pt idx="1">
                  <c:v>2222500</c:v>
                </c:pt>
                <c:pt idx="2">
                  <c:v>706800</c:v>
                </c:pt>
                <c:pt idx="3">
                  <c:v>898000</c:v>
                </c:pt>
                <c:pt idx="4">
                  <c:v>2350000</c:v>
                </c:pt>
                <c:pt idx="5">
                  <c:v>3196000</c:v>
                </c:pt>
                <c:pt idx="6">
                  <c:v>3024000</c:v>
                </c:pt>
              </c:numCache>
            </c:numRef>
          </c:val>
        </c:ser>
        <c:dLbls>
          <c:dLblPos val="outEnd"/>
          <c:showLegendKey val="0"/>
          <c:showVal val="1"/>
          <c:showCatName val="0"/>
          <c:showSerName val="0"/>
          <c:showPercent val="0"/>
          <c:showBubbleSize val="0"/>
        </c:dLbls>
        <c:gapWidth val="182"/>
        <c:axId val="-43116320"/>
        <c:axId val="-43105984"/>
      </c:barChart>
      <c:catAx>
        <c:axId val="-4311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05984"/>
        <c:crosses val="autoZero"/>
        <c:auto val="1"/>
        <c:lblAlgn val="ctr"/>
        <c:lblOffset val="100"/>
        <c:noMultiLvlLbl val="0"/>
      </c:catAx>
      <c:valAx>
        <c:axId val="-43105984"/>
        <c:scaling>
          <c:orientation val="minMax"/>
        </c:scaling>
        <c:delete val="1"/>
        <c:axPos val="b"/>
        <c:numFmt formatCode="General" sourceLinked="1"/>
        <c:majorTickMark val="none"/>
        <c:minorTickMark val="none"/>
        <c:tickLblPos val="nextTo"/>
        <c:crossAx val="-43116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dashboard in excel .xlsx]Sheet1!PivotTable2</c:name>
    <c:fmtId val="33"/>
  </c:pivotSource>
  <c:chart>
    <c:autoTitleDeleted val="1"/>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layout>
            <c:manualLayout>
              <c:x val="5.9322033898305086E-2"/>
              <c:y val="3.472222222222222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059322033898305"/>
              <c:y val="3.47222222222230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5.5084745762711863E-2"/>
              <c:y val="3.12499999999999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6"/>
          </a:solidFill>
          <a:ln>
            <a:noFill/>
          </a:ln>
          <a:effectLst>
            <a:outerShdw blurRad="317500" algn="ctr" rotWithShape="0">
              <a:prstClr val="black">
                <a:alpha val="25000"/>
              </a:prstClr>
            </a:outerShdw>
          </a:effectLst>
        </c:spPr>
        <c:dLbl>
          <c:idx val="0"/>
          <c:layout>
            <c:manualLayout>
              <c:x val="0.11625726023571262"/>
              <c:y val="-4.8747683525432696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schemeClr>
          </a:solidFill>
          <a:ln>
            <a:noFill/>
          </a:ln>
          <a:effectLst>
            <a:outerShdw blurRad="317500" algn="ctr" rotWithShape="0">
              <a:prstClr val="black">
                <a:alpha val="25000"/>
              </a:prstClr>
            </a:outerShdw>
          </a:effectLst>
        </c:spPr>
        <c:dLbl>
          <c:idx val="0"/>
          <c:layout>
            <c:manualLayout>
              <c:x val="-0.10388946659361553"/>
              <c:y val="2.437384176271623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outerShdw blurRad="317500" algn="ctr" rotWithShape="0">
              <a:prstClr val="black">
                <a:alpha val="25000"/>
              </a:prstClr>
            </a:outerShdw>
          </a:effectLst>
        </c:spPr>
        <c:dLbl>
          <c:idx val="0"/>
          <c:layout>
            <c:manualLayout>
              <c:x val="-0.12120437769255145"/>
              <c:y val="9.7495367050864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a:outerShdw blurRad="317500" algn="ctr" rotWithShape="0">
              <a:prstClr val="black">
                <a:alpha val="25000"/>
              </a:prstClr>
            </a:outerShdw>
          </a:effectLst>
        </c:spPr>
        <c:dLbl>
          <c:idx val="0"/>
          <c:layout>
            <c:manualLayout>
              <c:x val="0.11378370150729319"/>
              <c:y val="4.3872915172889222E-2"/>
            </c:manualLayout>
          </c:layout>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7116DFC7-7646-443D-B9C4-CF3C05DD0D99}" type="VALUE">
                  <a:rPr lang="en-US">
                    <a:solidFill>
                      <a:schemeClr val="tx1"/>
                    </a:solidFill>
                  </a:rPr>
                  <a:pPr>
                    <a:defRPr sz="1200" b="1" i="0" u="none" strike="noStrike" kern="1200" baseline="0">
                      <a:solidFill>
                        <a:sysClr val="windowText" lastClr="000000"/>
                      </a:solidFill>
                      <a:latin typeface="+mn-lt"/>
                      <a:ea typeface="+mn-ea"/>
                      <a:cs typeface="+mn-cs"/>
                    </a:defRPr>
                  </a:pPr>
                  <a:t>[VALUE]</a:t>
                </a:fld>
                <a:endParaRPr lang="en-US"/>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outerShdw blurRad="317500" algn="ctr" rotWithShape="0">
              <a:prstClr val="black">
                <a:alpha val="25000"/>
              </a:prstClr>
            </a:outerShdw>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outerShdw blurRad="317500" algn="ctr" rotWithShape="0">
              <a:prstClr val="black">
                <a:alpha val="25000"/>
              </a:prstClr>
            </a:outerShdw>
          </a:effectLst>
        </c:spPr>
        <c:dLbl>
          <c:idx val="0"/>
          <c:layout>
            <c:manualLayout>
              <c:x val="0.11625726023571262"/>
              <c:y val="-4.8747683525432696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outerShdw blurRad="317500" algn="ctr" rotWithShape="0">
              <a:prstClr val="black">
                <a:alpha val="25000"/>
              </a:prstClr>
            </a:outerShdw>
          </a:effectLst>
        </c:spPr>
        <c:dLbl>
          <c:idx val="0"/>
          <c:layout>
            <c:manualLayout>
              <c:x val="0.11378370150729319"/>
              <c:y val="4.3872915172889222E-2"/>
            </c:manualLayout>
          </c:layout>
          <c:tx>
            <c:rich>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fld id="{7116DFC7-7646-443D-B9C4-CF3C05DD0D99}" type="VALUE">
                  <a:rPr lang="en-US">
                    <a:solidFill>
                      <a:schemeClr val="tx1"/>
                    </a:solidFill>
                  </a:rPr>
                  <a:pPr>
                    <a:defRPr sz="1200" b="1" i="0" u="none" strike="noStrike" kern="1200" baseline="0">
                      <a:solidFill>
                        <a:sysClr val="windowText" lastClr="000000"/>
                      </a:solidFill>
                      <a:latin typeface="+mn-lt"/>
                      <a:ea typeface="+mn-ea"/>
                      <a:cs typeface="+mn-cs"/>
                    </a:defRPr>
                  </a:pPr>
                  <a:t>[VALUE]</a:t>
                </a:fld>
                <a:endParaRPr lang="en-US"/>
              </a:p>
            </c:rich>
          </c:tx>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6"/>
          </a:solidFill>
          <a:ln>
            <a:noFill/>
          </a:ln>
          <a:effectLst>
            <a:outerShdw blurRad="317500" algn="ctr" rotWithShape="0">
              <a:prstClr val="black">
                <a:alpha val="25000"/>
              </a:prstClr>
            </a:outerShdw>
          </a:effectLst>
        </c:spPr>
        <c:dLbl>
          <c:idx val="0"/>
          <c:layout>
            <c:manualLayout>
              <c:x val="-0.12120437769255145"/>
              <c:y val="9.749536705086494E-3"/>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a:outerShdw blurRad="317500" algn="ctr" rotWithShape="0">
              <a:prstClr val="black">
                <a:alpha val="25000"/>
              </a:prstClr>
            </a:outerShdw>
          </a:effectLst>
        </c:spPr>
        <c:dLbl>
          <c:idx val="0"/>
          <c:layout>
            <c:manualLayout>
              <c:x val="-0.10388946659361553"/>
              <c:y val="2.4373841762716238E-2"/>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000" b="0"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a:outerShdw blurRad="317500" algn="ctr" rotWithShape="0">
              <a:prstClr val="black">
                <a:alpha val="25000"/>
              </a:prstClr>
            </a:outerShdw>
          </a:effectLst>
        </c:spPr>
        <c:dLbl>
          <c:idx val="0"/>
          <c:layout>
            <c:manualLayout>
              <c:x val="0.12830827215711466"/>
              <c:y val="0.10138169257340238"/>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0"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6"/>
          </a:solidFill>
          <a:ln>
            <a:noFill/>
          </a:ln>
          <a:effectLst>
            <a:outerShdw blurRad="317500" algn="ctr" rotWithShape="0">
              <a:prstClr val="black">
                <a:alpha val="25000"/>
              </a:prstClr>
            </a:outerShdw>
          </a:effectLst>
        </c:spPr>
        <c:dLbl>
          <c:idx val="0"/>
          <c:layout>
            <c:manualLayout>
              <c:x val="0.11378370150729319"/>
              <c:y val="4.3872915172889222E-2"/>
            </c:manualLayout>
          </c:layout>
          <c:tx>
            <c:rich>
              <a:bodyPr rot="0" spcFirstLastPara="1" vertOverflow="ellipsis" vert="horz" wrap="square" lIns="38100" tIns="19050" rIns="38100" bIns="19050" anchor="ctr" anchorCtr="1">
                <a:spAutoFit/>
              </a:bodyPr>
              <a:lstStyle/>
              <a:p>
                <a:pPr>
                  <a:defRPr sz="1200" b="1"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fld id="{7116DFC7-7646-443D-B9C4-CF3C05DD0D99}" type="VALUE">
                  <a:rPr lang="en-US" sz="1200" b="1">
                    <a:solidFill>
                      <a:schemeClr val="tx1"/>
                    </a:solidFill>
                    <a:latin typeface="+mj-lt"/>
                    <a:ea typeface="Arial Unicode MS" panose="020B0604020202020204" pitchFamily="34" charset="-128"/>
                    <a:cs typeface="Arial Unicode MS" panose="020B0604020202020204" pitchFamily="34" charset="-128"/>
                  </a:rPr>
                  <a:pPr>
                    <a:defRPr sz="1200" b="1" kern="1600" baseline="0">
                      <a:solidFill>
                        <a:schemeClr val="tx1"/>
                      </a:solidFill>
                      <a:latin typeface="+mj-lt"/>
                      <a:ea typeface="Arial Unicode MS" panose="020B0604020202020204" pitchFamily="34" charset="-128"/>
                      <a:cs typeface="Arial Unicode MS" panose="020B0604020202020204" pitchFamily="34" charset="-128"/>
                    </a:defRPr>
                  </a:pPr>
                  <a:t>[VALUE]</a:t>
                </a:fld>
                <a:endParaRPr lang="en-US"/>
              </a:p>
            </c:rich>
          </c:tx>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8"/>
        <c:spPr>
          <a:solidFill>
            <a:schemeClr val="accent6"/>
          </a:solidFill>
          <a:ln>
            <a:noFill/>
          </a:ln>
          <a:effectLst>
            <a:outerShdw blurRad="317500" algn="ctr" rotWithShape="0">
              <a:prstClr val="black">
                <a:alpha val="25000"/>
              </a:prstClr>
            </a:outerShdw>
          </a:effectLst>
        </c:spPr>
        <c:dLbl>
          <c:idx val="0"/>
          <c:layout>
            <c:manualLayout>
              <c:x val="-0.12120437769255145"/>
              <c:y val="9.749536705086494E-3"/>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0"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accent6"/>
          </a:solidFill>
          <a:ln>
            <a:noFill/>
          </a:ln>
          <a:effectLst>
            <a:outerShdw blurRad="317500" algn="ctr" rotWithShape="0">
              <a:prstClr val="black">
                <a:alpha val="25000"/>
              </a:prstClr>
            </a:outerShdw>
          </a:effectLst>
        </c:spPr>
        <c:dLbl>
          <c:idx val="0"/>
          <c:layout>
            <c:manualLayout>
              <c:x val="-0.10388946659361553"/>
              <c:y val="2.4373841762716238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0"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Sheet1!$B$3</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3-62AF-48A9-8A69-7897FCCAEF4D}"/>
              </c:ext>
            </c:extLst>
          </c:dPt>
          <c:dPt>
            <c:idx val="1"/>
            <c:bubble3D val="0"/>
            <c:spPr>
              <a:solidFill>
                <a:schemeClr val="accent5"/>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4-62AF-48A9-8A69-7897FCCAEF4D}"/>
              </c:ext>
            </c:extLst>
          </c:dPt>
          <c:dPt>
            <c:idx val="2"/>
            <c:bubble3D val="0"/>
            <c:spPr>
              <a:solidFill>
                <a:schemeClr val="accent4"/>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5-62AF-48A9-8A69-7897FCCAEF4D}"/>
              </c:ext>
            </c:extLst>
          </c:dPt>
          <c:dPt>
            <c:idx val="3"/>
            <c:bubble3D val="0"/>
            <c:spPr>
              <a:solidFill>
                <a:schemeClr val="accent6">
                  <a:lumMod val="60000"/>
                </a:schemeClr>
              </a:solidFill>
              <a:ln>
                <a:noFill/>
              </a:ln>
              <a:effectLst>
                <a:outerShdw blurRad="317500" algn="ctr" rotWithShape="0">
                  <a:prstClr val="black">
                    <a:alpha val="25000"/>
                  </a:prstClr>
                </a:outerShdw>
              </a:effectLst>
            </c:spPr>
          </c:dPt>
          <c:dLbls>
            <c:dLbl>
              <c:idx val="0"/>
              <c:layout>
                <c:manualLayout>
                  <c:x val="0.12830827215711466"/>
                  <c:y val="0.10138169257340238"/>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0"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1378370150729319"/>
                  <c:y val="4.3872915172889222E-2"/>
                </c:manualLayout>
              </c:layout>
              <c:tx>
                <c:rich>
                  <a:bodyPr rot="0" spcFirstLastPara="1" vertOverflow="ellipsis" vert="horz" wrap="square" lIns="38100" tIns="19050" rIns="38100" bIns="19050" anchor="ctr" anchorCtr="1">
                    <a:spAutoFit/>
                  </a:bodyPr>
                  <a:lstStyle/>
                  <a:p>
                    <a:pPr>
                      <a:defRPr sz="1200" b="1"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fld id="{7116DFC7-7646-443D-B9C4-CF3C05DD0D99}" type="VALUE">
                      <a:rPr lang="en-US" sz="1200" b="1">
                        <a:solidFill>
                          <a:schemeClr val="tx1"/>
                        </a:solidFill>
                        <a:latin typeface="+mj-lt"/>
                        <a:ea typeface="Arial Unicode MS" panose="020B0604020202020204" pitchFamily="34" charset="-128"/>
                        <a:cs typeface="Arial Unicode MS" panose="020B0604020202020204" pitchFamily="34" charset="-128"/>
                      </a:rPr>
                      <a:pPr>
                        <a:defRPr sz="1200" b="1" kern="1600" baseline="0">
                          <a:solidFill>
                            <a:schemeClr val="tx1"/>
                          </a:solidFill>
                          <a:latin typeface="+mj-lt"/>
                          <a:ea typeface="Arial Unicode MS" panose="020B0604020202020204" pitchFamily="34" charset="-128"/>
                          <a:cs typeface="Arial Unicode MS" panose="020B0604020202020204" pitchFamily="34" charset="-128"/>
                        </a:defRPr>
                      </a:pPr>
                      <a:t>[VALUE]</a:t>
                    </a:fld>
                    <a:endParaRPr lang="en-US"/>
                  </a:p>
                </c:rich>
              </c:tx>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2"/>
              <c:layout>
                <c:manualLayout>
                  <c:x val="-0.12120437769255145"/>
                  <c:y val="9.749536705086494E-3"/>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0"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0388946659361553"/>
                  <c:y val="2.4373841762716238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0"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000" b="0" i="0" u="none" strike="noStrike" kern="1600" baseline="0">
                    <a:solidFill>
                      <a:schemeClr val="tx1"/>
                    </a:solidFill>
                    <a:latin typeface="+mj-lt"/>
                    <a:ea typeface="Arial Unicode MS" panose="020B0604020202020204" pitchFamily="34" charset="-128"/>
                    <a:cs typeface="Arial Unicode MS" panose="020B0604020202020204" pitchFamily="34" charset="-128"/>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Sheet1!$A$4:$A$8</c:f>
              <c:strCache>
                <c:ptCount val="4"/>
                <c:pt idx="0">
                  <c:v>East</c:v>
                </c:pt>
                <c:pt idx="1">
                  <c:v>North</c:v>
                </c:pt>
                <c:pt idx="2">
                  <c:v>South</c:v>
                </c:pt>
                <c:pt idx="3">
                  <c:v>West</c:v>
                </c:pt>
              </c:strCache>
            </c:strRef>
          </c:cat>
          <c:val>
            <c:numRef>
              <c:f>Sheet1!$B$4:$B$8</c:f>
              <c:numCache>
                <c:formatCode>_("$"* #,##0_);_("$"* \(#,##0\);_("$"* "-"_);_(@_)</c:formatCode>
                <c:ptCount val="4"/>
                <c:pt idx="0">
                  <c:v>3534400</c:v>
                </c:pt>
                <c:pt idx="1">
                  <c:v>2661400</c:v>
                </c:pt>
                <c:pt idx="2">
                  <c:v>2870600</c:v>
                </c:pt>
                <c:pt idx="3">
                  <c:v>3878100</c:v>
                </c:pt>
              </c:numCache>
            </c:numRef>
          </c:val>
          <c:extLst xmlns:c16r2="http://schemas.microsoft.com/office/drawing/2015/06/chart">
            <c:ext xmlns:c16="http://schemas.microsoft.com/office/drawing/2014/chart" uri="{C3380CC4-5D6E-409C-BE32-E72D297353CC}">
              <c16:uniqueId val="{00000001-62AF-48A9-8A69-7897FCCAEF4D}"/>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b"/>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Arial Rounded MT Bold" panose="020F0704030504030204" pitchFamily="34" charset="0"/>
              <a:ea typeface="+mn-ea"/>
              <a:cs typeface="+mn-cs"/>
            </a:defRPr>
          </a:pPr>
          <a:endParaRPr lang="en-US"/>
        </a:p>
      </c:txPr>
    </c:legend>
    <c:plotVisOnly val="1"/>
    <c:dispBlanksAs val="gap"/>
    <c:showDLblsOverMax val="0"/>
  </c:chart>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 Insight dashboard in excel .xlsx]Sheet1!PivotTable4</c:name>
    <c:fmtId val="19"/>
  </c:pivotSource>
  <c:chart>
    <c:autoTitleDeleted val="1"/>
    <c:pivotFmts>
      <c:pivotFmt>
        <c:idx val="0"/>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35472304430305E-2"/>
              <c:y val="-3.9164684774002517E-1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35472304430305E-2"/>
              <c:y val="-3.9164684774002517E-1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00B0F0"/>
          </a:solidFill>
          <a:ln>
            <a:noFill/>
          </a:ln>
          <a:effectLst>
            <a:outerShdw blurRad="57150" dist="19050" dir="5400000" algn="ctr" rotWithShape="0">
              <a:srgbClr val="000000">
                <a:alpha val="63000"/>
              </a:srgbClr>
            </a:outerShdw>
          </a:effectLst>
        </c:spPr>
        <c:dLbl>
          <c:idx val="0"/>
          <c:layout>
            <c:manualLayout>
              <c:x val="4.135472304430305E-2"/>
              <c:y val="-3.9164684774002517E-17"/>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8983326837515797E-3"/>
          <c:y val="1.2153408592585169E-3"/>
          <c:w val="0.98619079169296753"/>
          <c:h val="0.91059620175444789"/>
        </c:manualLayout>
      </c:layout>
      <c:barChart>
        <c:barDir val="col"/>
        <c:grouping val="clustered"/>
        <c:varyColors val="0"/>
        <c:ser>
          <c:idx val="0"/>
          <c:order val="0"/>
          <c:tx>
            <c:strRef>
              <c:f>Sheet1!$I$3</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dLbls>
            <c:dLbl>
              <c:idx val="4"/>
              <c:layout>
                <c:manualLayout>
                  <c:x val="4.135472304430305E-2"/>
                  <c:y val="-3.916468477400251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Sheet1!$H$4:$H$14</c:f>
              <c:strCache>
                <c:ptCount val="10"/>
                <c:pt idx="0">
                  <c:v>Andrew</c:v>
                </c:pt>
                <c:pt idx="1">
                  <c:v>Anna</c:v>
                </c:pt>
                <c:pt idx="2">
                  <c:v>Cameron</c:v>
                </c:pt>
                <c:pt idx="3">
                  <c:v>Carolyn</c:v>
                </c:pt>
                <c:pt idx="4">
                  <c:v>Connor</c:v>
                </c:pt>
                <c:pt idx="5">
                  <c:v>Ella</c:v>
                </c:pt>
                <c:pt idx="6">
                  <c:v>Grace</c:v>
                </c:pt>
                <c:pt idx="7">
                  <c:v>Megan</c:v>
                </c:pt>
                <c:pt idx="8">
                  <c:v>Nicholas</c:v>
                </c:pt>
                <c:pt idx="9">
                  <c:v>Virginia</c:v>
                </c:pt>
              </c:strCache>
            </c:strRef>
          </c:cat>
          <c:val>
            <c:numRef>
              <c:f>Sheet1!$I$4:$I$14</c:f>
              <c:numCache>
                <c:formatCode>_("$"* #,##0_);_("$"* \(#,##0\);_("$"* "-"_);_(@_)</c:formatCode>
                <c:ptCount val="10"/>
                <c:pt idx="0">
                  <c:v>1591600</c:v>
                </c:pt>
                <c:pt idx="1">
                  <c:v>677600</c:v>
                </c:pt>
                <c:pt idx="2">
                  <c:v>1957000</c:v>
                </c:pt>
                <c:pt idx="3">
                  <c:v>1661400</c:v>
                </c:pt>
                <c:pt idx="4">
                  <c:v>1741200</c:v>
                </c:pt>
                <c:pt idx="5">
                  <c:v>1110000</c:v>
                </c:pt>
                <c:pt idx="6">
                  <c:v>1777400</c:v>
                </c:pt>
                <c:pt idx="7">
                  <c:v>1065400</c:v>
                </c:pt>
                <c:pt idx="8">
                  <c:v>784400</c:v>
                </c:pt>
                <c:pt idx="9">
                  <c:v>578500</c:v>
                </c:pt>
              </c:numCache>
            </c:numRef>
          </c:val>
          <c:extLst xmlns:c16r2="http://schemas.microsoft.com/office/drawing/2015/06/chart">
            <c:ext xmlns:c16="http://schemas.microsoft.com/office/drawing/2014/chart" uri="{C3380CC4-5D6E-409C-BE32-E72D297353CC}">
              <c16:uniqueId val="{00000001-66BB-4493-94ED-16912ECEAD3D}"/>
            </c:ext>
          </c:extLst>
        </c:ser>
        <c:dLbls>
          <c:dLblPos val="outEnd"/>
          <c:showLegendKey val="0"/>
          <c:showVal val="1"/>
          <c:showCatName val="0"/>
          <c:showSerName val="0"/>
          <c:showPercent val="0"/>
          <c:showBubbleSize val="0"/>
        </c:dLbls>
        <c:gapWidth val="100"/>
        <c:overlap val="-24"/>
        <c:axId val="-38094816"/>
        <c:axId val="-38088288"/>
      </c:barChart>
      <c:catAx>
        <c:axId val="-380948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8088288"/>
        <c:crosses val="autoZero"/>
        <c:auto val="1"/>
        <c:lblAlgn val="ctr"/>
        <c:lblOffset val="100"/>
        <c:noMultiLvlLbl val="0"/>
      </c:catAx>
      <c:valAx>
        <c:axId val="-38088288"/>
        <c:scaling>
          <c:orientation val="minMax"/>
        </c:scaling>
        <c:delete val="1"/>
        <c:axPos val="l"/>
        <c:numFmt formatCode="_(&quot;$&quot;* #,##0_);_(&quot;$&quot;* \(#,##0\);_(&quot;$&quot;* &quot;-&quot;_);_(@_)" sourceLinked="1"/>
        <c:majorTickMark val="none"/>
        <c:minorTickMark val="none"/>
        <c:tickLblPos val="nextTo"/>
        <c:crossAx val="-38094816"/>
        <c:crosses val="autoZero"/>
        <c:crossBetween val="between"/>
      </c:valA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dashboard in excel .xlsx]Sheet1!PivotTable5</c:name>
    <c:fmtId val="20"/>
  </c:pivotSource>
  <c:chart>
    <c:autoTitleDeleted val="1"/>
    <c:pivotFmts>
      <c:pivotFmt>
        <c:idx val="0"/>
        <c:dLbl>
          <c:idx val="0"/>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07882403312615"/>
          <c:y val="3.3875589747936564E-2"/>
          <c:w val="0.82440913682275707"/>
          <c:h val="0.90231414768291007"/>
        </c:manualLayout>
      </c:layout>
      <c:lineChart>
        <c:grouping val="stacked"/>
        <c:varyColors val="0"/>
        <c:ser>
          <c:idx val="0"/>
          <c:order val="0"/>
          <c:tx>
            <c:strRef>
              <c:f>Sheet1!$L$4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errBars>
            <c:errDir val="y"/>
            <c:errBarType val="both"/>
            <c:errValType val="stdErr"/>
            <c:noEndCap val="0"/>
            <c:spPr>
              <a:noFill/>
              <a:ln w="9525">
                <a:solidFill>
                  <a:schemeClr val="lt1">
                    <a:lumMod val="50000"/>
                  </a:schemeClr>
                </a:solidFill>
                <a:round/>
              </a:ln>
              <a:effectLst/>
            </c:spPr>
          </c:errBars>
          <c:cat>
            <c:strRef>
              <c:f>Sheet1!$K$5:$K$12</c:f>
              <c:strCache>
                <c:ptCount val="7"/>
                <c:pt idx="0">
                  <c:v>Action Figure</c:v>
                </c:pt>
                <c:pt idx="1">
                  <c:v>Blender</c:v>
                </c:pt>
                <c:pt idx="2">
                  <c:v>Moisturizer</c:v>
                </c:pt>
                <c:pt idx="3">
                  <c:v>Novel</c:v>
                </c:pt>
                <c:pt idx="4">
                  <c:v>Smartphone</c:v>
                </c:pt>
                <c:pt idx="5">
                  <c:v>Sneakers</c:v>
                </c:pt>
                <c:pt idx="6">
                  <c:v>Tent</c:v>
                </c:pt>
              </c:strCache>
            </c:strRef>
          </c:cat>
          <c:val>
            <c:numRef>
              <c:f>Sheet1!$L$5:$L$12</c:f>
              <c:numCache>
                <c:formatCode>General</c:formatCode>
                <c:ptCount val="7"/>
                <c:pt idx="0">
                  <c:v>456</c:v>
                </c:pt>
                <c:pt idx="1">
                  <c:v>635</c:v>
                </c:pt>
                <c:pt idx="2">
                  <c:v>1178</c:v>
                </c:pt>
                <c:pt idx="3">
                  <c:v>898</c:v>
                </c:pt>
                <c:pt idx="4">
                  <c:v>235</c:v>
                </c:pt>
                <c:pt idx="5">
                  <c:v>799</c:v>
                </c:pt>
                <c:pt idx="6">
                  <c:v>504</c:v>
                </c:pt>
              </c:numCache>
            </c:numRef>
          </c:val>
          <c:smooth val="0"/>
          <c:extLst xmlns:c16r2="http://schemas.microsoft.com/office/drawing/2015/06/chart">
            <c:ext xmlns:c16="http://schemas.microsoft.com/office/drawing/2014/chart" uri="{C3380CC4-5D6E-409C-BE32-E72D297353CC}">
              <c16:uniqueId val="{00000001-651B-410D-AAFE-1FE537CA4B18}"/>
            </c:ext>
          </c:extLst>
        </c:ser>
        <c:dLbls>
          <c:dLblPos val="ctr"/>
          <c:showLegendKey val="0"/>
          <c:showVal val="1"/>
          <c:showCatName val="0"/>
          <c:showSerName val="0"/>
          <c:showPercent val="0"/>
          <c:showBubbleSize val="0"/>
        </c:dLbls>
        <c:upDownBars>
          <c:gapWidth val="315"/>
          <c:upBars>
            <c:spPr>
              <a:solidFill>
                <a:schemeClr val="lt1">
                  <a:lumMod val="85000"/>
                </a:schemeClr>
              </a:solidFill>
              <a:ln w="9525">
                <a:solidFill>
                  <a:schemeClr val="dk1">
                    <a:lumMod val="50000"/>
                  </a:schemeClr>
                </a:solidFill>
                <a:round/>
              </a:ln>
              <a:effectLst/>
            </c:spPr>
          </c:upBars>
          <c:downBars>
            <c:spPr>
              <a:solidFill>
                <a:schemeClr val="dk1">
                  <a:lumMod val="50000"/>
                  <a:lumOff val="50000"/>
                </a:schemeClr>
              </a:solidFill>
              <a:ln w="9525">
                <a:solidFill>
                  <a:schemeClr val="dk1">
                    <a:lumMod val="75000"/>
                  </a:schemeClr>
                </a:solidFill>
                <a:round/>
              </a:ln>
              <a:effectLst/>
            </c:spPr>
          </c:downBars>
        </c:upDownBars>
        <c:marker val="1"/>
        <c:smooth val="0"/>
        <c:axId val="-38099712"/>
        <c:axId val="-38098624"/>
      </c:lineChart>
      <c:catAx>
        <c:axId val="-38099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crossAx val="-38098624"/>
        <c:crosses val="autoZero"/>
        <c:auto val="1"/>
        <c:lblAlgn val="ctr"/>
        <c:lblOffset val="100"/>
        <c:noMultiLvlLbl val="0"/>
      </c:catAx>
      <c:valAx>
        <c:axId val="-380986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75000"/>
                  </a:schemeClr>
                </a:solidFill>
                <a:latin typeface="+mn-lt"/>
                <a:ea typeface="+mn-ea"/>
                <a:cs typeface="+mn-cs"/>
              </a:defRPr>
            </a:pPr>
            <a:endParaRPr lang="en-US"/>
          </a:p>
        </c:txPr>
        <c:crossAx val="-38099712"/>
        <c:crosses val="autoZero"/>
        <c:crossBetween val="between"/>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dashboard in excel .xlsx]Sheet1!PivotTable3</c:name>
    <c:fmtId val="9"/>
  </c:pivotSource>
  <c:chart>
    <c:autoTitleDeleted val="1"/>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Sheet1!$F$12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Sheet1!$E$13:$E$20</c:f>
              <c:strCache>
                <c:ptCount val="7"/>
                <c:pt idx="0">
                  <c:v>Action Figure</c:v>
                </c:pt>
                <c:pt idx="1">
                  <c:v>Blender</c:v>
                </c:pt>
                <c:pt idx="2">
                  <c:v>Moisturizer</c:v>
                </c:pt>
                <c:pt idx="3">
                  <c:v>Novel</c:v>
                </c:pt>
                <c:pt idx="4">
                  <c:v>Smartphone</c:v>
                </c:pt>
                <c:pt idx="5">
                  <c:v>Sneakers</c:v>
                </c:pt>
                <c:pt idx="6">
                  <c:v>Tent</c:v>
                </c:pt>
              </c:strCache>
            </c:strRef>
          </c:cat>
          <c:val>
            <c:numRef>
              <c:f>Sheet1!$F$13:$F$20</c:f>
              <c:numCache>
                <c:formatCode>General</c:formatCode>
                <c:ptCount val="7"/>
                <c:pt idx="0">
                  <c:v>547200</c:v>
                </c:pt>
                <c:pt idx="1">
                  <c:v>2222500</c:v>
                </c:pt>
                <c:pt idx="2">
                  <c:v>706800</c:v>
                </c:pt>
                <c:pt idx="3">
                  <c:v>898000</c:v>
                </c:pt>
                <c:pt idx="4">
                  <c:v>2350000</c:v>
                </c:pt>
                <c:pt idx="5">
                  <c:v>3196000</c:v>
                </c:pt>
                <c:pt idx="6">
                  <c:v>3024000</c:v>
                </c:pt>
              </c:numCache>
            </c:numRef>
          </c:val>
        </c:ser>
        <c:dLbls>
          <c:dLblPos val="inEnd"/>
          <c:showLegendKey val="0"/>
          <c:showVal val="1"/>
          <c:showCatName val="0"/>
          <c:showSerName val="0"/>
          <c:showPercent val="0"/>
          <c:showBubbleSize val="0"/>
        </c:dLbls>
        <c:gapWidth val="65"/>
        <c:axId val="-2125561920"/>
        <c:axId val="-2125547776"/>
      </c:barChart>
      <c:catAx>
        <c:axId val="-21255619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25547776"/>
        <c:crosses val="autoZero"/>
        <c:auto val="1"/>
        <c:lblAlgn val="ctr"/>
        <c:lblOffset val="100"/>
        <c:noMultiLvlLbl val="0"/>
      </c:catAx>
      <c:valAx>
        <c:axId val="-2125547776"/>
        <c:scaling>
          <c:orientation val="minMax"/>
        </c:scaling>
        <c:delete val="1"/>
        <c:axPos val="b"/>
        <c:numFmt formatCode="General" sourceLinked="1"/>
        <c:majorTickMark val="none"/>
        <c:minorTickMark val="none"/>
        <c:tickLblPos val="nextTo"/>
        <c:crossAx val="-2125561920"/>
        <c:crosses val="autoZero"/>
        <c:crossBetween val="between"/>
      </c:valA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7.xml"/><Relationship Id="rId7" Type="http://schemas.openxmlformats.org/officeDocument/2006/relationships/image" Target="../media/image6.jp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5.jpeg"/><Relationship Id="rId5" Type="http://schemas.openxmlformats.org/officeDocument/2006/relationships/image" Target="../media/image4.jpg"/><Relationship Id="rId10" Type="http://schemas.openxmlformats.org/officeDocument/2006/relationships/image" Target="../media/image9.jpg"/><Relationship Id="rId4" Type="http://schemas.openxmlformats.org/officeDocument/2006/relationships/image" Target="../media/image3.jpg"/><Relationship Id="rId9"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0</xdr:col>
      <xdr:colOff>76200</xdr:colOff>
      <xdr:row>15</xdr:row>
      <xdr:rowOff>95250</xdr:rowOff>
    </xdr:from>
    <xdr:to>
      <xdr:col>5</xdr:col>
      <xdr:colOff>152400</xdr:colOff>
      <xdr:row>36</xdr:row>
      <xdr:rowOff>65690</xdr:rowOff>
    </xdr:to>
    <xdr:graphicFrame macro="">
      <xdr:nvGraphicFramePr>
        <xdr:cNvPr id="2" name="Chart 1">
          <a:extLst>
            <a:ext uri="{FF2B5EF4-FFF2-40B4-BE49-F238E27FC236}">
              <a16:creationId xmlns:a16="http://schemas.microsoft.com/office/drawing/2014/main" xmlns="" id="{27175452-043A-AFED-9F13-92B9E4A2C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648686</xdr:colOff>
      <xdr:row>1</xdr:row>
      <xdr:rowOff>82112</xdr:rowOff>
    </xdr:from>
    <xdr:to>
      <xdr:col>31</xdr:col>
      <xdr:colOff>98534</xdr:colOff>
      <xdr:row>34</xdr:row>
      <xdr:rowOff>65689</xdr:rowOff>
    </xdr:to>
    <xdr:graphicFrame macro="">
      <xdr:nvGraphicFramePr>
        <xdr:cNvPr id="4" name="Chart 3">
          <a:extLst>
            <a:ext uri="{FF2B5EF4-FFF2-40B4-BE49-F238E27FC236}">
              <a16:creationId xmlns:a16="http://schemas.microsoft.com/office/drawing/2014/main" xmlns="" id="{93A73B9C-8A5C-84E5-4211-66AE873BAFCE}"/>
            </a:ext>
            <a:ext uri="{147F2762-F138-4A5C-976F-8EAC2B608ADB}">
              <a16:predDERef xmlns:a16="http://schemas.microsoft.com/office/drawing/2014/main" xmlns="" pred="{98F32942-0E50-2824-9232-804A0653B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644744</xdr:colOff>
      <xdr:row>35</xdr:row>
      <xdr:rowOff>9525</xdr:rowOff>
    </xdr:from>
    <xdr:to>
      <xdr:col>25</xdr:col>
      <xdr:colOff>339944</xdr:colOff>
      <xdr:row>49</xdr:row>
      <xdr:rowOff>85725</xdr:rowOff>
    </xdr:to>
    <xdr:graphicFrame macro="">
      <xdr:nvGraphicFramePr>
        <xdr:cNvPr id="5" name="Chart 4">
          <a:extLst>
            <a:ext uri="{FF2B5EF4-FFF2-40B4-BE49-F238E27FC236}">
              <a16:creationId xmlns:a16="http://schemas.microsoft.com/office/drawing/2014/main" xmlns="" id="{D14E1026-F999-75FD-5A84-736D27E80198}"/>
            </a:ext>
            <a:ext uri="{147F2762-F138-4A5C-976F-8EAC2B608ADB}">
              <a16:predDERef xmlns:a16="http://schemas.microsoft.com/office/drawing/2014/main" xmlns="" pred="{93A73B9C-8A5C-84E5-4211-66AE873BA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38100</xdr:colOff>
      <xdr:row>16</xdr:row>
      <xdr:rowOff>19049</xdr:rowOff>
    </xdr:from>
    <xdr:to>
      <xdr:col>10</xdr:col>
      <xdr:colOff>622300</xdr:colOff>
      <xdr:row>31</xdr:row>
      <xdr:rowOff>95249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78503</xdr:colOff>
      <xdr:row>9</xdr:row>
      <xdr:rowOff>28865</xdr:rowOff>
    </xdr:from>
    <xdr:to>
      <xdr:col>10</xdr:col>
      <xdr:colOff>667986</xdr:colOff>
      <xdr:row>27</xdr:row>
      <xdr:rowOff>74220</xdr:rowOff>
    </xdr:to>
    <xdr:graphicFrame macro="">
      <xdr:nvGraphicFramePr>
        <xdr:cNvPr id="8" name="Chart 7">
          <a:extLst>
            <a:ext uri="{FF2B5EF4-FFF2-40B4-BE49-F238E27FC236}">
              <a16:creationId xmlns:a16="http://schemas.microsoft.com/office/drawing/2014/main" xmlns="" id="{27175452-043A-AFED-9F13-92B9E4A2C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233267</xdr:colOff>
      <xdr:row>28</xdr:row>
      <xdr:rowOff>15874</xdr:rowOff>
    </xdr:from>
    <xdr:to>
      <xdr:col>28</xdr:col>
      <xdr:colOff>428625</xdr:colOff>
      <xdr:row>51</xdr:row>
      <xdr:rowOff>15875</xdr:rowOff>
    </xdr:to>
    <xdr:graphicFrame macro="">
      <xdr:nvGraphicFramePr>
        <xdr:cNvPr id="10" name="Chart 9">
          <a:extLst>
            <a:ext uri="{FF2B5EF4-FFF2-40B4-BE49-F238E27FC236}">
              <a16:creationId xmlns:a16="http://schemas.microsoft.com/office/drawing/2014/main" xmlns="" id="{93A73B9C-8A5C-84E5-4211-66AE873BAFCE}"/>
            </a:ext>
            <a:ext uri="{147F2762-F138-4A5C-976F-8EAC2B608ADB}">
              <a16:predDERef xmlns:a16="http://schemas.microsoft.com/office/drawing/2014/main" xmlns="" pred="{98F32942-0E50-2824-9232-804A0653B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177585</xdr:colOff>
      <xdr:row>3</xdr:row>
      <xdr:rowOff>158750</xdr:rowOff>
    </xdr:from>
    <xdr:to>
      <xdr:col>37</xdr:col>
      <xdr:colOff>213827</xdr:colOff>
      <xdr:row>27</xdr:row>
      <xdr:rowOff>47625</xdr:rowOff>
    </xdr:to>
    <xdr:graphicFrame macro="">
      <xdr:nvGraphicFramePr>
        <xdr:cNvPr id="11" name="Chart 10">
          <a:extLst>
            <a:ext uri="{FF2B5EF4-FFF2-40B4-BE49-F238E27FC236}">
              <a16:creationId xmlns:a16="http://schemas.microsoft.com/office/drawing/2014/main" xmlns="" id="{D14E1026-F999-75FD-5A84-736D27E80198}"/>
            </a:ext>
            <a:ext uri="{147F2762-F138-4A5C-976F-8EAC2B608ADB}">
              <a16:predDERef xmlns:a16="http://schemas.microsoft.com/office/drawing/2014/main" xmlns="" pred="{93A73B9C-8A5C-84E5-4211-66AE873BA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49</xdr:col>
      <xdr:colOff>461692</xdr:colOff>
      <xdr:row>3</xdr:row>
      <xdr:rowOff>56500</xdr:rowOff>
    </xdr:to>
    <xdr:sp macro="" textlink="">
      <xdr:nvSpPr>
        <xdr:cNvPr id="12" name="Rounded Rectangle 11"/>
        <xdr:cNvSpPr/>
      </xdr:nvSpPr>
      <xdr:spPr>
        <a:xfrm>
          <a:off x="0" y="0"/>
          <a:ext cx="33799192" cy="561908"/>
        </a:xfrm>
        <a:prstGeom prst="roundRect">
          <a:avLst/>
        </a:prstGeom>
        <a:solidFill>
          <a:srgbClr val="000000"/>
        </a:solidFill>
        <a:ln w="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246576</xdr:colOff>
      <xdr:row>18</xdr:row>
      <xdr:rowOff>38876</xdr:rowOff>
    </xdr:from>
    <xdr:to>
      <xdr:col>16</xdr:col>
      <xdr:colOff>74705</xdr:colOff>
      <xdr:row>51</xdr:row>
      <xdr:rowOff>97193</xdr:rowOff>
    </xdr:to>
    <mc:AlternateContent xmlns:mc="http://schemas.openxmlformats.org/markup-compatibility/2006">
      <mc:Choice xmlns:a14="http://schemas.microsoft.com/office/drawing/2010/main" Requires="a14">
        <xdr:graphicFrame macro="">
          <xdr:nvGraphicFramePr>
            <xdr:cNvPr id="18" name="Sales Person"/>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dr:sp macro="" textlink="">
          <xdr:nvSpPr>
            <xdr:cNvPr id="0" name=""/>
            <xdr:cNvSpPr>
              <a:spLocks noTextEdit="1"/>
            </xdr:cNvSpPr>
          </xdr:nvSpPr>
          <xdr:spPr>
            <a:xfrm>
              <a:off x="7886420" y="3233720"/>
              <a:ext cx="3300785" cy="5951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45358</xdr:colOff>
      <xdr:row>3</xdr:row>
      <xdr:rowOff>166309</xdr:rowOff>
    </xdr:from>
    <xdr:to>
      <xdr:col>6</xdr:col>
      <xdr:colOff>650119</xdr:colOff>
      <xdr:row>8</xdr:row>
      <xdr:rowOff>90715</xdr:rowOff>
    </xdr:to>
    <xdr:sp macro="" textlink="">
      <xdr:nvSpPr>
        <xdr:cNvPr id="21" name="Rounded Rectangle 20"/>
        <xdr:cNvSpPr/>
      </xdr:nvSpPr>
      <xdr:spPr>
        <a:xfrm>
          <a:off x="2086429" y="680357"/>
          <a:ext cx="2645833" cy="831548"/>
        </a:xfrm>
        <a:prstGeom prst="round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214692</xdr:colOff>
      <xdr:row>6</xdr:row>
      <xdr:rowOff>31750</xdr:rowOff>
    </xdr:from>
    <xdr:to>
      <xdr:col>6</xdr:col>
      <xdr:colOff>486833</xdr:colOff>
      <xdr:row>8</xdr:row>
      <xdr:rowOff>31750</xdr:rowOff>
    </xdr:to>
    <xdr:sp macro="" textlink="SalesData!K2">
      <xdr:nvSpPr>
        <xdr:cNvPr id="22" name="TextBox 21"/>
        <xdr:cNvSpPr txBox="1"/>
      </xdr:nvSpPr>
      <xdr:spPr>
        <a:xfrm>
          <a:off x="2262567" y="1063625"/>
          <a:ext cx="2320016" cy="3492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111A2D-2172-4714-A545-C5F8128DBDF1}" type="TxLink">
            <a:rPr lang="en-US" sz="1800" b="1" i="0" u="none" strike="noStrike">
              <a:solidFill>
                <a:srgbClr val="000000"/>
              </a:solidFill>
              <a:latin typeface="+mn-lt"/>
            </a:rPr>
            <a:t> Rs. 12,944,500 </a:t>
          </a:fld>
          <a:endParaRPr lang="en-US" sz="1800" b="1">
            <a:latin typeface="+mn-lt"/>
          </a:endParaRPr>
        </a:p>
      </xdr:txBody>
    </xdr:sp>
    <xdr:clientData/>
  </xdr:twoCellAnchor>
  <xdr:twoCellAnchor>
    <xdr:from>
      <xdr:col>3</xdr:col>
      <xdr:colOff>241906</xdr:colOff>
      <xdr:row>4</xdr:row>
      <xdr:rowOff>15119</xdr:rowOff>
    </xdr:from>
    <xdr:to>
      <xdr:col>6</xdr:col>
      <xdr:colOff>332620</xdr:colOff>
      <xdr:row>6</xdr:row>
      <xdr:rowOff>60477</xdr:rowOff>
    </xdr:to>
    <xdr:sp macro="" textlink="">
      <xdr:nvSpPr>
        <xdr:cNvPr id="23" name="TextBox 22"/>
        <xdr:cNvSpPr txBox="1"/>
      </xdr:nvSpPr>
      <xdr:spPr>
        <a:xfrm>
          <a:off x="2282977" y="710595"/>
          <a:ext cx="2131786" cy="4082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rgbClr val="FF0000"/>
              </a:solidFill>
              <a:latin typeface="Backfired" pitchFamily="2" charset="0"/>
            </a:rPr>
            <a:t>Total</a:t>
          </a:r>
          <a:r>
            <a:rPr lang="en-US" sz="2400" baseline="0">
              <a:solidFill>
                <a:srgbClr val="FF0000"/>
              </a:solidFill>
              <a:latin typeface="Backfired" pitchFamily="2" charset="0"/>
            </a:rPr>
            <a:t>   Sales</a:t>
          </a:r>
          <a:endParaRPr lang="en-US" sz="2400">
            <a:solidFill>
              <a:srgbClr val="FF0000"/>
            </a:solidFill>
            <a:latin typeface="Backfired" pitchFamily="2" charset="0"/>
          </a:endParaRPr>
        </a:p>
      </xdr:txBody>
    </xdr:sp>
    <xdr:clientData/>
  </xdr:twoCellAnchor>
  <xdr:twoCellAnchor>
    <xdr:from>
      <xdr:col>7</xdr:col>
      <xdr:colOff>152400</xdr:colOff>
      <xdr:row>4</xdr:row>
      <xdr:rowOff>1209</xdr:rowOff>
    </xdr:from>
    <xdr:to>
      <xdr:col>11</xdr:col>
      <xdr:colOff>76804</xdr:colOff>
      <xdr:row>8</xdr:row>
      <xdr:rowOff>107043</xdr:rowOff>
    </xdr:to>
    <xdr:sp macro="" textlink="">
      <xdr:nvSpPr>
        <xdr:cNvPr id="24" name="Rounded Rectangle 23"/>
        <xdr:cNvSpPr/>
      </xdr:nvSpPr>
      <xdr:spPr>
        <a:xfrm>
          <a:off x="4914900" y="696685"/>
          <a:ext cx="2645833" cy="831548"/>
        </a:xfrm>
        <a:prstGeom prst="round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283181</xdr:colOff>
      <xdr:row>4</xdr:row>
      <xdr:rowOff>40519</xdr:rowOff>
    </xdr:from>
    <xdr:to>
      <xdr:col>11</xdr:col>
      <xdr:colOff>95250</xdr:colOff>
      <xdr:row>6</xdr:row>
      <xdr:rowOff>85877</xdr:rowOff>
    </xdr:to>
    <xdr:sp macro="" textlink="">
      <xdr:nvSpPr>
        <xdr:cNvPr id="25" name="TextBox 24"/>
        <xdr:cNvSpPr txBox="1"/>
      </xdr:nvSpPr>
      <xdr:spPr>
        <a:xfrm>
          <a:off x="5061556" y="723144"/>
          <a:ext cx="2542569" cy="39460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rgbClr val="FF0000"/>
              </a:solidFill>
              <a:latin typeface="Backfired" pitchFamily="2" charset="0"/>
            </a:rPr>
            <a:t>Average   Sales</a:t>
          </a:r>
          <a:endParaRPr lang="en-US" sz="2400">
            <a:solidFill>
              <a:srgbClr val="FF0000"/>
            </a:solidFill>
            <a:latin typeface="Backfired" pitchFamily="2" charset="0"/>
          </a:endParaRPr>
        </a:p>
      </xdr:txBody>
    </xdr:sp>
    <xdr:clientData/>
  </xdr:twoCellAnchor>
  <xdr:twoCellAnchor>
    <xdr:from>
      <xdr:col>7</xdr:col>
      <xdr:colOff>255967</xdr:colOff>
      <xdr:row>5</xdr:row>
      <xdr:rowOff>168275</xdr:rowOff>
    </xdr:from>
    <xdr:to>
      <xdr:col>10</xdr:col>
      <xdr:colOff>528108</xdr:colOff>
      <xdr:row>7</xdr:row>
      <xdr:rowOff>168275</xdr:rowOff>
    </xdr:to>
    <xdr:sp macro="" textlink="SalesData!K8">
      <xdr:nvSpPr>
        <xdr:cNvPr id="26" name="TextBox 25"/>
        <xdr:cNvSpPr txBox="1"/>
      </xdr:nvSpPr>
      <xdr:spPr>
        <a:xfrm>
          <a:off x="5034342" y="1025525"/>
          <a:ext cx="2320016" cy="3492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D9620A5-BA36-4345-B325-24CF89B35804}" type="TxLink">
            <a:rPr lang="en-US" sz="1800" b="1" i="0" u="none" strike="noStrike">
              <a:solidFill>
                <a:srgbClr val="000000"/>
              </a:solidFill>
              <a:latin typeface="Aptos Narrow"/>
            </a:rPr>
            <a:t> Rs. 258,890 </a:t>
          </a:fld>
          <a:endParaRPr lang="en-US" sz="3600" b="1">
            <a:latin typeface="Big John" panose="02000000000000000000" pitchFamily="50" charset="0"/>
          </a:endParaRPr>
        </a:p>
      </xdr:txBody>
    </xdr:sp>
    <xdr:clientData/>
  </xdr:twoCellAnchor>
  <xdr:twoCellAnchor>
    <xdr:from>
      <xdr:col>11</xdr:col>
      <xdr:colOff>332493</xdr:colOff>
      <xdr:row>4</xdr:row>
      <xdr:rowOff>98534</xdr:rowOff>
    </xdr:from>
    <xdr:to>
      <xdr:col>15</xdr:col>
      <xdr:colOff>606664</xdr:colOff>
      <xdr:row>17</xdr:row>
      <xdr:rowOff>58316</xdr:rowOff>
    </xdr:to>
    <xdr:sp macro="" textlink="">
      <xdr:nvSpPr>
        <xdr:cNvPr id="27" name="Rounded Rectangle 26"/>
        <xdr:cNvSpPr/>
      </xdr:nvSpPr>
      <xdr:spPr>
        <a:xfrm>
          <a:off x="7816422" y="778891"/>
          <a:ext cx="2995599" cy="2234119"/>
        </a:xfrm>
        <a:prstGeom prst="round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517694</xdr:colOff>
      <xdr:row>6</xdr:row>
      <xdr:rowOff>119855</xdr:rowOff>
    </xdr:from>
    <xdr:to>
      <xdr:col>15</xdr:col>
      <xdr:colOff>329762</xdr:colOff>
      <xdr:row>10</xdr:row>
      <xdr:rowOff>140428</xdr:rowOff>
    </xdr:to>
    <xdr:sp macro="" textlink="">
      <xdr:nvSpPr>
        <xdr:cNvPr id="28" name="TextBox 27"/>
        <xdr:cNvSpPr txBox="1"/>
      </xdr:nvSpPr>
      <xdr:spPr>
        <a:xfrm>
          <a:off x="8001623" y="1150110"/>
          <a:ext cx="2533496" cy="720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aseline="0">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Stencil" panose="040409050D0802020404" pitchFamily="82" charset="0"/>
            </a:rPr>
            <a:t>Profit</a:t>
          </a:r>
          <a:endParaRPr lang="en-US" sz="4000">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Stencil" panose="040409050D0802020404" pitchFamily="82" charset="0"/>
          </a:endParaRPr>
        </a:p>
      </xdr:txBody>
    </xdr:sp>
    <xdr:clientData/>
  </xdr:twoCellAnchor>
  <xdr:twoCellAnchor>
    <xdr:from>
      <xdr:col>12</xdr:col>
      <xdr:colOff>66512</xdr:colOff>
      <xdr:row>11</xdr:row>
      <xdr:rowOff>174549</xdr:rowOff>
    </xdr:from>
    <xdr:to>
      <xdr:col>15</xdr:col>
      <xdr:colOff>338653</xdr:colOff>
      <xdr:row>13</xdr:row>
      <xdr:rowOff>174549</xdr:rowOff>
    </xdr:to>
    <xdr:sp macro="" textlink="SalesData!K6">
      <xdr:nvSpPr>
        <xdr:cNvPr id="29" name="TextBox 28"/>
        <xdr:cNvSpPr txBox="1"/>
      </xdr:nvSpPr>
      <xdr:spPr>
        <a:xfrm>
          <a:off x="8230798" y="2079549"/>
          <a:ext cx="2313212" cy="34989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D1A18A-C958-4A06-A044-F9593BD72FBE}" type="TxLink">
            <a:rPr lang="en-US" sz="1800" b="1" i="0" u="none" strike="noStrike">
              <a:solidFill>
                <a:schemeClr val="bg1"/>
              </a:solidFill>
              <a:effectLst>
                <a:glow rad="266700">
                  <a:schemeClr val="accent3">
                    <a:satMod val="175000"/>
                    <a:alpha val="40000"/>
                  </a:schemeClr>
                </a:glow>
                <a:outerShdw blurRad="635000" dist="38100" dir="2700000" algn="tl" rotWithShape="0">
                  <a:prstClr val="black">
                    <a:alpha val="40000"/>
                  </a:prstClr>
                </a:outerShdw>
              </a:effectLst>
              <a:latin typeface="Aptos Narrow"/>
            </a:rPr>
            <a:t> Rs. 3,834,400 </a:t>
          </a:fld>
          <a:endParaRPr lang="en-US" sz="5400" b="1">
            <a:solidFill>
              <a:schemeClr val="bg1"/>
            </a:solidFill>
            <a:effectLst>
              <a:glow rad="266700">
                <a:schemeClr val="accent3">
                  <a:satMod val="175000"/>
                  <a:alpha val="40000"/>
                </a:schemeClr>
              </a:glow>
              <a:outerShdw blurRad="635000" dist="38100" dir="2700000" algn="tl" rotWithShape="0">
                <a:prstClr val="black">
                  <a:alpha val="40000"/>
                </a:prstClr>
              </a:outerShdw>
            </a:effectLst>
            <a:latin typeface="Big John" panose="02000000000000000000" pitchFamily="50" charset="0"/>
          </a:endParaRPr>
        </a:p>
      </xdr:txBody>
    </xdr:sp>
    <xdr:clientData/>
  </xdr:twoCellAnchor>
  <xdr:twoCellAnchor>
    <xdr:from>
      <xdr:col>28</xdr:col>
      <xdr:colOff>563724</xdr:colOff>
      <xdr:row>28</xdr:row>
      <xdr:rowOff>0</xdr:rowOff>
    </xdr:from>
    <xdr:to>
      <xdr:col>33</xdr:col>
      <xdr:colOff>304800</xdr:colOff>
      <xdr:row>49</xdr:row>
      <xdr:rowOff>0</xdr:rowOff>
    </xdr:to>
    <xdr:sp macro="" textlink="">
      <xdr:nvSpPr>
        <xdr:cNvPr id="32" name="Rounded Rectangle 31"/>
        <xdr:cNvSpPr/>
      </xdr:nvSpPr>
      <xdr:spPr>
        <a:xfrm>
          <a:off x="19766124" y="5295900"/>
          <a:ext cx="3170076" cy="4000500"/>
        </a:xfrm>
        <a:prstGeom prst="roundRect">
          <a:avLst/>
        </a:prstGeom>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670095</xdr:colOff>
      <xdr:row>31</xdr:row>
      <xdr:rowOff>116745</xdr:rowOff>
    </xdr:from>
    <xdr:to>
      <xdr:col>32</xdr:col>
      <xdr:colOff>482162</xdr:colOff>
      <xdr:row>39</xdr:row>
      <xdr:rowOff>116633</xdr:rowOff>
    </xdr:to>
    <xdr:sp macro="" textlink="">
      <xdr:nvSpPr>
        <xdr:cNvPr id="33" name="TextBox 32"/>
        <xdr:cNvSpPr txBox="1"/>
      </xdr:nvSpPr>
      <xdr:spPr>
        <a:xfrm>
          <a:off x="19720095" y="5520725"/>
          <a:ext cx="2533496" cy="139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aseline="0">
              <a:solidFill>
                <a:schemeClr val="bg1"/>
              </a:solidFill>
              <a:effectLst>
                <a:glow rad="63500">
                  <a:schemeClr val="accent2">
                    <a:satMod val="175000"/>
                    <a:alpha val="40000"/>
                  </a:schemeClr>
                </a:glow>
                <a:outerShdw blurRad="50800" dist="38100" dir="2700000" algn="tl" rotWithShape="0">
                  <a:prstClr val="black">
                    <a:alpha val="40000"/>
                  </a:prstClr>
                </a:outerShdw>
              </a:effectLst>
              <a:latin typeface="Stencil" panose="040409050D0802020404" pitchFamily="82" charset="0"/>
            </a:rPr>
            <a:t>UNIts</a:t>
          </a:r>
        </a:p>
        <a:p>
          <a:pPr algn="ctr"/>
          <a:r>
            <a:rPr lang="en-US" sz="4000" baseline="0">
              <a:solidFill>
                <a:schemeClr val="bg1"/>
              </a:solidFill>
              <a:effectLst>
                <a:glow rad="63500">
                  <a:schemeClr val="accent2">
                    <a:satMod val="175000"/>
                    <a:alpha val="40000"/>
                  </a:schemeClr>
                </a:glow>
                <a:outerShdw blurRad="50800" dist="38100" dir="2700000" algn="tl" rotWithShape="0">
                  <a:prstClr val="black">
                    <a:alpha val="40000"/>
                  </a:prstClr>
                </a:outerShdw>
              </a:effectLst>
              <a:latin typeface="Stencil" panose="040409050D0802020404" pitchFamily="82" charset="0"/>
            </a:rPr>
            <a:t>solds</a:t>
          </a:r>
        </a:p>
        <a:p>
          <a:pPr algn="ctr"/>
          <a:endParaRPr lang="en-US" sz="4000" baseline="0">
            <a:solidFill>
              <a:sysClr val="windowText" lastClr="000000"/>
            </a:solidFill>
            <a:effectLst>
              <a:glow rad="63500">
                <a:schemeClr val="accent2">
                  <a:satMod val="175000"/>
                  <a:alpha val="40000"/>
                </a:schemeClr>
              </a:glow>
              <a:outerShdw blurRad="50800" dist="38100" dir="2700000" algn="tl" rotWithShape="0">
                <a:prstClr val="black">
                  <a:alpha val="40000"/>
                </a:prstClr>
              </a:outerShdw>
            </a:effectLst>
            <a:latin typeface="Stencil" panose="040409050D0802020404" pitchFamily="82" charset="0"/>
          </a:endParaRPr>
        </a:p>
        <a:p>
          <a:pPr algn="ctr"/>
          <a:endParaRPr lang="en-US" sz="4000" baseline="0">
            <a:solidFill>
              <a:sysClr val="windowText" lastClr="000000"/>
            </a:solidFill>
            <a:effectLst>
              <a:glow rad="63500">
                <a:schemeClr val="accent2">
                  <a:satMod val="175000"/>
                  <a:alpha val="40000"/>
                </a:schemeClr>
              </a:glow>
              <a:outerShdw blurRad="50800" dist="38100" dir="2700000" algn="tl" rotWithShape="0">
                <a:prstClr val="black">
                  <a:alpha val="40000"/>
                </a:prstClr>
              </a:outerShdw>
            </a:effectLst>
            <a:latin typeface="Stencil" panose="040409050D0802020404" pitchFamily="82" charset="0"/>
          </a:endParaRPr>
        </a:p>
        <a:p>
          <a:pPr algn="ctr"/>
          <a:endParaRPr lang="en-US" sz="4000">
            <a:solidFill>
              <a:sysClr val="windowText" lastClr="000000"/>
            </a:solidFill>
            <a:effectLst>
              <a:glow rad="63500">
                <a:schemeClr val="accent2">
                  <a:satMod val="175000"/>
                  <a:alpha val="40000"/>
                </a:schemeClr>
              </a:glow>
              <a:outerShdw blurRad="50800" dist="38100" dir="2700000" algn="tl" rotWithShape="0">
                <a:prstClr val="black">
                  <a:alpha val="40000"/>
                </a:prstClr>
              </a:outerShdw>
            </a:effectLst>
            <a:latin typeface="Stencil" panose="040409050D0802020404" pitchFamily="82" charset="0"/>
          </a:endParaRPr>
        </a:p>
      </xdr:txBody>
    </xdr:sp>
    <xdr:clientData/>
  </xdr:twoCellAnchor>
  <xdr:twoCellAnchor>
    <xdr:from>
      <xdr:col>29</xdr:col>
      <xdr:colOff>160595</xdr:colOff>
      <xdr:row>40</xdr:row>
      <xdr:rowOff>54806</xdr:rowOff>
    </xdr:from>
    <xdr:to>
      <xdr:col>32</xdr:col>
      <xdr:colOff>432735</xdr:colOff>
      <xdr:row>43</xdr:row>
      <xdr:rowOff>58317</xdr:rowOff>
    </xdr:to>
    <xdr:sp macro="" textlink="SalesData!K4">
      <xdr:nvSpPr>
        <xdr:cNvPr id="34" name="TextBox 33"/>
        <xdr:cNvSpPr txBox="1"/>
      </xdr:nvSpPr>
      <xdr:spPr>
        <a:xfrm>
          <a:off x="19890952" y="7033326"/>
          <a:ext cx="2313212" cy="52835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1AB81F-94C1-4A05-B1B9-ECA80BBB16F1}" type="TxLink">
            <a:rPr lang="en-US" sz="2800" b="1" i="0" u="none" strike="noStrike">
              <a:solidFill>
                <a:sysClr val="windowText" lastClr="000000"/>
              </a:solidFill>
              <a:effectLst>
                <a:glow rad="139700">
                  <a:schemeClr val="accent2">
                    <a:satMod val="175000"/>
                    <a:alpha val="40000"/>
                  </a:schemeClr>
                </a:glow>
                <a:outerShdw blurRad="50800" dist="38100" dir="2700000" algn="tl" rotWithShape="0">
                  <a:prstClr val="black">
                    <a:alpha val="40000"/>
                  </a:prstClr>
                </a:outerShdw>
              </a:effectLst>
              <a:latin typeface="Aptos Narrow"/>
            </a:rPr>
            <a:t> Rs. 4,705 </a:t>
          </a:fld>
          <a:endParaRPr lang="en-US" sz="11500" b="1">
            <a:solidFill>
              <a:sysClr val="windowText" lastClr="000000"/>
            </a:solidFill>
            <a:effectLst>
              <a:glow rad="139700">
                <a:schemeClr val="accent2">
                  <a:satMod val="175000"/>
                  <a:alpha val="40000"/>
                </a:schemeClr>
              </a:glow>
              <a:outerShdw blurRad="50800" dist="38100" dir="2700000" algn="tl" rotWithShape="0">
                <a:prstClr val="black">
                  <a:alpha val="40000"/>
                </a:prstClr>
              </a:outerShdw>
            </a:effectLst>
            <a:latin typeface="Big John" panose="02000000000000000000" pitchFamily="50" charset="0"/>
          </a:endParaRPr>
        </a:p>
      </xdr:txBody>
    </xdr:sp>
    <xdr:clientData/>
  </xdr:twoCellAnchor>
  <xdr:twoCellAnchor>
    <xdr:from>
      <xdr:col>15</xdr:col>
      <xdr:colOff>335988</xdr:colOff>
      <xdr:row>0</xdr:row>
      <xdr:rowOff>50886</xdr:rowOff>
    </xdr:from>
    <xdr:to>
      <xdr:col>24</xdr:col>
      <xdr:colOff>136071</xdr:colOff>
      <xdr:row>3</xdr:row>
      <xdr:rowOff>97194</xdr:rowOff>
    </xdr:to>
    <xdr:sp macro="" textlink="">
      <xdr:nvSpPr>
        <xdr:cNvPr id="35" name="TextBox 34"/>
        <xdr:cNvSpPr txBox="1"/>
      </xdr:nvSpPr>
      <xdr:spPr>
        <a:xfrm>
          <a:off x="10541345" y="50886"/>
          <a:ext cx="5923297" cy="55171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Arial Rounded MT Bold" panose="020F0704030504030204" pitchFamily="34" charset="0"/>
            </a:rPr>
            <a:t>Sales</a:t>
          </a:r>
          <a:r>
            <a:rPr lang="en-US" sz="2800" baseline="0">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Arial Rounded MT Bold" panose="020F0704030504030204" pitchFamily="34" charset="0"/>
            </a:rPr>
            <a:t> Insights For Business</a:t>
          </a:r>
          <a:endParaRPr lang="en-US" sz="2800">
            <a:solidFill>
              <a:schemeClr val="bg1"/>
            </a:solidFill>
            <a:effectLst>
              <a:glow rad="228600">
                <a:schemeClr val="accent4">
                  <a:satMod val="175000"/>
                  <a:alpha val="40000"/>
                </a:schemeClr>
              </a:glow>
              <a:outerShdw blurRad="50800" dist="38100" dir="2700000" algn="tl" rotWithShape="0">
                <a:prstClr val="black">
                  <a:alpha val="40000"/>
                </a:prstClr>
              </a:outerShdw>
            </a:effectLst>
            <a:latin typeface="Arial Rounded MT Bold" panose="020F0704030504030204" pitchFamily="34" charset="0"/>
          </a:endParaRPr>
        </a:p>
      </xdr:txBody>
    </xdr:sp>
    <xdr:clientData/>
  </xdr:twoCellAnchor>
  <xdr:twoCellAnchor>
    <xdr:from>
      <xdr:col>3</xdr:col>
      <xdr:colOff>60798</xdr:colOff>
      <xdr:row>29</xdr:row>
      <xdr:rowOff>43294</xdr:rowOff>
    </xdr:from>
    <xdr:to>
      <xdr:col>11</xdr:col>
      <xdr:colOff>209549</xdr:colOff>
      <xdr:row>51</xdr:row>
      <xdr:rowOff>40531</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37353</xdr:colOff>
      <xdr:row>3</xdr:row>
      <xdr:rowOff>74707</xdr:rowOff>
    </xdr:from>
    <xdr:to>
      <xdr:col>2</xdr:col>
      <xdr:colOff>653676</xdr:colOff>
      <xdr:row>13</xdr:row>
      <xdr:rowOff>93384</xdr:rowOff>
    </xdr:to>
    <mc:AlternateContent xmlns:mc="http://schemas.openxmlformats.org/markup-compatibility/2006">
      <mc:Choice xmlns:a14="http://schemas.microsoft.com/office/drawing/2010/main" Requires="a14">
        <xdr:graphicFrame macro="">
          <xdr:nvGraphicFramePr>
            <xdr:cNvPr id="38" name="Region"/>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7353" y="590645"/>
              <a:ext cx="2005386" cy="1804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543932</xdr:colOff>
      <xdr:row>29</xdr:row>
      <xdr:rowOff>146926</xdr:rowOff>
    </xdr:from>
    <xdr:to>
      <xdr:col>37</xdr:col>
      <xdr:colOff>247489</xdr:colOff>
      <xdr:row>46</xdr:row>
      <xdr:rowOff>57763</xdr:rowOff>
    </xdr:to>
    <mc:AlternateContent xmlns:mc="http://schemas.openxmlformats.org/markup-compatibility/2006">
      <mc:Choice xmlns:a14="http://schemas.microsoft.com/office/drawing/2010/main" Requires="a14">
        <xdr:graphicFrame macro="">
          <xdr:nvGraphicFramePr>
            <xdr:cNvPr id="39"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3463463" y="5306301"/>
              <a:ext cx="2481682" cy="2946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60798</xdr:colOff>
      <xdr:row>13</xdr:row>
      <xdr:rowOff>112806</xdr:rowOff>
    </xdr:from>
    <xdr:to>
      <xdr:col>3</xdr:col>
      <xdr:colOff>38100</xdr:colOff>
      <xdr:row>35</xdr:row>
      <xdr:rowOff>94971</xdr:rowOff>
    </xdr:to>
    <xdr:pic>
      <xdr:nvPicPr>
        <xdr:cNvPr id="40" name="Picture 3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798" y="2503394"/>
          <a:ext cx="2050390" cy="4090989"/>
        </a:xfrm>
        <a:prstGeom prst="rect">
          <a:avLst/>
        </a:prstGeom>
      </xdr:spPr>
    </xdr:pic>
    <xdr:clientData/>
  </xdr:twoCellAnchor>
  <xdr:twoCellAnchor>
    <xdr:from>
      <xdr:col>0</xdr:col>
      <xdr:colOff>18676</xdr:colOff>
      <xdr:row>35</xdr:row>
      <xdr:rowOff>149412</xdr:rowOff>
    </xdr:from>
    <xdr:to>
      <xdr:col>3</xdr:col>
      <xdr:colOff>37353</xdr:colOff>
      <xdr:row>50</xdr:row>
      <xdr:rowOff>149412</xdr:rowOff>
    </xdr:to>
    <xdr:sp macro="" textlink="">
      <xdr:nvSpPr>
        <xdr:cNvPr id="43" name="Rectangle 42"/>
        <xdr:cNvSpPr/>
      </xdr:nvSpPr>
      <xdr:spPr>
        <a:xfrm>
          <a:off x="18676" y="6648824"/>
          <a:ext cx="2091765" cy="2801470"/>
        </a:xfrm>
        <a:prstGeom prst="rect">
          <a:avLst/>
        </a:prstGeom>
        <a:blipFill dpi="0" rotWithShape="1">
          <a:blip xmlns:r="http://schemas.openxmlformats.org/officeDocument/2006/relationships" r:embed="rId10">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xcel Services" refreshedDate="45824.521649189817" createdVersion="8" refreshedVersion="8" minRefreshableVersion="3" recordCount="50">
  <cacheSource type="worksheet">
    <worksheetSource name="Table1"/>
  </cacheSource>
  <cacheFields count="9">
    <cacheField name="Date" numFmtId="14">
      <sharedItems containsSemiMixedTypes="0" containsNonDate="0" containsDate="1" containsString="0" minDate="2020-05-07T00:00:00" maxDate="2021-12-22T00:00:00"/>
    </cacheField>
    <cacheField name="Sales Person" numFmtId="0">
      <sharedItems count="10">
        <s v="Andrew"/>
        <s v="Grace"/>
        <s v="Ella"/>
        <s v="Cameron"/>
        <s v="Megan"/>
        <s v="Carolyn"/>
        <s v="Virginia"/>
        <s v="Connor"/>
        <s v="Anna"/>
        <s v="Nicholas"/>
      </sharedItems>
    </cacheField>
    <cacheField name="Region" numFmtId="0">
      <sharedItems count="4">
        <s v="West"/>
        <s v="East"/>
        <s v="South"/>
        <s v="North"/>
      </sharedItems>
    </cacheField>
    <cacheField name="Product" numFmtId="0">
      <sharedItems count="7">
        <s v="Tent"/>
        <s v="Blender"/>
        <s v="Action Figure"/>
        <s v="Novel"/>
        <s v="Sneakers"/>
        <s v="Moisturizer"/>
        <s v="Smartphone"/>
      </sharedItems>
    </cacheField>
    <cacheField name="Units Sold" numFmtId="0">
      <sharedItems containsSemiMixedTypes="0" containsString="0" containsNumber="1" containsInteger="1" minValue="51" maxValue="149" count="40">
        <n v="84"/>
        <n v="128"/>
        <n v="136"/>
        <n v="91"/>
        <n v="110"/>
        <n v="51"/>
        <n v="78"/>
        <n v="146"/>
        <n v="101"/>
        <n v="52"/>
        <n v="55"/>
        <n v="137"/>
        <n v="96"/>
        <n v="76"/>
        <n v="145"/>
        <n v="83"/>
        <n v="108"/>
        <n v="144"/>
        <n v="92"/>
        <n v="71"/>
        <n v="103"/>
        <n v="93"/>
        <n v="143"/>
        <n v="99"/>
        <n v="120"/>
        <n v="66"/>
        <n v="88"/>
        <n v="127"/>
        <n v="67"/>
        <n v="149"/>
        <n v="104"/>
        <n v="57"/>
        <n v="90"/>
        <n v="69"/>
        <n v="59"/>
        <n v="109"/>
        <n v="61"/>
        <n v="130"/>
        <n v="60"/>
        <n v="73"/>
      </sharedItems>
    </cacheField>
    <cacheField name="Unit Price" numFmtId="164">
      <sharedItems containsSemiMixedTypes="0" containsString="0" containsNumber="1" containsInteger="1" minValue="600" maxValue="10000" count="7">
        <n v="6000"/>
        <n v="3500"/>
        <n v="1200"/>
        <n v="1000"/>
        <n v="4000"/>
        <n v="600"/>
        <n v="10000"/>
      </sharedItems>
    </cacheField>
    <cacheField name="Cost of Goods" numFmtId="164">
      <sharedItems containsSemiMixedTypes="0" containsString="0" containsNumber="1" containsInteger="1" minValue="400" maxValue="7000"/>
    </cacheField>
    <cacheField name="Total Sales" numFmtId="164">
      <sharedItems containsSemiMixedTypes="0" containsString="0" containsNumber="1" containsInteger="1" minValue="34200" maxValue="1270000"/>
    </cacheField>
    <cacheField name="Profit" numFmtId="164">
      <sharedItems containsSemiMixedTypes="0" containsString="0" containsNumber="1" containsInteger="1" minValue="11400" maxValue="381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
  <r>
    <d v="2021-02-19T00:00:00"/>
    <x v="0"/>
    <x v="0"/>
    <x v="0"/>
    <x v="0"/>
    <x v="0"/>
    <n v="4000"/>
    <n v="504000"/>
    <n v="168000"/>
  </r>
  <r>
    <d v="2021-09-07T00:00:00"/>
    <x v="1"/>
    <x v="1"/>
    <x v="1"/>
    <x v="1"/>
    <x v="1"/>
    <n v="2500"/>
    <n v="448000"/>
    <n v="128000"/>
  </r>
  <r>
    <d v="2021-02-03T00:00:00"/>
    <x v="2"/>
    <x v="2"/>
    <x v="2"/>
    <x v="2"/>
    <x v="2"/>
    <n v="800"/>
    <n v="163200"/>
    <n v="54400"/>
  </r>
  <r>
    <d v="2020-09-11T00:00:00"/>
    <x v="3"/>
    <x v="3"/>
    <x v="3"/>
    <x v="3"/>
    <x v="3"/>
    <n v="700"/>
    <n v="91000"/>
    <n v="27300"/>
  </r>
  <r>
    <d v="2021-09-23T00:00:00"/>
    <x v="4"/>
    <x v="0"/>
    <x v="4"/>
    <x v="4"/>
    <x v="4"/>
    <n v="3000"/>
    <n v="440000"/>
    <n v="110000"/>
  </r>
  <r>
    <d v="2020-10-01T00:00:00"/>
    <x v="5"/>
    <x v="1"/>
    <x v="2"/>
    <x v="5"/>
    <x v="2"/>
    <n v="800"/>
    <n v="61200"/>
    <n v="20400"/>
  </r>
  <r>
    <d v="2021-08-05T00:00:00"/>
    <x v="6"/>
    <x v="3"/>
    <x v="3"/>
    <x v="6"/>
    <x v="3"/>
    <n v="700"/>
    <n v="78000"/>
    <n v="23400"/>
  </r>
  <r>
    <d v="2020-11-06T00:00:00"/>
    <x v="7"/>
    <x v="2"/>
    <x v="0"/>
    <x v="7"/>
    <x v="0"/>
    <n v="4000"/>
    <n v="876000"/>
    <n v="292000"/>
  </r>
  <r>
    <d v="2021-01-27T00:00:00"/>
    <x v="8"/>
    <x v="0"/>
    <x v="5"/>
    <x v="8"/>
    <x v="5"/>
    <n v="400"/>
    <n v="60600"/>
    <n v="20200"/>
  </r>
  <r>
    <d v="2021-09-03T00:00:00"/>
    <x v="9"/>
    <x v="2"/>
    <x v="0"/>
    <x v="9"/>
    <x v="0"/>
    <n v="4000"/>
    <n v="312000"/>
    <n v="104000"/>
  </r>
  <r>
    <d v="2021-09-30T00:00:00"/>
    <x v="9"/>
    <x v="1"/>
    <x v="2"/>
    <x v="10"/>
    <x v="2"/>
    <n v="800"/>
    <n v="66000"/>
    <n v="22000"/>
  </r>
  <r>
    <d v="2020-09-10T00:00:00"/>
    <x v="9"/>
    <x v="2"/>
    <x v="3"/>
    <x v="11"/>
    <x v="3"/>
    <n v="700"/>
    <n v="137000"/>
    <n v="41100"/>
  </r>
  <r>
    <d v="2021-07-27T00:00:00"/>
    <x v="7"/>
    <x v="2"/>
    <x v="1"/>
    <x v="12"/>
    <x v="1"/>
    <n v="2500"/>
    <n v="336000"/>
    <n v="96000"/>
  </r>
  <r>
    <d v="2020-10-09T00:00:00"/>
    <x v="8"/>
    <x v="1"/>
    <x v="4"/>
    <x v="9"/>
    <x v="4"/>
    <n v="3000"/>
    <n v="208000"/>
    <n v="52000"/>
  </r>
  <r>
    <d v="2021-04-06T00:00:00"/>
    <x v="3"/>
    <x v="0"/>
    <x v="1"/>
    <x v="13"/>
    <x v="1"/>
    <n v="2500"/>
    <n v="266000"/>
    <n v="76000"/>
  </r>
  <r>
    <d v="2021-06-15T00:00:00"/>
    <x v="1"/>
    <x v="3"/>
    <x v="4"/>
    <x v="14"/>
    <x v="4"/>
    <n v="3000"/>
    <n v="580000"/>
    <n v="145000"/>
  </r>
  <r>
    <d v="2020-09-09T00:00:00"/>
    <x v="0"/>
    <x v="2"/>
    <x v="5"/>
    <x v="15"/>
    <x v="5"/>
    <n v="400"/>
    <n v="49800"/>
    <n v="16600"/>
  </r>
  <r>
    <d v="2021-08-13T00:00:00"/>
    <x v="4"/>
    <x v="2"/>
    <x v="3"/>
    <x v="3"/>
    <x v="3"/>
    <n v="700"/>
    <n v="91000"/>
    <n v="27300"/>
  </r>
  <r>
    <d v="2020-08-27T00:00:00"/>
    <x v="5"/>
    <x v="0"/>
    <x v="6"/>
    <x v="16"/>
    <x v="6"/>
    <n v="7000"/>
    <n v="1080000"/>
    <n v="324000"/>
  </r>
  <r>
    <d v="2021-04-07T00:00:00"/>
    <x v="2"/>
    <x v="3"/>
    <x v="4"/>
    <x v="17"/>
    <x v="4"/>
    <n v="3000"/>
    <n v="576000"/>
    <n v="144000"/>
  </r>
  <r>
    <d v="2020-06-08T00:00:00"/>
    <x v="4"/>
    <x v="2"/>
    <x v="5"/>
    <x v="18"/>
    <x v="5"/>
    <n v="400"/>
    <n v="55200"/>
    <n v="18400"/>
  </r>
  <r>
    <d v="2021-12-21T00:00:00"/>
    <x v="7"/>
    <x v="0"/>
    <x v="0"/>
    <x v="19"/>
    <x v="0"/>
    <n v="4000"/>
    <n v="426000"/>
    <n v="142000"/>
  </r>
  <r>
    <d v="2021-08-10T00:00:00"/>
    <x v="0"/>
    <x v="1"/>
    <x v="5"/>
    <x v="20"/>
    <x v="5"/>
    <n v="400"/>
    <n v="61800"/>
    <n v="20600"/>
  </r>
  <r>
    <d v="2021-12-02T00:00:00"/>
    <x v="9"/>
    <x v="3"/>
    <x v="3"/>
    <x v="10"/>
    <x v="3"/>
    <n v="700"/>
    <n v="55000"/>
    <n v="16500"/>
  </r>
  <r>
    <d v="2021-08-30T00:00:00"/>
    <x v="5"/>
    <x v="1"/>
    <x v="4"/>
    <x v="21"/>
    <x v="4"/>
    <n v="3000"/>
    <n v="372000"/>
    <n v="93000"/>
  </r>
  <r>
    <d v="2020-05-20T00:00:00"/>
    <x v="2"/>
    <x v="2"/>
    <x v="5"/>
    <x v="22"/>
    <x v="5"/>
    <n v="400"/>
    <n v="85800"/>
    <n v="28600"/>
  </r>
  <r>
    <d v="2021-09-13T00:00:00"/>
    <x v="6"/>
    <x v="0"/>
    <x v="1"/>
    <x v="22"/>
    <x v="1"/>
    <n v="2500"/>
    <n v="500500"/>
    <n v="143000"/>
  </r>
  <r>
    <d v="2021-10-27T00:00:00"/>
    <x v="8"/>
    <x v="3"/>
    <x v="5"/>
    <x v="23"/>
    <x v="5"/>
    <n v="400"/>
    <n v="59400"/>
    <n v="19800"/>
  </r>
  <r>
    <d v="2020-12-22T00:00:00"/>
    <x v="3"/>
    <x v="0"/>
    <x v="3"/>
    <x v="24"/>
    <x v="3"/>
    <n v="700"/>
    <n v="120000"/>
    <n v="36000"/>
  </r>
  <r>
    <d v="2021-07-28T00:00:00"/>
    <x v="1"/>
    <x v="2"/>
    <x v="1"/>
    <x v="25"/>
    <x v="1"/>
    <n v="2500"/>
    <n v="231000"/>
    <n v="66000"/>
  </r>
  <r>
    <d v="2020-09-29T00:00:00"/>
    <x v="8"/>
    <x v="3"/>
    <x v="2"/>
    <x v="26"/>
    <x v="2"/>
    <n v="800"/>
    <n v="105600"/>
    <n v="35200"/>
  </r>
  <r>
    <d v="2020-10-22T00:00:00"/>
    <x v="3"/>
    <x v="1"/>
    <x v="6"/>
    <x v="27"/>
    <x v="6"/>
    <n v="7000"/>
    <n v="1270000"/>
    <n v="381000"/>
  </r>
  <r>
    <d v="2020-05-19T00:00:00"/>
    <x v="4"/>
    <x v="0"/>
    <x v="4"/>
    <x v="28"/>
    <x v="4"/>
    <n v="3000"/>
    <n v="268000"/>
    <n v="67000"/>
  </r>
  <r>
    <d v="2021-12-06T00:00:00"/>
    <x v="1"/>
    <x v="1"/>
    <x v="2"/>
    <x v="28"/>
    <x v="2"/>
    <n v="800"/>
    <n v="80400"/>
    <n v="26800"/>
  </r>
  <r>
    <d v="2020-08-26T00:00:00"/>
    <x v="9"/>
    <x v="2"/>
    <x v="3"/>
    <x v="29"/>
    <x v="3"/>
    <n v="700"/>
    <n v="149000"/>
    <n v="44700"/>
  </r>
  <r>
    <d v="2021-07-01T00:00:00"/>
    <x v="4"/>
    <x v="3"/>
    <x v="5"/>
    <x v="30"/>
    <x v="5"/>
    <n v="400"/>
    <n v="62400"/>
    <n v="20800"/>
  </r>
  <r>
    <d v="2021-07-27T00:00:00"/>
    <x v="7"/>
    <x v="0"/>
    <x v="5"/>
    <x v="31"/>
    <x v="5"/>
    <n v="400"/>
    <n v="34200"/>
    <n v="11400"/>
  </r>
  <r>
    <d v="2020-10-05T00:00:00"/>
    <x v="2"/>
    <x v="1"/>
    <x v="5"/>
    <x v="32"/>
    <x v="5"/>
    <n v="400"/>
    <n v="54000"/>
    <n v="18000"/>
  </r>
  <r>
    <d v="2020-09-02T00:00:00"/>
    <x v="5"/>
    <x v="2"/>
    <x v="5"/>
    <x v="28"/>
    <x v="5"/>
    <n v="400"/>
    <n v="40200"/>
    <n v="13400"/>
  </r>
  <r>
    <d v="2021-09-02T00:00:00"/>
    <x v="0"/>
    <x v="3"/>
    <x v="4"/>
    <x v="27"/>
    <x v="4"/>
    <n v="3000"/>
    <n v="508000"/>
    <n v="127000"/>
  </r>
  <r>
    <d v="2021-04-13T00:00:00"/>
    <x v="5"/>
    <x v="0"/>
    <x v="3"/>
    <x v="16"/>
    <x v="3"/>
    <n v="700"/>
    <n v="108000"/>
    <n v="32400"/>
  </r>
  <r>
    <d v="2021-05-06T00:00:00"/>
    <x v="2"/>
    <x v="1"/>
    <x v="1"/>
    <x v="25"/>
    <x v="1"/>
    <n v="2500"/>
    <n v="231000"/>
    <n v="66000"/>
  </r>
  <r>
    <d v="2021-01-15T00:00:00"/>
    <x v="0"/>
    <x v="3"/>
    <x v="0"/>
    <x v="6"/>
    <x v="0"/>
    <n v="4000"/>
    <n v="468000"/>
    <n v="156000"/>
  </r>
  <r>
    <d v="2020-08-27T00:00:00"/>
    <x v="7"/>
    <x v="2"/>
    <x v="3"/>
    <x v="33"/>
    <x v="3"/>
    <n v="700"/>
    <n v="69000"/>
    <n v="20700"/>
  </r>
  <r>
    <d v="2021-02-05T00:00:00"/>
    <x v="4"/>
    <x v="0"/>
    <x v="2"/>
    <x v="34"/>
    <x v="2"/>
    <n v="800"/>
    <n v="70800"/>
    <n v="23600"/>
  </r>
  <r>
    <d v="2021-11-17T00:00:00"/>
    <x v="9"/>
    <x v="2"/>
    <x v="5"/>
    <x v="35"/>
    <x v="5"/>
    <n v="400"/>
    <n v="65400"/>
    <n v="21800"/>
  </r>
  <r>
    <d v="2020-12-28T00:00:00"/>
    <x v="8"/>
    <x v="1"/>
    <x v="4"/>
    <x v="36"/>
    <x v="4"/>
    <n v="3000"/>
    <n v="244000"/>
    <n v="61000"/>
  </r>
  <r>
    <d v="2021-10-27T00:00:00"/>
    <x v="4"/>
    <x v="3"/>
    <x v="5"/>
    <x v="37"/>
    <x v="5"/>
    <n v="400"/>
    <n v="78000"/>
    <n v="26000"/>
  </r>
  <r>
    <d v="2021-11-02T00:00:00"/>
    <x v="3"/>
    <x v="2"/>
    <x v="1"/>
    <x v="38"/>
    <x v="1"/>
    <n v="2500"/>
    <n v="210000"/>
    <n v="60000"/>
  </r>
  <r>
    <d v="2020-05-07T00:00:00"/>
    <x v="1"/>
    <x v="1"/>
    <x v="0"/>
    <x v="39"/>
    <x v="0"/>
    <n v="4000"/>
    <n v="438000"/>
    <n v="146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E12:F20" firstHeaderRow="1" firstDataRow="1" firstDataCol="1"/>
  <pivotFields count="9">
    <pivotField numFmtId="14" showAll="0"/>
    <pivotField showAll="0">
      <items count="11">
        <item x="0"/>
        <item x="8"/>
        <item x="3"/>
        <item x="5"/>
        <item x="7"/>
        <item x="2"/>
        <item x="1"/>
        <item x="4"/>
        <item x="9"/>
        <item x="6"/>
        <item t="default"/>
      </items>
    </pivotField>
    <pivotField showAll="0">
      <items count="5">
        <item x="1"/>
        <item x="3"/>
        <item x="2"/>
        <item x="0"/>
        <item t="default"/>
      </items>
    </pivotField>
    <pivotField axis="axisRow" showAll="0">
      <items count="8">
        <item x="2"/>
        <item x="1"/>
        <item x="5"/>
        <item x="3"/>
        <item x="6"/>
        <item x="4"/>
        <item x="0"/>
        <item t="default"/>
      </items>
    </pivotField>
    <pivotField showAll="0"/>
    <pivotField numFmtId="164" showAll="0"/>
    <pivotField numFmtId="164" showAll="0"/>
    <pivotField dataField="1" numFmtId="164" showAll="0"/>
    <pivotField numFmtId="164" showAll="0"/>
  </pivotFields>
  <rowFields count="1">
    <field x="3"/>
  </rowFields>
  <rowItems count="8">
    <i>
      <x/>
    </i>
    <i>
      <x v="1"/>
    </i>
    <i>
      <x v="2"/>
    </i>
    <i>
      <x v="3"/>
    </i>
    <i>
      <x v="4"/>
    </i>
    <i>
      <x v="5"/>
    </i>
    <i>
      <x v="6"/>
    </i>
    <i t="grand">
      <x/>
    </i>
  </rowItems>
  <colItems count="1">
    <i/>
  </colItems>
  <dataFields count="1">
    <dataField name="Sum of Total Sales" fld="7"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27">
  <location ref="K4:L12" firstHeaderRow="1" firstDataRow="1" firstDataCol="1"/>
  <pivotFields count="9">
    <pivotField compact="0" numFmtId="14" outline="0" showAll="0"/>
    <pivotField compact="0" outline="0" showAll="0">
      <items count="11">
        <item x="0"/>
        <item x="8"/>
        <item x="3"/>
        <item x="5"/>
        <item x="7"/>
        <item x="2"/>
        <item x="1"/>
        <item x="4"/>
        <item x="9"/>
        <item x="6"/>
        <item t="default"/>
      </items>
    </pivotField>
    <pivotField compact="0" outline="0" showAll="0">
      <items count="5">
        <item x="1"/>
        <item x="3"/>
        <item x="2"/>
        <item x="0"/>
        <item t="default"/>
      </items>
    </pivotField>
    <pivotField axis="axisRow" compact="0" outline="0" showAll="0">
      <items count="8">
        <item x="2"/>
        <item x="1"/>
        <item x="5"/>
        <item x="3"/>
        <item x="6"/>
        <item x="4"/>
        <item x="0"/>
        <item t="default"/>
      </items>
    </pivotField>
    <pivotField dataField="1" compact="0" outline="0" showAll="0">
      <items count="41">
        <item x="5"/>
        <item x="9"/>
        <item x="10"/>
        <item x="31"/>
        <item x="34"/>
        <item x="38"/>
        <item x="36"/>
        <item x="25"/>
        <item x="28"/>
        <item x="33"/>
        <item x="19"/>
        <item x="39"/>
        <item x="13"/>
        <item x="6"/>
        <item x="15"/>
        <item x="0"/>
        <item x="26"/>
        <item x="32"/>
        <item x="3"/>
        <item x="18"/>
        <item x="21"/>
        <item x="12"/>
        <item x="23"/>
        <item x="8"/>
        <item x="20"/>
        <item x="30"/>
        <item x="16"/>
        <item x="35"/>
        <item x="4"/>
        <item x="24"/>
        <item x="27"/>
        <item x="1"/>
        <item x="37"/>
        <item x="2"/>
        <item x="11"/>
        <item x="22"/>
        <item x="17"/>
        <item x="14"/>
        <item x="7"/>
        <item x="29"/>
        <item t="default"/>
      </items>
    </pivotField>
    <pivotField compact="0" numFmtId="164" outline="0" showAll="0">
      <items count="8">
        <item x="5"/>
        <item x="3"/>
        <item x="2"/>
        <item x="1"/>
        <item x="4"/>
        <item x="0"/>
        <item x="6"/>
        <item t="default"/>
      </items>
    </pivotField>
    <pivotField compact="0" numFmtId="164" outline="0" showAll="0"/>
    <pivotField compact="0" numFmtId="164" outline="0" showAll="0"/>
    <pivotField compact="0" numFmtId="164" outline="0" showAll="0"/>
  </pivotFields>
  <rowFields count="1">
    <field x="3"/>
  </rowFields>
  <rowItems count="8">
    <i>
      <x/>
    </i>
    <i>
      <x v="1"/>
    </i>
    <i>
      <x v="2"/>
    </i>
    <i>
      <x v="3"/>
    </i>
    <i>
      <x v="4"/>
    </i>
    <i>
      <x v="5"/>
    </i>
    <i>
      <x v="6"/>
    </i>
    <i t="grand">
      <x/>
    </i>
  </rowItems>
  <colItems count="1">
    <i/>
  </colItems>
  <dataFields count="1">
    <dataField name="Sum of Units Sold" fld="4" baseField="0" baseItem="0"/>
  </dataFields>
  <chartFormats count="2">
    <chartFormat chart="0"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20">
  <location ref="H3:I14" firstHeaderRow="1" firstDataRow="1" firstDataCol="1"/>
  <pivotFields count="9">
    <pivotField compact="0" numFmtId="14" outline="0" showAll="0"/>
    <pivotField axis="axisRow" compact="0" outline="0" showAll="0">
      <items count="11">
        <item x="0"/>
        <item x="8"/>
        <item x="3"/>
        <item x="5"/>
        <item x="7"/>
        <item x="2"/>
        <item x="1"/>
        <item x="4"/>
        <item x="9"/>
        <item x="6"/>
        <item t="default"/>
      </items>
    </pivotField>
    <pivotField compact="0" outline="0" showAll="0">
      <items count="5">
        <item x="1"/>
        <item x="3"/>
        <item x="2"/>
        <item x="0"/>
        <item t="default"/>
      </items>
    </pivotField>
    <pivotField compact="0" outline="0" showAll="0"/>
    <pivotField compact="0" outline="0" showAll="0"/>
    <pivotField compact="0" numFmtId="164" outline="0" showAll="0"/>
    <pivotField compact="0" numFmtId="164" outline="0" showAll="0"/>
    <pivotField dataField="1" compact="0" numFmtId="164" outline="0" showAll="0"/>
    <pivotField compact="0" numFmtId="164" outline="0" showAll="0"/>
  </pivotFields>
  <rowFields count="1">
    <field x="1"/>
  </rowFields>
  <rowItems count="11">
    <i>
      <x/>
    </i>
    <i>
      <x v="1"/>
    </i>
    <i>
      <x v="2"/>
    </i>
    <i>
      <x v="3"/>
    </i>
    <i>
      <x v="4"/>
    </i>
    <i>
      <x v="5"/>
    </i>
    <i>
      <x v="6"/>
    </i>
    <i>
      <x v="7"/>
    </i>
    <i>
      <x v="8"/>
    </i>
    <i>
      <x v="9"/>
    </i>
    <i t="grand">
      <x/>
    </i>
  </rowItems>
  <colItems count="1">
    <i/>
  </colItems>
  <dataFields count="1">
    <dataField name="Sum of Total Sales" fld="7" baseField="1" baseItem="0" numFmtId="42"/>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 count="1" selected="0">
            <x v="4"/>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34">
  <location ref="A3:B8" firstHeaderRow="1" firstDataRow="1" firstDataCol="1"/>
  <pivotFields count="9">
    <pivotField compact="0" numFmtId="14" outline="0" showAll="0"/>
    <pivotField compact="0" outline="0" showAll="0">
      <items count="11">
        <item x="0"/>
        <item x="8"/>
        <item x="3"/>
        <item x="5"/>
        <item x="7"/>
        <item x="2"/>
        <item x="1"/>
        <item x="4"/>
        <item x="9"/>
        <item x="6"/>
        <item t="default"/>
      </items>
    </pivotField>
    <pivotField axis="axisRow" compact="0" outline="0" showAll="0">
      <items count="5">
        <item x="1"/>
        <item x="3"/>
        <item x="2"/>
        <item x="0"/>
        <item t="default"/>
      </items>
    </pivotField>
    <pivotField compact="0" outline="0" showAll="0">
      <items count="8">
        <item x="2"/>
        <item x="1"/>
        <item x="5"/>
        <item x="3"/>
        <item x="6"/>
        <item x="4"/>
        <item x="0"/>
        <item t="default"/>
      </items>
    </pivotField>
    <pivotField compact="0" outline="0" showAll="0"/>
    <pivotField compact="0" numFmtId="164" outline="0" showAll="0"/>
    <pivotField compact="0" numFmtId="164" outline="0" showAll="0"/>
    <pivotField dataField="1" compact="0" numFmtId="164" outline="0" showAll="0"/>
    <pivotField compact="0" numFmtId="164" outline="0" showAll="0"/>
  </pivotFields>
  <rowFields count="1">
    <field x="2"/>
  </rowFields>
  <rowItems count="5">
    <i>
      <x/>
    </i>
    <i>
      <x v="1"/>
    </i>
    <i>
      <x v="2"/>
    </i>
    <i>
      <x v="3"/>
    </i>
    <i t="grand">
      <x/>
    </i>
  </rowItems>
  <colItems count="1">
    <i/>
  </colItems>
  <dataFields count="1">
    <dataField name="Sum of Total Sales" fld="7" baseField="2" baseItem="0" numFmtId="42"/>
  </dataFields>
  <chartFormats count="10">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3"/>
          </reference>
        </references>
      </pivotArea>
    </chartFormat>
    <chartFormat chart="0" format="7">
      <pivotArea type="data" outline="0" fieldPosition="0">
        <references count="2">
          <reference field="4294967294" count="1" selected="0">
            <x v="0"/>
          </reference>
          <reference field="2" count="1" selected="0">
            <x v="2"/>
          </reference>
        </references>
      </pivotArea>
    </chartFormat>
    <chartFormat chart="0" format="8">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1">
          <reference field="4294967294" count="1" selected="0">
            <x v="0"/>
          </reference>
        </references>
      </pivotArea>
    </chartFormat>
    <chartFormat chart="33" format="15" series="1">
      <pivotArea type="data" outline="0" fieldPosition="0">
        <references count="1">
          <reference field="4294967294" count="1" selected="0">
            <x v="0"/>
          </reference>
        </references>
      </pivotArea>
    </chartFormat>
    <chartFormat chart="33" format="16">
      <pivotArea type="data" outline="0" fieldPosition="0">
        <references count="2">
          <reference field="4294967294" count="1" selected="0">
            <x v="0"/>
          </reference>
          <reference field="2" count="1" selected="0">
            <x v="0"/>
          </reference>
        </references>
      </pivotArea>
    </chartFormat>
    <chartFormat chart="33" format="17">
      <pivotArea type="data" outline="0" fieldPosition="0">
        <references count="2">
          <reference field="4294967294" count="1" selected="0">
            <x v="0"/>
          </reference>
          <reference field="2" count="1" selected="0">
            <x v="1"/>
          </reference>
        </references>
      </pivotArea>
    </chartFormat>
    <chartFormat chart="33" format="18">
      <pivotArea type="data" outline="0" fieldPosition="0">
        <references count="2">
          <reference field="4294967294" count="1" selected="0">
            <x v="0"/>
          </reference>
          <reference field="2" count="1" selected="0">
            <x v="2"/>
          </reference>
        </references>
      </pivotArea>
    </chartFormat>
    <chartFormat chart="33" format="19">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Person" sourceName="Sales Person">
  <pivotTables>
    <pivotTable tabId="4" name="PivotTable2"/>
    <pivotTable tabId="4" name="PivotTable4"/>
    <pivotTable tabId="4" name="PivotTable5"/>
    <pivotTable tabId="4" name="PivotTable3"/>
  </pivotTables>
  <data>
    <tabular pivotCacheId="1">
      <items count="10">
        <i x="0" s="1"/>
        <i x="8" s="1"/>
        <i x="3" s="1"/>
        <i x="5" s="1"/>
        <i x="7" s="1"/>
        <i x="2" s="1"/>
        <i x="1" s="1"/>
        <i x="4" s="1"/>
        <i x="9" s="1"/>
        <i x="6"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2"/>
    <pivotTable tabId="4" name="PivotTable3"/>
    <pivotTable tabId="4" name="PivotTable4"/>
    <pivotTable tabId="4" name="PivotTable5"/>
  </pivotTables>
  <data>
    <tabular pivotCacheId="1">
      <items count="4">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4" name="PivotTable2"/>
  </pivotTables>
  <data>
    <tabular pivotCacheId="1">
      <items count="7">
        <i x="2" s="1"/>
        <i x="1" s="1"/>
        <i x="5" s="1"/>
        <i x="3" s="1"/>
        <i x="6" s="1"/>
        <i x="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Person" cache="Slicer_Sales_Person" caption="Sales Person" showCaption="0" style="SlicerStyleLight4" rowHeight="548640"/>
  <slicer name="Region" cache="Slicer_Region" caption="Region" style="SlicerStyleDark4" rowHeight="241300"/>
  <slicer name="Product" cache="Slicer_Product" caption="Product" rowHeight="241300"/>
</slicers>
</file>

<file path=xl/tables/table1.xml><?xml version="1.0" encoding="utf-8"?>
<table xmlns="http://schemas.openxmlformats.org/spreadsheetml/2006/main" id="1" name="Table1" displayName="Table1" ref="A1:I51" totalsRowShown="0" headerRowDxfId="8" dataDxfId="6" headerRowBorderDxfId="7" dataCellStyle="Currency [0]">
  <autoFilter ref="A1:I51"/>
  <tableColumns count="9">
    <tableColumn id="1" name="Date" dataDxfId="5"/>
    <tableColumn id="2" name="Sales Person"/>
    <tableColumn id="3" name="Region"/>
    <tableColumn id="4" name="Product"/>
    <tableColumn id="5" name="Units Sold" dataDxfId="4"/>
    <tableColumn id="6" name="Unit Price" dataDxfId="3" dataCellStyle="Currency [0]">
      <calculatedColumnFormula>IF(D2="Tent",6000,IF(D2="Blender",3500,IF(D2="Action Figure",1200,IF(D2="Novel",1000,IF(D2="Sneakers",4000,IF(D2="Smartphone",10000,IF(D2="moisturizer",600,"No Product Found")))))))</calculatedColumnFormula>
    </tableColumn>
    <tableColumn id="7" name="Cost of Goods" dataDxfId="2" dataCellStyle="Currency [0]">
      <calculatedColumnFormula>IF(D2="Tent",4000,IF(D2="Blender",2500,IF(D2="Action Figure",800,IF(D2="Novel",700,IF(D2="Sneakers",3000,IF(D2="Smartphone",7000,IF(D2="moisturizer",400,"No Product Found")))))))</calculatedColumnFormula>
    </tableColumn>
    <tableColumn id="8" name="Total Sales" dataDxfId="1" dataCellStyle="Currency [0]">
      <calculatedColumnFormula>F2*E2</calculatedColumnFormula>
    </tableColumn>
    <tableColumn id="9" name="Profit" dataDxfId="0">
      <calculatedColumnFormula>H2-(G2*E2)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L20"/>
  <sheetViews>
    <sheetView zoomScale="35" zoomScaleNormal="31" workbookViewId="0">
      <selection activeCell="J43" sqref="J43"/>
    </sheetView>
  </sheetViews>
  <sheetFormatPr defaultRowHeight="14.25"/>
  <cols>
    <col min="1" max="1" width="17.625" bestFit="1" customWidth="1"/>
    <col min="2" max="2" width="26.5" bestFit="1" customWidth="1"/>
    <col min="4" max="4" width="15" bestFit="1" customWidth="1"/>
    <col min="5" max="5" width="22.25" customWidth="1"/>
    <col min="6" max="6" width="26.5" bestFit="1" customWidth="1"/>
    <col min="8" max="8" width="24.75" bestFit="1" customWidth="1"/>
    <col min="9" max="9" width="26.5" bestFit="1" customWidth="1"/>
    <col min="11" max="11" width="18" bestFit="1" customWidth="1"/>
    <col min="12" max="12" width="25.125" customWidth="1"/>
    <col min="13" max="13" width="17" bestFit="1" customWidth="1"/>
  </cols>
  <sheetData>
    <row r="3" spans="1:12">
      <c r="A3" s="7" t="s">
        <v>0</v>
      </c>
      <c r="B3" t="s">
        <v>1</v>
      </c>
      <c r="H3" s="7" t="s">
        <v>3</v>
      </c>
      <c r="I3" t="s">
        <v>1</v>
      </c>
    </row>
    <row r="4" spans="1:12">
      <c r="A4" t="s">
        <v>4</v>
      </c>
      <c r="B4" s="9">
        <v>3534400</v>
      </c>
      <c r="H4" t="s">
        <v>6</v>
      </c>
      <c r="I4" s="9">
        <v>1591600</v>
      </c>
      <c r="K4" s="7" t="s">
        <v>2</v>
      </c>
      <c r="L4" t="s">
        <v>7</v>
      </c>
    </row>
    <row r="5" spans="1:12">
      <c r="A5" t="s">
        <v>8</v>
      </c>
      <c r="B5" s="9">
        <v>2661400</v>
      </c>
      <c r="E5" s="9"/>
      <c r="H5" t="s">
        <v>10</v>
      </c>
      <c r="I5" s="9">
        <v>677600</v>
      </c>
      <c r="K5" t="s">
        <v>5</v>
      </c>
      <c r="L5" s="8">
        <v>456</v>
      </c>
    </row>
    <row r="6" spans="1:12">
      <c r="A6" t="s">
        <v>11</v>
      </c>
      <c r="B6" s="9">
        <v>2870600</v>
      </c>
      <c r="E6" s="9"/>
      <c r="H6" t="s">
        <v>13</v>
      </c>
      <c r="I6" s="9">
        <v>1957000</v>
      </c>
      <c r="K6" t="s">
        <v>9</v>
      </c>
      <c r="L6" s="8">
        <v>635</v>
      </c>
    </row>
    <row r="7" spans="1:12">
      <c r="A7" t="s">
        <v>14</v>
      </c>
      <c r="B7" s="9">
        <v>3878100</v>
      </c>
      <c r="E7" s="9"/>
      <c r="H7" t="s">
        <v>16</v>
      </c>
      <c r="I7" s="9">
        <v>1661400</v>
      </c>
      <c r="K7" t="s">
        <v>12</v>
      </c>
      <c r="L7" s="8">
        <v>1178</v>
      </c>
    </row>
    <row r="8" spans="1:12">
      <c r="A8" t="s">
        <v>17</v>
      </c>
      <c r="B8" s="9">
        <v>12944500</v>
      </c>
      <c r="E8" s="9"/>
      <c r="H8" t="s">
        <v>19</v>
      </c>
      <c r="I8" s="9">
        <v>1741200</v>
      </c>
      <c r="K8" t="s">
        <v>15</v>
      </c>
      <c r="L8" s="8">
        <v>898</v>
      </c>
    </row>
    <row r="9" spans="1:12">
      <c r="E9" s="9"/>
      <c r="H9" t="s">
        <v>21</v>
      </c>
      <c r="I9" s="9">
        <v>1110000</v>
      </c>
      <c r="K9" t="s">
        <v>18</v>
      </c>
      <c r="L9" s="8">
        <v>235</v>
      </c>
    </row>
    <row r="10" spans="1:12">
      <c r="H10" t="s">
        <v>23</v>
      </c>
      <c r="I10" s="9">
        <v>1777400</v>
      </c>
      <c r="K10" t="s">
        <v>20</v>
      </c>
      <c r="L10" s="8">
        <v>799</v>
      </c>
    </row>
    <row r="11" spans="1:12">
      <c r="H11" t="s">
        <v>24</v>
      </c>
      <c r="I11" s="9">
        <v>1065400</v>
      </c>
      <c r="K11" t="s">
        <v>22</v>
      </c>
      <c r="L11" s="8">
        <v>504</v>
      </c>
    </row>
    <row r="12" spans="1:12">
      <c r="E12" s="7" t="s">
        <v>36</v>
      </c>
      <c r="F12" t="s">
        <v>1</v>
      </c>
      <c r="H12" t="s">
        <v>25</v>
      </c>
      <c r="I12" s="9">
        <v>784400</v>
      </c>
      <c r="K12" t="s">
        <v>17</v>
      </c>
      <c r="L12" s="8">
        <v>4705</v>
      </c>
    </row>
    <row r="13" spans="1:12">
      <c r="E13" s="3" t="s">
        <v>5</v>
      </c>
      <c r="F13" s="8">
        <v>547200</v>
      </c>
      <c r="H13" t="s">
        <v>26</v>
      </c>
      <c r="I13" s="9">
        <v>578500</v>
      </c>
    </row>
    <row r="14" spans="1:12">
      <c r="E14" s="3" t="s">
        <v>9</v>
      </c>
      <c r="F14" s="8">
        <v>2222500</v>
      </c>
      <c r="H14" t="s">
        <v>17</v>
      </c>
      <c r="I14" s="9">
        <v>12944500</v>
      </c>
    </row>
    <row r="15" spans="1:12">
      <c r="E15" s="3" t="s">
        <v>12</v>
      </c>
      <c r="F15" s="8">
        <v>706800</v>
      </c>
    </row>
    <row r="16" spans="1:12">
      <c r="E16" s="3" t="s">
        <v>15</v>
      </c>
      <c r="F16" s="8">
        <v>898000</v>
      </c>
    </row>
    <row r="17" spans="5:6">
      <c r="E17" s="3" t="s">
        <v>18</v>
      </c>
      <c r="F17" s="8">
        <v>2350000</v>
      </c>
    </row>
    <row r="18" spans="5:6">
      <c r="E18" s="3" t="s">
        <v>20</v>
      </c>
      <c r="F18" s="8">
        <v>3196000</v>
      </c>
    </row>
    <row r="19" spans="5:6">
      <c r="E19" s="3" t="s">
        <v>22</v>
      </c>
      <c r="F19" s="8">
        <v>3024000</v>
      </c>
    </row>
    <row r="20" spans="5:6">
      <c r="E20" s="3" t="s">
        <v>17</v>
      </c>
      <c r="F20" s="8">
        <v>12944500</v>
      </c>
    </row>
  </sheetData>
  <pageMargins left="1" right="1" top="1" bottom="1" header="0.5" footer="0.5"/>
  <pageSetup scale="25"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
  <sheetViews>
    <sheetView tabSelected="1" zoomScale="48" zoomScaleNormal="49" workbookViewId="0">
      <selection activeCell="AM30" sqref="AM30"/>
    </sheetView>
  </sheetViews>
  <sheetFormatPr defaultRowHeight="14.25"/>
  <sheetData>
    <row r="3" ht="12" customHeight="1"/>
  </sheetData>
  <pageMargins left="0.7" right="0.7" top="0.75" bottom="0.75" header="0.3" footer="0.3"/>
  <pageSetup paperSize="9" scale="26" fitToHeight="0"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51"/>
  <sheetViews>
    <sheetView workbookViewId="0">
      <selection activeCell="K4" sqref="K4"/>
    </sheetView>
  </sheetViews>
  <sheetFormatPr defaultRowHeight="14.25"/>
  <cols>
    <col min="1" max="1" width="12.875" customWidth="1"/>
    <col min="2" max="2" width="14.625" bestFit="1" customWidth="1"/>
    <col min="4" max="4" width="15.625" customWidth="1"/>
    <col min="5" max="5" width="12.125" bestFit="1" customWidth="1"/>
    <col min="6" max="6" width="11.75" bestFit="1" customWidth="1"/>
    <col min="7" max="7" width="15.625" bestFit="1" customWidth="1"/>
    <col min="8" max="9" width="13.625" customWidth="1"/>
    <col min="10" max="10" width="12.25" bestFit="1" customWidth="1"/>
    <col min="11" max="11" width="14.25" customWidth="1"/>
  </cols>
  <sheetData>
    <row r="1" spans="1:11" ht="20.100000000000001" customHeight="1">
      <c r="A1" s="1" t="s">
        <v>27</v>
      </c>
      <c r="B1" s="1" t="s">
        <v>3</v>
      </c>
      <c r="C1" s="1" t="s">
        <v>0</v>
      </c>
      <c r="D1" s="1" t="s">
        <v>2</v>
      </c>
      <c r="E1" s="1" t="s">
        <v>28</v>
      </c>
      <c r="F1" s="1" t="s">
        <v>29</v>
      </c>
      <c r="G1" s="1" t="s">
        <v>30</v>
      </c>
      <c r="H1" s="1" t="s">
        <v>31</v>
      </c>
      <c r="I1" s="1" t="s">
        <v>32</v>
      </c>
      <c r="K1" s="1" t="s">
        <v>17</v>
      </c>
    </row>
    <row r="2" spans="1:11">
      <c r="A2" s="2">
        <v>44246</v>
      </c>
      <c r="B2" t="s">
        <v>6</v>
      </c>
      <c r="C2" t="s">
        <v>14</v>
      </c>
      <c r="D2" t="s">
        <v>22</v>
      </c>
      <c r="E2" s="3">
        <v>84</v>
      </c>
      <c r="F2" s="4">
        <f>IF(D2="Tent",6000,IF(D2="Blender",3500,IF(D2="Action Figure",1200,IF(D2="Novel",1000,IF(D2="Sneakers",4000,IF(D2="Smartphone",10000,IF(D2="moisturizer",600,"No Product Found")))))))</f>
        <v>6000</v>
      </c>
      <c r="G2" s="4">
        <f>IF(D2="Tent",4000,IF(D2="Blender",2500,IF(D2="Action Figure",800,IF(D2="Novel",700,IF(D2="Sneakers",3000,IF(D2="Smartphone",7000,IF(D2="moisturizer",400,"No Product Found")))))))</f>
        <v>4000</v>
      </c>
      <c r="H2" s="4">
        <f>F2*E2</f>
        <v>504000</v>
      </c>
      <c r="I2" s="5">
        <f>H2-(G2*E2)</f>
        <v>168000</v>
      </c>
      <c r="K2" s="5">
        <f>SUM(H2:H51)</f>
        <v>12944500</v>
      </c>
    </row>
    <row r="3" spans="1:11">
      <c r="A3" s="2">
        <v>44446</v>
      </c>
      <c r="B3" t="s">
        <v>23</v>
      </c>
      <c r="C3" t="s">
        <v>4</v>
      </c>
      <c r="D3" t="s">
        <v>9</v>
      </c>
      <c r="E3" s="3">
        <v>128</v>
      </c>
      <c r="F3" s="4">
        <f t="shared" ref="F3:F51" si="0">IF(D3="Tent",6000,IF(D3="Blender",3500,IF(D3="Action Figure",1200,IF(D3="Novel",1000,IF(D3="Sneakers",4000,IF(D3="Smartphone",10000,IF(D3="moisturizer",600,"No Product Found")))))))</f>
        <v>3500</v>
      </c>
      <c r="G3" s="4">
        <f t="shared" ref="G3:G51" si="1">IF(D3="Tent",4000,IF(D3="Blender",2500,IF(D3="Action Figure",800,IF(D3="Novel",700,IF(D3="Sneakers",3000,IF(D3="Smartphone",7000,IF(D3="moisturizer",400,"No Product Found")))))))</f>
        <v>2500</v>
      </c>
      <c r="H3" s="4">
        <f t="shared" ref="H3:H51" si="2">F3*E3</f>
        <v>448000</v>
      </c>
      <c r="I3" s="5">
        <f t="shared" ref="I3:I51" si="3">H3-(G3*E3)</f>
        <v>128000</v>
      </c>
      <c r="K3" s="6" t="s">
        <v>33</v>
      </c>
    </row>
    <row r="4" spans="1:11">
      <c r="A4" s="2">
        <v>44230</v>
      </c>
      <c r="B4" t="s">
        <v>21</v>
      </c>
      <c r="C4" t="s">
        <v>11</v>
      </c>
      <c r="D4" t="s">
        <v>5</v>
      </c>
      <c r="E4" s="3">
        <v>136</v>
      </c>
      <c r="F4" s="4">
        <f t="shared" si="0"/>
        <v>1200</v>
      </c>
      <c r="G4" s="4">
        <f t="shared" si="1"/>
        <v>800</v>
      </c>
      <c r="H4" s="4">
        <f t="shared" si="2"/>
        <v>163200</v>
      </c>
      <c r="I4" s="5">
        <f t="shared" si="3"/>
        <v>54400</v>
      </c>
      <c r="K4" s="5">
        <f>SUM(E2:E51)</f>
        <v>4705</v>
      </c>
    </row>
    <row r="5" spans="1:11">
      <c r="A5" s="2">
        <v>44085</v>
      </c>
      <c r="B5" t="s">
        <v>13</v>
      </c>
      <c r="C5" t="s">
        <v>8</v>
      </c>
      <c r="D5" t="s">
        <v>15</v>
      </c>
      <c r="E5" s="3">
        <v>91</v>
      </c>
      <c r="F5" s="4">
        <f t="shared" si="0"/>
        <v>1000</v>
      </c>
      <c r="G5" s="4">
        <f t="shared" si="1"/>
        <v>700</v>
      </c>
      <c r="H5" s="4">
        <f t="shared" si="2"/>
        <v>91000</v>
      </c>
      <c r="I5" s="5">
        <f t="shared" si="3"/>
        <v>27300</v>
      </c>
      <c r="K5" s="6" t="s">
        <v>34</v>
      </c>
    </row>
    <row r="6" spans="1:11">
      <c r="A6" s="2">
        <v>44462</v>
      </c>
      <c r="B6" t="s">
        <v>24</v>
      </c>
      <c r="C6" t="s">
        <v>14</v>
      </c>
      <c r="D6" t="s">
        <v>20</v>
      </c>
      <c r="E6" s="3">
        <v>110</v>
      </c>
      <c r="F6" s="4">
        <f t="shared" si="0"/>
        <v>4000</v>
      </c>
      <c r="G6" s="4">
        <f t="shared" si="1"/>
        <v>3000</v>
      </c>
      <c r="H6" s="4">
        <f t="shared" si="2"/>
        <v>440000</v>
      </c>
      <c r="I6" s="5">
        <f t="shared" si="3"/>
        <v>110000</v>
      </c>
      <c r="K6" s="5">
        <f>SUM(I2:I51)</f>
        <v>3834400</v>
      </c>
    </row>
    <row r="7" spans="1:11">
      <c r="A7" s="2">
        <v>44105</v>
      </c>
      <c r="B7" t="s">
        <v>16</v>
      </c>
      <c r="C7" t="s">
        <v>4</v>
      </c>
      <c r="D7" t="s">
        <v>5</v>
      </c>
      <c r="E7" s="3">
        <v>51</v>
      </c>
      <c r="F7" s="4">
        <f t="shared" si="0"/>
        <v>1200</v>
      </c>
      <c r="G7" s="4">
        <f t="shared" si="1"/>
        <v>800</v>
      </c>
      <c r="H7" s="4">
        <f t="shared" si="2"/>
        <v>61200</v>
      </c>
      <c r="I7" s="5">
        <f t="shared" si="3"/>
        <v>20400</v>
      </c>
      <c r="K7" s="6" t="s">
        <v>35</v>
      </c>
    </row>
    <row r="8" spans="1:11">
      <c r="A8" s="2">
        <v>44413</v>
      </c>
      <c r="B8" t="s">
        <v>26</v>
      </c>
      <c r="C8" t="s">
        <v>8</v>
      </c>
      <c r="D8" t="s">
        <v>15</v>
      </c>
      <c r="E8" s="3">
        <v>78</v>
      </c>
      <c r="F8" s="4">
        <f t="shared" si="0"/>
        <v>1000</v>
      </c>
      <c r="G8" s="4">
        <f t="shared" si="1"/>
        <v>700</v>
      </c>
      <c r="H8" s="4">
        <f t="shared" si="2"/>
        <v>78000</v>
      </c>
      <c r="I8" s="5">
        <f t="shared" si="3"/>
        <v>23400</v>
      </c>
      <c r="K8" s="5">
        <f>AVERAGE(H2:H51)</f>
        <v>258890</v>
      </c>
    </row>
    <row r="9" spans="1:11">
      <c r="A9" s="2">
        <v>44141</v>
      </c>
      <c r="B9" t="s">
        <v>19</v>
      </c>
      <c r="C9" t="s">
        <v>11</v>
      </c>
      <c r="D9" t="s">
        <v>22</v>
      </c>
      <c r="E9" s="3">
        <v>146</v>
      </c>
      <c r="F9" s="4">
        <f t="shared" si="0"/>
        <v>6000</v>
      </c>
      <c r="G9" s="4">
        <f t="shared" si="1"/>
        <v>4000</v>
      </c>
      <c r="H9" s="4">
        <f t="shared" si="2"/>
        <v>876000</v>
      </c>
      <c r="I9" s="5">
        <f t="shared" si="3"/>
        <v>292000</v>
      </c>
    </row>
    <row r="10" spans="1:11">
      <c r="A10" s="2">
        <v>44223</v>
      </c>
      <c r="B10" t="s">
        <v>10</v>
      </c>
      <c r="C10" t="s">
        <v>14</v>
      </c>
      <c r="D10" t="s">
        <v>12</v>
      </c>
      <c r="E10" s="3">
        <v>101</v>
      </c>
      <c r="F10" s="4">
        <f t="shared" si="0"/>
        <v>600</v>
      </c>
      <c r="G10" s="4">
        <f t="shared" si="1"/>
        <v>400</v>
      </c>
      <c r="H10" s="4">
        <f t="shared" si="2"/>
        <v>60600</v>
      </c>
      <c r="I10" s="5">
        <f t="shared" si="3"/>
        <v>20200</v>
      </c>
    </row>
    <row r="11" spans="1:11">
      <c r="A11" s="2">
        <v>44442</v>
      </c>
      <c r="B11" t="s">
        <v>25</v>
      </c>
      <c r="C11" t="s">
        <v>11</v>
      </c>
      <c r="D11" t="s">
        <v>22</v>
      </c>
      <c r="E11" s="3">
        <v>52</v>
      </c>
      <c r="F11" s="4">
        <f t="shared" si="0"/>
        <v>6000</v>
      </c>
      <c r="G11" s="4">
        <f t="shared" si="1"/>
        <v>4000</v>
      </c>
      <c r="H11" s="4">
        <f t="shared" si="2"/>
        <v>312000</v>
      </c>
      <c r="I11" s="5">
        <f t="shared" si="3"/>
        <v>104000</v>
      </c>
    </row>
    <row r="12" spans="1:11">
      <c r="A12" s="2">
        <v>44469</v>
      </c>
      <c r="B12" t="s">
        <v>25</v>
      </c>
      <c r="C12" t="s">
        <v>4</v>
      </c>
      <c r="D12" t="s">
        <v>5</v>
      </c>
      <c r="E12" s="3">
        <v>55</v>
      </c>
      <c r="F12" s="4">
        <f t="shared" si="0"/>
        <v>1200</v>
      </c>
      <c r="G12" s="4">
        <f t="shared" si="1"/>
        <v>800</v>
      </c>
      <c r="H12" s="4">
        <f t="shared" si="2"/>
        <v>66000</v>
      </c>
      <c r="I12" s="5">
        <f t="shared" si="3"/>
        <v>22000</v>
      </c>
    </row>
    <row r="13" spans="1:11">
      <c r="A13" s="2">
        <v>44084</v>
      </c>
      <c r="B13" t="s">
        <v>25</v>
      </c>
      <c r="C13" t="s">
        <v>11</v>
      </c>
      <c r="D13" t="s">
        <v>15</v>
      </c>
      <c r="E13" s="3">
        <v>137</v>
      </c>
      <c r="F13" s="4">
        <f t="shared" si="0"/>
        <v>1000</v>
      </c>
      <c r="G13" s="4">
        <f t="shared" si="1"/>
        <v>700</v>
      </c>
      <c r="H13" s="4">
        <f t="shared" si="2"/>
        <v>137000</v>
      </c>
      <c r="I13" s="5">
        <f t="shared" si="3"/>
        <v>41100</v>
      </c>
    </row>
    <row r="14" spans="1:11">
      <c r="A14" s="2">
        <v>44404</v>
      </c>
      <c r="B14" t="s">
        <v>19</v>
      </c>
      <c r="C14" t="s">
        <v>11</v>
      </c>
      <c r="D14" t="s">
        <v>9</v>
      </c>
      <c r="E14" s="3">
        <v>96</v>
      </c>
      <c r="F14" s="4">
        <f t="shared" si="0"/>
        <v>3500</v>
      </c>
      <c r="G14" s="4">
        <f t="shared" si="1"/>
        <v>2500</v>
      </c>
      <c r="H14" s="4">
        <f t="shared" si="2"/>
        <v>336000</v>
      </c>
      <c r="I14" s="5">
        <f t="shared" si="3"/>
        <v>96000</v>
      </c>
    </row>
    <row r="15" spans="1:11">
      <c r="A15" s="2">
        <v>44113</v>
      </c>
      <c r="B15" t="s">
        <v>10</v>
      </c>
      <c r="C15" t="s">
        <v>4</v>
      </c>
      <c r="D15" t="s">
        <v>20</v>
      </c>
      <c r="E15" s="3">
        <v>52</v>
      </c>
      <c r="F15" s="4">
        <f t="shared" si="0"/>
        <v>4000</v>
      </c>
      <c r="G15" s="4">
        <f t="shared" si="1"/>
        <v>3000</v>
      </c>
      <c r="H15" s="4">
        <f t="shared" si="2"/>
        <v>208000</v>
      </c>
      <c r="I15" s="5">
        <f t="shared" si="3"/>
        <v>52000</v>
      </c>
    </row>
    <row r="16" spans="1:11">
      <c r="A16" s="2">
        <v>44292</v>
      </c>
      <c r="B16" t="s">
        <v>13</v>
      </c>
      <c r="C16" t="s">
        <v>14</v>
      </c>
      <c r="D16" t="s">
        <v>9</v>
      </c>
      <c r="E16" s="3">
        <v>76</v>
      </c>
      <c r="F16" s="4">
        <f t="shared" si="0"/>
        <v>3500</v>
      </c>
      <c r="G16" s="4">
        <f t="shared" si="1"/>
        <v>2500</v>
      </c>
      <c r="H16" s="4">
        <f t="shared" si="2"/>
        <v>266000</v>
      </c>
      <c r="I16" s="5">
        <f t="shared" si="3"/>
        <v>76000</v>
      </c>
    </row>
    <row r="17" spans="1:18">
      <c r="A17" s="2">
        <v>44362</v>
      </c>
      <c r="B17" t="s">
        <v>23</v>
      </c>
      <c r="C17" t="s">
        <v>8</v>
      </c>
      <c r="D17" t="s">
        <v>20</v>
      </c>
      <c r="E17" s="3">
        <v>145</v>
      </c>
      <c r="F17" s="4">
        <f t="shared" si="0"/>
        <v>4000</v>
      </c>
      <c r="G17" s="4">
        <f t="shared" si="1"/>
        <v>3000</v>
      </c>
      <c r="H17" s="4">
        <f t="shared" si="2"/>
        <v>580000</v>
      </c>
      <c r="I17" s="5">
        <f t="shared" si="3"/>
        <v>145000</v>
      </c>
    </row>
    <row r="18" spans="1:18">
      <c r="A18" s="2">
        <v>44083</v>
      </c>
      <c r="B18" t="s">
        <v>6</v>
      </c>
      <c r="C18" t="s">
        <v>11</v>
      </c>
      <c r="D18" t="s">
        <v>12</v>
      </c>
      <c r="E18" s="3">
        <v>83</v>
      </c>
      <c r="F18" s="4">
        <f t="shared" si="0"/>
        <v>600</v>
      </c>
      <c r="G18" s="4">
        <f t="shared" si="1"/>
        <v>400</v>
      </c>
      <c r="H18" s="4">
        <f t="shared" si="2"/>
        <v>49800</v>
      </c>
      <c r="I18" s="5">
        <f t="shared" si="3"/>
        <v>16600</v>
      </c>
    </row>
    <row r="19" spans="1:18">
      <c r="A19" s="2">
        <v>44421</v>
      </c>
      <c r="B19" t="s">
        <v>24</v>
      </c>
      <c r="C19" t="s">
        <v>11</v>
      </c>
      <c r="D19" t="s">
        <v>15</v>
      </c>
      <c r="E19" s="3">
        <v>91</v>
      </c>
      <c r="F19" s="4">
        <f t="shared" si="0"/>
        <v>1000</v>
      </c>
      <c r="G19" s="4">
        <f t="shared" si="1"/>
        <v>700</v>
      </c>
      <c r="H19" s="4">
        <f t="shared" si="2"/>
        <v>91000</v>
      </c>
      <c r="I19" s="5">
        <f t="shared" si="3"/>
        <v>27300</v>
      </c>
    </row>
    <row r="20" spans="1:18">
      <c r="A20" s="2">
        <v>44070</v>
      </c>
      <c r="B20" t="s">
        <v>16</v>
      </c>
      <c r="C20" t="s">
        <v>14</v>
      </c>
      <c r="D20" t="s">
        <v>18</v>
      </c>
      <c r="E20" s="3">
        <v>108</v>
      </c>
      <c r="F20" s="4">
        <f t="shared" si="0"/>
        <v>10000</v>
      </c>
      <c r="G20" s="4">
        <f t="shared" si="1"/>
        <v>7000</v>
      </c>
      <c r="H20" s="4">
        <f t="shared" si="2"/>
        <v>1080000</v>
      </c>
      <c r="I20" s="5">
        <f t="shared" si="3"/>
        <v>324000</v>
      </c>
    </row>
    <row r="21" spans="1:18">
      <c r="A21" s="2">
        <v>44293</v>
      </c>
      <c r="B21" t="s">
        <v>21</v>
      </c>
      <c r="C21" t="s">
        <v>8</v>
      </c>
      <c r="D21" t="s">
        <v>20</v>
      </c>
      <c r="E21" s="3">
        <v>144</v>
      </c>
      <c r="F21" s="4">
        <f t="shared" si="0"/>
        <v>4000</v>
      </c>
      <c r="G21" s="4">
        <f t="shared" si="1"/>
        <v>3000</v>
      </c>
      <c r="H21" s="4">
        <f t="shared" si="2"/>
        <v>576000</v>
      </c>
      <c r="I21" s="5">
        <f t="shared" si="3"/>
        <v>144000</v>
      </c>
    </row>
    <row r="22" spans="1:18">
      <c r="A22" s="2">
        <v>43990</v>
      </c>
      <c r="B22" t="s">
        <v>24</v>
      </c>
      <c r="C22" t="s">
        <v>11</v>
      </c>
      <c r="D22" t="s">
        <v>12</v>
      </c>
      <c r="E22" s="3">
        <v>92</v>
      </c>
      <c r="F22" s="4">
        <f t="shared" si="0"/>
        <v>600</v>
      </c>
      <c r="G22" s="4">
        <f t="shared" si="1"/>
        <v>400</v>
      </c>
      <c r="H22" s="4">
        <f t="shared" si="2"/>
        <v>55200</v>
      </c>
      <c r="I22" s="5">
        <f t="shared" si="3"/>
        <v>18400</v>
      </c>
    </row>
    <row r="23" spans="1:18">
      <c r="A23" s="2">
        <v>44551</v>
      </c>
      <c r="B23" t="s">
        <v>19</v>
      </c>
      <c r="C23" t="s">
        <v>14</v>
      </c>
      <c r="D23" t="s">
        <v>22</v>
      </c>
      <c r="E23" s="3">
        <v>71</v>
      </c>
      <c r="F23" s="4">
        <f t="shared" si="0"/>
        <v>6000</v>
      </c>
      <c r="G23" s="4">
        <f t="shared" si="1"/>
        <v>4000</v>
      </c>
      <c r="H23" s="4">
        <f t="shared" si="2"/>
        <v>426000</v>
      </c>
      <c r="I23" s="5">
        <f t="shared" si="3"/>
        <v>142000</v>
      </c>
    </row>
    <row r="24" spans="1:18">
      <c r="A24" s="2">
        <v>44418</v>
      </c>
      <c r="B24" t="s">
        <v>6</v>
      </c>
      <c r="C24" t="s">
        <v>4</v>
      </c>
      <c r="D24" t="s">
        <v>12</v>
      </c>
      <c r="E24" s="3">
        <v>103</v>
      </c>
      <c r="F24" s="4">
        <f t="shared" si="0"/>
        <v>600</v>
      </c>
      <c r="G24" s="4">
        <f t="shared" si="1"/>
        <v>400</v>
      </c>
      <c r="H24" s="4">
        <f t="shared" si="2"/>
        <v>61800</v>
      </c>
      <c r="I24" s="5">
        <f t="shared" si="3"/>
        <v>20600</v>
      </c>
    </row>
    <row r="25" spans="1:18">
      <c r="A25" s="2">
        <v>44532</v>
      </c>
      <c r="B25" t="s">
        <v>25</v>
      </c>
      <c r="C25" t="s">
        <v>8</v>
      </c>
      <c r="D25" t="s">
        <v>15</v>
      </c>
      <c r="E25" s="3">
        <v>55</v>
      </c>
      <c r="F25" s="4">
        <f t="shared" si="0"/>
        <v>1000</v>
      </c>
      <c r="G25" s="4">
        <f t="shared" si="1"/>
        <v>700</v>
      </c>
      <c r="H25" s="4">
        <f t="shared" si="2"/>
        <v>55000</v>
      </c>
      <c r="I25" s="5">
        <f t="shared" si="3"/>
        <v>16500</v>
      </c>
    </row>
    <row r="26" spans="1:18">
      <c r="A26" s="2">
        <v>44438</v>
      </c>
      <c r="B26" t="s">
        <v>16</v>
      </c>
      <c r="C26" t="s">
        <v>4</v>
      </c>
      <c r="D26" t="s">
        <v>20</v>
      </c>
      <c r="E26" s="3">
        <v>93</v>
      </c>
      <c r="F26" s="4">
        <f t="shared" si="0"/>
        <v>4000</v>
      </c>
      <c r="G26" s="4">
        <f t="shared" si="1"/>
        <v>3000</v>
      </c>
      <c r="H26" s="4">
        <f t="shared" si="2"/>
        <v>372000</v>
      </c>
      <c r="I26" s="5">
        <f t="shared" si="3"/>
        <v>93000</v>
      </c>
      <c r="R26" s="5">
        <f>SalesData!K2</f>
        <v>12944500</v>
      </c>
    </row>
    <row r="27" spans="1:18">
      <c r="A27" s="2">
        <v>43971</v>
      </c>
      <c r="B27" t="s">
        <v>21</v>
      </c>
      <c r="C27" t="s">
        <v>11</v>
      </c>
      <c r="D27" t="s">
        <v>12</v>
      </c>
      <c r="E27" s="3">
        <v>143</v>
      </c>
      <c r="F27" s="4">
        <f t="shared" si="0"/>
        <v>600</v>
      </c>
      <c r="G27" s="4">
        <f t="shared" si="1"/>
        <v>400</v>
      </c>
      <c r="H27" s="4">
        <f t="shared" si="2"/>
        <v>85800</v>
      </c>
      <c r="I27" s="5">
        <f t="shared" si="3"/>
        <v>28600</v>
      </c>
    </row>
    <row r="28" spans="1:18">
      <c r="A28" s="2">
        <v>44452</v>
      </c>
      <c r="B28" t="s">
        <v>26</v>
      </c>
      <c r="C28" t="s">
        <v>14</v>
      </c>
      <c r="D28" t="s">
        <v>9</v>
      </c>
      <c r="E28" s="3">
        <v>143</v>
      </c>
      <c r="F28" s="4">
        <f t="shared" si="0"/>
        <v>3500</v>
      </c>
      <c r="G28" s="4">
        <f t="shared" si="1"/>
        <v>2500</v>
      </c>
      <c r="H28" s="4">
        <f t="shared" si="2"/>
        <v>500500</v>
      </c>
      <c r="I28" s="5">
        <f t="shared" si="3"/>
        <v>143000</v>
      </c>
    </row>
    <row r="29" spans="1:18">
      <c r="A29" s="2">
        <v>44496</v>
      </c>
      <c r="B29" t="s">
        <v>10</v>
      </c>
      <c r="C29" t="s">
        <v>8</v>
      </c>
      <c r="D29" t="s">
        <v>12</v>
      </c>
      <c r="E29" s="3">
        <v>99</v>
      </c>
      <c r="F29" s="4">
        <f t="shared" si="0"/>
        <v>600</v>
      </c>
      <c r="G29" s="4">
        <f t="shared" si="1"/>
        <v>400</v>
      </c>
      <c r="H29" s="4">
        <f t="shared" si="2"/>
        <v>59400</v>
      </c>
      <c r="I29" s="5">
        <f t="shared" si="3"/>
        <v>19800</v>
      </c>
    </row>
    <row r="30" spans="1:18">
      <c r="A30" s="2">
        <v>44187</v>
      </c>
      <c r="B30" t="s">
        <v>13</v>
      </c>
      <c r="C30" t="s">
        <v>14</v>
      </c>
      <c r="D30" t="s">
        <v>15</v>
      </c>
      <c r="E30" s="3">
        <v>120</v>
      </c>
      <c r="F30" s="4">
        <f t="shared" si="0"/>
        <v>1000</v>
      </c>
      <c r="G30" s="4">
        <f t="shared" si="1"/>
        <v>700</v>
      </c>
      <c r="H30" s="4">
        <f t="shared" si="2"/>
        <v>120000</v>
      </c>
      <c r="I30" s="5">
        <f t="shared" si="3"/>
        <v>36000</v>
      </c>
    </row>
    <row r="31" spans="1:18">
      <c r="A31" s="2">
        <v>44405</v>
      </c>
      <c r="B31" t="s">
        <v>23</v>
      </c>
      <c r="C31" t="s">
        <v>11</v>
      </c>
      <c r="D31" t="s">
        <v>9</v>
      </c>
      <c r="E31" s="3">
        <v>66</v>
      </c>
      <c r="F31" s="4">
        <f t="shared" si="0"/>
        <v>3500</v>
      </c>
      <c r="G31" s="4">
        <f t="shared" si="1"/>
        <v>2500</v>
      </c>
      <c r="H31" s="4">
        <f t="shared" si="2"/>
        <v>231000</v>
      </c>
      <c r="I31" s="5">
        <f t="shared" si="3"/>
        <v>66000</v>
      </c>
    </row>
    <row r="32" spans="1:18">
      <c r="A32" s="2">
        <v>44103</v>
      </c>
      <c r="B32" t="s">
        <v>10</v>
      </c>
      <c r="C32" t="s">
        <v>8</v>
      </c>
      <c r="D32" t="s">
        <v>5</v>
      </c>
      <c r="E32" s="3">
        <v>88</v>
      </c>
      <c r="F32" s="4">
        <f t="shared" si="0"/>
        <v>1200</v>
      </c>
      <c r="G32" s="4">
        <f t="shared" si="1"/>
        <v>800</v>
      </c>
      <c r="H32" s="4">
        <f t="shared" si="2"/>
        <v>105600</v>
      </c>
      <c r="I32" s="5">
        <f t="shared" si="3"/>
        <v>35200</v>
      </c>
    </row>
    <row r="33" spans="1:9">
      <c r="A33" s="2">
        <v>44126</v>
      </c>
      <c r="B33" t="s">
        <v>13</v>
      </c>
      <c r="C33" t="s">
        <v>4</v>
      </c>
      <c r="D33" t="s">
        <v>18</v>
      </c>
      <c r="E33" s="3">
        <v>127</v>
      </c>
      <c r="F33" s="4">
        <f t="shared" si="0"/>
        <v>10000</v>
      </c>
      <c r="G33" s="4">
        <f t="shared" si="1"/>
        <v>7000</v>
      </c>
      <c r="H33" s="4">
        <f t="shared" si="2"/>
        <v>1270000</v>
      </c>
      <c r="I33" s="5">
        <f t="shared" si="3"/>
        <v>381000</v>
      </c>
    </row>
    <row r="34" spans="1:9">
      <c r="A34" s="2">
        <v>43970</v>
      </c>
      <c r="B34" t="s">
        <v>24</v>
      </c>
      <c r="C34" t="s">
        <v>14</v>
      </c>
      <c r="D34" t="s">
        <v>20</v>
      </c>
      <c r="E34" s="3">
        <v>67</v>
      </c>
      <c r="F34" s="4">
        <f t="shared" si="0"/>
        <v>4000</v>
      </c>
      <c r="G34" s="4">
        <f t="shared" si="1"/>
        <v>3000</v>
      </c>
      <c r="H34" s="4">
        <f t="shared" si="2"/>
        <v>268000</v>
      </c>
      <c r="I34" s="5">
        <f t="shared" si="3"/>
        <v>67000</v>
      </c>
    </row>
    <row r="35" spans="1:9">
      <c r="A35" s="2">
        <v>44536</v>
      </c>
      <c r="B35" t="s">
        <v>23</v>
      </c>
      <c r="C35" t="s">
        <v>4</v>
      </c>
      <c r="D35" t="s">
        <v>5</v>
      </c>
      <c r="E35" s="3">
        <v>67</v>
      </c>
      <c r="F35" s="4">
        <f t="shared" si="0"/>
        <v>1200</v>
      </c>
      <c r="G35" s="4">
        <f t="shared" si="1"/>
        <v>800</v>
      </c>
      <c r="H35" s="4">
        <f t="shared" si="2"/>
        <v>80400</v>
      </c>
      <c r="I35" s="5">
        <f t="shared" si="3"/>
        <v>26800</v>
      </c>
    </row>
    <row r="36" spans="1:9">
      <c r="A36" s="2">
        <v>44069</v>
      </c>
      <c r="B36" t="s">
        <v>25</v>
      </c>
      <c r="C36" t="s">
        <v>11</v>
      </c>
      <c r="D36" t="s">
        <v>15</v>
      </c>
      <c r="E36" s="3">
        <v>149</v>
      </c>
      <c r="F36" s="4">
        <f t="shared" si="0"/>
        <v>1000</v>
      </c>
      <c r="G36" s="4">
        <f t="shared" si="1"/>
        <v>700</v>
      </c>
      <c r="H36" s="4">
        <f t="shared" si="2"/>
        <v>149000</v>
      </c>
      <c r="I36" s="5">
        <f t="shared" si="3"/>
        <v>44700</v>
      </c>
    </row>
    <row r="37" spans="1:9">
      <c r="A37" s="2">
        <v>44378</v>
      </c>
      <c r="B37" t="s">
        <v>24</v>
      </c>
      <c r="C37" t="s">
        <v>8</v>
      </c>
      <c r="D37" t="s">
        <v>12</v>
      </c>
      <c r="E37" s="3">
        <v>104</v>
      </c>
      <c r="F37" s="4">
        <f t="shared" si="0"/>
        <v>600</v>
      </c>
      <c r="G37" s="4">
        <f t="shared" si="1"/>
        <v>400</v>
      </c>
      <c r="H37" s="4">
        <f t="shared" si="2"/>
        <v>62400</v>
      </c>
      <c r="I37" s="5">
        <f t="shared" si="3"/>
        <v>20800</v>
      </c>
    </row>
    <row r="38" spans="1:9">
      <c r="A38" s="2">
        <v>44404</v>
      </c>
      <c r="B38" t="s">
        <v>19</v>
      </c>
      <c r="C38" t="s">
        <v>14</v>
      </c>
      <c r="D38" t="s">
        <v>12</v>
      </c>
      <c r="E38" s="3">
        <v>57</v>
      </c>
      <c r="F38" s="4">
        <f t="shared" si="0"/>
        <v>600</v>
      </c>
      <c r="G38" s="4">
        <f t="shared" si="1"/>
        <v>400</v>
      </c>
      <c r="H38" s="4">
        <f t="shared" si="2"/>
        <v>34200</v>
      </c>
      <c r="I38" s="5">
        <f t="shared" si="3"/>
        <v>11400</v>
      </c>
    </row>
    <row r="39" spans="1:9">
      <c r="A39" s="2">
        <v>44109</v>
      </c>
      <c r="B39" t="s">
        <v>21</v>
      </c>
      <c r="C39" t="s">
        <v>4</v>
      </c>
      <c r="D39" t="s">
        <v>12</v>
      </c>
      <c r="E39" s="3">
        <v>90</v>
      </c>
      <c r="F39" s="4">
        <f t="shared" si="0"/>
        <v>600</v>
      </c>
      <c r="G39" s="4">
        <f t="shared" si="1"/>
        <v>400</v>
      </c>
      <c r="H39" s="4">
        <f t="shared" si="2"/>
        <v>54000</v>
      </c>
      <c r="I39" s="5">
        <f t="shared" si="3"/>
        <v>18000</v>
      </c>
    </row>
    <row r="40" spans="1:9">
      <c r="A40" s="2">
        <v>44076</v>
      </c>
      <c r="B40" t="s">
        <v>16</v>
      </c>
      <c r="C40" t="s">
        <v>11</v>
      </c>
      <c r="D40" t="s">
        <v>12</v>
      </c>
      <c r="E40" s="3">
        <v>67</v>
      </c>
      <c r="F40" s="4">
        <f t="shared" si="0"/>
        <v>600</v>
      </c>
      <c r="G40" s="4">
        <f t="shared" si="1"/>
        <v>400</v>
      </c>
      <c r="H40" s="4">
        <f t="shared" si="2"/>
        <v>40200</v>
      </c>
      <c r="I40" s="5">
        <f t="shared" si="3"/>
        <v>13400</v>
      </c>
    </row>
    <row r="41" spans="1:9">
      <c r="A41" s="2">
        <v>44441</v>
      </c>
      <c r="B41" t="s">
        <v>6</v>
      </c>
      <c r="C41" t="s">
        <v>8</v>
      </c>
      <c r="D41" t="s">
        <v>20</v>
      </c>
      <c r="E41" s="3">
        <v>127</v>
      </c>
      <c r="F41" s="4">
        <f t="shared" si="0"/>
        <v>4000</v>
      </c>
      <c r="G41" s="4">
        <f t="shared" si="1"/>
        <v>3000</v>
      </c>
      <c r="H41" s="4">
        <f t="shared" si="2"/>
        <v>508000</v>
      </c>
      <c r="I41" s="5">
        <f t="shared" si="3"/>
        <v>127000</v>
      </c>
    </row>
    <row r="42" spans="1:9">
      <c r="A42" s="2">
        <v>44299</v>
      </c>
      <c r="B42" t="s">
        <v>16</v>
      </c>
      <c r="C42" t="s">
        <v>14</v>
      </c>
      <c r="D42" t="s">
        <v>15</v>
      </c>
      <c r="E42" s="3">
        <v>108</v>
      </c>
      <c r="F42" s="4">
        <f t="shared" si="0"/>
        <v>1000</v>
      </c>
      <c r="G42" s="4">
        <f t="shared" si="1"/>
        <v>700</v>
      </c>
      <c r="H42" s="4">
        <f t="shared" si="2"/>
        <v>108000</v>
      </c>
      <c r="I42" s="5">
        <f t="shared" si="3"/>
        <v>32400</v>
      </c>
    </row>
    <row r="43" spans="1:9">
      <c r="A43" s="2">
        <v>44322</v>
      </c>
      <c r="B43" t="s">
        <v>21</v>
      </c>
      <c r="C43" t="s">
        <v>4</v>
      </c>
      <c r="D43" t="s">
        <v>9</v>
      </c>
      <c r="E43" s="3">
        <v>66</v>
      </c>
      <c r="F43" s="4">
        <f t="shared" si="0"/>
        <v>3500</v>
      </c>
      <c r="G43" s="4">
        <f t="shared" si="1"/>
        <v>2500</v>
      </c>
      <c r="H43" s="4">
        <f t="shared" si="2"/>
        <v>231000</v>
      </c>
      <c r="I43" s="5">
        <f t="shared" si="3"/>
        <v>66000</v>
      </c>
    </row>
    <row r="44" spans="1:9">
      <c r="A44" s="2">
        <v>44211</v>
      </c>
      <c r="B44" t="s">
        <v>6</v>
      </c>
      <c r="C44" t="s">
        <v>8</v>
      </c>
      <c r="D44" t="s">
        <v>22</v>
      </c>
      <c r="E44" s="3">
        <v>78</v>
      </c>
      <c r="F44" s="4">
        <f t="shared" si="0"/>
        <v>6000</v>
      </c>
      <c r="G44" s="4">
        <f t="shared" si="1"/>
        <v>4000</v>
      </c>
      <c r="H44" s="4">
        <f t="shared" si="2"/>
        <v>468000</v>
      </c>
      <c r="I44" s="5">
        <f t="shared" si="3"/>
        <v>156000</v>
      </c>
    </row>
    <row r="45" spans="1:9">
      <c r="A45" s="2">
        <v>44070</v>
      </c>
      <c r="B45" t="s">
        <v>19</v>
      </c>
      <c r="C45" t="s">
        <v>11</v>
      </c>
      <c r="D45" t="s">
        <v>15</v>
      </c>
      <c r="E45" s="3">
        <v>69</v>
      </c>
      <c r="F45" s="4">
        <f t="shared" si="0"/>
        <v>1000</v>
      </c>
      <c r="G45" s="4">
        <f t="shared" si="1"/>
        <v>700</v>
      </c>
      <c r="H45" s="4">
        <f t="shared" si="2"/>
        <v>69000</v>
      </c>
      <c r="I45" s="5">
        <f t="shared" si="3"/>
        <v>20700</v>
      </c>
    </row>
    <row r="46" spans="1:9">
      <c r="A46" s="2">
        <v>44232</v>
      </c>
      <c r="B46" t="s">
        <v>24</v>
      </c>
      <c r="C46" t="s">
        <v>14</v>
      </c>
      <c r="D46" t="s">
        <v>5</v>
      </c>
      <c r="E46" s="3">
        <v>59</v>
      </c>
      <c r="F46" s="4">
        <f t="shared" si="0"/>
        <v>1200</v>
      </c>
      <c r="G46" s="4">
        <f t="shared" si="1"/>
        <v>800</v>
      </c>
      <c r="H46" s="4">
        <f t="shared" si="2"/>
        <v>70800</v>
      </c>
      <c r="I46" s="5">
        <f t="shared" si="3"/>
        <v>23600</v>
      </c>
    </row>
    <row r="47" spans="1:9">
      <c r="A47" s="2">
        <v>44517</v>
      </c>
      <c r="B47" t="s">
        <v>25</v>
      </c>
      <c r="C47" t="s">
        <v>11</v>
      </c>
      <c r="D47" t="s">
        <v>12</v>
      </c>
      <c r="E47" s="3">
        <v>109</v>
      </c>
      <c r="F47" s="4">
        <f t="shared" si="0"/>
        <v>600</v>
      </c>
      <c r="G47" s="4">
        <f t="shared" si="1"/>
        <v>400</v>
      </c>
      <c r="H47" s="4">
        <f t="shared" si="2"/>
        <v>65400</v>
      </c>
      <c r="I47" s="5">
        <f t="shared" si="3"/>
        <v>21800</v>
      </c>
    </row>
    <row r="48" spans="1:9">
      <c r="A48" s="2">
        <v>44193</v>
      </c>
      <c r="B48" t="s">
        <v>10</v>
      </c>
      <c r="C48" t="s">
        <v>4</v>
      </c>
      <c r="D48" t="s">
        <v>20</v>
      </c>
      <c r="E48" s="3">
        <v>61</v>
      </c>
      <c r="F48" s="4">
        <f t="shared" si="0"/>
        <v>4000</v>
      </c>
      <c r="G48" s="4">
        <f t="shared" si="1"/>
        <v>3000</v>
      </c>
      <c r="H48" s="4">
        <f t="shared" si="2"/>
        <v>244000</v>
      </c>
      <c r="I48" s="5">
        <f t="shared" si="3"/>
        <v>61000</v>
      </c>
    </row>
    <row r="49" spans="1:9">
      <c r="A49" s="2">
        <v>44496</v>
      </c>
      <c r="B49" t="s">
        <v>24</v>
      </c>
      <c r="C49" t="s">
        <v>8</v>
      </c>
      <c r="D49" t="s">
        <v>12</v>
      </c>
      <c r="E49" s="3">
        <v>130</v>
      </c>
      <c r="F49" s="4">
        <f t="shared" si="0"/>
        <v>600</v>
      </c>
      <c r="G49" s="4">
        <f t="shared" si="1"/>
        <v>400</v>
      </c>
      <c r="H49" s="4">
        <f t="shared" si="2"/>
        <v>78000</v>
      </c>
      <c r="I49" s="5">
        <f t="shared" si="3"/>
        <v>26000</v>
      </c>
    </row>
    <row r="50" spans="1:9">
      <c r="A50" s="2">
        <v>44502</v>
      </c>
      <c r="B50" t="s">
        <v>13</v>
      </c>
      <c r="C50" t="s">
        <v>11</v>
      </c>
      <c r="D50" t="s">
        <v>9</v>
      </c>
      <c r="E50" s="3">
        <v>60</v>
      </c>
      <c r="F50" s="4">
        <f t="shared" si="0"/>
        <v>3500</v>
      </c>
      <c r="G50" s="4">
        <f t="shared" si="1"/>
        <v>2500</v>
      </c>
      <c r="H50" s="4">
        <f t="shared" si="2"/>
        <v>210000</v>
      </c>
      <c r="I50" s="5">
        <f t="shared" si="3"/>
        <v>60000</v>
      </c>
    </row>
    <row r="51" spans="1:9">
      <c r="A51" s="2">
        <v>43958</v>
      </c>
      <c r="B51" t="s">
        <v>23</v>
      </c>
      <c r="C51" t="s">
        <v>4</v>
      </c>
      <c r="D51" t="s">
        <v>22</v>
      </c>
      <c r="E51" s="3">
        <v>73</v>
      </c>
      <c r="F51" s="4">
        <f t="shared" si="0"/>
        <v>6000</v>
      </c>
      <c r="G51" s="4">
        <f t="shared" si="1"/>
        <v>4000</v>
      </c>
      <c r="H51" s="4">
        <f t="shared" si="2"/>
        <v>438000</v>
      </c>
      <c r="I51" s="5">
        <f t="shared" si="3"/>
        <v>146000</v>
      </c>
    </row>
  </sheetData>
  <pageMargins left="0.7" right="0.7" top="0.75" bottom="0.75" header="0.3" footer="0.3"/>
  <pageSetup scale="3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SalesData</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George Williams</dc:creator>
  <cp:keywords/>
  <dc:description/>
  <cp:lastModifiedBy>User</cp:lastModifiedBy>
  <cp:revision/>
  <cp:lastPrinted>2025-06-16T13:30:28Z</cp:lastPrinted>
  <dcterms:created xsi:type="dcterms:W3CDTF">2024-05-30T14:35:02Z</dcterms:created>
  <dcterms:modified xsi:type="dcterms:W3CDTF">2025-06-16T13:31:37Z</dcterms:modified>
  <cp:category/>
  <cp:contentStatus/>
</cp:coreProperties>
</file>