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D87C639A-A73D-4D96-B1E0-129ECCA86FA2}" xr6:coauthVersionLast="47" xr6:coauthVersionMax="47" xr10:uidLastSave="{00000000-0000-0000-0000-000000000000}"/>
  <bookViews>
    <workbookView xWindow="-120" yWindow="-120" windowWidth="29040" windowHeight="17640" tabRatio="796" activeTab="1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bid_slots" sheetId="28" r:id="rId18"/>
    <sheet name="market_prices" sheetId="8" r:id="rId19"/>
    <sheet name="balance_prices" sheetId="20" r:id="rId20"/>
    <sheet name="reserve_activation_price" sheetId="27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4" l="1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D3" i="3" l="1"/>
  <c r="F3" i="8"/>
  <c r="J3" i="8" s="1"/>
  <c r="G3" i="8"/>
  <c r="K3" i="8" s="1"/>
  <c r="H3" i="8"/>
  <c r="I3" i="8"/>
  <c r="M3" i="8" s="1"/>
  <c r="L3" i="8"/>
  <c r="F4" i="8"/>
  <c r="F4" i="20" s="1"/>
  <c r="G4" i="8"/>
  <c r="K4" i="8" s="1"/>
  <c r="H4" i="8"/>
  <c r="I4" i="8"/>
  <c r="J4" i="8"/>
  <c r="D4" i="20" s="1"/>
  <c r="L4" i="8"/>
  <c r="M4" i="8"/>
  <c r="G2" i="8"/>
  <c r="K2" i="8" s="1"/>
  <c r="H2" i="8"/>
  <c r="I2" i="8"/>
  <c r="J2" i="8"/>
  <c r="L2" i="8"/>
  <c r="M2" i="8"/>
  <c r="G2" i="20"/>
  <c r="F2" i="8"/>
  <c r="F2" i="20" s="1"/>
  <c r="D2" i="3"/>
  <c r="D4" i="3"/>
  <c r="E3" i="20"/>
  <c r="E4" i="20"/>
  <c r="E5" i="20"/>
  <c r="F5" i="20"/>
  <c r="G5" i="20"/>
  <c r="E6" i="20"/>
  <c r="F6" i="20"/>
  <c r="G6" i="20"/>
  <c r="E2" i="20"/>
  <c r="D5" i="20"/>
  <c r="D6" i="20"/>
  <c r="C3" i="20"/>
  <c r="C4" i="20"/>
  <c r="C5" i="20"/>
  <c r="C6" i="20"/>
  <c r="C2" i="20"/>
  <c r="B3" i="20"/>
  <c r="B4" i="20"/>
  <c r="B5" i="20"/>
  <c r="B6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E3" i="3"/>
  <c r="F3" i="3"/>
  <c r="G3" i="3"/>
  <c r="E4" i="3"/>
  <c r="F4" i="3"/>
  <c r="G4" i="3"/>
  <c r="D5" i="3"/>
  <c r="E5" i="3"/>
  <c r="F5" i="3"/>
  <c r="G5" i="3"/>
  <c r="D6" i="3"/>
  <c r="E6" i="3"/>
  <c r="F6" i="3"/>
  <c r="G6" i="3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  <c r="D3" i="20" l="1"/>
  <c r="G3" i="20"/>
  <c r="G4" i="20"/>
  <c r="F3" i="20"/>
  <c r="D2" i="20"/>
</calcChain>
</file>

<file path=xl/sharedStrings.xml><?xml version="1.0" encoding="utf-8"?>
<sst xmlns="http://schemas.openxmlformats.org/spreadsheetml/2006/main" count="261" uniqueCount="163">
  <si>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</si>
  <si>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</si>
  <si>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</si>
  <si>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</si>
  <si>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</si>
  <si>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</si>
  <si>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</si>
  <si>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</si>
  <si>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</si>
  <si>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</si>
  <si>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</si>
  <si>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</si>
  <si>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</si>
  <si>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</si>
  <si>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</si>
  <si>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</si>
  <si>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</si>
  <si>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</si>
  <si>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</si>
  <si>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</si>
  <si>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</si>
  <si>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</si>
  <si>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</si>
  <si>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</si>
  <si>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</si>
  <si>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</si>
  <si>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</si>
  <si>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</si>
  <si>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</si>
  <si>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</si>
  <si>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t</t>
  </si>
  <si>
    <t>market</t>
  </si>
  <si>
    <t>is_res</t>
  </si>
  <si>
    <t>conversion_coeff</t>
  </si>
  <si>
    <t>dh2</t>
  </si>
  <si>
    <t>dh_tra</t>
  </si>
  <si>
    <t>reserve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</si>
  <si>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</si>
  <si>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</si>
  <si>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</si>
  <si>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</si>
  <si>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</si>
  <si>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</si>
  <si>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</si>
  <si>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</si>
  <si>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</si>
  <si>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</si>
  <si>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</si>
  <si>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</si>
  <si>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</si>
  <si>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</si>
  <si>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</si>
  <si>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</si>
  <si>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</si>
  <si>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</si>
  <si>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</si>
  <si>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</si>
  <si>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</si>
  <si>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</si>
  <si>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</si>
  <si>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</si>
  <si>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</si>
  <si>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</si>
  <si>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</si>
  <si>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</si>
  <si>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</si>
  <si>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</si>
  <si>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</si>
  <si>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hp1,s1</t>
  </si>
  <si>
    <t>hp1,s2</t>
  </si>
  <si>
    <t>hp1,s3</t>
  </si>
  <si>
    <t>min_online</t>
  </si>
  <si>
    <t>min_offline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</si>
  <si>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</si>
  <si>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</si>
  <si>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</si>
  <si>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</si>
  <si>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</si>
  <si>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</si>
  <si>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</si>
  <si>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</si>
  <si>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</si>
  <si>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</si>
  <si>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</si>
  <si>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</si>
  <si>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</si>
  <si>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</si>
  <si>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</si>
  <si>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</si>
  <si>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</si>
  <si>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</si>
  <si>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</si>
  <si>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</si>
  <si>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</si>
  <si>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</si>
  <si>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</si>
  <si>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</si>
  <si>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</si>
  <si>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</si>
  <si>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</si>
  <si>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</si>
  <si>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</si>
  <si>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</si>
  <si>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</si>
  <si>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</si>
  <si>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</si>
  <si>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</si>
  <si>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</si>
  <si>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</si>
  <si>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</si>
  <si>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</si>
  <si>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</si>
  <si>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</si>
  <si>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</si>
  <si>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</si>
  <si>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</si>
  <si>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</si>
  <si>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</si>
  <si>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</si>
  <si>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</si>
  <si>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</si>
  <si>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</si>
  <si>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</si>
  <si>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</si>
  <si>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</si>
  <si>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</si>
  <si>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</si>
  <si>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</si>
  <si>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</si>
  <si>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</si>
  <si>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</si>
  <si>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state_min</t>
  </si>
  <si>
    <t>is_temp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</si>
  <si>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</si>
  <si>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</si>
  <si>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</si>
  <si>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</si>
  <si>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</si>
  <si>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</si>
  <si>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</si>
  <si>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</si>
  <si>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</si>
  <si>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common_scenario_name</t>
  </si>
  <si>
    <t>scenario_independent_online</t>
  </si>
  <si>
    <t>scenario_independent_state</t>
  </si>
  <si>
    <t>initial_flow</t>
  </si>
  <si>
    <t>ALL</t>
  </si>
  <si>
    <t>b1,dh2</t>
  </si>
  <si>
    <t>b1,s1</t>
  </si>
  <si>
    <t>b1,s2</t>
  </si>
  <si>
    <t>b1,s3</t>
  </si>
  <si>
    <t>b2,dh2</t>
  </si>
  <si>
    <t>b2,s1</t>
  </si>
  <si>
    <t>b2,s2</t>
  </si>
  <si>
    <t>b2,s3</t>
  </si>
  <si>
    <t>node_dummy_variable_cost</t>
  </si>
  <si>
    <t>ramp_dummy_variable_cost</t>
  </si>
  <si>
    <t>vom_cost</t>
  </si>
  <si>
    <t>t_e_conversion</t>
  </si>
  <si>
    <t>market_type</t>
  </si>
  <si>
    <t>group_type</t>
  </si>
  <si>
    <t>common_start_timesteps</t>
  </si>
  <si>
    <t>common_end_timesteps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</si>
</sst>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5" sqref="A5:A6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30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>
        <v>44671.124999826388</v>
      </c>
    </row>
    <row r="6" spans="1:1" x14ac:dyDescent="0.25">
      <c r="A6" s="7">
        <v>44671.166666435187</v>
      </c>
    </row>
    <row r="7" spans="1:1" x14ac:dyDescent="0.25">
      <c r="A7" s="7"/>
    </row>
    <row r="8" spans="1:1" x14ac:dyDescent="0.25">
      <c r="A8" s="7"/>
    </row>
    <row r="9" spans="1:1" x14ac:dyDescent="0.25">
      <c r="A9" s="7"/>
    </row>
    <row r="10" spans="1:1" x14ac:dyDescent="0.25">
      <c r="A10" s="7"/>
    </row>
    <row r="11" spans="1:1" x14ac:dyDescent="0.25">
      <c r="A11" s="7"/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25"/>
  <sheetViews>
    <sheetView workbookViewId="0">
      <selection activeCell="F10" sqref="F10"/>
    </sheetView>
  </sheetViews>
  <sheetFormatPr defaultRowHeight="15" x14ac:dyDescent="0.25"/>
  <cols>
    <col min="1" max="1" width="19.28515625" style="7" customWidth="1"/>
  </cols>
  <sheetData>
    <row r="1" spans="1:3" x14ac:dyDescent="0.25">
      <c r="A1" s="3" t="s">
        <v>30</v>
      </c>
      <c r="B1" s="3"/>
      <c r="C1" s="3"/>
    </row>
    <row r="2" spans="1:3" x14ac:dyDescent="0.25">
      <c r="A2" s="7">
        <f>IF(timeseries!A2&lt;&gt;"",timeseries!A2,"")</f>
        <v>44671</v>
      </c>
    </row>
    <row r="3" spans="1:3" x14ac:dyDescent="0.25">
      <c r="A3" s="7">
        <f>IF(timeseries!A3&lt;&gt;"",timeseries!A3,"")</f>
        <v>44671.041666666664</v>
      </c>
    </row>
    <row r="4" spans="1:3" x14ac:dyDescent="0.25">
      <c r="A4" s="7">
        <f>IF(timeseries!A4&lt;&gt;"",timeseries!A4,"")</f>
        <v>44671.08333321759</v>
      </c>
    </row>
    <row r="5" spans="1:3" x14ac:dyDescent="0.25">
      <c r="A5" s="7">
        <f>IF(timeseries!A5&lt;&gt;"",timeseries!A5,"")</f>
        <v>44671.124999826388</v>
      </c>
    </row>
    <row r="6" spans="1:3" x14ac:dyDescent="0.25">
      <c r="A6" s="7">
        <f>IF(timeseries!A6&lt;&gt;"",timeseries!A6,"")</f>
        <v>44671.166666435187</v>
      </c>
    </row>
    <row r="7" spans="1:3" x14ac:dyDescent="0.25">
      <c r="A7" s="7" t="str">
        <f>IF(timeseries!A7&lt;&gt;"",timeseries!A7,"")</f>
        <v/>
      </c>
    </row>
    <row r="8" spans="1:3" x14ac:dyDescent="0.25">
      <c r="A8" s="7" t="str">
        <f>IF(timeseries!A8&lt;&gt;"",timeseries!A8,"")</f>
        <v/>
      </c>
    </row>
    <row r="9" spans="1:3" x14ac:dyDescent="0.25">
      <c r="A9" s="7" t="str">
        <f>IF(timeseries!A9&lt;&gt;"",timeseries!A9,"")</f>
        <v/>
      </c>
    </row>
    <row r="10" spans="1:3" x14ac:dyDescent="0.25">
      <c r="A10" s="7" t="str">
        <f>IF(timeseries!A10&lt;&gt;"",timeseries!A10,"")</f>
        <v/>
      </c>
    </row>
    <row r="11" spans="1:3" x14ac:dyDescent="0.25">
      <c r="A11" s="7" t="str">
        <f>IF(timeseries!A11&lt;&gt;"",timeseries!A11,"")</f>
        <v/>
      </c>
    </row>
    <row r="12" spans="1:3" x14ac:dyDescent="0.25">
      <c r="A12" s="7" t="str">
        <f>IF(timeseries!A12&lt;&gt;"",timeseries!A12,"")</f>
        <v/>
      </c>
    </row>
    <row r="13" spans="1:3" x14ac:dyDescent="0.25">
      <c r="A13" s="7" t="str">
        <f>IF(timeseries!A13&lt;&gt;"",timeseries!A13,"")</f>
        <v/>
      </c>
    </row>
    <row r="14" spans="1:3" x14ac:dyDescent="0.25">
      <c r="A14" s="7" t="str">
        <f>IF(timeseries!A14&lt;&gt;"",timeseries!A14,"")</f>
        <v/>
      </c>
    </row>
    <row r="15" spans="1:3" x14ac:dyDescent="0.25">
      <c r="A15" s="7" t="str">
        <f>IF(timeseries!A15&lt;&gt;"",timeseries!A15,"")</f>
        <v/>
      </c>
    </row>
    <row r="16" spans="1: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A2" sqref="A2"/>
    </sheetView>
  </sheetViews>
  <sheetFormatPr defaultRowHeight="15" x14ac:dyDescent="0.25"/>
  <sheetData>
    <row r="1" spans="1:2" s="3" customFormat="1" x14ac:dyDescent="0.25">
      <c r="A1" s="3" t="s">
        <v>76</v>
      </c>
      <c r="B1" s="3" t="s">
        <v>73</v>
      </c>
    </row>
    <row r="2" spans="1:2" x14ac:dyDescent="0.25">
      <c r="A2" t="s">
        <v>74</v>
      </c>
      <c r="B2">
        <v>4</v>
      </c>
    </row>
    <row r="3" spans="1:2" x14ac:dyDescent="0.25">
      <c r="A3" t="s">
        <v>75</v>
      </c>
      <c r="B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N26" sqref="N26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30</v>
      </c>
      <c r="B1" s="3" t="s">
        <v>108</v>
      </c>
      <c r="C1" s="3" t="s">
        <v>80</v>
      </c>
      <c r="D1" s="3" t="s">
        <v>81</v>
      </c>
      <c r="E1" s="3" t="s">
        <v>82</v>
      </c>
      <c r="F1"/>
    </row>
    <row r="2" spans="1:12" x14ac:dyDescent="0.25">
      <c r="A2" s="7">
        <f>IF(timeseries!A2&lt;&gt;"",timeseries!A2,"")</f>
        <v>44671</v>
      </c>
      <c r="B2">
        <v>0.3</v>
      </c>
      <c r="C2">
        <v>0.2</v>
      </c>
      <c r="D2">
        <f>1*C2</f>
        <v>0.2</v>
      </c>
      <c r="E2">
        <f>1*C2</f>
        <v>0.2</v>
      </c>
      <c r="F2" s="7"/>
      <c r="L2" s="7"/>
    </row>
    <row r="3" spans="1:12" x14ac:dyDescent="0.25">
      <c r="A3" s="7">
        <f>IF(timeseries!A3&lt;&gt;"",timeseries!A3,"")</f>
        <v>44671.041666666664</v>
      </c>
      <c r="B3">
        <v>0.3</v>
      </c>
      <c r="C3">
        <v>0.4</v>
      </c>
      <c r="D3">
        <f t="shared" ref="D3:D6" si="0">1*C3</f>
        <v>0.4</v>
      </c>
      <c r="E3">
        <f t="shared" ref="E3:E6" si="1">1*C3</f>
        <v>0.4</v>
      </c>
    </row>
    <row r="4" spans="1:12" x14ac:dyDescent="0.25">
      <c r="A4" s="7">
        <f>IF(timeseries!A4&lt;&gt;"",timeseries!A4,"")</f>
        <v>44671.08333321759</v>
      </c>
      <c r="B4">
        <v>0.5</v>
      </c>
      <c r="C4">
        <v>0.3</v>
      </c>
      <c r="D4">
        <f t="shared" si="0"/>
        <v>0.3</v>
      </c>
      <c r="E4">
        <f t="shared" si="1"/>
        <v>0.3</v>
      </c>
    </row>
    <row r="5" spans="1:12" x14ac:dyDescent="0.25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7" t="str">
        <f>IF(timeseries!A7&lt;&gt;"",timeseries!A7,"")</f>
        <v/>
      </c>
    </row>
    <row r="8" spans="1:12" x14ac:dyDescent="0.25">
      <c r="A8" s="7" t="str">
        <f>IF(timeseries!A8&lt;&gt;"",timeseries!A8,"")</f>
        <v/>
      </c>
    </row>
    <row r="9" spans="1:12" x14ac:dyDescent="0.25">
      <c r="A9" s="7" t="str">
        <f>IF(timeseries!A9&lt;&gt;"",timeseries!A9,"")</f>
        <v/>
      </c>
    </row>
    <row r="10" spans="1:12" x14ac:dyDescent="0.25">
      <c r="A10" s="7" t="str">
        <f>IF(timeseries!A10&lt;&gt;"",timeseries!A10,"")</f>
        <v/>
      </c>
    </row>
    <row r="11" spans="1:12" x14ac:dyDescent="0.25">
      <c r="A11" s="7" t="str">
        <f>IF(timeseries!A11&lt;&gt;"",timeseries!A11,"")</f>
        <v/>
      </c>
    </row>
    <row r="12" spans="1:12" x14ac:dyDescent="0.25">
      <c r="A12" s="7" t="str">
        <f>IF(timeseries!A12&lt;&gt;"",timeseries!A12,"")</f>
        <v/>
      </c>
    </row>
    <row r="13" spans="1:12" x14ac:dyDescent="0.25">
      <c r="A13" s="7" t="str">
        <f>IF(timeseries!A13&lt;&gt;"",timeseries!A13,"")</f>
        <v/>
      </c>
    </row>
    <row r="14" spans="1:12" x14ac:dyDescent="0.25">
      <c r="A14" s="7" t="str">
        <f>IF(timeseries!A14&lt;&gt;"",timeseries!A14,"")</f>
        <v/>
      </c>
    </row>
    <row r="15" spans="1:12" x14ac:dyDescent="0.25">
      <c r="A15" s="7" t="str">
        <f>IF(timeseries!A15&lt;&gt;"",timeseries!A15,"")</f>
        <v/>
      </c>
    </row>
    <row r="16" spans="1:1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A9" sqref="A9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30</v>
      </c>
      <c r="B1" s="3" t="s">
        <v>49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</row>
    <row r="2" spans="1:7" x14ac:dyDescent="0.25">
      <c r="A2" s="7">
        <f>IF(timeseries!A2&lt;&gt;"",timeseries!A2,"")</f>
        <v>44671</v>
      </c>
      <c r="B2">
        <v>-5</v>
      </c>
      <c r="C2">
        <v>-5</v>
      </c>
      <c r="D2">
        <f>1*B2</f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7">
        <f>IF(timeseries!A3&lt;&gt;"",timeseries!A3,"")</f>
        <v>44671.041666666664</v>
      </c>
      <c r="B3">
        <v>-5</v>
      </c>
      <c r="C3">
        <v>-5</v>
      </c>
      <c r="D3">
        <f>1*B3</f>
        <v>-5</v>
      </c>
      <c r="E3">
        <f t="shared" ref="E3:E6" si="0">1*C3</f>
        <v>-5</v>
      </c>
      <c r="F3" s="2">
        <f t="shared" ref="F3:F6" si="1">1*B3</f>
        <v>-5</v>
      </c>
      <c r="G3" s="2">
        <f t="shared" ref="G3:G6" si="2">1*C3</f>
        <v>-5</v>
      </c>
    </row>
    <row r="4" spans="1:7" x14ac:dyDescent="0.25">
      <c r="A4" s="7">
        <f>IF(timeseries!A4&lt;&gt;"",timeseries!A4,"")</f>
        <v>44671.08333321759</v>
      </c>
      <c r="B4">
        <v>-4</v>
      </c>
      <c r="C4">
        <v>-6</v>
      </c>
      <c r="D4">
        <f>1*B4</f>
        <v>-4</v>
      </c>
      <c r="E4">
        <f t="shared" si="0"/>
        <v>-6</v>
      </c>
      <c r="F4" s="2">
        <f t="shared" si="1"/>
        <v>-4</v>
      </c>
      <c r="G4" s="2">
        <f t="shared" si="2"/>
        <v>-6</v>
      </c>
    </row>
    <row r="5" spans="1:7" x14ac:dyDescent="0.25">
      <c r="A5" s="7">
        <f>IF(timeseries!A5&lt;&gt;"",timeseries!A5,"")</f>
        <v>44671.124999826388</v>
      </c>
      <c r="B5">
        <v>-2</v>
      </c>
      <c r="C5">
        <v>-3</v>
      </c>
      <c r="D5">
        <f t="shared" ref="D5:D6" si="3">1*B5</f>
        <v>-2</v>
      </c>
      <c r="E5">
        <f t="shared" si="0"/>
        <v>-3</v>
      </c>
      <c r="F5" s="2">
        <f t="shared" si="1"/>
        <v>-2</v>
      </c>
      <c r="G5" s="2">
        <f t="shared" si="2"/>
        <v>-3</v>
      </c>
    </row>
    <row r="6" spans="1:7" x14ac:dyDescent="0.25">
      <c r="A6" s="7">
        <f>IF(timeseries!A6&lt;&gt;"",timeseries!A6,"")</f>
        <v>44671.166666435187</v>
      </c>
      <c r="B6">
        <v>-7</v>
      </c>
      <c r="C6">
        <v>-4</v>
      </c>
      <c r="D6">
        <f t="shared" si="3"/>
        <v>-7</v>
      </c>
      <c r="E6">
        <f t="shared" si="0"/>
        <v>-4</v>
      </c>
      <c r="F6" s="2">
        <f t="shared" si="1"/>
        <v>-7</v>
      </c>
      <c r="G6" s="2">
        <f t="shared" si="2"/>
        <v>-4</v>
      </c>
    </row>
    <row r="7" spans="1:7" x14ac:dyDescent="0.25">
      <c r="A7" s="7" t="str">
        <f>IF(timeseries!A7&lt;&gt;"",timeseries!A7,"")</f>
        <v/>
      </c>
      <c r="F7" s="2"/>
      <c r="G7" s="2"/>
    </row>
    <row r="8" spans="1:7" x14ac:dyDescent="0.25">
      <c r="A8" s="7" t="str">
        <f>IF(timeseries!A8&lt;&gt;"",timeseries!A8,"")</f>
        <v/>
      </c>
      <c r="F8" s="2"/>
      <c r="G8" s="2"/>
    </row>
    <row r="9" spans="1:7" x14ac:dyDescent="0.25">
      <c r="A9" s="7" t="str">
        <f>IF(timeseries!A9&lt;&gt;"",timeseries!A9,"")</f>
        <v/>
      </c>
      <c r="F9" s="2"/>
      <c r="G9" s="2"/>
    </row>
    <row r="10" spans="1:7" x14ac:dyDescent="0.25">
      <c r="A10" s="7" t="str">
        <f>IF(timeseries!A10&lt;&gt;"",timeseries!A10,"")</f>
        <v/>
      </c>
      <c r="F10" s="2"/>
      <c r="G10" s="2"/>
    </row>
    <row r="11" spans="1:7" x14ac:dyDescent="0.25">
      <c r="A11" s="7" t="str">
        <f>IF(timeseries!A11&lt;&gt;"",timeseries!A11,"")</f>
        <v/>
      </c>
      <c r="F11" s="2"/>
      <c r="G11" s="2"/>
    </row>
    <row r="12" spans="1:7" x14ac:dyDescent="0.25">
      <c r="A12" s="7" t="str">
        <f>IF(timeseries!A12&lt;&gt;"",timeseries!A12,"")</f>
        <v/>
      </c>
      <c r="F12" s="2"/>
      <c r="G12" s="2"/>
    </row>
    <row r="13" spans="1:7" x14ac:dyDescent="0.25">
      <c r="A13" s="7" t="str">
        <f>IF(timeseries!A13&lt;&gt;"",timeseries!A13,"")</f>
        <v/>
      </c>
      <c r="F13" s="2"/>
      <c r="G13" s="2"/>
    </row>
    <row r="14" spans="1:7" x14ac:dyDescent="0.25">
      <c r="A14" s="7" t="str">
        <f>IF(timeseries!A14&lt;&gt;"",timeseries!A14,"")</f>
        <v/>
      </c>
      <c r="F14" s="2"/>
      <c r="G14" s="2"/>
    </row>
    <row r="15" spans="1:7" x14ac:dyDescent="0.25">
      <c r="A15" s="7" t="str">
        <f>IF(timeseries!A15&lt;&gt;"",timeseries!A15,"")</f>
        <v/>
      </c>
      <c r="F15" s="2"/>
      <c r="G15" s="2"/>
    </row>
    <row r="16" spans="1:7" x14ac:dyDescent="0.25">
      <c r="A16" s="7" t="str">
        <f>IF(timeseries!A16&lt;&gt;"",timeseries!A16,"")</f>
        <v/>
      </c>
      <c r="F16" s="2"/>
      <c r="G16" s="2"/>
    </row>
    <row r="17" spans="1:7" x14ac:dyDescent="0.25">
      <c r="A17" s="7" t="str">
        <f>IF(timeseries!A17&lt;&gt;"",timeseries!A17,"")</f>
        <v/>
      </c>
      <c r="F17" s="2"/>
      <c r="G17" s="2"/>
    </row>
    <row r="18" spans="1:7" x14ac:dyDescent="0.25">
      <c r="A18" s="7" t="str">
        <f>IF(timeseries!A18&lt;&gt;"",timeseries!A18,"")</f>
        <v/>
      </c>
      <c r="F18" s="2"/>
      <c r="G18" s="2"/>
    </row>
    <row r="19" spans="1:7" x14ac:dyDescent="0.25">
      <c r="A19" s="7" t="str">
        <f>IF(timeseries!A19&lt;&gt;"",timeseries!A19,"")</f>
        <v/>
      </c>
      <c r="F19" s="2"/>
      <c r="G19" s="2"/>
    </row>
    <row r="20" spans="1:7" x14ac:dyDescent="0.25">
      <c r="A20" s="7" t="str">
        <f>IF(timeseries!A20&lt;&gt;"",timeseries!A20,"")</f>
        <v/>
      </c>
      <c r="F20" s="2"/>
      <c r="G20" s="2"/>
    </row>
    <row r="21" spans="1:7" x14ac:dyDescent="0.25">
      <c r="A21" s="7" t="str">
        <f>IF(timeseries!A21&lt;&gt;"",timeseries!A21,"")</f>
        <v/>
      </c>
      <c r="F21" s="2"/>
      <c r="G21" s="2"/>
    </row>
    <row r="22" spans="1:7" x14ac:dyDescent="0.25">
      <c r="A22" s="7" t="str">
        <f>IF(timeseries!A22&lt;&gt;"",timeseries!A22,"")</f>
        <v/>
      </c>
      <c r="F22" s="2"/>
      <c r="G22" s="2"/>
    </row>
    <row r="23" spans="1:7" x14ac:dyDescent="0.25">
      <c r="A23" s="7" t="str">
        <f>IF(timeseries!A23&lt;&gt;"",timeseries!A23,"")</f>
        <v/>
      </c>
      <c r="F23" s="2"/>
      <c r="G23" s="2"/>
    </row>
    <row r="24" spans="1:7" x14ac:dyDescent="0.25">
      <c r="A24" s="7" t="str">
        <f>IF(timeseries!A24&lt;&gt;"",timeseries!A24,"")</f>
        <v/>
      </c>
      <c r="F24" s="2"/>
      <c r="G24" s="2"/>
    </row>
    <row r="25" spans="1:7" x14ac:dyDescent="0.25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I17"/>
  <sheetViews>
    <sheetView workbookViewId="0">
      <selection activeCell="G11" sqref="G11"/>
    </sheetView>
  </sheetViews>
  <sheetFormatPr defaultRowHeight="15" x14ac:dyDescent="0.25"/>
  <cols>
    <col min="2" max="2" width="13.28515625" bestFit="1" customWidth="1"/>
    <col min="3" max="3" width="12.140625" bestFit="1" customWidth="1"/>
    <col min="4" max="6" width="13.28515625" bestFit="1" customWidth="1"/>
    <col min="7" max="7" width="13.7109375" customWidth="1"/>
  </cols>
  <sheetData>
    <row r="1" spans="1:9" x14ac:dyDescent="0.25">
      <c r="A1" t="s">
        <v>30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</row>
    <row r="2" spans="1:9" x14ac:dyDescent="0.25">
      <c r="A2">
        <v>1</v>
      </c>
      <c r="B2" s="7">
        <v>44671.041666666664</v>
      </c>
      <c r="C2" s="2">
        <v>-2</v>
      </c>
      <c r="D2" s="2">
        <v>-2</v>
      </c>
      <c r="E2" s="2">
        <v>-2</v>
      </c>
      <c r="F2" s="7">
        <v>44671.124999826388</v>
      </c>
      <c r="G2" s="2">
        <v>-1</v>
      </c>
      <c r="H2" s="2">
        <v>-2</v>
      </c>
      <c r="I2" s="2">
        <v>1</v>
      </c>
    </row>
    <row r="3" spans="1:9" x14ac:dyDescent="0.25">
      <c r="A3">
        <v>2</v>
      </c>
      <c r="B3" s="7">
        <v>44671.08333321759</v>
      </c>
      <c r="C3" s="2">
        <v>1</v>
      </c>
      <c r="D3" s="2">
        <v>1</v>
      </c>
      <c r="E3" s="2">
        <v>1</v>
      </c>
      <c r="F3" s="7">
        <v>44671.166666435187</v>
      </c>
      <c r="G3" s="2">
        <v>1</v>
      </c>
      <c r="H3" s="2">
        <v>2</v>
      </c>
      <c r="I3" s="2">
        <v>-1</v>
      </c>
    </row>
    <row r="4" spans="1:9" x14ac:dyDescent="0.25">
      <c r="A4">
        <v>3</v>
      </c>
      <c r="B4" s="7">
        <v>44671.124999826388</v>
      </c>
      <c r="C4" s="2">
        <v>1</v>
      </c>
      <c r="D4" s="2">
        <v>1</v>
      </c>
      <c r="E4" s="2">
        <v>1</v>
      </c>
    </row>
    <row r="5" spans="1:9" x14ac:dyDescent="0.25">
      <c r="C5" s="7"/>
      <c r="E5" s="7"/>
    </row>
    <row r="15" spans="1:9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F26" sqref="F26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30</v>
      </c>
      <c r="B1" s="3" t="s">
        <v>107</v>
      </c>
    </row>
    <row r="2" spans="1:2" x14ac:dyDescent="0.25">
      <c r="A2" s="7">
        <f>IF(timeseries!A2&lt;&gt;"",timeseries!A2,"")</f>
        <v>44671</v>
      </c>
      <c r="B2">
        <v>12</v>
      </c>
    </row>
    <row r="3" spans="1:2" x14ac:dyDescent="0.25">
      <c r="A3" s="7">
        <f>IF(timeseries!A3&lt;&gt;"",timeseries!A3,"")</f>
        <v>44671.041666666664</v>
      </c>
      <c r="B3">
        <v>12</v>
      </c>
    </row>
    <row r="4" spans="1:2" x14ac:dyDescent="0.25">
      <c r="A4" s="7">
        <f>IF(timeseries!A4&lt;&gt;"",timeseries!A4,"")</f>
        <v>44671.08333321759</v>
      </c>
      <c r="B4">
        <v>12</v>
      </c>
    </row>
    <row r="5" spans="1:2" x14ac:dyDescent="0.25">
      <c r="A5" s="7">
        <f>IF(timeseries!A5&lt;&gt;"",timeseries!A5,"")</f>
        <v>44671.124999826388</v>
      </c>
      <c r="B5">
        <v>12</v>
      </c>
    </row>
    <row r="6" spans="1:2" x14ac:dyDescent="0.25">
      <c r="A6" s="7">
        <f>IF(timeseries!A6&lt;&gt;"",timeseries!A6,"")</f>
        <v>44671.166666435187</v>
      </c>
      <c r="B6">
        <v>12</v>
      </c>
    </row>
    <row r="7" spans="1:2" x14ac:dyDescent="0.25">
      <c r="A7" s="7" t="str">
        <f>IF(timeseries!A7&lt;&gt;"",timeseries!A7,"")</f>
        <v/>
      </c>
    </row>
    <row r="8" spans="1:2" x14ac:dyDescent="0.25">
      <c r="A8" s="7" t="str">
        <f>IF(timeseries!A8&lt;&gt;"",timeseries!A8,"")</f>
        <v/>
      </c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B2" sqref="B2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31</v>
      </c>
      <c r="B1" s="3" t="s">
        <v>159</v>
      </c>
      <c r="C1" s="3" t="s">
        <v>0</v>
      </c>
      <c r="D1" s="3" t="s">
        <v>126</v>
      </c>
      <c r="E1" s="3" t="s">
        <v>41</v>
      </c>
      <c r="F1" s="3" t="s">
        <v>76</v>
      </c>
      <c r="G1" s="3" t="s">
        <v>104</v>
      </c>
      <c r="H1" s="3" t="s">
        <v>120</v>
      </c>
      <c r="I1" s="3" t="s">
        <v>122</v>
      </c>
      <c r="J1" s="3" t="s">
        <v>123</v>
      </c>
      <c r="K1" s="3" t="s">
        <v>121</v>
      </c>
    </row>
    <row r="2" spans="1:11" x14ac:dyDescent="0.25">
      <c r="A2" s="6" t="s">
        <v>12</v>
      </c>
      <c r="B2" s="6" t="s">
        <v>37</v>
      </c>
      <c r="C2" s="6" t="s">
        <v>8</v>
      </c>
      <c r="D2" s="6" t="s">
        <v>127</v>
      </c>
      <c r="E2" s="6" t="s">
        <v>42</v>
      </c>
      <c r="F2" s="6" t="s">
        <v>42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 t="s">
        <v>38</v>
      </c>
      <c r="B3" s="6" t="s">
        <v>36</v>
      </c>
      <c r="C3" s="6" t="s">
        <v>128</v>
      </c>
      <c r="D3" s="6" t="s">
        <v>127</v>
      </c>
      <c r="E3" s="6" t="s">
        <v>43</v>
      </c>
      <c r="F3" s="6" t="s">
        <v>74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25">
      <c r="A4" s="6" t="s">
        <v>39</v>
      </c>
      <c r="B4" s="6" t="s">
        <v>36</v>
      </c>
      <c r="C4" s="6" t="s">
        <v>128</v>
      </c>
      <c r="D4" s="6" t="s">
        <v>127</v>
      </c>
      <c r="E4" s="6" t="s">
        <v>77</v>
      </c>
      <c r="F4" s="6" t="s">
        <v>75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25">
      <c r="A5" s="6" t="s">
        <v>40</v>
      </c>
      <c r="B5" s="6" t="s">
        <v>36</v>
      </c>
      <c r="C5" s="6" t="s">
        <v>128</v>
      </c>
      <c r="D5" s="6" t="s">
        <v>127</v>
      </c>
      <c r="E5" s="6" t="s">
        <v>78</v>
      </c>
      <c r="F5" s="6" t="s">
        <v>75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J25"/>
  <sheetViews>
    <sheetView workbookViewId="0">
      <selection activeCell="B1" sqref="B1:J7"/>
    </sheetView>
  </sheetViews>
  <sheetFormatPr defaultRowHeight="15" x14ac:dyDescent="0.25"/>
  <cols>
    <col min="1" max="1" width="19.28515625" style="7" customWidth="1"/>
    <col min="2" max="3" width="6.5703125" customWidth="1"/>
  </cols>
  <sheetData>
    <row r="1" spans="1:10" x14ac:dyDescent="0.25">
      <c r="A1" s="3" t="s">
        <v>30</v>
      </c>
      <c r="B1" t="s">
        <v>56</v>
      </c>
      <c r="C1" t="s">
        <v>60</v>
      </c>
      <c r="D1" t="s">
        <v>64</v>
      </c>
      <c r="E1" t="s">
        <v>57</v>
      </c>
      <c r="F1" t="s">
        <v>61</v>
      </c>
      <c r="G1" t="s">
        <v>65</v>
      </c>
      <c r="H1" t="s">
        <v>58</v>
      </c>
      <c r="I1" t="s">
        <v>62</v>
      </c>
      <c r="J1" t="s">
        <v>66</v>
      </c>
    </row>
    <row r="2" spans="1:10" x14ac:dyDescent="0.25">
      <c r="A2" s="7">
        <f>IF(timeseries!A2&lt;&gt;"",timeseries!A2,"")</f>
        <v>44671</v>
      </c>
      <c r="B2">
        <v>0.2</v>
      </c>
      <c r="C2">
        <v>0.3</v>
      </c>
      <c r="D2">
        <v>0.2</v>
      </c>
      <c r="E2">
        <v>0.2</v>
      </c>
      <c r="F2">
        <v>0.3</v>
      </c>
      <c r="G2">
        <v>0.2</v>
      </c>
      <c r="H2">
        <v>0.2</v>
      </c>
      <c r="I2">
        <v>0.3</v>
      </c>
      <c r="J2">
        <v>0.2</v>
      </c>
    </row>
    <row r="3" spans="1:10" x14ac:dyDescent="0.25">
      <c r="A3" s="7">
        <f>IF(timeseries!A3&lt;&gt;"",timeseries!A3,"")</f>
        <v>44671.041666666664</v>
      </c>
      <c r="B3">
        <v>0.2</v>
      </c>
      <c r="C3">
        <v>0.3</v>
      </c>
      <c r="D3">
        <v>0.2</v>
      </c>
      <c r="E3">
        <v>0.2</v>
      </c>
      <c r="F3">
        <v>0.3</v>
      </c>
      <c r="G3">
        <v>0.2</v>
      </c>
      <c r="H3">
        <v>0.2</v>
      </c>
      <c r="I3">
        <v>0.3</v>
      </c>
      <c r="J3">
        <v>0.2</v>
      </c>
    </row>
    <row r="4" spans="1:10" x14ac:dyDescent="0.25">
      <c r="A4" s="7">
        <f>IF(timeseries!A4&lt;&gt;"",timeseries!A4,"")</f>
        <v>44671.08333321759</v>
      </c>
      <c r="B4">
        <v>0.2</v>
      </c>
      <c r="C4">
        <v>0.3</v>
      </c>
      <c r="D4">
        <v>0.2</v>
      </c>
      <c r="E4">
        <v>0.2</v>
      </c>
      <c r="F4">
        <v>0.3</v>
      </c>
      <c r="G4">
        <v>0.2</v>
      </c>
      <c r="H4">
        <v>0.2</v>
      </c>
      <c r="I4">
        <v>0.3</v>
      </c>
      <c r="J4">
        <v>0.2</v>
      </c>
    </row>
    <row r="5" spans="1:10" x14ac:dyDescent="0.25">
      <c r="A5" s="7">
        <f>IF(timeseries!A5&lt;&gt;"",timeseries!A5,"")</f>
        <v>44671.124999826388</v>
      </c>
      <c r="B5">
        <v>0.2</v>
      </c>
      <c r="C5">
        <v>0.3</v>
      </c>
      <c r="D5">
        <v>0.2</v>
      </c>
      <c r="E5">
        <v>0.2</v>
      </c>
      <c r="F5">
        <v>0.3</v>
      </c>
      <c r="G5">
        <v>0.2</v>
      </c>
      <c r="H5">
        <v>0.2</v>
      </c>
      <c r="I5">
        <v>0.3</v>
      </c>
      <c r="J5">
        <v>0.2</v>
      </c>
    </row>
    <row r="6" spans="1:10" x14ac:dyDescent="0.25">
      <c r="A6" s="7">
        <f>IF(timeseries!A6&lt;&gt;"",timeseries!A6,"")</f>
        <v>44671.166666435187</v>
      </c>
      <c r="B6">
        <v>0.2</v>
      </c>
      <c r="C6">
        <v>0.3</v>
      </c>
      <c r="D6">
        <v>0.2</v>
      </c>
      <c r="E6">
        <v>0.2</v>
      </c>
      <c r="F6">
        <v>0.3</v>
      </c>
      <c r="G6">
        <v>0.2</v>
      </c>
      <c r="H6">
        <v>0.2</v>
      </c>
      <c r="I6">
        <v>0.3</v>
      </c>
      <c r="J6">
        <v>0.2</v>
      </c>
    </row>
    <row r="7" spans="1:10" x14ac:dyDescent="0.25">
      <c r="A7" s="7" t="str">
        <f>IF(timeseries!A7&lt;&gt;"",timeseries!A7,"")</f>
        <v/>
      </c>
    </row>
    <row r="8" spans="1:10" x14ac:dyDescent="0.25">
      <c r="A8" s="7" t="str">
        <f>IF(timeseries!A8&lt;&gt;"",timeseries!A8,"")</f>
        <v/>
      </c>
      <c r="D8" s="6"/>
      <c r="E8" s="6"/>
      <c r="F8" s="6"/>
    </row>
    <row r="9" spans="1:10" x14ac:dyDescent="0.25">
      <c r="A9" s="7" t="str">
        <f>IF(timeseries!A9&lt;&gt;"",timeseries!A9,"")</f>
        <v/>
      </c>
    </row>
    <row r="10" spans="1:10" x14ac:dyDescent="0.25">
      <c r="A10" s="7" t="str">
        <f>IF(timeseries!A10&lt;&gt;"",timeseries!A10,"")</f>
        <v/>
      </c>
    </row>
    <row r="11" spans="1:10" x14ac:dyDescent="0.25">
      <c r="A11" s="7" t="str">
        <f>IF(timeseries!A11&lt;&gt;"",timeseries!A11,"")</f>
        <v/>
      </c>
    </row>
    <row r="12" spans="1:10" x14ac:dyDescent="0.25">
      <c r="A12" s="7" t="str">
        <f>IF(timeseries!A12&lt;&gt;"",timeseries!A12,"")</f>
        <v/>
      </c>
    </row>
    <row r="13" spans="1:10" x14ac:dyDescent="0.25">
      <c r="A13" s="7" t="str">
        <f>IF(timeseries!A13&lt;&gt;"",timeseries!A13,"")</f>
        <v/>
      </c>
    </row>
    <row r="14" spans="1:10" x14ac:dyDescent="0.25">
      <c r="A14" s="7" t="str">
        <f>IF(timeseries!A14&lt;&gt;"",timeseries!A14,"")</f>
        <v/>
      </c>
    </row>
    <row r="15" spans="1:10" x14ac:dyDescent="0.25">
      <c r="A15" s="7" t="str">
        <f>IF(timeseries!A15&lt;&gt;"",timeseries!A15,"")</f>
        <v/>
      </c>
    </row>
    <row r="16" spans="1:10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AB47-4DF2-4CE7-989A-6ED48E9B6093}">
  <dimension ref="A1:A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30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 t="str">
        <f>IF(timeseries!A7&lt;&gt;"",timeseries!A7,"")</f>
        <v/>
      </c>
    </row>
    <row r="8" spans="1:1" x14ac:dyDescent="0.25">
      <c r="A8" s="7" t="str">
        <f>IF(timeseries!A8&lt;&gt;"",timeseries!A8,"")</f>
        <v/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30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  <c r="J1" s="3" t="s">
        <v>63</v>
      </c>
      <c r="K1" s="3" t="s">
        <v>64</v>
      </c>
      <c r="L1" s="3" t="s">
        <v>65</v>
      </c>
      <c r="M1" s="3" t="s">
        <v>66</v>
      </c>
    </row>
    <row r="2" spans="1:13" x14ac:dyDescent="0.25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f>B2</f>
        <v>48</v>
      </c>
      <c r="G2">
        <f t="shared" ref="G2:M2" si="0">C2</f>
        <v>5</v>
      </c>
      <c r="H2">
        <f t="shared" si="0"/>
        <v>4</v>
      </c>
      <c r="I2">
        <f t="shared" si="0"/>
        <v>12</v>
      </c>
      <c r="J2">
        <f t="shared" si="0"/>
        <v>48</v>
      </c>
      <c r="K2">
        <f t="shared" si="0"/>
        <v>5</v>
      </c>
      <c r="L2">
        <f t="shared" si="0"/>
        <v>4</v>
      </c>
      <c r="M2">
        <f t="shared" si="0"/>
        <v>12</v>
      </c>
    </row>
    <row r="3" spans="1:13" x14ac:dyDescent="0.25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f t="shared" ref="F3:F4" si="1">B3</f>
        <v>60</v>
      </c>
      <c r="G3">
        <f t="shared" ref="G3:G4" si="2">C3</f>
        <v>34</v>
      </c>
      <c r="H3">
        <f t="shared" ref="H3:H4" si="3">D3</f>
        <v>56</v>
      </c>
      <c r="I3">
        <f t="shared" ref="I3:I4" si="4">E3</f>
        <v>71</v>
      </c>
      <c r="J3">
        <f t="shared" ref="J3:J4" si="5">F3</f>
        <v>60</v>
      </c>
      <c r="K3">
        <f t="shared" ref="K3:K4" si="6">G3</f>
        <v>34</v>
      </c>
      <c r="L3">
        <f t="shared" ref="L3:L4" si="7">H3</f>
        <v>56</v>
      </c>
      <c r="M3">
        <f t="shared" ref="M3:M4" si="8">I3</f>
        <v>71</v>
      </c>
    </row>
    <row r="4" spans="1:13" x14ac:dyDescent="0.25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f t="shared" si="1"/>
        <v>58</v>
      </c>
      <c r="G4">
        <f t="shared" si="2"/>
        <v>92</v>
      </c>
      <c r="H4">
        <f t="shared" si="3"/>
        <v>44</v>
      </c>
      <c r="I4">
        <f t="shared" si="4"/>
        <v>42</v>
      </c>
      <c r="J4">
        <f t="shared" si="5"/>
        <v>58</v>
      </c>
      <c r="K4">
        <f t="shared" si="6"/>
        <v>92</v>
      </c>
      <c r="L4">
        <f t="shared" si="7"/>
        <v>44</v>
      </c>
      <c r="M4">
        <f t="shared" si="8"/>
        <v>42</v>
      </c>
    </row>
    <row r="5" spans="1:13" x14ac:dyDescent="0.25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7" t="str">
        <f>IF(timeseries!A7&lt;&gt;"",timeseries!A7,"")</f>
        <v/>
      </c>
    </row>
    <row r="8" spans="1:13" x14ac:dyDescent="0.25">
      <c r="A8" s="7" t="str">
        <f>IF(timeseries!A8&lt;&gt;"",timeseries!A8,"")</f>
        <v/>
      </c>
    </row>
    <row r="9" spans="1:13" x14ac:dyDescent="0.25">
      <c r="A9" s="7" t="str">
        <f>IF(timeseries!A9&lt;&gt;"",timeseries!A9,"")</f>
        <v/>
      </c>
    </row>
    <row r="10" spans="1:13" x14ac:dyDescent="0.25">
      <c r="A10" s="7" t="str">
        <f>IF(timeseries!A10&lt;&gt;"",timeseries!A10,"")</f>
        <v/>
      </c>
    </row>
    <row r="11" spans="1:13" x14ac:dyDescent="0.25">
      <c r="A11" s="7" t="str">
        <f>IF(timeseries!A11&lt;&gt;"",timeseries!A11,"")</f>
        <v/>
      </c>
    </row>
    <row r="12" spans="1:13" x14ac:dyDescent="0.25">
      <c r="A12" s="7" t="str">
        <f>IF(timeseries!A12&lt;&gt;"",timeseries!A12,"")</f>
        <v/>
      </c>
    </row>
    <row r="13" spans="1:13" x14ac:dyDescent="0.25">
      <c r="A13" s="7" t="str">
        <f>IF(timeseries!A13&lt;&gt;"",timeseries!A13,"")</f>
        <v/>
      </c>
    </row>
    <row r="14" spans="1:13" x14ac:dyDescent="0.25">
      <c r="A14" s="7" t="str">
        <f>IF(timeseries!A14&lt;&gt;"",timeseries!A14,"")</f>
        <v/>
      </c>
    </row>
    <row r="15" spans="1:13" x14ac:dyDescent="0.25">
      <c r="A15" s="7" t="str">
        <f>IF(timeseries!A15&lt;&gt;"",timeseries!A15,"")</f>
        <v/>
      </c>
    </row>
    <row r="16" spans="1:1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1"/>
  <sheetViews>
    <sheetView tabSelected="1" workbookViewId="0">
      <selection activeCell="B11" sqref="B11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100</v>
      </c>
      <c r="B1" s="3" t="s">
        <v>101</v>
      </c>
    </row>
    <row r="2" spans="1:2" x14ac:dyDescent="0.25">
      <c r="A2" t="s">
        <v>141</v>
      </c>
      <c r="B2">
        <v>1</v>
      </c>
    </row>
    <row r="3" spans="1:2" x14ac:dyDescent="0.25">
      <c r="A3" t="s">
        <v>137</v>
      </c>
      <c r="B3">
        <v>1</v>
      </c>
    </row>
    <row r="4" spans="1:2" x14ac:dyDescent="0.25">
      <c r="A4" t="s">
        <v>138</v>
      </c>
      <c r="B4">
        <v>1</v>
      </c>
    </row>
    <row r="5" spans="1:2" x14ac:dyDescent="0.25">
      <c r="A5" t="s">
        <v>139</v>
      </c>
      <c r="B5">
        <v>1</v>
      </c>
    </row>
    <row r="6" spans="1:2" x14ac:dyDescent="0.25">
      <c r="A6" t="s">
        <v>140</v>
      </c>
      <c r="B6">
        <v>1</v>
      </c>
    </row>
    <row r="7" spans="1:2" x14ac:dyDescent="0.25">
      <c r="A7" t="s">
        <v>155</v>
      </c>
      <c r="B7">
        <v>10000</v>
      </c>
    </row>
    <row r="8" spans="1:2" x14ac:dyDescent="0.25">
      <c r="A8" t="s">
        <v>156</v>
      </c>
      <c r="B8">
        <v>10000</v>
      </c>
    </row>
    <row r="9" spans="1:2" x14ac:dyDescent="0.25">
      <c r="A9" t="s">
        <v>161</v>
      </c>
      <c r="B9">
        <v>3</v>
      </c>
    </row>
    <row r="10" spans="1:2" x14ac:dyDescent="0.25">
      <c r="A10" t="s">
        <v>162</v>
      </c>
      <c r="B10">
        <v>0</v>
      </c>
    </row>
    <row r="11" spans="1:2" x14ac:dyDescent="0.25">
      <c r="A11" t="s">
        <v>142</v>
      </c>
      <c r="B11" t="s">
        <v>146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sqref="A1:A1048576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30</v>
      </c>
      <c r="B1" s="3" t="s">
        <v>110</v>
      </c>
      <c r="C1" s="3" t="s">
        <v>111</v>
      </c>
      <c r="D1" s="3" t="s">
        <v>112</v>
      </c>
      <c r="E1" s="3" t="s">
        <v>113</v>
      </c>
      <c r="F1" s="3" t="s">
        <v>114</v>
      </c>
      <c r="G1" s="3" t="s">
        <v>115</v>
      </c>
    </row>
    <row r="2" spans="1:7" x14ac:dyDescent="0.25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52.800000000000004</v>
      </c>
      <c r="D2">
        <f>1.1*market_prices!J2</f>
        <v>52.800000000000004</v>
      </c>
      <c r="E2">
        <f>0.9*market_prices!B2</f>
        <v>43.2</v>
      </c>
      <c r="F2">
        <f>0.9*market_prices!F2</f>
        <v>43.2</v>
      </c>
      <c r="G2">
        <f>0.9*market_prices!J2</f>
        <v>43.2</v>
      </c>
    </row>
    <row r="3" spans="1:7" x14ac:dyDescent="0.25">
      <c r="A3" s="7">
        <f>IF(timeseries!A3&lt;&gt;"",timeseries!A3,"")</f>
        <v>44671.041666666664</v>
      </c>
      <c r="B3">
        <f>1.1*market_prices!B3</f>
        <v>66</v>
      </c>
      <c r="C3">
        <f>1.1*market_prices!F3</f>
        <v>66</v>
      </c>
      <c r="D3">
        <f>1.1*market_prices!J3</f>
        <v>66</v>
      </c>
      <c r="E3">
        <f>0.9*market_prices!B3</f>
        <v>54</v>
      </c>
      <c r="F3">
        <f>0.9*market_prices!F3</f>
        <v>54</v>
      </c>
      <c r="G3">
        <f>0.9*market_prices!J3</f>
        <v>54</v>
      </c>
    </row>
    <row r="4" spans="1:7" x14ac:dyDescent="0.25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63.800000000000004</v>
      </c>
      <c r="D4">
        <f>1.1*market_prices!J4</f>
        <v>63.800000000000004</v>
      </c>
      <c r="E4">
        <f>0.9*market_prices!B4</f>
        <v>52.2</v>
      </c>
      <c r="F4">
        <f>0.9*market_prices!F4</f>
        <v>52.2</v>
      </c>
      <c r="G4">
        <f>0.9*market_prices!J4</f>
        <v>52.2</v>
      </c>
    </row>
    <row r="5" spans="1:7" x14ac:dyDescent="0.25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7" t="str">
        <f>IF(timeseries!A7&lt;&gt;"",timeseries!A7,"")</f>
        <v/>
      </c>
    </row>
    <row r="8" spans="1:7" x14ac:dyDescent="0.25">
      <c r="A8" s="7" t="str">
        <f>IF(timeseries!A8&lt;&gt;"",timeseries!A8,"")</f>
        <v/>
      </c>
    </row>
    <row r="9" spans="1:7" x14ac:dyDescent="0.25">
      <c r="A9" s="7" t="str">
        <f>IF(timeseries!A9&lt;&gt;"",timeseries!A9,"")</f>
        <v/>
      </c>
    </row>
    <row r="10" spans="1:7" x14ac:dyDescent="0.25">
      <c r="A10" s="7" t="str">
        <f>IF(timeseries!A10&lt;&gt;"",timeseries!A10,"")</f>
        <v/>
      </c>
    </row>
    <row r="11" spans="1:7" x14ac:dyDescent="0.25">
      <c r="A11" s="7" t="str">
        <f>IF(timeseries!A11&lt;&gt;"",timeseries!A11,"")</f>
        <v/>
      </c>
    </row>
    <row r="12" spans="1:7" x14ac:dyDescent="0.25">
      <c r="A12" s="7" t="str">
        <f>IF(timeseries!A12&lt;&gt;"",timeseries!A12,"")</f>
        <v/>
      </c>
    </row>
    <row r="13" spans="1:7" x14ac:dyDescent="0.25">
      <c r="A13" s="7" t="str">
        <f>IF(timeseries!A13&lt;&gt;"",timeseries!A13,"")</f>
        <v/>
      </c>
    </row>
    <row r="14" spans="1:7" x14ac:dyDescent="0.25">
      <c r="A14" s="7" t="str">
        <f>IF(timeseries!A14&lt;&gt;"",timeseries!A14,"")</f>
        <v/>
      </c>
    </row>
    <row r="15" spans="1:7" x14ac:dyDescent="0.25">
      <c r="A15" s="7" t="str">
        <f>IF(timeseries!A15&lt;&gt;"",timeseries!A15,"")</f>
        <v/>
      </c>
    </row>
    <row r="16" spans="1:7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427A-5538-47DE-980F-BB3AB58D71B6}">
  <dimension ref="A1:BA25"/>
  <sheetViews>
    <sheetView workbookViewId="0">
      <selection activeCell="D13" sqref="D13"/>
    </sheetView>
  </sheetViews>
  <sheetFormatPr defaultRowHeight="15" x14ac:dyDescent="0.25"/>
  <cols>
    <col min="1" max="1" width="14.28515625" bestFit="1" customWidth="1"/>
  </cols>
  <sheetData>
    <row r="1" spans="1:53" s="3" customFormat="1" x14ac:dyDescent="0.25">
      <c r="A1" s="3" t="s">
        <v>30</v>
      </c>
      <c r="B1" t="s">
        <v>56</v>
      </c>
      <c r="C1" t="s">
        <v>60</v>
      </c>
      <c r="D1" t="s">
        <v>64</v>
      </c>
      <c r="E1" t="s">
        <v>57</v>
      </c>
      <c r="F1" t="s">
        <v>61</v>
      </c>
      <c r="G1" t="s">
        <v>65</v>
      </c>
      <c r="H1" t="s">
        <v>58</v>
      </c>
      <c r="I1" t="s">
        <v>62</v>
      </c>
      <c r="J1" t="s">
        <v>66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7">
        <f>IF(timeseries!A2&lt;&gt;"",timeseries!A2,"")</f>
        <v>44671</v>
      </c>
      <c r="B2">
        <v>0.2</v>
      </c>
      <c r="C2">
        <v>0.3</v>
      </c>
      <c r="D2">
        <v>0.2</v>
      </c>
      <c r="E2">
        <v>0.2</v>
      </c>
      <c r="F2">
        <v>0.3</v>
      </c>
      <c r="G2">
        <v>0.2</v>
      </c>
      <c r="H2">
        <v>0.2</v>
      </c>
      <c r="I2">
        <v>0.3</v>
      </c>
      <c r="J2">
        <v>0.2</v>
      </c>
    </row>
    <row r="3" spans="1:53" x14ac:dyDescent="0.25">
      <c r="A3" s="7">
        <f>IF(timeseries!A3&lt;&gt;"",timeseries!A3,"")</f>
        <v>44671.041666666664</v>
      </c>
      <c r="B3">
        <v>0.2</v>
      </c>
      <c r="C3">
        <v>0.3</v>
      </c>
      <c r="D3">
        <v>0.2</v>
      </c>
      <c r="E3">
        <v>0.2</v>
      </c>
      <c r="F3">
        <v>0.3</v>
      </c>
      <c r="G3">
        <v>0.2</v>
      </c>
      <c r="H3">
        <v>0.2</v>
      </c>
      <c r="I3">
        <v>0.3</v>
      </c>
      <c r="J3">
        <v>0.2</v>
      </c>
    </row>
    <row r="4" spans="1:53" x14ac:dyDescent="0.25">
      <c r="A4" s="7">
        <f>IF(timeseries!A4&lt;&gt;"",timeseries!A4,"")</f>
        <v>44671.08333321759</v>
      </c>
      <c r="B4">
        <v>0.2</v>
      </c>
      <c r="C4">
        <v>0.3</v>
      </c>
      <c r="D4">
        <v>0.2</v>
      </c>
      <c r="E4">
        <v>0.2</v>
      </c>
      <c r="F4">
        <v>0.3</v>
      </c>
      <c r="G4">
        <v>0.2</v>
      </c>
      <c r="H4">
        <v>0.2</v>
      </c>
      <c r="I4">
        <v>0.3</v>
      </c>
      <c r="J4">
        <v>0.2</v>
      </c>
    </row>
    <row r="5" spans="1:53" x14ac:dyDescent="0.25">
      <c r="A5" s="7">
        <f>IF(timeseries!A5&lt;&gt;"",timeseries!A5,"")</f>
        <v>44671.124999826388</v>
      </c>
      <c r="B5">
        <v>0.2</v>
      </c>
      <c r="C5">
        <v>0.3</v>
      </c>
      <c r="D5">
        <v>0.2</v>
      </c>
      <c r="E5">
        <v>0.2</v>
      </c>
      <c r="F5">
        <v>0.3</v>
      </c>
      <c r="G5">
        <v>0.2</v>
      </c>
      <c r="H5">
        <v>0.2</v>
      </c>
      <c r="I5">
        <v>0.3</v>
      </c>
      <c r="J5">
        <v>0.2</v>
      </c>
    </row>
    <row r="6" spans="1:53" x14ac:dyDescent="0.25">
      <c r="A6" s="7">
        <f>IF(timeseries!A6&lt;&gt;"",timeseries!A6,"")</f>
        <v>44671.166666435187</v>
      </c>
      <c r="B6">
        <v>0.2</v>
      </c>
      <c r="C6">
        <v>0.3</v>
      </c>
      <c r="D6">
        <v>0.2</v>
      </c>
      <c r="E6">
        <v>0.2</v>
      </c>
      <c r="F6">
        <v>0.3</v>
      </c>
      <c r="G6">
        <v>0.2</v>
      </c>
      <c r="H6">
        <v>0.2</v>
      </c>
      <c r="I6">
        <v>0.3</v>
      </c>
      <c r="J6">
        <v>0.2</v>
      </c>
    </row>
    <row r="7" spans="1:53" x14ac:dyDescent="0.25">
      <c r="A7" s="7" t="str">
        <f>IF(timeseries!A7&lt;&gt;"",timeseries!A7,"")</f>
        <v/>
      </c>
    </row>
    <row r="8" spans="1:53" x14ac:dyDescent="0.25">
      <c r="A8" s="7" t="str">
        <f>IF(timeseries!A8&lt;&gt;"",timeseries!A8,"")</f>
        <v/>
      </c>
    </row>
    <row r="9" spans="1:53" x14ac:dyDescent="0.25">
      <c r="A9" s="7" t="str">
        <f>IF(timeseries!A9&lt;&gt;"",timeseries!A9,"")</f>
        <v/>
      </c>
    </row>
    <row r="10" spans="1:53" x14ac:dyDescent="0.25">
      <c r="A10" s="7" t="str">
        <f>IF(timeseries!A10&lt;&gt;"",timeseries!A10,"")</f>
        <v/>
      </c>
    </row>
    <row r="11" spans="1:53" x14ac:dyDescent="0.25">
      <c r="A11" s="7" t="str">
        <f>IF(timeseries!A11&lt;&gt;"",timeseries!A11,"")</f>
        <v/>
      </c>
    </row>
    <row r="12" spans="1:53" x14ac:dyDescent="0.25">
      <c r="A12" s="7" t="str">
        <f>IF(timeseries!A12&lt;&gt;"",timeseries!A12,"")</f>
        <v/>
      </c>
    </row>
    <row r="13" spans="1:53" x14ac:dyDescent="0.25">
      <c r="A13" s="7" t="str">
        <f>IF(timeseries!A13&lt;&gt;"",timeseries!A13,"")</f>
        <v/>
      </c>
    </row>
    <row r="14" spans="1:53" x14ac:dyDescent="0.25">
      <c r="A14" s="7" t="str">
        <f>IF(timeseries!A14&lt;&gt;"",timeseries!A14,"")</f>
        <v/>
      </c>
    </row>
    <row r="15" spans="1:53" x14ac:dyDescent="0.25">
      <c r="A15" s="7" t="str">
        <f>IF(timeseries!A15&lt;&gt;"",timeseries!A15,"")</f>
        <v/>
      </c>
    </row>
    <row r="16" spans="1:5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100</v>
      </c>
      <c r="B1" s="3" t="s">
        <v>101</v>
      </c>
    </row>
    <row r="2" spans="1:2" x14ac:dyDescent="0.25">
      <c r="A2" t="s">
        <v>102</v>
      </c>
      <c r="B2">
        <v>0.1</v>
      </c>
    </row>
    <row r="3" spans="1:2" x14ac:dyDescent="0.25">
      <c r="A3" t="s">
        <v>103</v>
      </c>
      <c r="B3">
        <v>0.2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44</v>
      </c>
      <c r="B1" s="3" t="s">
        <v>45</v>
      </c>
    </row>
    <row r="2" spans="1:2" x14ac:dyDescent="0.25">
      <c r="A2" t="s">
        <v>46</v>
      </c>
      <c r="B2">
        <v>0.3</v>
      </c>
    </row>
    <row r="3" spans="1:2" x14ac:dyDescent="0.25">
      <c r="A3" t="s">
        <v>47</v>
      </c>
      <c r="B3">
        <v>0.5</v>
      </c>
    </row>
    <row r="4" spans="1:2" x14ac:dyDescent="0.25">
      <c r="A4" t="s">
        <v>48</v>
      </c>
      <c r="B4">
        <v>0.2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P25" sqref="P25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30</v>
      </c>
    </row>
    <row r="2" spans="1:2" x14ac:dyDescent="0.25">
      <c r="A2" s="7">
        <f>IF(timeseries!A2&lt;&gt;"",timeseries!A2,"")</f>
        <v>44671</v>
      </c>
      <c r="B2" s="2"/>
    </row>
    <row r="3" spans="1:2" x14ac:dyDescent="0.25">
      <c r="A3" s="7">
        <f>IF(timeseries!A3&lt;&gt;"",timeseries!A3,"")</f>
        <v>44671.041666666664</v>
      </c>
      <c r="B3" s="2"/>
    </row>
    <row r="4" spans="1:2" x14ac:dyDescent="0.25">
      <c r="A4" s="7">
        <f>IF(timeseries!A4&lt;&gt;"",timeseries!A4,"")</f>
        <v>44671.08333321759</v>
      </c>
      <c r="B4" s="2"/>
    </row>
    <row r="5" spans="1:2" x14ac:dyDescent="0.25">
      <c r="A5" s="7">
        <f>IF(timeseries!A5&lt;&gt;"",timeseries!A5,"")</f>
        <v>44671.124999826388</v>
      </c>
      <c r="B5" s="2"/>
    </row>
    <row r="6" spans="1:2" x14ac:dyDescent="0.25">
      <c r="A6" s="7">
        <f>IF(timeseries!A6&lt;&gt;"",timeseries!A6,"")</f>
        <v>44671.166666435187</v>
      </c>
      <c r="B6" s="2"/>
    </row>
    <row r="7" spans="1:2" x14ac:dyDescent="0.25">
      <c r="A7" s="7" t="str">
        <f>IF(timeseries!A7&lt;&gt;"",timeseries!A7,"")</f>
        <v/>
      </c>
      <c r="B7" s="2"/>
    </row>
    <row r="8" spans="1:2" x14ac:dyDescent="0.25">
      <c r="A8" s="7" t="str">
        <f>IF(timeseries!A8&lt;&gt;"",timeseries!A8,"")</f>
        <v/>
      </c>
      <c r="B8" s="2"/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B5" sqref="B5"/>
    </sheetView>
  </sheetViews>
  <sheetFormatPr defaultRowHeight="15" x14ac:dyDescent="0.25"/>
  <cols>
    <col min="1" max="1" width="19.28515625" style="7" customWidth="1"/>
  </cols>
  <sheetData>
    <row r="1" spans="1:4" s="3" customFormat="1" x14ac:dyDescent="0.25">
      <c r="A1" s="3" t="s">
        <v>30</v>
      </c>
      <c r="B1" s="3" t="s">
        <v>68</v>
      </c>
      <c r="C1" s="3" t="s">
        <v>69</v>
      </c>
      <c r="D1" s="3" t="s">
        <v>70</v>
      </c>
    </row>
    <row r="2" spans="1:4" x14ac:dyDescent="0.25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7" t="str">
        <f>IF(timeseries!A7&lt;&gt;"",timeseries!A7,"")</f>
        <v/>
      </c>
    </row>
    <row r="8" spans="1:4" x14ac:dyDescent="0.25">
      <c r="A8" s="7" t="str">
        <f>IF(timeseries!A8&lt;&gt;"",timeseries!A8,"")</f>
        <v/>
      </c>
    </row>
    <row r="9" spans="1:4" x14ac:dyDescent="0.25">
      <c r="A9" s="7" t="str">
        <f>IF(timeseries!A9&lt;&gt;"",timeseries!A9,"")</f>
        <v/>
      </c>
    </row>
    <row r="10" spans="1:4" x14ac:dyDescent="0.25">
      <c r="A10" s="7" t="str">
        <f>IF(timeseries!A10&lt;&gt;"",timeseries!A10,"")</f>
        <v/>
      </c>
    </row>
    <row r="11" spans="1:4" x14ac:dyDescent="0.25">
      <c r="A11" s="7" t="str">
        <f>IF(timeseries!A11&lt;&gt;"",timeseries!A11,"")</f>
        <v/>
      </c>
    </row>
    <row r="12" spans="1:4" x14ac:dyDescent="0.25">
      <c r="A12" s="7" t="str">
        <f>IF(timeseries!A12&lt;&gt;"",timeseries!A12,"")</f>
        <v/>
      </c>
    </row>
    <row r="13" spans="1:4" x14ac:dyDescent="0.25">
      <c r="A13" s="7" t="str">
        <f>IF(timeseries!A13&lt;&gt;"",timeseries!A13,"")</f>
        <v/>
      </c>
    </row>
    <row r="14" spans="1:4" x14ac:dyDescent="0.25">
      <c r="A14" s="7" t="str">
        <f>IF(timeseries!A14&lt;&gt;"",timeseries!A14,"")</f>
        <v/>
      </c>
    </row>
    <row r="15" spans="1:4" x14ac:dyDescent="0.25">
      <c r="A15" s="7" t="str">
        <f>IF(timeseries!A15&lt;&gt;"",timeseries!A15,"")</f>
        <v/>
      </c>
    </row>
    <row r="16" spans="1:4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1" sqref="C1:D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44</v>
      </c>
      <c r="B1" t="s">
        <v>106</v>
      </c>
      <c r="C1" t="s">
        <v>124</v>
      </c>
      <c r="D1" t="s">
        <v>125</v>
      </c>
    </row>
    <row r="2" spans="1:13" x14ac:dyDescent="0.25">
      <c r="A2" t="s">
        <v>84</v>
      </c>
      <c r="B2" t="s">
        <v>85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B7" sqref="B7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30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</row>
    <row r="2" spans="1:10" x14ac:dyDescent="0.25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7" t="str">
        <f>IF(timeseries!A7&lt;&gt;"",timeseries!A7,"")</f>
        <v/>
      </c>
    </row>
    <row r="8" spans="1:10" x14ac:dyDescent="0.25">
      <c r="A8" s="7" t="str">
        <f>IF(timeseries!A8&lt;&gt;"",timeseries!A8,"")</f>
        <v/>
      </c>
    </row>
    <row r="9" spans="1:10" x14ac:dyDescent="0.25">
      <c r="A9" s="7" t="str">
        <f>IF(timeseries!A9&lt;&gt;"",timeseries!A9,"")</f>
        <v/>
      </c>
    </row>
    <row r="10" spans="1:10" x14ac:dyDescent="0.25">
      <c r="A10" s="7" t="str">
        <f>IF(timeseries!A10&lt;&gt;"",timeseries!A10,"")</f>
        <v/>
      </c>
    </row>
    <row r="11" spans="1:10" x14ac:dyDescent="0.25">
      <c r="A11" s="7" t="str">
        <f>IF(timeseries!A11&lt;&gt;"",timeseries!A11,"")</f>
        <v/>
      </c>
    </row>
    <row r="12" spans="1:10" x14ac:dyDescent="0.25">
      <c r="A12" s="7" t="str">
        <f>IF(timeseries!A12&lt;&gt;"",timeseries!A12,"")</f>
        <v/>
      </c>
    </row>
    <row r="13" spans="1:10" x14ac:dyDescent="0.25">
      <c r="A13" s="7" t="str">
        <f>IF(timeseries!A13&lt;&gt;"",timeseries!A13,"")</f>
        <v/>
      </c>
    </row>
    <row r="14" spans="1:10" x14ac:dyDescent="0.25">
      <c r="A14" s="7" t="str">
        <f>IF(timeseries!A14&lt;&gt;"",timeseries!A14,"")</f>
        <v/>
      </c>
    </row>
    <row r="15" spans="1:10" x14ac:dyDescent="0.25">
      <c r="A15" s="7" t="str">
        <f>IF(timeseries!A15&lt;&gt;"",timeseries!A15,"")</f>
        <v/>
      </c>
    </row>
    <row r="16" spans="1:10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I12" sqref="I12"/>
    </sheetView>
  </sheetViews>
  <sheetFormatPr defaultRowHeight="15" x14ac:dyDescent="0.25"/>
  <cols>
    <col min="1" max="1" width="19.28515625" style="7" customWidth="1"/>
  </cols>
  <sheetData>
    <row r="1" spans="1:4" x14ac:dyDescent="0.25">
      <c r="A1" s="3" t="s">
        <v>30</v>
      </c>
      <c r="B1" t="s">
        <v>96</v>
      </c>
      <c r="C1" t="s">
        <v>97</v>
      </c>
      <c r="D1" t="s">
        <v>98</v>
      </c>
    </row>
    <row r="2" spans="1:4" x14ac:dyDescent="0.25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7" t="str">
        <f>IF(timeseries!A7&lt;&gt;"",timeseries!A7,"")</f>
        <v/>
      </c>
    </row>
    <row r="8" spans="1:4" x14ac:dyDescent="0.25">
      <c r="A8" s="7" t="str">
        <f>IF(timeseries!A8&lt;&gt;"",timeseries!A8,"")</f>
        <v/>
      </c>
    </row>
    <row r="9" spans="1:4" x14ac:dyDescent="0.25">
      <c r="A9" s="7" t="str">
        <f>IF(timeseries!A9&lt;&gt;"",timeseries!A9,"")</f>
        <v/>
      </c>
    </row>
    <row r="10" spans="1:4" x14ac:dyDescent="0.25">
      <c r="A10" s="7" t="str">
        <f>IF(timeseries!A10&lt;&gt;"",timeseries!A10,"")</f>
        <v/>
      </c>
    </row>
    <row r="11" spans="1:4" x14ac:dyDescent="0.25">
      <c r="A11" s="7" t="str">
        <f>IF(timeseries!A11&lt;&gt;"",timeseries!A11,"")</f>
        <v/>
      </c>
    </row>
    <row r="12" spans="1:4" x14ac:dyDescent="0.25">
      <c r="A12" s="7" t="str">
        <f>IF(timeseries!A12&lt;&gt;"",timeseries!A12,"")</f>
        <v/>
      </c>
    </row>
    <row r="13" spans="1:4" x14ac:dyDescent="0.25">
      <c r="A13" s="7" t="str">
        <f>IF(timeseries!A13&lt;&gt;"",timeseries!A13,"")</f>
        <v/>
      </c>
    </row>
    <row r="14" spans="1:4" x14ac:dyDescent="0.25">
      <c r="A14" s="7" t="str">
        <f>IF(timeseries!A14&lt;&gt;"",timeseries!A14,"")</f>
        <v/>
      </c>
    </row>
    <row r="15" spans="1:4" x14ac:dyDescent="0.25">
      <c r="A15" s="7" t="str">
        <f>IF(timeseries!A15&lt;&gt;"",timeseries!A15,"")</f>
        <v/>
      </c>
    </row>
    <row r="16" spans="1:4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8"/>
  <sheetViews>
    <sheetView workbookViewId="0">
      <selection activeCell="O2" sqref="O2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32</v>
      </c>
      <c r="E1" s="3" t="s">
        <v>6</v>
      </c>
      <c r="F1" s="3" t="s">
        <v>10</v>
      </c>
      <c r="G1" s="3" t="s">
        <v>3</v>
      </c>
      <c r="H1" s="3" t="s">
        <v>131</v>
      </c>
      <c r="I1" s="3" t="s">
        <v>4</v>
      </c>
      <c r="J1" s="3" t="s">
        <v>5</v>
      </c>
      <c r="K1" s="3" t="s">
        <v>95</v>
      </c>
      <c r="L1" s="3" t="s">
        <v>105</v>
      </c>
      <c r="M1" s="3" t="s">
        <v>144</v>
      </c>
      <c r="N1" s="3" t="s">
        <v>132</v>
      </c>
      <c r="O1" s="3" t="s">
        <v>158</v>
      </c>
      <c r="P1" s="3" t="s">
        <v>109</v>
      </c>
    </row>
    <row r="2" spans="1:16" x14ac:dyDescent="0.25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25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0</v>
      </c>
      <c r="I4" s="6">
        <v>3</v>
      </c>
      <c r="J4" s="6">
        <v>3</v>
      </c>
      <c r="K4" s="6">
        <v>10</v>
      </c>
      <c r="L4">
        <v>1E-3</v>
      </c>
      <c r="M4" s="6">
        <v>0</v>
      </c>
      <c r="N4" s="6">
        <v>0</v>
      </c>
      <c r="O4" s="6">
        <v>1</v>
      </c>
      <c r="P4" s="6">
        <v>0</v>
      </c>
    </row>
    <row r="5" spans="1:16" x14ac:dyDescent="0.25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</row>
    <row r="6" spans="1:16" x14ac:dyDescent="0.25">
      <c r="A6" t="s">
        <v>34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M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P3" sqref="P3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13</v>
      </c>
      <c r="B1" s="3" t="s">
        <v>14</v>
      </c>
      <c r="C1" s="3" t="s">
        <v>83</v>
      </c>
      <c r="D1" s="3" t="s">
        <v>15</v>
      </c>
      <c r="E1" s="3" t="s">
        <v>32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67</v>
      </c>
      <c r="K1" s="3" t="s">
        <v>71</v>
      </c>
      <c r="L1" s="3" t="s">
        <v>72</v>
      </c>
      <c r="M1" s="3" t="s">
        <v>116</v>
      </c>
      <c r="N1" s="3" t="s">
        <v>117</v>
      </c>
      <c r="O1" s="3" t="s">
        <v>95</v>
      </c>
      <c r="P1" s="3" t="s">
        <v>143</v>
      </c>
      <c r="Q1" s="3" t="s">
        <v>99</v>
      </c>
    </row>
    <row r="2" spans="1:17" x14ac:dyDescent="0.25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1</v>
      </c>
      <c r="Q2" s="6">
        <v>0</v>
      </c>
    </row>
    <row r="3" spans="1:17" x14ac:dyDescent="0.25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25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25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25">
      <c r="A6" t="s">
        <v>79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25">
      <c r="A7" t="s">
        <v>35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3" t="s">
        <v>160</v>
      </c>
      <c r="B1" s="3" t="s">
        <v>118</v>
      </c>
      <c r="C1" s="3" t="s">
        <v>119</v>
      </c>
    </row>
    <row r="2" spans="1:3" x14ac:dyDescent="0.25">
      <c r="A2" t="s">
        <v>13</v>
      </c>
      <c r="B2" t="s">
        <v>23</v>
      </c>
      <c r="C2" t="s">
        <v>127</v>
      </c>
    </row>
    <row r="3" spans="1:3" x14ac:dyDescent="0.25">
      <c r="A3" t="s">
        <v>13</v>
      </c>
      <c r="B3" t="s">
        <v>24</v>
      </c>
      <c r="C3" t="s">
        <v>127</v>
      </c>
    </row>
    <row r="4" spans="1:3" x14ac:dyDescent="0.25">
      <c r="A4" t="s">
        <v>13</v>
      </c>
      <c r="B4" t="s">
        <v>25</v>
      </c>
      <c r="C4" t="s">
        <v>127</v>
      </c>
    </row>
    <row r="5" spans="1:3" x14ac:dyDescent="0.25">
      <c r="A5" t="s">
        <v>0</v>
      </c>
      <c r="B5" t="s">
        <v>8</v>
      </c>
      <c r="C5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:XFD3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2"/>
  <sheetViews>
    <sheetView workbookViewId="0">
      <selection activeCell="F2" sqref="F2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13</v>
      </c>
      <c r="B1" s="4" t="s">
        <v>28</v>
      </c>
      <c r="C1" s="4" t="s">
        <v>0</v>
      </c>
      <c r="D1" s="4" t="s">
        <v>33</v>
      </c>
      <c r="E1" s="4" t="s">
        <v>16</v>
      </c>
      <c r="F1" s="4" t="s">
        <v>157</v>
      </c>
      <c r="G1" s="4" t="s">
        <v>22</v>
      </c>
      <c r="H1" s="4" t="s">
        <v>21</v>
      </c>
      <c r="I1" s="4" t="s">
        <v>136</v>
      </c>
      <c r="J1" s="4" t="s">
        <v>145</v>
      </c>
    </row>
    <row r="2" spans="1:10" x14ac:dyDescent="0.25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0.6</v>
      </c>
      <c r="J2" s="5">
        <v>0.6</v>
      </c>
    </row>
    <row r="3" spans="1:10" x14ac:dyDescent="0.25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0.6</v>
      </c>
      <c r="J3" s="5">
        <v>0.6</v>
      </c>
    </row>
    <row r="4" spans="1:10" x14ac:dyDescent="0.25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0.6</v>
      </c>
      <c r="J4" s="5">
        <v>0.6</v>
      </c>
    </row>
    <row r="5" spans="1:10" x14ac:dyDescent="0.25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0.6</v>
      </c>
      <c r="J5" s="5">
        <v>0.6</v>
      </c>
    </row>
    <row r="6" spans="1:10" x14ac:dyDescent="0.25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0.6</v>
      </c>
      <c r="J6" s="5">
        <v>0.6</v>
      </c>
    </row>
    <row r="7" spans="1:10" x14ac:dyDescent="0.25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0.6</v>
      </c>
      <c r="J7" s="5">
        <v>0.6</v>
      </c>
    </row>
    <row r="8" spans="1:10" x14ac:dyDescent="0.25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0.6</v>
      </c>
      <c r="J8" s="5">
        <v>0.6</v>
      </c>
    </row>
    <row r="9" spans="1:10" x14ac:dyDescent="0.25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0.6</v>
      </c>
      <c r="J9" s="5">
        <v>0.6</v>
      </c>
    </row>
    <row r="10" spans="1:10" x14ac:dyDescent="0.25">
      <c r="A10" s="5" t="s">
        <v>79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0.6</v>
      </c>
      <c r="J10" s="5">
        <v>0.6</v>
      </c>
    </row>
    <row r="11" spans="1:10" x14ac:dyDescent="0.25">
      <c r="A11" s="5" t="s">
        <v>35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0.6</v>
      </c>
      <c r="J11" s="5">
        <v>0.6</v>
      </c>
    </row>
    <row r="12" spans="1:10" x14ac:dyDescent="0.25">
      <c r="A12" s="5" t="s">
        <v>35</v>
      </c>
      <c r="B12" s="5" t="s">
        <v>29</v>
      </c>
      <c r="C12" s="5" t="s">
        <v>34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0.6</v>
      </c>
      <c r="J12" s="5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2" sqref="B2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30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 t="str">
        <f>IF(timeseries!A7&lt;&gt;"",timeseries!A7,"")</f>
        <v/>
      </c>
    </row>
    <row r="8" spans="1:1" x14ac:dyDescent="0.25">
      <c r="A8" s="7" t="str">
        <f>IF(timeseries!A8&lt;&gt;"",timeseries!A8,"")</f>
        <v/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129</v>
      </c>
      <c r="B1" s="3" t="s">
        <v>130</v>
      </c>
      <c r="C1" s="3" t="s">
        <v>133</v>
      </c>
      <c r="D1" s="3" t="s">
        <v>134</v>
      </c>
      <c r="E1" s="3" t="s">
        <v>135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bid_slots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2024-11-18T12:22:53Z</dcterms:modified>
</cp:coreProperties>
</file>