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9127071-4910-4078-B46C-52B268610842}" xr6:coauthVersionLast="47" xr6:coauthVersionMax="47" xr10:uidLastSave="{00000000-0000-0000-0000-000000000000}"/>
  <bookViews>
    <workbookView xWindow="-120" yWindow="-120" windowWidth="29040" windowHeight="17640" tabRatio="796" activeTab="2" xr2:uid="{788BFBD1-D930-4535-8A91-D85C56924796}"/>
  </bookViews>
  <sheets>
    <sheet name="timeseries" sheetId="18" r:id="rId1"/>
    <sheet name="time_horizon" sheetId="26" r:id="rId2"/>
    <sheet name="setup" sheetId="27" r:id="rId3"/>
    <sheet name="nodes" sheetId="1" r:id="rId4"/>
    <sheet name="processes" sheetId="2" r:id="rId5"/>
    <sheet name="groups" sheetId="21" r:id="rId6"/>
    <sheet name="efficiencies" sheetId="10" r:id="rId7"/>
    <sheet name="process_topology" sheetId="6" r:id="rId8"/>
    <sheet name="node_history" sheetId="19" r:id="rId9"/>
    <sheet name="node_delay" sheetId="25" r:id="rId10"/>
    <sheet name="node_diffusion" sheetId="24" r:id="rId11"/>
    <sheet name="reserve_type" sheetId="13" r:id="rId12"/>
    <sheet name="cf" sheetId="7" r:id="rId13"/>
    <sheet name="inflow" sheetId="3" r:id="rId14"/>
    <sheet name="inflow_blocks" sheetId="22" r:id="rId15"/>
    <sheet name="price" sheetId="4" r:id="rId16"/>
    <sheet name="markets" sheetId="5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bid_slots" sheetId="29" r:id="rId22"/>
    <sheet name="risk" sheetId="17" r:id="rId23"/>
    <sheet name="scenarios" sheetId="9" r:id="rId24"/>
    <sheet name="fixed_ts" sheetId="11" r:id="rId25"/>
    <sheet name="eff_ts" sheetId="12" r:id="rId26"/>
    <sheet name="constraints" sheetId="14" r:id="rId27"/>
    <sheet name="gen_constraint" sheetId="15" r:id="rId28"/>
    <sheet name="cap_ts" sheetId="1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11" i="28" l="1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20" l="1"/>
  <c r="E4" i="20"/>
  <c r="E5" i="20"/>
  <c r="E6" i="20"/>
  <c r="E7" i="20"/>
  <c r="E8" i="20"/>
  <c r="E9" i="20"/>
  <c r="E10" i="20"/>
  <c r="C2" i="20"/>
  <c r="D2" i="20"/>
  <c r="D3" i="20"/>
  <c r="D4" i="20"/>
  <c r="D5" i="20"/>
  <c r="D6" i="20"/>
  <c r="D7" i="20"/>
  <c r="D8" i="20"/>
  <c r="D9" i="20"/>
  <c r="D10" i="20"/>
  <c r="G10" i="15"/>
  <c r="G9" i="15"/>
  <c r="G8" i="15"/>
  <c r="G7" i="15"/>
  <c r="G6" i="15"/>
  <c r="G5" i="15"/>
  <c r="G4" i="15"/>
  <c r="G3" i="15"/>
  <c r="G2" i="15"/>
  <c r="E10" i="15"/>
  <c r="E9" i="15"/>
  <c r="E8" i="15"/>
  <c r="E7" i="15"/>
  <c r="E6" i="15"/>
  <c r="E5" i="15"/>
  <c r="E4" i="15"/>
  <c r="E3" i="15"/>
  <c r="E2" i="15"/>
  <c r="C3" i="15"/>
  <c r="C4" i="15"/>
  <c r="C5" i="15"/>
  <c r="C6" i="15"/>
  <c r="C7" i="15"/>
  <c r="C8" i="15"/>
  <c r="C9" i="15"/>
  <c r="C10" i="15"/>
  <c r="C2" i="15"/>
  <c r="B9" i="20"/>
  <c r="B10" i="20"/>
  <c r="B4" i="20"/>
  <c r="B6" i="20"/>
  <c r="B8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  <c r="C10" i="20" l="1"/>
  <c r="E2" i="20"/>
  <c r="E3" i="20"/>
  <c r="C9" i="20"/>
  <c r="C8" i="20"/>
  <c r="C7" i="20"/>
  <c r="C5" i="20"/>
  <c r="C6" i="20"/>
  <c r="C4" i="20"/>
  <c r="B5" i="20"/>
  <c r="B3" i="20"/>
  <c r="B7" i="20"/>
  <c r="B2" i="20"/>
</calcChain>
</file>

<file path=xl/sharedStrings.xml><?xml version="1.0" encoding="utf-8"?>
<sst xmlns="http://schemas.openxmlformats.org/spreadsheetml/2006/main" count="190" uniqueCount="131">
  <si>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</si>
  <si>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</si>
  <si>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</si>
  <si>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</si>
  <si>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</si>
  <si>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</si>
  <si>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</si>
  <si>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</si>
  <si>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</si>
  <si>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</si>
  <si>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</si>
  <si>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</si>
  <si>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</si>
  <si>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</si>
  <si>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</si>
  <si>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</si>
  <si>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</si>
  <si>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</si>
  <si>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</si>
  <si>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</si>
  <si>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</si>
  <si>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</si>
  <si>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</si>
  <si>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</si>
  <si>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</si>
  <si>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</si>
  <si>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</si>
  <si>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</si>
  <si>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</si>
  <si>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</si>
  <si>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</si>
  <si>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</si>
  <si>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reserve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</si>
  <si>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</si>
  <si>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</si>
  <si>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</si>
  <si>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</si>
  <si>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</si>
  <si>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</si>
  <si>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</si>
  <si>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</si>
  <si>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</si>
  <si>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</si>
  <si>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hp1,s1</t>
  </si>
  <si>
    <t>hp1,s2</t>
  </si>
  <si>
    <t>min_online</t>
  </si>
  <si>
    <t>min_offline</t>
  </si>
  <si>
    <t>ramp_factor</t>
  </si>
  <si>
    <t>fast</t>
  </si>
  <si>
    <t>reserve_type</t>
  </si>
  <si>
    <t>res_up</t>
  </si>
  <si>
    <t>pv2</t>
  </si>
  <si>
    <t>is_cf_fix</t>
  </si>
  <si>
    <t>c1</t>
  </si>
  <si>
    <t>eq</t>
  </si>
  <si>
    <t>c1,ngchp,elc,s1</t>
  </si>
  <si>
    <t>c1,ngchp,elc,s2</t>
  </si>
  <si>
    <t>c1,ngchp,dh,s1</t>
  </si>
  <si>
    <t>c1,ngchp,dh,s2</t>
  </si>
  <si>
    <t>c1,s1</t>
  </si>
  <si>
    <t>c1,s2</t>
  </si>
  <si>
    <t>initial_state</t>
  </si>
  <si>
    <t>hp1,elc,s1</t>
  </si>
  <si>
    <t>hp1,elc,s2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</si>
  <si>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</si>
  <si>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</si>
  <si>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</si>
  <si>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</si>
  <si>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</si>
  <si>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</si>
  <si>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</si>
  <si>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</si>
  <si>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</si>
  <si>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</si>
  <si>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</si>
  <si>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</si>
  <si>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</si>
  <si>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</si>
  <si>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</si>
  <si>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</si>
  <si>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</si>
  <si>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</si>
  <si>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</si>
  <si>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</si>
  <si>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</si>
  <si>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</si>
  <si>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</si>
  <si>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</si>
  <si>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</si>
  <si>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</si>
  <si>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</si>
  <si>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</si>
  <si>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</si>
  <si>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</si>
  <si>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</si>
  <si>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</si>
  <si>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</si>
  <si>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</si>
  <si>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timestep_amount</t>
  </si>
  <si>
    <t>timestep_length_in_h</t>
  </si>
  <si>
    <t>index</t>
  </si>
  <si>
    <t>dh,s1</t>
  </si>
  <si>
    <t>dh,s2</t>
  </si>
  <si>
    <t>pv1,s1</t>
  </si>
  <si>
    <t>sp1</t>
  </si>
  <si>
    <t>sp1,dh,s1</t>
  </si>
  <si>
    <t>sp1,dh,s2</t>
  </si>
  <si>
    <t>gt</t>
  </si>
  <si>
    <t>pv1,s2</t>
  </si>
  <si>
    <t>up</t>
  </si>
  <si>
    <t>res_up,s1</t>
  </si>
  <si>
    <t>res_up,s2</t>
  </si>
  <si>
    <t>p2</t>
  </si>
  <si>
    <t>initial_load</t>
  </si>
  <si>
    <t>initial_flow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</si>
  <si>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</si>
  <si>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</si>
  <si>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</si>
  <si>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</si>
  <si>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</si>
  <si>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</si>
  <si>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</si>
  <si>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</si>
  <si>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node_dummy_variable_cost</t>
  </si>
  <si>
    <t>ramp_dummy_variable_cost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</si>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</sst>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6" sqref="C2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28</v>
      </c>
    </row>
    <row r="2" spans="1:1" x14ac:dyDescent="0.25">
      <c r="A2" s="6">
        <v>44624</v>
      </c>
    </row>
    <row r="3" spans="1:1" x14ac:dyDescent="0.25">
      <c r="A3" s="6">
        <v>44624.010416666664</v>
      </c>
    </row>
    <row r="4" spans="1:1" x14ac:dyDescent="0.25">
      <c r="A4" s="6">
        <v>44624.020833333336</v>
      </c>
    </row>
    <row r="5" spans="1:1" x14ac:dyDescent="0.25">
      <c r="A5" s="6">
        <v>44624.03125</v>
      </c>
    </row>
    <row r="6" spans="1:1" x14ac:dyDescent="0.25">
      <c r="A6" s="6">
        <v>44624.041666666664</v>
      </c>
    </row>
    <row r="7" spans="1:1" x14ac:dyDescent="0.25">
      <c r="A7" s="6">
        <v>44624.083333333336</v>
      </c>
    </row>
    <row r="8" spans="1:1" x14ac:dyDescent="0.25">
      <c r="A8" s="6">
        <v>44624.125</v>
      </c>
    </row>
    <row r="9" spans="1:1" x14ac:dyDescent="0.25">
      <c r="A9" s="6">
        <v>44624.291666666664</v>
      </c>
    </row>
    <row r="10" spans="1:1" x14ac:dyDescent="0.25">
      <c r="A10" s="6">
        <v>44624.458333333336</v>
      </c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91</v>
      </c>
      <c r="B1" s="2" t="s">
        <v>92</v>
      </c>
      <c r="C1" s="2" t="s">
        <v>95</v>
      </c>
      <c r="D1" s="2" t="s">
        <v>96</v>
      </c>
      <c r="E1" s="2" t="s">
        <v>97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A7" sqref="A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28</v>
      </c>
      <c r="B1" s="2"/>
      <c r="C1" s="2"/>
    </row>
    <row r="2" spans="1:3" x14ac:dyDescent="0.25">
      <c r="A2" s="6">
        <f>IF(timeseries!A2&lt;&gt;"",timeseries!A2,"")</f>
        <v>44624</v>
      </c>
    </row>
    <row r="3" spans="1:3" x14ac:dyDescent="0.25">
      <c r="A3" s="6">
        <f>IF(timeseries!A3&lt;&gt;"",timeseries!A3,"")</f>
        <v>44624.010416666664</v>
      </c>
    </row>
    <row r="4" spans="1:3" x14ac:dyDescent="0.25">
      <c r="A4" s="6">
        <f>IF(timeseries!A4&lt;&gt;"",timeseries!A4,"")</f>
        <v>44624.020833333336</v>
      </c>
    </row>
    <row r="5" spans="1:3" x14ac:dyDescent="0.25">
      <c r="A5" s="6">
        <f>IF(timeseries!A5&lt;&gt;"",timeseries!A5,"")</f>
        <v>44624.03125</v>
      </c>
    </row>
    <row r="6" spans="1:3" x14ac:dyDescent="0.25">
      <c r="A6" s="6">
        <f>IF(timeseries!A6&lt;&gt;"",timeseries!A6,"")</f>
        <v>44624.041666666664</v>
      </c>
    </row>
    <row r="7" spans="1:3" x14ac:dyDescent="0.25">
      <c r="A7" s="6">
        <f>IF(timeseries!A7&lt;&gt;"",timeseries!A7,"")</f>
        <v>44624.083333333336</v>
      </c>
    </row>
    <row r="8" spans="1:3" x14ac:dyDescent="0.25">
      <c r="A8" s="6">
        <f>IF(timeseries!A8&lt;&gt;"",timeseries!A8,"")</f>
        <v>44624.125</v>
      </c>
    </row>
    <row r="9" spans="1:3" x14ac:dyDescent="0.25">
      <c r="A9" s="6">
        <f>IF(timeseries!A9&lt;&gt;"",timeseries!A9,"")</f>
        <v>44624.291666666664</v>
      </c>
    </row>
    <row r="10" spans="1:3" x14ac:dyDescent="0.25">
      <c r="A10" s="6">
        <f>IF(timeseries!A10&lt;&gt;"",timeseries!A10,"")</f>
        <v>44624.458333333336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49</v>
      </c>
      <c r="B1" s="2" t="s">
        <v>47</v>
      </c>
    </row>
    <row r="2" spans="1:2" x14ac:dyDescent="0.25">
      <c r="A2" t="s">
        <v>48</v>
      </c>
      <c r="B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G9" sqref="G9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28</v>
      </c>
      <c r="B1" s="2" t="s">
        <v>103</v>
      </c>
      <c r="C1" s="2" t="s">
        <v>108</v>
      </c>
    </row>
    <row r="2" spans="1:9" x14ac:dyDescent="0.25">
      <c r="A2" s="6">
        <f>IF(timeseries!A2&lt;&gt;"",timeseries!A2,"")</f>
        <v>44624</v>
      </c>
      <c r="B2">
        <v>0</v>
      </c>
      <c r="C2">
        <v>1</v>
      </c>
      <c r="I2" s="6"/>
    </row>
    <row r="3" spans="1:9" x14ac:dyDescent="0.25">
      <c r="A3" s="6">
        <f>IF(timeseries!A3&lt;&gt;"",timeseries!A3,"")</f>
        <v>44624.010416666664</v>
      </c>
      <c r="B3">
        <v>0.4</v>
      </c>
      <c r="C3">
        <v>0.5</v>
      </c>
    </row>
    <row r="4" spans="1:9" x14ac:dyDescent="0.25">
      <c r="A4" s="6">
        <f>IF(timeseries!A4&lt;&gt;"",timeseries!A4,"")</f>
        <v>44624.020833333336</v>
      </c>
      <c r="B4">
        <v>0.5</v>
      </c>
      <c r="C4">
        <v>1</v>
      </c>
    </row>
    <row r="5" spans="1:9" x14ac:dyDescent="0.25">
      <c r="A5" s="6">
        <f>IF(timeseries!A5&lt;&gt;"",timeseries!A5,"")</f>
        <v>44624.03125</v>
      </c>
      <c r="B5">
        <v>0</v>
      </c>
      <c r="C5">
        <v>0.6</v>
      </c>
    </row>
    <row r="6" spans="1:9" x14ac:dyDescent="0.25">
      <c r="A6" s="6">
        <f>IF(timeseries!A6&lt;&gt;"",timeseries!A6,"")</f>
        <v>44624.041666666664</v>
      </c>
      <c r="B6">
        <v>0.8</v>
      </c>
      <c r="C6">
        <v>0.9</v>
      </c>
    </row>
    <row r="7" spans="1:9" x14ac:dyDescent="0.25">
      <c r="A7" s="6">
        <f>IF(timeseries!A7&lt;&gt;"",timeseries!A7,"")</f>
        <v>44624.083333333336</v>
      </c>
      <c r="B7">
        <v>1</v>
      </c>
      <c r="C7">
        <v>0.3</v>
      </c>
    </row>
    <row r="8" spans="1:9" x14ac:dyDescent="0.25">
      <c r="A8" s="6">
        <f>IF(timeseries!A8&lt;&gt;"",timeseries!A8,"")</f>
        <v>44624.125</v>
      </c>
      <c r="B8">
        <v>0.1</v>
      </c>
      <c r="C8">
        <v>0.3</v>
      </c>
    </row>
    <row r="9" spans="1:9" x14ac:dyDescent="0.25">
      <c r="A9" s="6">
        <f>IF(timeseries!A9&lt;&gt;"",timeseries!A9,"")</f>
        <v>44624.291666666664</v>
      </c>
      <c r="B9">
        <v>0.6</v>
      </c>
      <c r="C9">
        <v>0.9</v>
      </c>
    </row>
    <row r="10" spans="1:9" x14ac:dyDescent="0.25">
      <c r="A10" s="6">
        <f>IF(timeseries!A10&lt;&gt;"",timeseries!A10,"")</f>
        <v>44624.458333333336</v>
      </c>
      <c r="B10">
        <v>0.4</v>
      </c>
      <c r="C10">
        <v>0.6</v>
      </c>
    </row>
    <row r="11" spans="1:9" x14ac:dyDescent="0.25">
      <c r="A11" s="6" t="str">
        <f>IF(timeseries!A11&lt;&gt;"",timeseries!A11,"")</f>
        <v/>
      </c>
      <c r="C11" s="6"/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C25"/>
  <sheetViews>
    <sheetView workbookViewId="0">
      <selection activeCell="A2" sqref="A2:C10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28</v>
      </c>
      <c r="B1" s="2" t="s">
        <v>101</v>
      </c>
      <c r="C1" s="2" t="s">
        <v>102</v>
      </c>
    </row>
    <row r="2" spans="1:3" x14ac:dyDescent="0.25">
      <c r="A2" s="6">
        <f>IF(timeseries!A2&lt;&gt;"",timeseries!A2,"")</f>
        <v>44624</v>
      </c>
      <c r="B2">
        <v>-5</v>
      </c>
      <c r="C2">
        <v>-4</v>
      </c>
    </row>
    <row r="3" spans="1:3" x14ac:dyDescent="0.25">
      <c r="A3" s="6">
        <f>IF(timeseries!A3&lt;&gt;"",timeseries!A3,"")</f>
        <v>44624.010416666664</v>
      </c>
      <c r="B3">
        <v>-5</v>
      </c>
      <c r="C3">
        <v>-10</v>
      </c>
    </row>
    <row r="4" spans="1:3" x14ac:dyDescent="0.25">
      <c r="A4" s="6">
        <f>IF(timeseries!A4&lt;&gt;"",timeseries!A4,"")</f>
        <v>44624.020833333336</v>
      </c>
      <c r="B4">
        <v>-4</v>
      </c>
      <c r="C4">
        <v>-7</v>
      </c>
    </row>
    <row r="5" spans="1:3" x14ac:dyDescent="0.25">
      <c r="A5" s="6">
        <f>IF(timeseries!A5&lt;&gt;"",timeseries!A5,"")</f>
        <v>44624.03125</v>
      </c>
      <c r="B5">
        <v>-2</v>
      </c>
      <c r="C5">
        <v>-11</v>
      </c>
    </row>
    <row r="6" spans="1:3" x14ac:dyDescent="0.25">
      <c r="A6" s="6">
        <f>IF(timeseries!A6&lt;&gt;"",timeseries!A6,"")</f>
        <v>44624.041666666664</v>
      </c>
      <c r="B6">
        <v>-7</v>
      </c>
      <c r="C6">
        <v>-1</v>
      </c>
    </row>
    <row r="7" spans="1:3" x14ac:dyDescent="0.25">
      <c r="A7" s="6">
        <f>IF(timeseries!A7&lt;&gt;"",timeseries!A7,"")</f>
        <v>44624.083333333336</v>
      </c>
      <c r="B7">
        <v>-5</v>
      </c>
      <c r="C7">
        <v>-2</v>
      </c>
    </row>
    <row r="8" spans="1:3" x14ac:dyDescent="0.25">
      <c r="A8" s="6">
        <f>IF(timeseries!A8&lt;&gt;"",timeseries!A8,"")</f>
        <v>44624.125</v>
      </c>
      <c r="B8">
        <v>-14</v>
      </c>
      <c r="C8">
        <v>-13</v>
      </c>
    </row>
    <row r="9" spans="1:3" x14ac:dyDescent="0.25">
      <c r="A9" s="6">
        <f>IF(timeseries!A9&lt;&gt;"",timeseries!A9,"")</f>
        <v>44624.291666666664</v>
      </c>
      <c r="B9">
        <v>-20</v>
      </c>
      <c r="C9">
        <v>-19</v>
      </c>
    </row>
    <row r="10" spans="1:3" x14ac:dyDescent="0.25">
      <c r="A10" s="6">
        <f>IF(timeseries!A10&lt;&gt;"",timeseries!A10,"")</f>
        <v>44624.458333333336</v>
      </c>
      <c r="B10">
        <v>-13</v>
      </c>
      <c r="C10">
        <v>-20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28</v>
      </c>
    </row>
    <row r="2" spans="1:6" x14ac:dyDescent="0.25">
      <c r="A2">
        <v>1</v>
      </c>
      <c r="C2" s="6"/>
      <c r="E2" s="6"/>
    </row>
    <row r="3" spans="1:6" x14ac:dyDescent="0.25">
      <c r="A3">
        <v>2</v>
      </c>
      <c r="C3" s="6"/>
      <c r="E3" s="6"/>
    </row>
    <row r="4" spans="1:6" x14ac:dyDescent="0.25">
      <c r="A4">
        <v>3</v>
      </c>
      <c r="C4" s="6"/>
      <c r="E4" s="6"/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1" sqref="B11:B25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28</v>
      </c>
      <c r="B1" s="2" t="s">
        <v>72</v>
      </c>
    </row>
    <row r="2" spans="1:2" x14ac:dyDescent="0.25">
      <c r="A2" s="6">
        <f>IF(timeseries!A2&lt;&gt;"",timeseries!A2,"")</f>
        <v>44624</v>
      </c>
      <c r="B2">
        <v>12</v>
      </c>
    </row>
    <row r="3" spans="1:2" x14ac:dyDescent="0.25">
      <c r="A3" s="6">
        <f>IF(timeseries!A3&lt;&gt;"",timeseries!A3,"")</f>
        <v>44624.010416666664</v>
      </c>
      <c r="B3">
        <v>12</v>
      </c>
    </row>
    <row r="4" spans="1:2" x14ac:dyDescent="0.25">
      <c r="A4" s="6">
        <f>IF(timeseries!A4&lt;&gt;"",timeseries!A4,"")</f>
        <v>44624.020833333336</v>
      </c>
      <c r="B4">
        <v>12</v>
      </c>
    </row>
    <row r="5" spans="1:2" x14ac:dyDescent="0.25">
      <c r="A5" s="6">
        <f>IF(timeseries!A5&lt;&gt;"",timeseries!A5,"")</f>
        <v>44624.03125</v>
      </c>
      <c r="B5">
        <v>12</v>
      </c>
    </row>
    <row r="6" spans="1:2" x14ac:dyDescent="0.25">
      <c r="A6" s="6">
        <f>IF(timeseries!A6&lt;&gt;"",timeseries!A6,"")</f>
        <v>44624.041666666664</v>
      </c>
      <c r="B6">
        <v>12</v>
      </c>
    </row>
    <row r="7" spans="1:2" x14ac:dyDescent="0.25">
      <c r="A7" s="6">
        <f>IF(timeseries!A7&lt;&gt;"",timeseries!A7,"")</f>
        <v>44624.083333333336</v>
      </c>
      <c r="B7">
        <v>12</v>
      </c>
    </row>
    <row r="8" spans="1:2" x14ac:dyDescent="0.25">
      <c r="A8" s="6">
        <f>IF(timeseries!A8&lt;&gt;"",timeseries!A8,"")</f>
        <v>44624.125</v>
      </c>
      <c r="B8">
        <v>12</v>
      </c>
    </row>
    <row r="9" spans="1:2" x14ac:dyDescent="0.25">
      <c r="A9" s="6">
        <f>IF(timeseries!A9&lt;&gt;"",timeseries!A9,"")</f>
        <v>44624.291666666664</v>
      </c>
      <c r="B9">
        <v>12</v>
      </c>
    </row>
    <row r="10" spans="1:2" x14ac:dyDescent="0.25">
      <c r="A10" s="6">
        <f>IF(timeseries!A10&lt;&gt;"",timeseries!A10,"")</f>
        <v>44624.458333333336</v>
      </c>
      <c r="B10">
        <v>12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29</v>
      </c>
      <c r="B1" s="2" t="s">
        <v>127</v>
      </c>
      <c r="C1" s="2" t="s">
        <v>0</v>
      </c>
      <c r="D1" s="2" t="s">
        <v>88</v>
      </c>
      <c r="E1" s="2" t="s">
        <v>34</v>
      </c>
      <c r="F1" s="2" t="s">
        <v>49</v>
      </c>
      <c r="G1" s="2" t="s">
        <v>69</v>
      </c>
      <c r="H1" s="2" t="s">
        <v>82</v>
      </c>
      <c r="I1" s="2" t="s">
        <v>84</v>
      </c>
      <c r="J1" s="2" t="s">
        <v>85</v>
      </c>
      <c r="K1" s="2" t="s">
        <v>83</v>
      </c>
    </row>
    <row r="2" spans="1:11" x14ac:dyDescent="0.25">
      <c r="A2" s="5" t="s">
        <v>11</v>
      </c>
      <c r="B2" s="5" t="s">
        <v>33</v>
      </c>
      <c r="C2" s="5" t="s">
        <v>8</v>
      </c>
      <c r="D2" s="5" t="s">
        <v>89</v>
      </c>
      <c r="E2" s="5" t="s">
        <v>35</v>
      </c>
      <c r="F2" s="5" t="s">
        <v>35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t="s">
        <v>50</v>
      </c>
      <c r="B3" t="s">
        <v>32</v>
      </c>
      <c r="C3" t="s">
        <v>90</v>
      </c>
      <c r="D3" t="s">
        <v>89</v>
      </c>
      <c r="E3" t="s">
        <v>109</v>
      </c>
      <c r="F3" t="s">
        <v>48</v>
      </c>
      <c r="G3">
        <v>1</v>
      </c>
      <c r="H3">
        <v>1</v>
      </c>
      <c r="I3">
        <v>1</v>
      </c>
      <c r="J3">
        <v>1000</v>
      </c>
      <c r="K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C25"/>
  <sheetViews>
    <sheetView workbookViewId="0">
      <selection sqref="A1:C10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28</v>
      </c>
      <c r="B1" t="s">
        <v>110</v>
      </c>
      <c r="C1" t="s">
        <v>111</v>
      </c>
    </row>
    <row r="2" spans="1:3" x14ac:dyDescent="0.25">
      <c r="A2" s="6">
        <f>IF(timeseries!A2&lt;&gt;"",timeseries!A2,"")</f>
        <v>44624</v>
      </c>
      <c r="B2">
        <v>0.2</v>
      </c>
      <c r="C2">
        <v>0.3</v>
      </c>
    </row>
    <row r="3" spans="1:3" x14ac:dyDescent="0.25">
      <c r="A3" s="6">
        <f>IF(timeseries!A3&lt;&gt;"",timeseries!A3,"")</f>
        <v>44624.010416666664</v>
      </c>
      <c r="B3">
        <v>0.2</v>
      </c>
      <c r="C3">
        <v>0.3</v>
      </c>
    </row>
    <row r="4" spans="1:3" x14ac:dyDescent="0.25">
      <c r="A4" s="6">
        <f>IF(timeseries!A4&lt;&gt;"",timeseries!A4,"")</f>
        <v>44624.020833333336</v>
      </c>
      <c r="B4">
        <v>0.2</v>
      </c>
      <c r="C4">
        <v>0.3</v>
      </c>
    </row>
    <row r="5" spans="1:3" x14ac:dyDescent="0.25">
      <c r="A5" s="6">
        <f>IF(timeseries!A5&lt;&gt;"",timeseries!A5,"")</f>
        <v>44624.03125</v>
      </c>
      <c r="B5">
        <v>0.2</v>
      </c>
      <c r="C5">
        <v>0.3</v>
      </c>
    </row>
    <row r="6" spans="1:3" x14ac:dyDescent="0.25">
      <c r="A6" s="6">
        <f>IF(timeseries!A6&lt;&gt;"",timeseries!A6,"")</f>
        <v>44624.041666666664</v>
      </c>
      <c r="B6">
        <v>0.2</v>
      </c>
      <c r="C6">
        <v>0.3</v>
      </c>
    </row>
    <row r="7" spans="1:3" x14ac:dyDescent="0.25">
      <c r="A7" s="6">
        <f>IF(timeseries!A7&lt;&gt;"",timeseries!A7,"")</f>
        <v>44624.083333333336</v>
      </c>
      <c r="B7">
        <v>0.2</v>
      </c>
      <c r="C7">
        <v>0.3</v>
      </c>
    </row>
    <row r="8" spans="1:3" x14ac:dyDescent="0.25">
      <c r="A8" s="6">
        <f>IF(timeseries!A8&lt;&gt;"",timeseries!A8,"")</f>
        <v>44624.125</v>
      </c>
      <c r="B8">
        <v>0.2</v>
      </c>
      <c r="C8">
        <v>0.3</v>
      </c>
    </row>
    <row r="9" spans="1:3" x14ac:dyDescent="0.25">
      <c r="A9" s="6">
        <f>IF(timeseries!A9&lt;&gt;"",timeseries!A9,"")</f>
        <v>44624.291666666664</v>
      </c>
      <c r="B9">
        <v>0.2</v>
      </c>
      <c r="C9">
        <v>0.3</v>
      </c>
    </row>
    <row r="10" spans="1:3" x14ac:dyDescent="0.25">
      <c r="A10" s="6">
        <f>IF(timeseries!A10&lt;&gt;"",timeseries!A10,"")</f>
        <v>44624.458333333336</v>
      </c>
      <c r="B10">
        <v>0.2</v>
      </c>
      <c r="C10">
        <v>0.3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sqref="A1:A1048576"/>
    </sheetView>
  </sheetViews>
  <sheetFormatPr defaultRowHeight="15" x14ac:dyDescent="0.25"/>
  <cols>
    <col min="1" max="1" width="19.28515625" style="6" customWidth="1"/>
    <col min="2" max="2" width="11.42578125" customWidth="1"/>
  </cols>
  <sheetData>
    <row r="1" spans="1:5" s="2" customFormat="1" x14ac:dyDescent="0.25">
      <c r="A1" s="2" t="s">
        <v>28</v>
      </c>
      <c r="B1" s="2" t="s">
        <v>40</v>
      </c>
      <c r="C1" s="2" t="s">
        <v>41</v>
      </c>
      <c r="D1" s="2" t="s">
        <v>110</v>
      </c>
      <c r="E1" s="2" t="s">
        <v>111</v>
      </c>
    </row>
    <row r="2" spans="1:5" x14ac:dyDescent="0.25">
      <c r="A2" s="6">
        <f>IF(timeseries!A2&lt;&gt;"",timeseries!A2,"")</f>
        <v>44624</v>
      </c>
      <c r="B2">
        <v>70</v>
      </c>
      <c r="C2">
        <v>57</v>
      </c>
      <c r="D2">
        <v>30</v>
      </c>
      <c r="E2">
        <v>41</v>
      </c>
    </row>
    <row r="3" spans="1:5" x14ac:dyDescent="0.25">
      <c r="A3" s="6">
        <f>IF(timeseries!A3&lt;&gt;"",timeseries!A3,"")</f>
        <v>44624.010416666664</v>
      </c>
      <c r="B3">
        <v>15</v>
      </c>
      <c r="C3">
        <v>37</v>
      </c>
      <c r="D3">
        <v>35</v>
      </c>
      <c r="E3">
        <v>19</v>
      </c>
    </row>
    <row r="4" spans="1:5" x14ac:dyDescent="0.25">
      <c r="A4" s="6">
        <f>IF(timeseries!A4&lt;&gt;"",timeseries!A4,"")</f>
        <v>44624.020833333336</v>
      </c>
      <c r="B4">
        <v>15</v>
      </c>
      <c r="C4">
        <v>68</v>
      </c>
      <c r="D4">
        <v>62</v>
      </c>
      <c r="E4">
        <v>56</v>
      </c>
    </row>
    <row r="5" spans="1:5" x14ac:dyDescent="0.25">
      <c r="A5" s="6">
        <f>IF(timeseries!A5&lt;&gt;"",timeseries!A5,"")</f>
        <v>44624.03125</v>
      </c>
      <c r="B5">
        <v>18</v>
      </c>
      <c r="C5">
        <v>51</v>
      </c>
      <c r="D5">
        <v>24</v>
      </c>
      <c r="E5">
        <v>39</v>
      </c>
    </row>
    <row r="6" spans="1:5" x14ac:dyDescent="0.25">
      <c r="A6" s="6">
        <f>IF(timeseries!A6&lt;&gt;"",timeseries!A6,"")</f>
        <v>44624.041666666664</v>
      </c>
      <c r="B6">
        <v>64</v>
      </c>
      <c r="C6">
        <v>31</v>
      </c>
      <c r="D6">
        <v>50</v>
      </c>
      <c r="E6">
        <v>41</v>
      </c>
    </row>
    <row r="7" spans="1:5" x14ac:dyDescent="0.25">
      <c r="A7" s="6">
        <f>IF(timeseries!A7&lt;&gt;"",timeseries!A7,"")</f>
        <v>44624.083333333336</v>
      </c>
      <c r="B7">
        <v>42</v>
      </c>
      <c r="C7">
        <v>66</v>
      </c>
      <c r="D7">
        <v>67</v>
      </c>
      <c r="E7">
        <v>70</v>
      </c>
    </row>
    <row r="8" spans="1:5" x14ac:dyDescent="0.25">
      <c r="A8" s="6">
        <f>IF(timeseries!A8&lt;&gt;"",timeseries!A8,"")</f>
        <v>44624.125</v>
      </c>
      <c r="B8">
        <v>56</v>
      </c>
      <c r="C8">
        <v>19</v>
      </c>
      <c r="D8">
        <v>19</v>
      </c>
      <c r="E8">
        <v>20</v>
      </c>
    </row>
    <row r="9" spans="1:5" x14ac:dyDescent="0.25">
      <c r="A9" s="6">
        <f>IF(timeseries!A9&lt;&gt;"",timeseries!A9,"")</f>
        <v>44624.291666666664</v>
      </c>
      <c r="B9">
        <v>37</v>
      </c>
      <c r="C9">
        <v>60</v>
      </c>
      <c r="D9">
        <v>54</v>
      </c>
      <c r="E9">
        <v>64</v>
      </c>
    </row>
    <row r="10" spans="1:5" x14ac:dyDescent="0.25">
      <c r="A10" s="6">
        <f>IF(timeseries!A10&lt;&gt;"",timeseries!A10,"")</f>
        <v>44624.458333333336</v>
      </c>
      <c r="B10">
        <v>16</v>
      </c>
      <c r="C10">
        <v>53</v>
      </c>
      <c r="D10">
        <v>10</v>
      </c>
      <c r="E10">
        <v>49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21E-F1E6-4066-9417-B3D032BF6B3D}">
  <dimension ref="A1:J10"/>
  <sheetViews>
    <sheetView workbookViewId="0">
      <selection activeCell="B16" sqref="B16"/>
    </sheetView>
  </sheetViews>
  <sheetFormatPr defaultRowHeight="15" x14ac:dyDescent="0.25"/>
  <cols>
    <col min="2" max="2" width="18.7109375" bestFit="1" customWidth="1"/>
    <col min="3" max="3" width="15.5703125" bestFit="1" customWidth="1"/>
    <col min="4" max="4" width="13.28515625" style="7" bestFit="1" customWidth="1"/>
    <col min="10" max="10" width="13.28515625" style="7" bestFit="1" customWidth="1"/>
  </cols>
  <sheetData>
    <row r="1" spans="1:4" x14ac:dyDescent="0.25">
      <c r="A1" t="s">
        <v>100</v>
      </c>
      <c r="B1" t="s">
        <v>99</v>
      </c>
      <c r="C1" t="s">
        <v>98</v>
      </c>
      <c r="D1"/>
    </row>
    <row r="2" spans="1:4" x14ac:dyDescent="0.25">
      <c r="A2">
        <v>1</v>
      </c>
      <c r="B2">
        <v>0.25</v>
      </c>
      <c r="C2">
        <v>4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4</v>
      </c>
      <c r="C4">
        <v>2</v>
      </c>
    </row>
    <row r="6" spans="1:4" x14ac:dyDescent="0.25">
      <c r="C6" s="9"/>
    </row>
    <row r="7" spans="1:4" x14ac:dyDescent="0.25">
      <c r="B7" s="8"/>
      <c r="C7" s="9"/>
    </row>
    <row r="8" spans="1:4" x14ac:dyDescent="0.25">
      <c r="B8" s="8"/>
      <c r="C8" s="9"/>
    </row>
    <row r="9" spans="1:4" x14ac:dyDescent="0.25">
      <c r="B9" s="8"/>
      <c r="C9" s="9"/>
    </row>
    <row r="10" spans="1:4" x14ac:dyDescent="0.25">
      <c r="C10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3" width="10.28515625" customWidth="1"/>
    <col min="4" max="4" width="11.7109375" customWidth="1"/>
  </cols>
  <sheetData>
    <row r="1" spans="1:5" x14ac:dyDescent="0.25">
      <c r="A1" s="2" t="s">
        <v>28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 x14ac:dyDescent="0.25">
      <c r="A2" s="6">
        <f>IF(timeseries!A2&lt;&gt;"",timeseries!A2,"")</f>
        <v>44624</v>
      </c>
      <c r="B2">
        <f>1.1*market_prices!B2</f>
        <v>77</v>
      </c>
      <c r="C2">
        <f>1.1*market_prices!C2</f>
        <v>62.7</v>
      </c>
      <c r="D2">
        <f>0.9*market_prices!B2</f>
        <v>63</v>
      </c>
      <c r="E2">
        <f>0.9*market_prices!C2</f>
        <v>51.300000000000004</v>
      </c>
    </row>
    <row r="3" spans="1:5" x14ac:dyDescent="0.25">
      <c r="A3" s="6">
        <f>IF(timeseries!A3&lt;&gt;"",timeseries!A3,"")</f>
        <v>44624.010416666664</v>
      </c>
      <c r="B3">
        <f>1.1*market_prices!B3</f>
        <v>16.5</v>
      </c>
      <c r="C3">
        <f>1.1*market_prices!C3</f>
        <v>40.700000000000003</v>
      </c>
      <c r="D3">
        <f>0.9*market_prices!B3</f>
        <v>13.5</v>
      </c>
      <c r="E3">
        <f>0.9*market_prices!C3</f>
        <v>33.300000000000004</v>
      </c>
    </row>
    <row r="4" spans="1:5" x14ac:dyDescent="0.25">
      <c r="A4" s="6">
        <f>IF(timeseries!A4&lt;&gt;"",timeseries!A4,"")</f>
        <v>44624.020833333336</v>
      </c>
      <c r="B4">
        <f>1.1*market_prices!B4</f>
        <v>16.5</v>
      </c>
      <c r="C4">
        <f>1.1*market_prices!C4</f>
        <v>74.800000000000011</v>
      </c>
      <c r="D4">
        <f>0.9*market_prices!B4</f>
        <v>13.5</v>
      </c>
      <c r="E4">
        <f>0.9*market_prices!C4</f>
        <v>61.2</v>
      </c>
    </row>
    <row r="5" spans="1:5" x14ac:dyDescent="0.25">
      <c r="A5" s="6">
        <f>IF(timeseries!A5&lt;&gt;"",timeseries!A5,"")</f>
        <v>44624.03125</v>
      </c>
      <c r="B5">
        <f>1.1*market_prices!B5</f>
        <v>19.8</v>
      </c>
      <c r="C5">
        <f>1.1*market_prices!C5</f>
        <v>56.1</v>
      </c>
      <c r="D5">
        <f>0.9*market_prices!B5</f>
        <v>16.2</v>
      </c>
      <c r="E5">
        <f>0.9*market_prices!C5</f>
        <v>45.9</v>
      </c>
    </row>
    <row r="6" spans="1:5" x14ac:dyDescent="0.25">
      <c r="A6" s="6">
        <f>IF(timeseries!A6&lt;&gt;"",timeseries!A6,"")</f>
        <v>44624.041666666664</v>
      </c>
      <c r="B6">
        <f>1.1*market_prices!B6</f>
        <v>70.400000000000006</v>
      </c>
      <c r="C6">
        <f>1.1*market_prices!C6</f>
        <v>34.1</v>
      </c>
      <c r="D6">
        <f>0.9*market_prices!B6</f>
        <v>57.6</v>
      </c>
      <c r="E6">
        <f>0.9*market_prices!C6</f>
        <v>27.900000000000002</v>
      </c>
    </row>
    <row r="7" spans="1:5" x14ac:dyDescent="0.25">
      <c r="A7" s="6">
        <f>IF(timeseries!A7&lt;&gt;"",timeseries!A7,"")</f>
        <v>44624.083333333336</v>
      </c>
      <c r="B7">
        <f>1.1*market_prices!B7</f>
        <v>46.2</v>
      </c>
      <c r="C7">
        <f>1.1*market_prices!C7</f>
        <v>72.600000000000009</v>
      </c>
      <c r="D7">
        <f>0.9*market_prices!B7</f>
        <v>37.800000000000004</v>
      </c>
      <c r="E7">
        <f>0.9*market_prices!C7</f>
        <v>59.4</v>
      </c>
    </row>
    <row r="8" spans="1:5" x14ac:dyDescent="0.25">
      <c r="A8" s="6">
        <f>IF(timeseries!A8&lt;&gt;"",timeseries!A8,"")</f>
        <v>44624.125</v>
      </c>
      <c r="B8">
        <f>1.1*market_prices!B8</f>
        <v>61.600000000000009</v>
      </c>
      <c r="C8">
        <f>1.1*market_prices!C8</f>
        <v>20.900000000000002</v>
      </c>
      <c r="D8">
        <f>0.9*market_prices!B8</f>
        <v>50.4</v>
      </c>
      <c r="E8">
        <f>0.9*market_prices!C8</f>
        <v>17.100000000000001</v>
      </c>
    </row>
    <row r="9" spans="1:5" x14ac:dyDescent="0.25">
      <c r="A9" s="6">
        <f>IF(timeseries!A9&lt;&gt;"",timeseries!A9,"")</f>
        <v>44624.291666666664</v>
      </c>
      <c r="B9">
        <f>1.1*market_prices!B9</f>
        <v>40.700000000000003</v>
      </c>
      <c r="C9">
        <f>1.1*market_prices!C9</f>
        <v>66</v>
      </c>
      <c r="D9">
        <f>0.9*market_prices!B9</f>
        <v>33.300000000000004</v>
      </c>
      <c r="E9">
        <f>0.9*market_prices!C9</f>
        <v>54</v>
      </c>
    </row>
    <row r="10" spans="1:5" x14ac:dyDescent="0.25">
      <c r="A10" s="6">
        <f>IF(timeseries!A10&lt;&gt;"",timeseries!A10,"")</f>
        <v>44624.458333333336</v>
      </c>
      <c r="B10">
        <f>1.1*market_prices!B10</f>
        <v>17.600000000000001</v>
      </c>
      <c r="C10">
        <f>1.1*market_prices!C10</f>
        <v>58.300000000000004</v>
      </c>
      <c r="D10">
        <f>0.9*market_prices!B10</f>
        <v>14.4</v>
      </c>
      <c r="E10">
        <f>0.9*market_prices!C10</f>
        <v>47.7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99EF-60F2-48CB-917A-DEA08B7B4CE6}">
  <dimension ref="A1:BA25"/>
  <sheetViews>
    <sheetView workbookViewId="0">
      <selection activeCell="E4" sqref="E4"/>
    </sheetView>
  </sheetViews>
  <sheetFormatPr defaultRowHeight="15" x14ac:dyDescent="0.25"/>
  <cols>
    <col min="1" max="1" width="19.28515625" style="6" customWidth="1"/>
  </cols>
  <sheetData>
    <row r="1" spans="1:53" s="2" customFormat="1" x14ac:dyDescent="0.25">
      <c r="A1" s="2" t="s">
        <v>28</v>
      </c>
      <c r="B1" t="s">
        <v>110</v>
      </c>
      <c r="C1" t="s">
        <v>111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6">
        <f>IF(timeseries!A2&lt;&gt;"",timeseries!A2,"")</f>
        <v>44624</v>
      </c>
      <c r="B2">
        <v>0</v>
      </c>
      <c r="C2">
        <v>0</v>
      </c>
    </row>
    <row r="3" spans="1:53" x14ac:dyDescent="0.25">
      <c r="A3" s="6">
        <f>IF(timeseries!A3&lt;&gt;"",timeseries!A3,"")</f>
        <v>44624.010416666664</v>
      </c>
      <c r="B3">
        <v>0</v>
      </c>
      <c r="C3">
        <v>0</v>
      </c>
    </row>
    <row r="4" spans="1:53" x14ac:dyDescent="0.25">
      <c r="A4" s="6">
        <f>IF(timeseries!A4&lt;&gt;"",timeseries!A4,"")</f>
        <v>44624.020833333336</v>
      </c>
      <c r="B4">
        <v>0</v>
      </c>
      <c r="C4">
        <v>0</v>
      </c>
    </row>
    <row r="5" spans="1:53" x14ac:dyDescent="0.25">
      <c r="A5" s="6">
        <f>IF(timeseries!A5&lt;&gt;"",timeseries!A5,"")</f>
        <v>44624.03125</v>
      </c>
      <c r="B5">
        <v>0</v>
      </c>
      <c r="C5">
        <v>0</v>
      </c>
    </row>
    <row r="6" spans="1:53" x14ac:dyDescent="0.25">
      <c r="A6" s="6">
        <f>IF(timeseries!A6&lt;&gt;"",timeseries!A6,"")</f>
        <v>44624.041666666664</v>
      </c>
      <c r="B6">
        <v>0</v>
      </c>
      <c r="C6">
        <v>0</v>
      </c>
    </row>
    <row r="7" spans="1:53" x14ac:dyDescent="0.25">
      <c r="A7" s="6">
        <f>IF(timeseries!A7&lt;&gt;"",timeseries!A7,"")</f>
        <v>44624.083333333336</v>
      </c>
      <c r="B7">
        <v>0</v>
      </c>
      <c r="C7">
        <v>0</v>
      </c>
    </row>
    <row r="8" spans="1:53" x14ac:dyDescent="0.25">
      <c r="A8" s="6">
        <f>IF(timeseries!A8&lt;&gt;"",timeseries!A8,"")</f>
        <v>44624.125</v>
      </c>
      <c r="B8">
        <v>0</v>
      </c>
      <c r="C8">
        <v>0</v>
      </c>
    </row>
    <row r="9" spans="1:53" x14ac:dyDescent="0.25">
      <c r="A9" s="6">
        <f>IF(timeseries!A9&lt;&gt;"",timeseries!A9,"")</f>
        <v>44624.291666666664</v>
      </c>
      <c r="B9">
        <v>0</v>
      </c>
      <c r="C9">
        <v>0</v>
      </c>
    </row>
    <row r="10" spans="1:53" x14ac:dyDescent="0.25">
      <c r="A10" s="6">
        <f>IF(timeseries!A10&lt;&gt;"",timeseries!A10,"")</f>
        <v>44624.458333333336</v>
      </c>
      <c r="B10">
        <v>0</v>
      </c>
      <c r="C10">
        <v>0</v>
      </c>
    </row>
    <row r="11" spans="1:53" x14ac:dyDescent="0.25">
      <c r="A11" s="6" t="str">
        <f>IF(timeseries!A11&lt;&gt;"",timeseries!A11,"")</f>
        <v/>
      </c>
    </row>
    <row r="12" spans="1:53" x14ac:dyDescent="0.25">
      <c r="A12" s="6" t="str">
        <f>IF(timeseries!A12&lt;&gt;"",timeseries!A12,"")</f>
        <v/>
      </c>
    </row>
    <row r="13" spans="1:53" x14ac:dyDescent="0.25">
      <c r="A13" s="6" t="str">
        <f>IF(timeseries!A13&lt;&gt;"",timeseries!A13,"")</f>
        <v/>
      </c>
    </row>
    <row r="14" spans="1:53" x14ac:dyDescent="0.25">
      <c r="A14" s="6" t="str">
        <f>IF(timeseries!A14&lt;&gt;"",timeseries!A14,"")</f>
        <v/>
      </c>
    </row>
    <row r="15" spans="1:53" x14ac:dyDescent="0.25">
      <c r="A15" s="6" t="str">
        <f>IF(timeseries!A15&lt;&gt;"",timeseries!A15,"")</f>
        <v/>
      </c>
    </row>
    <row r="16" spans="1:5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5C19-61CA-438C-ABFB-FA51A2F784B7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28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7" sqref="E7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65</v>
      </c>
      <c r="B1" s="2" t="s">
        <v>66</v>
      </c>
    </row>
    <row r="2" spans="1:2" x14ac:dyDescent="0.25">
      <c r="A2" t="s">
        <v>67</v>
      </c>
      <c r="B2">
        <v>0.2</v>
      </c>
    </row>
    <row r="3" spans="1:2" x14ac:dyDescent="0.25">
      <c r="A3" t="s">
        <v>68</v>
      </c>
      <c r="B3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36</v>
      </c>
      <c r="B1" s="2" t="s">
        <v>37</v>
      </c>
    </row>
    <row r="2" spans="1:2" x14ac:dyDescent="0.25">
      <c r="A2" t="s">
        <v>38</v>
      </c>
      <c r="B2">
        <v>0.5</v>
      </c>
    </row>
    <row r="3" spans="1:2" x14ac:dyDescent="0.25">
      <c r="A3" t="s">
        <v>39</v>
      </c>
      <c r="B3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28</v>
      </c>
    </row>
    <row r="2" spans="1:2" x14ac:dyDescent="0.25">
      <c r="A2" s="6">
        <f>IF(timeseries!A2&lt;&gt;"",timeseries!A2,"")</f>
        <v>44624</v>
      </c>
      <c r="B2" s="1"/>
    </row>
    <row r="3" spans="1:2" x14ac:dyDescent="0.25">
      <c r="A3" s="6">
        <f>IF(timeseries!A3&lt;&gt;"",timeseries!A3,"")</f>
        <v>44624.010416666664</v>
      </c>
      <c r="B3" s="1"/>
    </row>
    <row r="4" spans="1:2" x14ac:dyDescent="0.25">
      <c r="A4" s="6">
        <f>IF(timeseries!A4&lt;&gt;"",timeseries!A4,"")</f>
        <v>44624.020833333336</v>
      </c>
      <c r="B4" s="1"/>
    </row>
    <row r="5" spans="1:2" x14ac:dyDescent="0.25">
      <c r="A5" s="6">
        <f>IF(timeseries!A5&lt;&gt;"",timeseries!A5,"")</f>
        <v>44624.03125</v>
      </c>
      <c r="B5" s="1"/>
    </row>
    <row r="6" spans="1:2" x14ac:dyDescent="0.25">
      <c r="A6" s="6">
        <f>IF(timeseries!A6&lt;&gt;"",timeseries!A6,"")</f>
        <v>44624.041666666664</v>
      </c>
      <c r="B6" s="1"/>
    </row>
    <row r="7" spans="1:2" x14ac:dyDescent="0.25">
      <c r="A7" s="6">
        <f>IF(timeseries!A7&lt;&gt;"",timeseries!A7,"")</f>
        <v>44624.083333333336</v>
      </c>
      <c r="B7" s="1"/>
    </row>
    <row r="8" spans="1:2" x14ac:dyDescent="0.25">
      <c r="A8" s="6">
        <f>IF(timeseries!A8&lt;&gt;"",timeseries!A8,"")</f>
        <v>44624.125</v>
      </c>
      <c r="B8" s="1"/>
    </row>
    <row r="9" spans="1:2" x14ac:dyDescent="0.25">
      <c r="A9" s="6">
        <f>IF(timeseries!A9&lt;&gt;"",timeseries!A9,"")</f>
        <v>44624.291666666664</v>
      </c>
    </row>
    <row r="10" spans="1:2" x14ac:dyDescent="0.25">
      <c r="A10" s="6">
        <f>IF(timeseries!A10&lt;&gt;"",timeseries!A10,"")</f>
        <v>44624.458333333336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28</v>
      </c>
      <c r="B1" s="2" t="s">
        <v>43</v>
      </c>
      <c r="C1" s="2" t="s">
        <v>44</v>
      </c>
    </row>
    <row r="2" spans="1:3" x14ac:dyDescent="0.25">
      <c r="A2" s="6">
        <f>IF(timeseries!A2&lt;&gt;"",timeseries!A2,"")</f>
        <v>44624</v>
      </c>
      <c r="B2">
        <v>3</v>
      </c>
      <c r="C2">
        <v>2.6</v>
      </c>
    </row>
    <row r="3" spans="1:3" x14ac:dyDescent="0.25">
      <c r="A3" s="6">
        <f>IF(timeseries!A3&lt;&gt;"",timeseries!A3,"")</f>
        <v>44624.010416666664</v>
      </c>
      <c r="B3">
        <v>3.5</v>
      </c>
      <c r="C3">
        <v>2.5</v>
      </c>
    </row>
    <row r="4" spans="1:3" x14ac:dyDescent="0.25">
      <c r="A4" s="6">
        <f>IF(timeseries!A4&lt;&gt;"",timeseries!A4,"")</f>
        <v>44624.020833333336</v>
      </c>
      <c r="B4">
        <v>3.5</v>
      </c>
      <c r="C4">
        <v>2.9</v>
      </c>
    </row>
    <row r="5" spans="1:3" x14ac:dyDescent="0.25">
      <c r="A5" s="6">
        <f>IF(timeseries!A5&lt;&gt;"",timeseries!A5,"")</f>
        <v>44624.03125</v>
      </c>
      <c r="B5">
        <v>3.4</v>
      </c>
      <c r="C5">
        <v>3.3</v>
      </c>
    </row>
    <row r="6" spans="1:3" x14ac:dyDescent="0.25">
      <c r="A6" s="6">
        <f>IF(timeseries!A6&lt;&gt;"",timeseries!A6,"")</f>
        <v>44624.041666666664</v>
      </c>
      <c r="B6">
        <v>3.3</v>
      </c>
      <c r="C6">
        <v>2.7</v>
      </c>
    </row>
    <row r="7" spans="1:3" x14ac:dyDescent="0.25">
      <c r="A7" s="6">
        <f>IF(timeseries!A7&lt;&gt;"",timeseries!A7,"")</f>
        <v>44624.083333333336</v>
      </c>
      <c r="B7">
        <v>3.2</v>
      </c>
      <c r="C7">
        <v>3</v>
      </c>
    </row>
    <row r="8" spans="1:3" x14ac:dyDescent="0.25">
      <c r="A8" s="6">
        <f>IF(timeseries!A8&lt;&gt;"",timeseries!A8,"")</f>
        <v>44624.125</v>
      </c>
      <c r="B8">
        <v>3.1</v>
      </c>
      <c r="C8">
        <v>3.5</v>
      </c>
    </row>
    <row r="9" spans="1:3" x14ac:dyDescent="0.25">
      <c r="A9" s="6">
        <f>IF(timeseries!A9&lt;&gt;"",timeseries!A9,"")</f>
        <v>44624.291666666664</v>
      </c>
      <c r="B9">
        <v>3</v>
      </c>
      <c r="C9">
        <v>3.3</v>
      </c>
    </row>
    <row r="10" spans="1:3" x14ac:dyDescent="0.25">
      <c r="A10" s="6">
        <f>IF(timeseries!A10&lt;&gt;"",timeseries!A10,"")</f>
        <v>44624.458333333336</v>
      </c>
      <c r="B10">
        <v>2.5</v>
      </c>
      <c r="C10">
        <v>3.5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36</v>
      </c>
      <c r="B1" t="s">
        <v>71</v>
      </c>
      <c r="C1" t="s">
        <v>86</v>
      </c>
      <c r="D1" t="s">
        <v>87</v>
      </c>
    </row>
    <row r="2" spans="1:13" x14ac:dyDescent="0.25">
      <c r="A2" t="s">
        <v>53</v>
      </c>
      <c r="B2" t="s">
        <v>54</v>
      </c>
      <c r="C2">
        <v>0</v>
      </c>
      <c r="D2">
        <v>0</v>
      </c>
    </row>
    <row r="3" spans="1:13" x14ac:dyDescent="0.25">
      <c r="A3" t="s">
        <v>104</v>
      </c>
      <c r="B3" t="s">
        <v>107</v>
      </c>
      <c r="C3">
        <v>1</v>
      </c>
      <c r="D3">
        <v>100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I25"/>
  <sheetViews>
    <sheetView workbookViewId="0">
      <selection activeCell="F15" sqref="F15"/>
    </sheetView>
  </sheetViews>
  <sheetFormatPr defaultRowHeight="15" x14ac:dyDescent="0.25"/>
  <cols>
    <col min="1" max="1" width="19.28515625" style="6" customWidth="1"/>
    <col min="2" max="2" width="14.42578125" bestFit="1" customWidth="1"/>
    <col min="3" max="3" width="14.42578125" customWidth="1"/>
    <col min="4" max="4" width="14.140625" bestFit="1" customWidth="1"/>
    <col min="5" max="5" width="14.140625" customWidth="1"/>
    <col min="6" max="6" width="5.28515625" bestFit="1" customWidth="1"/>
    <col min="7" max="7" width="5.28515625" customWidth="1"/>
  </cols>
  <sheetData>
    <row r="1" spans="1:9" x14ac:dyDescent="0.25">
      <c r="A1" s="2" t="s">
        <v>28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105</v>
      </c>
      <c r="I1" t="s">
        <v>106</v>
      </c>
    </row>
    <row r="2" spans="1:9" x14ac:dyDescent="0.25">
      <c r="A2" s="6">
        <f>IF(timeseries!A2&lt;&gt;"",timeseries!A2,"")</f>
        <v>44624</v>
      </c>
      <c r="B2">
        <v>1</v>
      </c>
      <c r="C2">
        <f>B2</f>
        <v>1</v>
      </c>
      <c r="D2">
        <v>-0.8</v>
      </c>
      <c r="E2">
        <f>D2</f>
        <v>-0.8</v>
      </c>
      <c r="F2">
        <v>0</v>
      </c>
      <c r="G2">
        <f>F2</f>
        <v>0</v>
      </c>
      <c r="H2">
        <v>1</v>
      </c>
      <c r="I2">
        <v>1</v>
      </c>
    </row>
    <row r="3" spans="1:9" x14ac:dyDescent="0.25">
      <c r="A3" s="6">
        <f>IF(timeseries!A3&lt;&gt;"",timeseries!A3,"")</f>
        <v>44624.010416666664</v>
      </c>
      <c r="B3">
        <v>1</v>
      </c>
      <c r="C3">
        <f t="shared" ref="C3:E10" si="0">B3</f>
        <v>1</v>
      </c>
      <c r="D3">
        <v>-0.8</v>
      </c>
      <c r="E3">
        <f t="shared" si="0"/>
        <v>-0.8</v>
      </c>
      <c r="F3">
        <v>0</v>
      </c>
      <c r="G3">
        <f t="shared" ref="G3" si="1">F3</f>
        <v>0</v>
      </c>
      <c r="H3">
        <v>1</v>
      </c>
      <c r="I3">
        <v>1</v>
      </c>
    </row>
    <row r="4" spans="1:9" x14ac:dyDescent="0.25">
      <c r="A4" s="6">
        <f>IF(timeseries!A4&lt;&gt;"",timeseries!A4,"")</f>
        <v>44624.020833333336</v>
      </c>
      <c r="B4">
        <v>1</v>
      </c>
      <c r="C4">
        <f t="shared" si="0"/>
        <v>1</v>
      </c>
      <c r="D4">
        <v>-0.8</v>
      </c>
      <c r="E4">
        <f t="shared" si="0"/>
        <v>-0.8</v>
      </c>
      <c r="F4">
        <v>0</v>
      </c>
      <c r="G4">
        <f t="shared" ref="G4" si="2">F4</f>
        <v>0</v>
      </c>
      <c r="H4">
        <v>1</v>
      </c>
      <c r="I4">
        <v>1</v>
      </c>
    </row>
    <row r="5" spans="1:9" x14ac:dyDescent="0.25">
      <c r="A5" s="6">
        <f>IF(timeseries!A5&lt;&gt;"",timeseries!A5,"")</f>
        <v>44624.03125</v>
      </c>
      <c r="B5">
        <v>1</v>
      </c>
      <c r="C5">
        <f t="shared" si="0"/>
        <v>1</v>
      </c>
      <c r="D5">
        <v>-0.8</v>
      </c>
      <c r="E5">
        <f t="shared" si="0"/>
        <v>-0.8</v>
      </c>
      <c r="F5">
        <v>0</v>
      </c>
      <c r="G5">
        <f t="shared" ref="G5" si="3">F5</f>
        <v>0</v>
      </c>
      <c r="H5">
        <v>1</v>
      </c>
      <c r="I5">
        <v>1</v>
      </c>
    </row>
    <row r="6" spans="1:9" x14ac:dyDescent="0.25">
      <c r="A6" s="6">
        <f>IF(timeseries!A6&lt;&gt;"",timeseries!A6,"")</f>
        <v>44624.041666666664</v>
      </c>
      <c r="B6">
        <v>1</v>
      </c>
      <c r="C6">
        <f t="shared" si="0"/>
        <v>1</v>
      </c>
      <c r="D6">
        <v>-0.8</v>
      </c>
      <c r="E6">
        <f t="shared" si="0"/>
        <v>-0.8</v>
      </c>
      <c r="F6">
        <v>0</v>
      </c>
      <c r="G6">
        <f t="shared" ref="G6" si="4">F6</f>
        <v>0</v>
      </c>
      <c r="H6">
        <v>1</v>
      </c>
      <c r="I6">
        <v>1</v>
      </c>
    </row>
    <row r="7" spans="1:9" x14ac:dyDescent="0.25">
      <c r="A7" s="6">
        <f>IF(timeseries!A7&lt;&gt;"",timeseries!A7,"")</f>
        <v>44624.083333333336</v>
      </c>
      <c r="B7">
        <v>1</v>
      </c>
      <c r="C7">
        <f t="shared" si="0"/>
        <v>1</v>
      </c>
      <c r="D7">
        <v>-0.8</v>
      </c>
      <c r="E7">
        <f t="shared" si="0"/>
        <v>-0.8</v>
      </c>
      <c r="F7">
        <v>0</v>
      </c>
      <c r="G7">
        <f t="shared" ref="G7" si="5">F7</f>
        <v>0</v>
      </c>
      <c r="H7">
        <v>1</v>
      </c>
      <c r="I7">
        <v>1</v>
      </c>
    </row>
    <row r="8" spans="1:9" x14ac:dyDescent="0.25">
      <c r="A8" s="6">
        <f>IF(timeseries!A8&lt;&gt;"",timeseries!A8,"")</f>
        <v>44624.125</v>
      </c>
      <c r="B8">
        <v>1</v>
      </c>
      <c r="C8">
        <f t="shared" si="0"/>
        <v>1</v>
      </c>
      <c r="D8">
        <v>-0.8</v>
      </c>
      <c r="E8">
        <f t="shared" si="0"/>
        <v>-0.8</v>
      </c>
      <c r="F8">
        <v>0</v>
      </c>
      <c r="G8">
        <f t="shared" ref="G8" si="6">F8</f>
        <v>0</v>
      </c>
      <c r="H8">
        <v>1</v>
      </c>
      <c r="I8">
        <v>1</v>
      </c>
    </row>
    <row r="9" spans="1:9" x14ac:dyDescent="0.25">
      <c r="A9" s="6">
        <f>IF(timeseries!A9&lt;&gt;"",timeseries!A9,"")</f>
        <v>44624.291666666664</v>
      </c>
      <c r="B9">
        <v>1</v>
      </c>
      <c r="C9">
        <f t="shared" si="0"/>
        <v>1</v>
      </c>
      <c r="D9">
        <v>-0.8</v>
      </c>
      <c r="E9">
        <f t="shared" si="0"/>
        <v>-0.8</v>
      </c>
      <c r="F9">
        <v>0</v>
      </c>
      <c r="G9">
        <f t="shared" ref="G9" si="7">F9</f>
        <v>0</v>
      </c>
      <c r="H9">
        <v>1</v>
      </c>
      <c r="I9">
        <v>1</v>
      </c>
    </row>
    <row r="10" spans="1:9" x14ac:dyDescent="0.25">
      <c r="A10" s="6">
        <f>IF(timeseries!A10&lt;&gt;"",timeseries!A10,"")</f>
        <v>44624.458333333336</v>
      </c>
      <c r="B10">
        <v>1</v>
      </c>
      <c r="C10">
        <f t="shared" si="0"/>
        <v>1</v>
      </c>
      <c r="D10">
        <v>-0.8</v>
      </c>
      <c r="E10">
        <f t="shared" si="0"/>
        <v>-0.8</v>
      </c>
      <c r="F10">
        <v>0</v>
      </c>
      <c r="G10">
        <f t="shared" ref="G10" si="8">F10</f>
        <v>0</v>
      </c>
      <c r="H10">
        <v>1</v>
      </c>
      <c r="I10">
        <v>1</v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28</v>
      </c>
      <c r="B1" t="s">
        <v>62</v>
      </c>
      <c r="C1" t="s">
        <v>63</v>
      </c>
    </row>
    <row r="2" spans="1:3" x14ac:dyDescent="0.25">
      <c r="A2" s="6">
        <f>IF(timeseries!A2&lt;&gt;"",timeseries!A2,"")</f>
        <v>44624</v>
      </c>
      <c r="B2">
        <v>5</v>
      </c>
      <c r="C2">
        <v>5.9705000000000004</v>
      </c>
    </row>
    <row r="3" spans="1:3" x14ac:dyDescent="0.25">
      <c r="A3" s="6">
        <f>IF(timeseries!A3&lt;&gt;"",timeseries!A3,"")</f>
        <v>44624.010416666664</v>
      </c>
      <c r="B3">
        <v>4.2857142857142856</v>
      </c>
      <c r="C3">
        <v>6.3089000000000004</v>
      </c>
    </row>
    <row r="4" spans="1:3" x14ac:dyDescent="0.25">
      <c r="A4" s="6">
        <f>IF(timeseries!A4&lt;&gt;"",timeseries!A4,"")</f>
        <v>44624.020833333336</v>
      </c>
      <c r="B4">
        <v>4.2857142857142856</v>
      </c>
      <c r="C4">
        <v>6.0133000000000001</v>
      </c>
    </row>
    <row r="5" spans="1:3" x14ac:dyDescent="0.25">
      <c r="A5" s="6">
        <f>IF(timeseries!A5&lt;&gt;"",timeseries!A5,"")</f>
        <v>44624.03125</v>
      </c>
      <c r="B5">
        <v>4.4117647058823533</v>
      </c>
      <c r="C5">
        <v>5.1531000000000002</v>
      </c>
    </row>
    <row r="6" spans="1:3" x14ac:dyDescent="0.25">
      <c r="A6" s="6">
        <f>IF(timeseries!A6&lt;&gt;"",timeseries!A6,"")</f>
        <v>44624.041666666664</v>
      </c>
      <c r="B6">
        <v>4.5454545454545459</v>
      </c>
      <c r="C6">
        <v>6.8680000000000003</v>
      </c>
    </row>
    <row r="7" spans="1:3" x14ac:dyDescent="0.25">
      <c r="A7" s="6">
        <f>IF(timeseries!A7&lt;&gt;"",timeseries!A7,"")</f>
        <v>44624.083333333336</v>
      </c>
      <c r="B7">
        <v>4.6875</v>
      </c>
      <c r="C7">
        <v>6.1234000000000002</v>
      </c>
    </row>
    <row r="8" spans="1:3" x14ac:dyDescent="0.25">
      <c r="A8" s="6">
        <f>IF(timeseries!A8&lt;&gt;"",timeseries!A8,"")</f>
        <v>44624.125</v>
      </c>
      <c r="B8">
        <v>4.838709677419355</v>
      </c>
      <c r="C8">
        <v>5.5724999999999998</v>
      </c>
    </row>
    <row r="9" spans="1:3" x14ac:dyDescent="0.25">
      <c r="A9" s="6">
        <f>IF(timeseries!A9&lt;&gt;"",timeseries!A9,"")</f>
        <v>44624.291666666664</v>
      </c>
      <c r="B9">
        <v>5</v>
      </c>
      <c r="C9">
        <v>4.9116999999999997</v>
      </c>
    </row>
    <row r="10" spans="1:3" x14ac:dyDescent="0.25">
      <c r="A10" s="6">
        <f>IF(timeseries!A10&lt;&gt;"",timeseries!A10,"")</f>
        <v>44624.458333333336</v>
      </c>
      <c r="B10">
        <v>6</v>
      </c>
      <c r="C10">
        <v>5.7545000000000002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2DB-EA8F-4752-8AE5-4F3986218151}">
  <dimension ref="A1:B11"/>
  <sheetViews>
    <sheetView tabSelected="1" workbookViewId="0">
      <selection activeCell="P10" activeCellId="1" sqref="B9:B10 P10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2" t="s">
        <v>65</v>
      </c>
      <c r="B1" s="2" t="s">
        <v>66</v>
      </c>
    </row>
    <row r="2" spans="1:2" x14ac:dyDescent="0.25">
      <c r="A2" t="s">
        <v>115</v>
      </c>
      <c r="B2">
        <v>1</v>
      </c>
    </row>
    <row r="3" spans="1:2" x14ac:dyDescent="0.25">
      <c r="A3" t="s">
        <v>116</v>
      </c>
      <c r="B3">
        <v>1</v>
      </c>
    </row>
    <row r="4" spans="1:2" x14ac:dyDescent="0.25">
      <c r="A4" t="s">
        <v>117</v>
      </c>
      <c r="B4">
        <v>1</v>
      </c>
    </row>
    <row r="5" spans="1:2" x14ac:dyDescent="0.25">
      <c r="A5" t="s">
        <v>118</v>
      </c>
      <c r="B5">
        <v>1</v>
      </c>
    </row>
    <row r="6" spans="1:2" x14ac:dyDescent="0.25">
      <c r="A6" t="s">
        <v>119</v>
      </c>
      <c r="B6">
        <v>1</v>
      </c>
    </row>
    <row r="7" spans="1:2" x14ac:dyDescent="0.25">
      <c r="A7" t="s">
        <v>123</v>
      </c>
      <c r="B7">
        <v>10000</v>
      </c>
    </row>
    <row r="8" spans="1:2" x14ac:dyDescent="0.25">
      <c r="A8" t="s">
        <v>124</v>
      </c>
      <c r="B8">
        <v>10000</v>
      </c>
    </row>
    <row r="9" spans="1:2" x14ac:dyDescent="0.25">
      <c r="A9" t="s">
        <v>129</v>
      </c>
      <c r="B9">
        <v>0</v>
      </c>
    </row>
    <row r="10" spans="1:2" x14ac:dyDescent="0.25">
      <c r="A10" t="s">
        <v>130</v>
      </c>
      <c r="B10">
        <v>0</v>
      </c>
    </row>
    <row r="11" spans="1:2" x14ac:dyDescent="0.25">
      <c r="A11" t="s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7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30</v>
      </c>
      <c r="E1" s="2" t="s">
        <v>6</v>
      </c>
      <c r="F1" s="2" t="s">
        <v>10</v>
      </c>
      <c r="G1" s="2" t="s">
        <v>3</v>
      </c>
      <c r="H1" s="2" t="s">
        <v>93</v>
      </c>
      <c r="I1" s="2" t="s">
        <v>4</v>
      </c>
      <c r="J1" s="2" t="s">
        <v>5</v>
      </c>
      <c r="K1" s="2" t="s">
        <v>61</v>
      </c>
      <c r="L1" s="2" t="s">
        <v>70</v>
      </c>
      <c r="M1" s="2" t="s">
        <v>121</v>
      </c>
      <c r="N1" s="2" t="s">
        <v>94</v>
      </c>
      <c r="O1" s="2" t="s">
        <v>126</v>
      </c>
      <c r="P1" s="2" t="s">
        <v>73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10</v>
      </c>
      <c r="H4" s="5">
        <v>0</v>
      </c>
      <c r="I4" s="5">
        <v>3</v>
      </c>
      <c r="J4" s="5">
        <v>3</v>
      </c>
      <c r="K4" s="5">
        <v>10</v>
      </c>
      <c r="L4">
        <v>1E-3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5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12</v>
      </c>
      <c r="B1" s="2" t="s">
        <v>13</v>
      </c>
      <c r="C1" s="2" t="s">
        <v>52</v>
      </c>
      <c r="D1" s="2" t="s">
        <v>14</v>
      </c>
      <c r="E1" s="2" t="s">
        <v>30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42</v>
      </c>
      <c r="K1" s="2" t="s">
        <v>45</v>
      </c>
      <c r="L1" s="2" t="s">
        <v>46</v>
      </c>
      <c r="M1" s="2" t="s">
        <v>78</v>
      </c>
      <c r="N1" s="2" t="s">
        <v>79</v>
      </c>
      <c r="O1" s="2" t="s">
        <v>61</v>
      </c>
      <c r="P1" s="2" t="s">
        <v>122</v>
      </c>
      <c r="Q1" s="2" t="s">
        <v>64</v>
      </c>
    </row>
    <row r="2" spans="1:17" x14ac:dyDescent="0.25">
      <c r="A2" t="s">
        <v>22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0.9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t="s">
        <v>23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24</v>
      </c>
      <c r="B4" s="5">
        <v>1</v>
      </c>
      <c r="C4" s="5">
        <v>1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128</v>
      </c>
      <c r="B1" s="2" t="s">
        <v>80</v>
      </c>
      <c r="C1" s="2" t="s">
        <v>81</v>
      </c>
    </row>
    <row r="2" spans="1:3" x14ac:dyDescent="0.25">
      <c r="A2" t="s">
        <v>12</v>
      </c>
      <c r="B2" t="s">
        <v>22</v>
      </c>
      <c r="C2" t="s">
        <v>89</v>
      </c>
    </row>
    <row r="3" spans="1:3" x14ac:dyDescent="0.25">
      <c r="A3" t="s">
        <v>12</v>
      </c>
      <c r="B3" t="s">
        <v>23</v>
      </c>
      <c r="C3" t="s">
        <v>112</v>
      </c>
    </row>
    <row r="4" spans="1:3" x14ac:dyDescent="0.25">
      <c r="A4" t="s">
        <v>0</v>
      </c>
      <c r="B4" t="s">
        <v>8</v>
      </c>
      <c r="C4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2" customFormat="1" x14ac:dyDescent="0.25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L8"/>
  <sheetViews>
    <sheetView workbookViewId="0">
      <selection activeCell="H14" sqref="H14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2" s="3" customFormat="1" x14ac:dyDescent="0.25">
      <c r="A1" s="3" t="s">
        <v>12</v>
      </c>
      <c r="B1" s="3" t="s">
        <v>26</v>
      </c>
      <c r="C1" s="3" t="s">
        <v>0</v>
      </c>
      <c r="D1" s="3" t="s">
        <v>31</v>
      </c>
      <c r="E1" s="3" t="s">
        <v>15</v>
      </c>
      <c r="F1" s="3" t="s">
        <v>125</v>
      </c>
      <c r="G1" s="3" t="s">
        <v>21</v>
      </c>
      <c r="H1" s="3" t="s">
        <v>20</v>
      </c>
      <c r="I1" s="3" t="s">
        <v>113</v>
      </c>
      <c r="J1" s="3" t="s">
        <v>114</v>
      </c>
      <c r="L1" s="4"/>
    </row>
    <row r="2" spans="1:12" x14ac:dyDescent="0.25">
      <c r="A2" s="4" t="s">
        <v>22</v>
      </c>
      <c r="B2" s="4" t="s">
        <v>25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  <c r="I2" s="4">
        <v>0.7</v>
      </c>
      <c r="J2" s="4">
        <v>0.7</v>
      </c>
    </row>
    <row r="3" spans="1:12" x14ac:dyDescent="0.25">
      <c r="A3" s="4" t="s">
        <v>22</v>
      </c>
      <c r="B3" s="4" t="s">
        <v>27</v>
      </c>
      <c r="C3" s="4" t="s">
        <v>9</v>
      </c>
      <c r="D3" s="4">
        <v>1</v>
      </c>
      <c r="E3" s="4">
        <v>10</v>
      </c>
      <c r="F3" s="4">
        <v>0</v>
      </c>
      <c r="G3" s="4">
        <v>1</v>
      </c>
      <c r="H3" s="4">
        <v>1</v>
      </c>
      <c r="I3" s="4">
        <v>0.7</v>
      </c>
      <c r="J3" s="4">
        <v>0.7</v>
      </c>
    </row>
    <row r="4" spans="1:12" x14ac:dyDescent="0.25">
      <c r="A4" s="4" t="s">
        <v>22</v>
      </c>
      <c r="B4" s="4" t="s">
        <v>27</v>
      </c>
      <c r="C4" s="4" t="s">
        <v>8</v>
      </c>
      <c r="D4" s="4">
        <v>1</v>
      </c>
      <c r="E4" s="4">
        <v>8</v>
      </c>
      <c r="F4" s="4">
        <v>0</v>
      </c>
      <c r="G4" s="4">
        <v>1</v>
      </c>
      <c r="H4" s="4">
        <v>1</v>
      </c>
      <c r="I4" s="4">
        <v>0.7</v>
      </c>
      <c r="J4" s="4">
        <v>0.7</v>
      </c>
    </row>
    <row r="5" spans="1:12" x14ac:dyDescent="0.25">
      <c r="A5" s="4" t="s">
        <v>23</v>
      </c>
      <c r="B5" s="4" t="s">
        <v>25</v>
      </c>
      <c r="C5" s="4" t="s">
        <v>8</v>
      </c>
      <c r="D5" s="4">
        <v>1</v>
      </c>
      <c r="E5" s="4">
        <v>5</v>
      </c>
      <c r="F5" s="4">
        <v>0</v>
      </c>
      <c r="G5" s="4">
        <v>1</v>
      </c>
      <c r="H5" s="4">
        <v>1</v>
      </c>
      <c r="I5" s="4">
        <v>0.7</v>
      </c>
      <c r="J5" s="4">
        <v>0.7</v>
      </c>
    </row>
    <row r="6" spans="1:12" x14ac:dyDescent="0.25">
      <c r="A6" s="4" t="s">
        <v>23</v>
      </c>
      <c r="B6" s="4" t="s">
        <v>27</v>
      </c>
      <c r="C6" s="4" t="s">
        <v>9</v>
      </c>
      <c r="D6" s="4">
        <v>1</v>
      </c>
      <c r="E6" s="4">
        <v>15</v>
      </c>
      <c r="F6" s="4">
        <v>0</v>
      </c>
      <c r="G6" s="4">
        <v>1</v>
      </c>
      <c r="H6" s="4">
        <v>1</v>
      </c>
      <c r="I6" s="4">
        <v>0.7</v>
      </c>
      <c r="J6" s="4">
        <v>0.7</v>
      </c>
    </row>
    <row r="7" spans="1:12" x14ac:dyDescent="0.25">
      <c r="A7" s="4" t="s">
        <v>24</v>
      </c>
      <c r="B7" s="4" t="s">
        <v>27</v>
      </c>
      <c r="C7" s="4" t="s">
        <v>8</v>
      </c>
      <c r="D7" s="4">
        <v>1</v>
      </c>
      <c r="E7" s="4">
        <v>5</v>
      </c>
      <c r="F7" s="4">
        <v>0</v>
      </c>
      <c r="G7" s="4">
        <v>1</v>
      </c>
      <c r="H7" s="4">
        <v>1</v>
      </c>
      <c r="I7" s="4">
        <v>0.7</v>
      </c>
      <c r="J7" s="4">
        <v>0.7</v>
      </c>
    </row>
    <row r="8" spans="1:12" x14ac:dyDescent="0.25">
      <c r="A8" s="4" t="s">
        <v>51</v>
      </c>
      <c r="B8" s="4" t="s">
        <v>27</v>
      </c>
      <c r="C8" s="4" t="s">
        <v>8</v>
      </c>
      <c r="D8" s="4">
        <v>1</v>
      </c>
      <c r="E8" s="4">
        <v>5</v>
      </c>
      <c r="F8" s="4">
        <v>0</v>
      </c>
      <c r="G8" s="4">
        <v>1</v>
      </c>
      <c r="H8" s="4">
        <v>1</v>
      </c>
      <c r="I8" s="4">
        <v>0.7</v>
      </c>
      <c r="J8" s="4">
        <v>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28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timeseries</vt:lpstr>
      <vt:lpstr>time_horizon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2024-11-18T12:14:10Z</dcterms:modified>
</cp:coreProperties>
</file>