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4E911949-E6B2-45CD-8E01-B08C63E36AE5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8" r:id="rId20"/>
    <sheet name="bid_slots" sheetId="29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4" l="1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31" i="29" l="1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B3" i="16" l="1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C2" i="16"/>
  <c r="B2" i="16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D2" i="12"/>
  <c r="C2" i="12"/>
  <c r="G3" i="20"/>
  <c r="G4" i="20"/>
  <c r="G6" i="20"/>
  <c r="G7" i="20"/>
  <c r="G8" i="20"/>
  <c r="G9" i="20"/>
  <c r="G10" i="20"/>
  <c r="D11" i="20"/>
  <c r="D12" i="20"/>
  <c r="B3" i="8"/>
  <c r="E3" i="20" s="1"/>
  <c r="B4" i="8"/>
  <c r="E4" i="20" s="1"/>
  <c r="B5" i="8"/>
  <c r="E5" i="20" s="1"/>
  <c r="B6" i="8"/>
  <c r="E6" i="20" s="1"/>
  <c r="B7" i="8"/>
  <c r="E7" i="20" s="1"/>
  <c r="B8" i="8"/>
  <c r="E8" i="20" s="1"/>
  <c r="B9" i="8"/>
  <c r="E9" i="20" s="1"/>
  <c r="B10" i="8"/>
  <c r="B11" i="8"/>
  <c r="E11" i="20" s="1"/>
  <c r="B12" i="8"/>
  <c r="E12" i="20" s="1"/>
  <c r="B13" i="8"/>
  <c r="E13" i="20" s="1"/>
  <c r="D2" i="20"/>
  <c r="B2" i="8"/>
  <c r="B2" i="20" s="1"/>
  <c r="D4" i="3"/>
  <c r="D5" i="3"/>
  <c r="D6" i="3"/>
  <c r="D7" i="3"/>
  <c r="D8" i="3"/>
  <c r="D9" i="3"/>
  <c r="D10" i="3"/>
  <c r="D11" i="3"/>
  <c r="D12" i="3"/>
  <c r="D13" i="3"/>
  <c r="D2" i="3"/>
  <c r="B3" i="3"/>
  <c r="B4" i="3"/>
  <c r="B5" i="3"/>
  <c r="B6" i="3"/>
  <c r="B7" i="3"/>
  <c r="B8" i="3"/>
  <c r="B9" i="3"/>
  <c r="B10" i="3"/>
  <c r="B11" i="3"/>
  <c r="B12" i="3"/>
  <c r="B13" i="3"/>
  <c r="B2" i="3"/>
  <c r="D6" i="7"/>
  <c r="D7" i="7"/>
  <c r="D8" i="7"/>
  <c r="D9" i="7"/>
  <c r="D10" i="7"/>
  <c r="D11" i="7"/>
  <c r="D12" i="7"/>
  <c r="D13" i="7"/>
  <c r="D3" i="7"/>
  <c r="D4" i="7"/>
  <c r="D5" i="7"/>
  <c r="D2" i="7"/>
  <c r="B3" i="7"/>
  <c r="B4" i="7"/>
  <c r="B5" i="7"/>
  <c r="B6" i="7"/>
  <c r="B7" i="7"/>
  <c r="B8" i="7"/>
  <c r="B9" i="7"/>
  <c r="B10" i="7"/>
  <c r="B11" i="7"/>
  <c r="B12" i="7"/>
  <c r="B13" i="7"/>
  <c r="B2" i="7"/>
  <c r="F3" i="20"/>
  <c r="F4" i="20"/>
  <c r="F5" i="20"/>
  <c r="G5" i="20"/>
  <c r="F6" i="20"/>
  <c r="F7" i="20"/>
  <c r="F8" i="20"/>
  <c r="F9" i="20"/>
  <c r="E10" i="20"/>
  <c r="F10" i="20"/>
  <c r="F11" i="20"/>
  <c r="F12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C3" i="20"/>
  <c r="C4" i="20"/>
  <c r="C5" i="20"/>
  <c r="D5" i="20"/>
  <c r="C6" i="20"/>
  <c r="C7" i="20"/>
  <c r="C8" i="20"/>
  <c r="C9" i="20"/>
  <c r="B10" i="20"/>
  <c r="C10" i="20"/>
  <c r="C11" i="20"/>
  <c r="C12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D4" i="20" l="1"/>
  <c r="G12" i="20"/>
  <c r="B6" i="20"/>
  <c r="D9" i="20"/>
  <c r="B13" i="20"/>
  <c r="D8" i="20"/>
  <c r="B5" i="20"/>
  <c r="B8" i="20"/>
  <c r="D7" i="20"/>
  <c r="B7" i="20"/>
  <c r="D10" i="20"/>
  <c r="E2" i="20"/>
  <c r="G11" i="20"/>
  <c r="D6" i="20"/>
  <c r="D3" i="20"/>
  <c r="B12" i="20"/>
  <c r="B4" i="20"/>
  <c r="B9" i="20"/>
  <c r="B11" i="20"/>
  <c r="B3" i="20"/>
  <c r="A11" i="8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<sst xmlns="http://schemas.openxmlformats.org/spreadsheetml/2006/main" count="241" uniqueCount="151">
  <si>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</si>
  <si>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</si>
  <si>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</si>
  <si>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</si>
  <si>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</si>
  <si>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</si>
  <si>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</si>
  <si>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</si>
  <si>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</si>
  <si>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</si>
  <si>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</si>
  <si>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</si>
  <si>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</si>
  <si>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</si>
  <si>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</si>
  <si>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</si>
  <si>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</si>
  <si>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</si>
  <si>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</si>
  <si>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</si>
  <si>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</si>
  <si>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</si>
  <si>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</si>
  <si>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</si>
  <si>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</si>
  <si>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</si>
  <si>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</si>
  <si>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</si>
  <si>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</si>
  <si>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</si>
  <si>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</si>
  <si>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</si>
  <si>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</si>
  <si>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</si>
  <si>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</si>
  <si>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</si>
  <si>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</si>
  <si>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</si>
  <si>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</si>
  <si>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</si>
  <si>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</si>
  <si>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</si>
  <si>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</si>
  <si>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</si>
  <si>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</si>
  <si>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</si>
  <si>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</si>
  <si>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</si>
  <si>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</si>
  <si>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</si>
  <si>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</si>
  <si>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</si>
  <si>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</si>
  <si>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</si>
  <si>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</si>
  <si>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</si>
  <si>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</si>
  <si>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</si>
  <si>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</si>
  <si>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</si>
  <si>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</si>
  <si>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</si>
  <si>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</si>
  <si>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</si>
  <si>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</si>
  <si>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</si>
  <si>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</si>
  <si>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</si>
  <si>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</si>
  <si>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</si>
  <si>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</si>
  <si>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</si>
  <si>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</si>
  <si>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</si>
  <si>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</si>
  <si>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</si>
  <si>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</si>
  <si>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</si>
  <si>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</si>
  <si>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</si>
  <si>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</si>
  <si>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</si>
  <si>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</si>
  <si>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</si>
  <si>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</si>
  <si>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</si>
  <si>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</si>
  <si>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</si>
  <si>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</si>
  <si>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</si>
  <si>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node1</t>
  </si>
  <si>
    <t>node2</t>
  </si>
  <si>
    <t>delay_t</t>
  </si>
  <si>
    <t>min_flow</t>
  </si>
  <si>
    <t>max_flow</t>
  </si>
  <si>
    <t>state_min</t>
  </si>
  <si>
    <t>is_temp</t>
  </si>
  <si>
    <t>use_market_bids</t>
  </si>
  <si>
    <t>use_reserves</t>
  </si>
  <si>
    <t>use_reserve_realisation</t>
  </si>
  <si>
    <t>use_node_dummy_variables</t>
  </si>
  <si>
    <t>use_ramp_dummy_variables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</si>
  <si>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</si>
  <si>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</si>
  <si>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</si>
  <si>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</si>
  <si>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</si>
  <si>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</si>
  <si>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</si>
  <si>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</si>
  <si>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</si>
  <si>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</si>
  <si>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</si>
  <si>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</si>
  <si>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</si>
  <si>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</si>
  <si>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</si>
  <si>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</si>
  <si>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</si>
  <si>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</si>
  <si>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</si>
  <si>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</si>
  <si>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</si>
  <si>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</si>
  <si>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</si>
  <si>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</si>
  <si>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</si>
  <si>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</si>
  <si>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</si>
  <si>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</si>
  <si>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</si>
  <si>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</si>
  <si>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</si>
  <si>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</si>
  <si>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</si>
  <si>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</si>
  <si>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</si>
  <si>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</si>
  <si>
    <t>ALL</t>
  </si>
  <si>
    <t>ng,s1</t>
  </si>
  <si>
    <t>hp_source,s1</t>
  </si>
  <si>
    <t>ng,s2</t>
  </si>
  <si>
    <t>ng,s3</t>
  </si>
  <si>
    <t>hp_source,s2</t>
  </si>
  <si>
    <t>hp_source,s3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</si>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</sst>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70.45</c:v>
                </c:pt>
                <c:pt idx="13">
                  <c:v>67.33</c:v>
                </c:pt>
                <c:pt idx="14">
                  <c:v>65.36</c:v>
                </c:pt>
                <c:pt idx="15">
                  <c:v>69.58</c:v>
                </c:pt>
                <c:pt idx="16">
                  <c:v>68.88</c:v>
                </c:pt>
                <c:pt idx="17">
                  <c:v>67.42</c:v>
                </c:pt>
                <c:pt idx="18">
                  <c:v>68.31</c:v>
                </c:pt>
                <c:pt idx="19">
                  <c:v>66.2</c:v>
                </c:pt>
                <c:pt idx="20">
                  <c:v>68.77</c:v>
                </c:pt>
                <c:pt idx="21">
                  <c:v>67.069999999999993</c:v>
                </c:pt>
                <c:pt idx="22">
                  <c:v>67.349999999999994</c:v>
                </c:pt>
                <c:pt idx="23">
                  <c:v>67.430000000000007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81.430000000000007</c:v>
                </c:pt>
                <c:pt idx="13">
                  <c:v>99.39</c:v>
                </c:pt>
                <c:pt idx="14">
                  <c:v>96.43</c:v>
                </c:pt>
                <c:pt idx="15">
                  <c:v>101.3</c:v>
                </c:pt>
                <c:pt idx="16">
                  <c:v>103.32</c:v>
                </c:pt>
                <c:pt idx="17">
                  <c:v>100.25</c:v>
                </c:pt>
                <c:pt idx="18">
                  <c:v>101.93</c:v>
                </c:pt>
                <c:pt idx="19">
                  <c:v>97.08</c:v>
                </c:pt>
                <c:pt idx="20">
                  <c:v>96.789999999999992</c:v>
                </c:pt>
                <c:pt idx="21">
                  <c:v>91.75</c:v>
                </c:pt>
                <c:pt idx="22">
                  <c:v>89.15</c:v>
                </c:pt>
                <c:pt idx="23">
                  <c:v>88.71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179070</xdr:rowOff>
    </xdr:from>
    <xdr:to>
      <xdr:col>16</xdr:col>
      <xdr:colOff>480060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31"/>
  <sheetViews>
    <sheetView workbookViewId="0">
      <selection activeCell="F9" sqref="F9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24</v>
      </c>
      <c r="B1" s="3"/>
      <c r="C1" s="3"/>
    </row>
    <row r="2" spans="1:3" x14ac:dyDescent="0.25">
      <c r="A2" s="8">
        <f>IF(timeseries!A2&lt;&gt;"",timeseries!A2,"")</f>
        <v>45398</v>
      </c>
    </row>
    <row r="3" spans="1:3" x14ac:dyDescent="0.25">
      <c r="A3" s="8">
        <f>IF(timeseries!A3&lt;&gt;"",timeseries!A3,"")</f>
        <v>45398.041666666664</v>
      </c>
    </row>
    <row r="4" spans="1:3" x14ac:dyDescent="0.25">
      <c r="A4" s="8">
        <f>IF(timeseries!A4&lt;&gt;"",timeseries!A4,"")</f>
        <v>45398.083333333336</v>
      </c>
    </row>
    <row r="5" spans="1:3" x14ac:dyDescent="0.25">
      <c r="A5" s="8">
        <f>IF(timeseries!A5&lt;&gt;"",timeseries!A5,"")</f>
        <v>45398.125</v>
      </c>
    </row>
    <row r="6" spans="1:3" x14ac:dyDescent="0.25">
      <c r="A6" s="8">
        <f>IF(timeseries!A6&lt;&gt;"",timeseries!A6,"")</f>
        <v>45398.166666666664</v>
      </c>
    </row>
    <row r="7" spans="1:3" x14ac:dyDescent="0.25">
      <c r="A7" s="8">
        <f>IF(timeseries!A7&lt;&gt;"",timeseries!A7,"")</f>
        <v>45398.208333333336</v>
      </c>
    </row>
    <row r="8" spans="1:3" x14ac:dyDescent="0.25">
      <c r="A8" s="8">
        <f>IF(timeseries!A8&lt;&gt;"",timeseries!A8,"")</f>
        <v>45398.25</v>
      </c>
    </row>
    <row r="9" spans="1:3" x14ac:dyDescent="0.25">
      <c r="A9" s="8">
        <f>IF(timeseries!A9&lt;&gt;"",timeseries!A9,"")</f>
        <v>45398.291666666664</v>
      </c>
    </row>
    <row r="10" spans="1:3" x14ac:dyDescent="0.25">
      <c r="A10" s="8">
        <f>IF(timeseries!A10&lt;&gt;"",timeseries!A10,"")</f>
        <v>45398.333333333336</v>
      </c>
    </row>
    <row r="11" spans="1:3" x14ac:dyDescent="0.25">
      <c r="A11" s="8">
        <f>IF(timeseries!A11&lt;&gt;"",timeseries!A11,"")</f>
        <v>45398.375</v>
      </c>
    </row>
    <row r="12" spans="1:3" x14ac:dyDescent="0.25">
      <c r="A12" s="8">
        <f>IF(timeseries!A12&lt;&gt;"",timeseries!A12,"")</f>
        <v>45398.416666666664</v>
      </c>
    </row>
    <row r="13" spans="1:3" x14ac:dyDescent="0.25">
      <c r="A13" s="8">
        <f>IF(timeseries!A13&lt;&gt;"",timeseries!A13,"")</f>
        <v>45398.458333333336</v>
      </c>
    </row>
    <row r="14" spans="1:3" x14ac:dyDescent="0.25">
      <c r="A14" s="8">
        <f>IF(timeseries!A14&lt;&gt;"",timeseries!A14,"")</f>
        <v>45398.5</v>
      </c>
    </row>
    <row r="15" spans="1:3" x14ac:dyDescent="0.25">
      <c r="A15" s="8">
        <f>IF(timeseries!A15&lt;&gt;"",timeseries!A15,"")</f>
        <v>45398.541666666664</v>
      </c>
    </row>
    <row r="16" spans="1: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40</v>
      </c>
      <c r="B1" s="3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E12" sqref="E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24</v>
      </c>
      <c r="B1" s="3" t="s">
        <v>112</v>
      </c>
      <c r="C1" s="3" t="s">
        <v>113</v>
      </c>
      <c r="D1" s="3" t="s">
        <v>114</v>
      </c>
    </row>
    <row r="2" spans="1:12" x14ac:dyDescent="0.25">
      <c r="A2" s="8">
        <f>IF(timeseries!A2&lt;&gt;"",timeseries!A2,"")</f>
        <v>45398</v>
      </c>
      <c r="B2">
        <f>C2</f>
        <v>0.63</v>
      </c>
      <c r="C2">
        <v>0.63</v>
      </c>
      <c r="D2">
        <f>C2</f>
        <v>0.63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f t="shared" ref="B3:B13" si="0">C3</f>
        <v>0.56000000000000005</v>
      </c>
      <c r="C3">
        <v>0.56000000000000005</v>
      </c>
      <c r="D3">
        <f t="shared" ref="D3:D13" si="1">C3</f>
        <v>0.56000000000000005</v>
      </c>
    </row>
    <row r="4" spans="1:12" x14ac:dyDescent="0.25">
      <c r="A4" s="8">
        <f>IF(timeseries!A4&lt;&gt;"",timeseries!A4,"")</f>
        <v>45398.083333333336</v>
      </c>
      <c r="B4">
        <f t="shared" si="0"/>
        <v>0.55000000000000004</v>
      </c>
      <c r="C4">
        <v>0.55000000000000004</v>
      </c>
      <c r="D4">
        <f t="shared" si="1"/>
        <v>0.55000000000000004</v>
      </c>
    </row>
    <row r="5" spans="1:12" x14ac:dyDescent="0.25">
      <c r="A5" s="8">
        <f>IF(timeseries!A5&lt;&gt;"",timeseries!A5,"")</f>
        <v>45398.125</v>
      </c>
      <c r="B5">
        <f t="shared" si="0"/>
        <v>0.46000000000000008</v>
      </c>
      <c r="C5">
        <v>0.46000000000000008</v>
      </c>
      <c r="D5">
        <f t="shared" si="1"/>
        <v>0.46000000000000008</v>
      </c>
    </row>
    <row r="6" spans="1:12" x14ac:dyDescent="0.25">
      <c r="A6" s="8">
        <f>IF(timeseries!A6&lt;&gt;"",timeseries!A6,"")</f>
        <v>45398.166666666664</v>
      </c>
      <c r="B6">
        <f t="shared" si="0"/>
        <v>0.3600000000000001</v>
      </c>
      <c r="C6">
        <v>0.3600000000000001</v>
      </c>
      <c r="D6">
        <f t="shared" si="1"/>
        <v>0.3600000000000001</v>
      </c>
    </row>
    <row r="7" spans="1:12" x14ac:dyDescent="0.25">
      <c r="A7" s="8">
        <f>IF(timeseries!A7&lt;&gt;"",timeseries!A7,"")</f>
        <v>45398.208333333336</v>
      </c>
      <c r="B7">
        <f t="shared" si="0"/>
        <v>0.28000000000000008</v>
      </c>
      <c r="C7">
        <v>0.28000000000000008</v>
      </c>
      <c r="D7">
        <f t="shared" si="1"/>
        <v>0.28000000000000008</v>
      </c>
    </row>
    <row r="8" spans="1:12" x14ac:dyDescent="0.25">
      <c r="A8" s="8">
        <f>IF(timeseries!A8&lt;&gt;"",timeseries!A8,"")</f>
        <v>45398.25</v>
      </c>
      <c r="B8">
        <f t="shared" si="0"/>
        <v>0.2</v>
      </c>
      <c r="C8">
        <v>0.2</v>
      </c>
      <c r="D8">
        <f t="shared" si="1"/>
        <v>0.2</v>
      </c>
    </row>
    <row r="9" spans="1:12" x14ac:dyDescent="0.25">
      <c r="A9" s="8">
        <f>IF(timeseries!A9&lt;&gt;"",timeseries!A9,"")</f>
        <v>45398.291666666664</v>
      </c>
      <c r="B9">
        <f t="shared" si="0"/>
        <v>0.28000000000000003</v>
      </c>
      <c r="C9">
        <v>0.28000000000000003</v>
      </c>
      <c r="D9">
        <f t="shared" si="1"/>
        <v>0.28000000000000003</v>
      </c>
    </row>
    <row r="10" spans="1:12" x14ac:dyDescent="0.25">
      <c r="A10" s="8">
        <f>IF(timeseries!A10&lt;&gt;"",timeseries!A10,"")</f>
        <v>45398.333333333336</v>
      </c>
      <c r="B10">
        <f t="shared" si="0"/>
        <v>0.23000000000000004</v>
      </c>
      <c r="C10">
        <v>0.23000000000000004</v>
      </c>
      <c r="D10">
        <f t="shared" si="1"/>
        <v>0.23000000000000004</v>
      </c>
    </row>
    <row r="11" spans="1:12" x14ac:dyDescent="0.25">
      <c r="A11" s="8">
        <f>IF(timeseries!A11&lt;&gt;"",timeseries!A11,"")</f>
        <v>45398.375</v>
      </c>
      <c r="B11">
        <f t="shared" si="0"/>
        <v>0.23000000000000004</v>
      </c>
      <c r="C11">
        <v>0.23000000000000004</v>
      </c>
      <c r="D11">
        <f t="shared" si="1"/>
        <v>0.23000000000000004</v>
      </c>
    </row>
    <row r="12" spans="1:12" x14ac:dyDescent="0.25">
      <c r="A12" s="8">
        <f>IF(timeseries!A12&lt;&gt;"",timeseries!A12,"")</f>
        <v>45398.416666666664</v>
      </c>
      <c r="B12">
        <f t="shared" si="0"/>
        <v>0.2</v>
      </c>
      <c r="C12">
        <v>0.2</v>
      </c>
      <c r="D12">
        <f t="shared" si="1"/>
        <v>0.2</v>
      </c>
    </row>
    <row r="13" spans="1:12" x14ac:dyDescent="0.25">
      <c r="A13" s="8">
        <f>IF(timeseries!A13&lt;&gt;"",timeseries!A13,"")</f>
        <v>45398.458333333336</v>
      </c>
      <c r="B13">
        <f t="shared" si="0"/>
        <v>0.2</v>
      </c>
      <c r="C13">
        <v>0.2</v>
      </c>
      <c r="D13">
        <f t="shared" si="1"/>
        <v>0.2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4" sqref="E4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  <c r="B1" s="3" t="s">
        <v>64</v>
      </c>
      <c r="C1" s="3" t="s">
        <v>65</v>
      </c>
      <c r="D1" s="3" t="s">
        <v>81</v>
      </c>
    </row>
    <row r="2" spans="1:7" x14ac:dyDescent="0.25">
      <c r="A2" s="8">
        <f>IF(timeseries!A2&lt;&gt;"",timeseries!A2,"")</f>
        <v>45398</v>
      </c>
      <c r="B2">
        <f>C2</f>
        <v>-11</v>
      </c>
      <c r="C2">
        <v>-11</v>
      </c>
      <c r="D2">
        <f>C2</f>
        <v>-11</v>
      </c>
      <c r="G2"/>
    </row>
    <row r="3" spans="1:7" x14ac:dyDescent="0.25">
      <c r="A3" s="8">
        <f>IF(timeseries!A3&lt;&gt;"",timeseries!A3,"")</f>
        <v>45398.041666666664</v>
      </c>
      <c r="B3">
        <f t="shared" ref="B3:B13" si="0">C3</f>
        <v>-11.45</v>
      </c>
      <c r="C3">
        <v>-11.45</v>
      </c>
      <c r="D3">
        <f t="shared" ref="D3:D13" si="1">C3</f>
        <v>-11.45</v>
      </c>
      <c r="G3"/>
    </row>
    <row r="4" spans="1:7" x14ac:dyDescent="0.25">
      <c r="A4" s="8">
        <f>IF(timeseries!A4&lt;&gt;"",timeseries!A4,"")</f>
        <v>45398.083333333336</v>
      </c>
      <c r="B4">
        <f t="shared" si="0"/>
        <v>-11.91</v>
      </c>
      <c r="C4">
        <v>-11.91</v>
      </c>
      <c r="D4">
        <f t="shared" si="1"/>
        <v>-11.91</v>
      </c>
      <c r="G4"/>
    </row>
    <row r="5" spans="1:7" x14ac:dyDescent="0.25">
      <c r="A5" s="8">
        <f>IF(timeseries!A5&lt;&gt;"",timeseries!A5,"")</f>
        <v>45398.125</v>
      </c>
      <c r="B5">
        <f t="shared" si="0"/>
        <v>-11.2</v>
      </c>
      <c r="C5">
        <v>-11.2</v>
      </c>
      <c r="D5">
        <f t="shared" si="1"/>
        <v>-11.2</v>
      </c>
      <c r="G5"/>
    </row>
    <row r="6" spans="1:7" x14ac:dyDescent="0.25">
      <c r="A6" s="8">
        <f>IF(timeseries!A6&lt;&gt;"",timeseries!A6,"")</f>
        <v>45398.166666666664</v>
      </c>
      <c r="B6">
        <f t="shared" si="0"/>
        <v>-10.889999999999999</v>
      </c>
      <c r="C6">
        <v>-10.889999999999999</v>
      </c>
      <c r="D6">
        <f t="shared" si="1"/>
        <v>-10.889999999999999</v>
      </c>
      <c r="G6"/>
    </row>
    <row r="7" spans="1:7" x14ac:dyDescent="0.25">
      <c r="A7" s="8">
        <f>IF(timeseries!A7&lt;&gt;"",timeseries!A7,"")</f>
        <v>45398.208333333336</v>
      </c>
      <c r="B7">
        <f t="shared" si="0"/>
        <v>-11.229999999999999</v>
      </c>
      <c r="C7">
        <v>-11.229999999999999</v>
      </c>
      <c r="D7">
        <f t="shared" si="1"/>
        <v>-11.229999999999999</v>
      </c>
      <c r="G7"/>
    </row>
    <row r="8" spans="1:7" x14ac:dyDescent="0.25">
      <c r="A8" s="8">
        <f>IF(timeseries!A8&lt;&gt;"",timeseries!A8,"")</f>
        <v>45398.25</v>
      </c>
      <c r="B8">
        <f t="shared" si="0"/>
        <v>-10.61</v>
      </c>
      <c r="C8">
        <v>-10.61</v>
      </c>
      <c r="D8">
        <f t="shared" si="1"/>
        <v>-10.61</v>
      </c>
      <c r="G8"/>
    </row>
    <row r="9" spans="1:7" x14ac:dyDescent="0.25">
      <c r="A9" s="8">
        <f>IF(timeseries!A9&lt;&gt;"",timeseries!A9,"")</f>
        <v>45398.291666666664</v>
      </c>
      <c r="B9">
        <f t="shared" si="0"/>
        <v>-11.49</v>
      </c>
      <c r="C9">
        <v>-11.49</v>
      </c>
      <c r="D9">
        <f t="shared" si="1"/>
        <v>-11.49</v>
      </c>
      <c r="G9"/>
    </row>
    <row r="10" spans="1:7" x14ac:dyDescent="0.25">
      <c r="A10" s="8">
        <f>IF(timeseries!A10&lt;&gt;"",timeseries!A10,"")</f>
        <v>45398.333333333336</v>
      </c>
      <c r="B10">
        <f t="shared" si="0"/>
        <v>-10.5</v>
      </c>
      <c r="C10">
        <v>-10.5</v>
      </c>
      <c r="D10">
        <f t="shared" si="1"/>
        <v>-10.5</v>
      </c>
      <c r="G10"/>
    </row>
    <row r="11" spans="1:7" x14ac:dyDescent="0.25">
      <c r="A11" s="8">
        <f>IF(timeseries!A11&lt;&gt;"",timeseries!A11,"")</f>
        <v>45398.375</v>
      </c>
      <c r="B11">
        <f t="shared" si="0"/>
        <v>-11.44</v>
      </c>
      <c r="C11">
        <v>-11.44</v>
      </c>
      <c r="D11">
        <f t="shared" si="1"/>
        <v>-11.44</v>
      </c>
      <c r="G11"/>
    </row>
    <row r="12" spans="1:7" x14ac:dyDescent="0.25">
      <c r="A12" s="8">
        <f>IF(timeseries!A12&lt;&gt;"",timeseries!A12,"")</f>
        <v>45398.416666666664</v>
      </c>
      <c r="B12">
        <f t="shared" si="0"/>
        <v>-11.01</v>
      </c>
      <c r="C12">
        <v>-11.01</v>
      </c>
      <c r="D12">
        <f t="shared" si="1"/>
        <v>-11.01</v>
      </c>
      <c r="G12"/>
    </row>
    <row r="13" spans="1:7" x14ac:dyDescent="0.25">
      <c r="A13" s="8">
        <f>IF(timeseries!A13&lt;&gt;"",timeseries!A13,"")</f>
        <v>45398.458333333336</v>
      </c>
      <c r="B13">
        <f t="shared" si="0"/>
        <v>-10.93</v>
      </c>
      <c r="C13">
        <v>-10.93</v>
      </c>
      <c r="D13">
        <f t="shared" si="1"/>
        <v>-10.93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G25"/>
  <sheetViews>
    <sheetView workbookViewId="0">
      <selection activeCell="I8" sqref="I8"/>
    </sheetView>
  </sheetViews>
  <sheetFormatPr defaultRowHeight="15" x14ac:dyDescent="0.25"/>
  <cols>
    <col min="1" max="1" width="19.28515625" style="8" customWidth="1"/>
  </cols>
  <sheetData>
    <row r="1" spans="1:7" s="3" customFormat="1" x14ac:dyDescent="0.25">
      <c r="A1" s="3" t="s">
        <v>24</v>
      </c>
      <c r="B1" s="3" t="s">
        <v>139</v>
      </c>
      <c r="C1" s="3" t="s">
        <v>141</v>
      </c>
      <c r="D1" s="3" t="s">
        <v>142</v>
      </c>
      <c r="E1" s="3" t="s">
        <v>140</v>
      </c>
      <c r="F1" s="3" t="s">
        <v>143</v>
      </c>
      <c r="G1" s="3" t="s">
        <v>144</v>
      </c>
    </row>
    <row r="2" spans="1:7" x14ac:dyDescent="0.25">
      <c r="A2" s="8">
        <f>IF(timeseries!A2&lt;&gt;"",timeseries!A2,"")</f>
        <v>45398</v>
      </c>
      <c r="B2">
        <v>25</v>
      </c>
      <c r="C2">
        <v>25</v>
      </c>
      <c r="D2">
        <v>25</v>
      </c>
      <c r="E2">
        <v>0</v>
      </c>
      <c r="F2">
        <v>0</v>
      </c>
      <c r="G2">
        <v>0</v>
      </c>
    </row>
    <row r="3" spans="1:7" x14ac:dyDescent="0.25">
      <c r="A3" s="8">
        <f>IF(timeseries!A3&lt;&gt;"",timeseries!A3,"")</f>
        <v>45398.041666666664</v>
      </c>
      <c r="B3">
        <v>25</v>
      </c>
      <c r="C3">
        <v>25</v>
      </c>
      <c r="D3">
        <v>25</v>
      </c>
      <c r="E3">
        <v>0</v>
      </c>
      <c r="F3">
        <v>0</v>
      </c>
      <c r="G3">
        <v>0</v>
      </c>
    </row>
    <row r="4" spans="1:7" x14ac:dyDescent="0.25">
      <c r="A4" s="8">
        <f>IF(timeseries!A4&lt;&gt;"",timeseries!A4,"")</f>
        <v>45398.083333333336</v>
      </c>
      <c r="B4">
        <v>25</v>
      </c>
      <c r="C4">
        <v>25</v>
      </c>
      <c r="D4">
        <v>25</v>
      </c>
      <c r="E4">
        <v>0</v>
      </c>
      <c r="F4">
        <v>0</v>
      </c>
      <c r="G4">
        <v>0</v>
      </c>
    </row>
    <row r="5" spans="1:7" x14ac:dyDescent="0.25">
      <c r="A5" s="8">
        <f>IF(timeseries!A5&lt;&gt;"",timeseries!A5,"")</f>
        <v>45398.125</v>
      </c>
      <c r="B5">
        <v>25</v>
      </c>
      <c r="C5">
        <v>25</v>
      </c>
      <c r="D5">
        <v>25</v>
      </c>
      <c r="E5">
        <v>0</v>
      </c>
      <c r="F5">
        <v>0</v>
      </c>
      <c r="G5">
        <v>0</v>
      </c>
    </row>
    <row r="6" spans="1:7" x14ac:dyDescent="0.25">
      <c r="A6" s="8">
        <f>IF(timeseries!A6&lt;&gt;"",timeseries!A6,"")</f>
        <v>45398.166666666664</v>
      </c>
      <c r="B6">
        <v>25</v>
      </c>
      <c r="C6">
        <v>25</v>
      </c>
      <c r="D6">
        <v>25</v>
      </c>
      <c r="E6">
        <v>0</v>
      </c>
      <c r="F6">
        <v>0</v>
      </c>
      <c r="G6">
        <v>0</v>
      </c>
    </row>
    <row r="7" spans="1:7" x14ac:dyDescent="0.25">
      <c r="A7" s="8">
        <f>IF(timeseries!A7&lt;&gt;"",timeseries!A7,"")</f>
        <v>45398.208333333336</v>
      </c>
      <c r="B7">
        <v>25</v>
      </c>
      <c r="C7">
        <v>25</v>
      </c>
      <c r="D7">
        <v>25</v>
      </c>
      <c r="E7">
        <v>0</v>
      </c>
      <c r="F7">
        <v>0</v>
      </c>
      <c r="G7">
        <v>0</v>
      </c>
    </row>
    <row r="8" spans="1:7" x14ac:dyDescent="0.25">
      <c r="A8" s="8">
        <f>IF(timeseries!A8&lt;&gt;"",timeseries!A8,"")</f>
        <v>45398.25</v>
      </c>
      <c r="B8">
        <v>25</v>
      </c>
      <c r="C8">
        <v>25</v>
      </c>
      <c r="D8">
        <v>25</v>
      </c>
      <c r="E8">
        <v>0</v>
      </c>
      <c r="F8">
        <v>0</v>
      </c>
      <c r="G8">
        <v>0</v>
      </c>
    </row>
    <row r="9" spans="1:7" x14ac:dyDescent="0.25">
      <c r="A9" s="8">
        <f>IF(timeseries!A9&lt;&gt;"",timeseries!A9,"")</f>
        <v>45398.291666666664</v>
      </c>
      <c r="B9">
        <v>25</v>
      </c>
      <c r="C9">
        <v>25</v>
      </c>
      <c r="D9">
        <v>25</v>
      </c>
      <c r="E9">
        <v>0</v>
      </c>
      <c r="F9">
        <v>0</v>
      </c>
      <c r="G9">
        <v>0</v>
      </c>
    </row>
    <row r="10" spans="1:7" x14ac:dyDescent="0.25">
      <c r="A10" s="8">
        <f>IF(timeseries!A10&lt;&gt;"",timeseries!A10,"")</f>
        <v>45398.333333333336</v>
      </c>
      <c r="B10">
        <v>25</v>
      </c>
      <c r="C10">
        <v>25</v>
      </c>
      <c r="D10">
        <v>25</v>
      </c>
      <c r="E10">
        <v>0</v>
      </c>
      <c r="F10">
        <v>0</v>
      </c>
      <c r="G10">
        <v>0</v>
      </c>
    </row>
    <row r="11" spans="1:7" x14ac:dyDescent="0.25">
      <c r="A11" s="8">
        <f>IF(timeseries!A11&lt;&gt;"",timeseries!A11,"")</f>
        <v>45398.375</v>
      </c>
      <c r="B11">
        <v>25</v>
      </c>
      <c r="C11">
        <v>25</v>
      </c>
      <c r="D11">
        <v>25</v>
      </c>
      <c r="E11">
        <v>0</v>
      </c>
      <c r="F11">
        <v>0</v>
      </c>
      <c r="G11">
        <v>0</v>
      </c>
    </row>
    <row r="12" spans="1:7" x14ac:dyDescent="0.25">
      <c r="A12" s="8">
        <f>IF(timeseries!A12&lt;&gt;"",timeseries!A12,"")</f>
        <v>45398.416666666664</v>
      </c>
      <c r="B12">
        <v>25</v>
      </c>
      <c r="C12">
        <v>25</v>
      </c>
      <c r="D12">
        <v>25</v>
      </c>
      <c r="E12">
        <v>0</v>
      </c>
      <c r="F12">
        <v>0</v>
      </c>
      <c r="G12">
        <v>0</v>
      </c>
    </row>
    <row r="13" spans="1:7" x14ac:dyDescent="0.25">
      <c r="A13" s="8">
        <f>IF(timeseries!A13&lt;&gt;"",timeseries!A13,"")</f>
        <v>45398.458333333336</v>
      </c>
      <c r="B13">
        <v>25</v>
      </c>
      <c r="C13">
        <v>25</v>
      </c>
      <c r="D13">
        <v>25</v>
      </c>
      <c r="E13">
        <v>0</v>
      </c>
      <c r="F13">
        <v>0</v>
      </c>
      <c r="G13">
        <v>0</v>
      </c>
    </row>
    <row r="14" spans="1:7" x14ac:dyDescent="0.25">
      <c r="A14" s="8">
        <f>IF(timeseries!A14&lt;&gt;"",timeseries!A14,"")</f>
        <v>45398.5</v>
      </c>
      <c r="B14">
        <v>25</v>
      </c>
      <c r="C14">
        <v>25</v>
      </c>
      <c r="D14">
        <v>25</v>
      </c>
      <c r="E14">
        <v>0</v>
      </c>
      <c r="F14">
        <v>0</v>
      </c>
      <c r="G14">
        <v>0</v>
      </c>
    </row>
    <row r="15" spans="1:7" x14ac:dyDescent="0.25">
      <c r="A15" s="8">
        <f>IF(timeseries!A15&lt;&gt;"",timeseries!A15,"")</f>
        <v>45398.541666666664</v>
      </c>
      <c r="B15">
        <v>25</v>
      </c>
      <c r="C15">
        <v>25</v>
      </c>
      <c r="D15">
        <v>25</v>
      </c>
      <c r="E15">
        <v>0</v>
      </c>
      <c r="F15">
        <v>0</v>
      </c>
      <c r="G15">
        <v>0</v>
      </c>
    </row>
    <row r="16" spans="1:7" x14ac:dyDescent="0.25">
      <c r="A16" s="8">
        <f>IF(timeseries!A16&lt;&gt;"",timeseries!A16,"")</f>
        <v>45398.583333333336</v>
      </c>
      <c r="B16">
        <v>25</v>
      </c>
      <c r="C16">
        <v>25</v>
      </c>
      <c r="D16">
        <v>25</v>
      </c>
      <c r="E16">
        <v>0</v>
      </c>
      <c r="F16">
        <v>0</v>
      </c>
      <c r="G16">
        <v>0</v>
      </c>
    </row>
    <row r="17" spans="1:7" x14ac:dyDescent="0.25">
      <c r="A17" s="8">
        <f>IF(timeseries!A17&lt;&gt;"",timeseries!A17,"")</f>
        <v>45398.625</v>
      </c>
      <c r="B17">
        <v>25</v>
      </c>
      <c r="C17">
        <v>25</v>
      </c>
      <c r="D17">
        <v>25</v>
      </c>
      <c r="E17">
        <v>0</v>
      </c>
      <c r="F17">
        <v>0</v>
      </c>
      <c r="G17">
        <v>0</v>
      </c>
    </row>
    <row r="18" spans="1:7" x14ac:dyDescent="0.25">
      <c r="A18" s="8">
        <f>IF(timeseries!A18&lt;&gt;"",timeseries!A18,"")</f>
        <v>45398.666666666664</v>
      </c>
      <c r="B18">
        <v>25</v>
      </c>
      <c r="C18">
        <v>25</v>
      </c>
      <c r="D18">
        <v>25</v>
      </c>
      <c r="E18">
        <v>0</v>
      </c>
      <c r="F18">
        <v>0</v>
      </c>
      <c r="G18">
        <v>0</v>
      </c>
    </row>
    <row r="19" spans="1:7" x14ac:dyDescent="0.25">
      <c r="A19" s="8">
        <f>IF(timeseries!A19&lt;&gt;"",timeseries!A19,"")</f>
        <v>45398.708333333336</v>
      </c>
      <c r="B19">
        <v>25</v>
      </c>
      <c r="C19">
        <v>25</v>
      </c>
      <c r="D19">
        <v>25</v>
      </c>
      <c r="E19">
        <v>0</v>
      </c>
      <c r="F19">
        <v>0</v>
      </c>
      <c r="G19">
        <v>0</v>
      </c>
    </row>
    <row r="20" spans="1:7" x14ac:dyDescent="0.25">
      <c r="A20" s="8">
        <f>IF(timeseries!A20&lt;&gt;"",timeseries!A20,"")</f>
        <v>45398.75</v>
      </c>
      <c r="B20">
        <v>25</v>
      </c>
      <c r="C20">
        <v>25</v>
      </c>
      <c r="D20">
        <v>25</v>
      </c>
      <c r="E20">
        <v>0</v>
      </c>
      <c r="F20">
        <v>0</v>
      </c>
      <c r="G20">
        <v>0</v>
      </c>
    </row>
    <row r="21" spans="1:7" x14ac:dyDescent="0.25">
      <c r="A21" s="8">
        <f>IF(timeseries!A21&lt;&gt;"",timeseries!A21,"")</f>
        <v>45398.791666666664</v>
      </c>
      <c r="B21">
        <v>25</v>
      </c>
      <c r="C21">
        <v>25</v>
      </c>
      <c r="D21">
        <v>25</v>
      </c>
      <c r="E21">
        <v>0</v>
      </c>
      <c r="F21">
        <v>0</v>
      </c>
      <c r="G21">
        <v>0</v>
      </c>
    </row>
    <row r="22" spans="1:7" x14ac:dyDescent="0.25">
      <c r="A22" s="8">
        <f>IF(timeseries!A22&lt;&gt;"",timeseries!A22,"")</f>
        <v>45398.833333333336</v>
      </c>
      <c r="B22">
        <v>25</v>
      </c>
      <c r="C22">
        <v>25</v>
      </c>
      <c r="D22">
        <v>25</v>
      </c>
      <c r="E22">
        <v>0</v>
      </c>
      <c r="F22">
        <v>0</v>
      </c>
      <c r="G22">
        <v>0</v>
      </c>
    </row>
    <row r="23" spans="1:7" x14ac:dyDescent="0.25">
      <c r="A23" s="8">
        <f>IF(timeseries!A23&lt;&gt;"",timeseries!A23,"")</f>
        <v>45398.875</v>
      </c>
      <c r="B23">
        <v>25</v>
      </c>
      <c r="C23">
        <v>25</v>
      </c>
      <c r="D23">
        <v>25</v>
      </c>
      <c r="E23">
        <v>0</v>
      </c>
      <c r="F23">
        <v>0</v>
      </c>
      <c r="G23">
        <v>0</v>
      </c>
    </row>
    <row r="24" spans="1:7" x14ac:dyDescent="0.25">
      <c r="A24" s="8">
        <f>IF(timeseries!A24&lt;&gt;"",timeseries!A24,"")</f>
        <v>45398.916666666664</v>
      </c>
      <c r="B24">
        <v>25</v>
      </c>
      <c r="C24">
        <v>25</v>
      </c>
      <c r="D24">
        <v>25</v>
      </c>
      <c r="E24">
        <v>0</v>
      </c>
      <c r="F24">
        <v>0</v>
      </c>
      <c r="G24">
        <v>0</v>
      </c>
    </row>
    <row r="25" spans="1:7" x14ac:dyDescent="0.25">
      <c r="A25" s="8">
        <f>IF(timeseries!A25&lt;&gt;"",timeseries!A25,"")</f>
        <v>45398.958333333336</v>
      </c>
      <c r="B25">
        <v>25</v>
      </c>
      <c r="C25">
        <v>25</v>
      </c>
      <c r="D25">
        <v>25</v>
      </c>
      <c r="E25">
        <v>0</v>
      </c>
      <c r="F25">
        <v>0</v>
      </c>
      <c r="G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B2" sqref="B2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25</v>
      </c>
      <c r="B1" s="3" t="s">
        <v>147</v>
      </c>
      <c r="C1" s="3" t="s">
        <v>0</v>
      </c>
      <c r="D1" s="3" t="s">
        <v>80</v>
      </c>
      <c r="E1" s="3" t="s">
        <v>29</v>
      </c>
      <c r="F1" s="6" t="s">
        <v>36</v>
      </c>
      <c r="G1" s="3" t="s">
        <v>40</v>
      </c>
      <c r="H1" s="3" t="s">
        <v>48</v>
      </c>
      <c r="I1" s="3" t="s">
        <v>74</v>
      </c>
      <c r="J1" s="3" t="s">
        <v>75</v>
      </c>
      <c r="K1" s="3" t="s">
        <v>76</v>
      </c>
      <c r="L1" s="3" t="s">
        <v>77</v>
      </c>
    </row>
    <row r="2" spans="1:12" x14ac:dyDescent="0.25">
      <c r="A2" s="7" t="s">
        <v>10</v>
      </c>
      <c r="B2" s="7" t="s">
        <v>28</v>
      </c>
      <c r="C2" s="7" t="s">
        <v>8</v>
      </c>
      <c r="D2" s="7" t="s">
        <v>82</v>
      </c>
      <c r="E2" s="7" t="s">
        <v>30</v>
      </c>
      <c r="F2" s="7">
        <v>0</v>
      </c>
      <c r="G2" s="7" t="s">
        <v>30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workbookViewId="0">
      <selection activeCell="H18" sqref="H18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4" width="11.42578125" customWidth="1"/>
    <col min="5" max="6" width="11.140625" customWidth="1"/>
    <col min="8" max="10" width="11.140625" customWidth="1"/>
  </cols>
  <sheetData>
    <row r="1" spans="1:4" s="3" customFormat="1" x14ac:dyDescent="0.25">
      <c r="A1" s="3" t="s">
        <v>24</v>
      </c>
      <c r="B1" s="3" t="s">
        <v>56</v>
      </c>
      <c r="C1" s="3" t="s">
        <v>57</v>
      </c>
      <c r="D1" s="3" t="s">
        <v>83</v>
      </c>
    </row>
    <row r="2" spans="1:4" x14ac:dyDescent="0.25">
      <c r="A2" s="8">
        <f>IF(timeseries!A2&lt;&gt;"",timeseries!A2,"")</f>
        <v>45398</v>
      </c>
      <c r="B2">
        <f t="shared" ref="B2:B13" si="0">C2</f>
        <v>59.25</v>
      </c>
      <c r="C2">
        <v>59.25</v>
      </c>
      <c r="D2">
        <v>59.25</v>
      </c>
    </row>
    <row r="3" spans="1:4" x14ac:dyDescent="0.25">
      <c r="A3" s="8">
        <f>IF(timeseries!A3&lt;&gt;"",timeseries!A3,"")</f>
        <v>45398.041666666664</v>
      </c>
      <c r="B3">
        <f t="shared" si="0"/>
        <v>47.58</v>
      </c>
      <c r="C3">
        <v>47.58</v>
      </c>
      <c r="D3">
        <v>47.58</v>
      </c>
    </row>
    <row r="4" spans="1:4" x14ac:dyDescent="0.25">
      <c r="A4" s="8">
        <f>IF(timeseries!A4&lt;&gt;"",timeseries!A4,"")</f>
        <v>45398.083333333336</v>
      </c>
      <c r="B4">
        <f t="shared" si="0"/>
        <v>52.53</v>
      </c>
      <c r="C4">
        <v>52.53</v>
      </c>
      <c r="D4">
        <v>52.53</v>
      </c>
    </row>
    <row r="5" spans="1:4" x14ac:dyDescent="0.25">
      <c r="A5" s="8">
        <f>IF(timeseries!A5&lt;&gt;"",timeseries!A5,"")</f>
        <v>45398.125</v>
      </c>
      <c r="B5">
        <f t="shared" si="0"/>
        <v>55.879999999999995</v>
      </c>
      <c r="C5">
        <v>55.879999999999995</v>
      </c>
      <c r="D5">
        <v>55.879999999999995</v>
      </c>
    </row>
    <row r="6" spans="1:4" x14ac:dyDescent="0.25">
      <c r="A6" s="8">
        <f>IF(timeseries!A6&lt;&gt;"",timeseries!A6,"")</f>
        <v>45398.166666666664</v>
      </c>
      <c r="B6">
        <f t="shared" si="0"/>
        <v>53.54</v>
      </c>
      <c r="C6">
        <v>53.54</v>
      </c>
      <c r="D6">
        <v>53.54</v>
      </c>
    </row>
    <row r="7" spans="1:4" x14ac:dyDescent="0.25">
      <c r="A7" s="8">
        <f>IF(timeseries!A7&lt;&gt;"",timeseries!A7,"")</f>
        <v>45398.208333333336</v>
      </c>
      <c r="B7">
        <f t="shared" si="0"/>
        <v>62.91</v>
      </c>
      <c r="C7">
        <v>62.91</v>
      </c>
      <c r="D7">
        <v>62.91</v>
      </c>
    </row>
    <row r="8" spans="1:4" x14ac:dyDescent="0.25">
      <c r="A8" s="8">
        <f>IF(timeseries!A8&lt;&gt;"",timeseries!A8,"")</f>
        <v>45398.25</v>
      </c>
      <c r="B8">
        <f t="shared" si="0"/>
        <v>89.56</v>
      </c>
      <c r="C8">
        <v>89.56</v>
      </c>
      <c r="D8">
        <v>89.56</v>
      </c>
    </row>
    <row r="9" spans="1:4" x14ac:dyDescent="0.25">
      <c r="A9" s="8">
        <f>IF(timeseries!A9&lt;&gt;"",timeseries!A9,"")</f>
        <v>45398.291666666664</v>
      </c>
      <c r="B9">
        <f t="shared" si="0"/>
        <v>89.22</v>
      </c>
      <c r="C9">
        <v>89.22</v>
      </c>
      <c r="D9">
        <v>89.22</v>
      </c>
    </row>
    <row r="10" spans="1:4" x14ac:dyDescent="0.25">
      <c r="A10" s="8">
        <f>IF(timeseries!A10&lt;&gt;"",timeseries!A10,"")</f>
        <v>45398.333333333336</v>
      </c>
      <c r="B10">
        <f t="shared" si="0"/>
        <v>77.22</v>
      </c>
      <c r="C10">
        <v>77.22</v>
      </c>
      <c r="D10">
        <v>77.22</v>
      </c>
    </row>
    <row r="11" spans="1:4" x14ac:dyDescent="0.25">
      <c r="A11" s="8">
        <f>IF(timeseries!A11&lt;&gt;"",timeseries!A11,"")</f>
        <v>45398.375</v>
      </c>
      <c r="B11">
        <f t="shared" si="0"/>
        <v>80.3</v>
      </c>
      <c r="C11">
        <v>80.3</v>
      </c>
      <c r="D11">
        <v>80.3</v>
      </c>
    </row>
    <row r="12" spans="1:4" x14ac:dyDescent="0.25">
      <c r="A12" s="8">
        <f>IF(timeseries!A12&lt;&gt;"",timeseries!A12,"")</f>
        <v>45398.416666666664</v>
      </c>
      <c r="B12">
        <f t="shared" si="0"/>
        <v>85.23</v>
      </c>
      <c r="C12">
        <v>85.23</v>
      </c>
      <c r="D12">
        <v>85.23</v>
      </c>
    </row>
    <row r="13" spans="1:4" x14ac:dyDescent="0.25">
      <c r="A13" s="8">
        <f>IF(timeseries!A13&lt;&gt;"",timeseries!A13,"")</f>
        <v>45398.458333333336</v>
      </c>
      <c r="B13">
        <f t="shared" si="0"/>
        <v>80.87</v>
      </c>
      <c r="C13">
        <v>80.87</v>
      </c>
      <c r="D13">
        <v>80.87</v>
      </c>
    </row>
    <row r="14" spans="1:4" x14ac:dyDescent="0.25">
      <c r="A14" s="8">
        <f>IF(timeseries!A14&lt;&gt;"",timeseries!A14,"")</f>
        <v>45398.5</v>
      </c>
      <c r="B14">
        <v>70.45</v>
      </c>
      <c r="C14">
        <v>77.045000000000002</v>
      </c>
      <c r="D14">
        <v>81.430000000000007</v>
      </c>
    </row>
    <row r="15" spans="1:4" x14ac:dyDescent="0.25">
      <c r="A15" s="8">
        <f>IF(timeseries!A15&lt;&gt;"",timeseries!A15,"")</f>
        <v>45398.541666666664</v>
      </c>
      <c r="B15">
        <v>67.33</v>
      </c>
      <c r="C15">
        <v>76.38</v>
      </c>
      <c r="D15">
        <v>99.39</v>
      </c>
    </row>
    <row r="16" spans="1:4" x14ac:dyDescent="0.25">
      <c r="A16" s="8">
        <f>IF(timeseries!A16&lt;&gt;"",timeseries!A16,"")</f>
        <v>45398.583333333336</v>
      </c>
      <c r="B16">
        <v>65.36</v>
      </c>
      <c r="C16">
        <v>80.924999999999997</v>
      </c>
      <c r="D16">
        <v>96.43</v>
      </c>
    </row>
    <row r="17" spans="1:4" x14ac:dyDescent="0.25">
      <c r="A17" s="8">
        <f>IF(timeseries!A17&lt;&gt;"",timeseries!A17,"")</f>
        <v>45398.625</v>
      </c>
      <c r="B17">
        <v>69.58</v>
      </c>
      <c r="C17">
        <v>81.974999999999994</v>
      </c>
      <c r="D17">
        <v>101.3</v>
      </c>
    </row>
    <row r="18" spans="1:4" x14ac:dyDescent="0.25">
      <c r="A18" s="8">
        <f>IF(timeseries!A18&lt;&gt;"",timeseries!A18,"")</f>
        <v>45398.666666666664</v>
      </c>
      <c r="B18">
        <v>68.88</v>
      </c>
      <c r="C18">
        <v>85.38</v>
      </c>
      <c r="D18">
        <v>103.32</v>
      </c>
    </row>
    <row r="19" spans="1:4" x14ac:dyDescent="0.25">
      <c r="A19" s="8">
        <f>IF(timeseries!A19&lt;&gt;"",timeseries!A19,"")</f>
        <v>45398.708333333336</v>
      </c>
      <c r="B19">
        <v>67.42</v>
      </c>
      <c r="C19">
        <v>83.13000000000001</v>
      </c>
      <c r="D19">
        <v>100.25</v>
      </c>
    </row>
    <row r="20" spans="1:4" x14ac:dyDescent="0.25">
      <c r="A20" s="8">
        <f>IF(timeseries!A20&lt;&gt;"",timeseries!A20,"")</f>
        <v>45398.75</v>
      </c>
      <c r="B20">
        <v>68.31</v>
      </c>
      <c r="C20">
        <v>76.64</v>
      </c>
      <c r="D20">
        <v>101.93</v>
      </c>
    </row>
    <row r="21" spans="1:4" x14ac:dyDescent="0.25">
      <c r="A21" s="8">
        <f>IF(timeseries!A21&lt;&gt;"",timeseries!A21,"")</f>
        <v>45398.791666666664</v>
      </c>
      <c r="B21">
        <v>66.2</v>
      </c>
      <c r="C21">
        <v>73.204999999999998</v>
      </c>
      <c r="D21">
        <v>97.08</v>
      </c>
    </row>
    <row r="22" spans="1:4" x14ac:dyDescent="0.25">
      <c r="A22" s="8">
        <f>IF(timeseries!A22&lt;&gt;"",timeseries!A22,"")</f>
        <v>45398.833333333336</v>
      </c>
      <c r="B22">
        <v>68.77</v>
      </c>
      <c r="C22">
        <v>65.674999999999997</v>
      </c>
      <c r="D22">
        <v>96.789999999999992</v>
      </c>
    </row>
    <row r="23" spans="1:4" x14ac:dyDescent="0.25">
      <c r="A23" s="8">
        <f>IF(timeseries!A23&lt;&gt;"",timeseries!A23,"")</f>
        <v>45398.875</v>
      </c>
      <c r="B23">
        <v>67.069999999999993</v>
      </c>
      <c r="C23">
        <v>56.98</v>
      </c>
      <c r="D23">
        <v>91.75</v>
      </c>
    </row>
    <row r="24" spans="1:4" x14ac:dyDescent="0.25">
      <c r="A24" s="8">
        <f>IF(timeseries!A24&lt;&gt;"",timeseries!A24,"")</f>
        <v>45398.916666666664</v>
      </c>
      <c r="B24">
        <v>67.349999999999994</v>
      </c>
      <c r="C24">
        <v>42.255000000000003</v>
      </c>
      <c r="D24">
        <v>89.15</v>
      </c>
    </row>
    <row r="25" spans="1:4" x14ac:dyDescent="0.25">
      <c r="A25" s="8">
        <f>IF(timeseries!A25&lt;&gt;"",timeseries!A25,"")</f>
        <v>45398.958333333336</v>
      </c>
      <c r="B25">
        <v>67.430000000000007</v>
      </c>
      <c r="C25">
        <v>47.835000000000001</v>
      </c>
      <c r="D25">
        <v>88.71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24</v>
      </c>
      <c r="B1" s="3" t="s">
        <v>52</v>
      </c>
      <c r="C1" s="3" t="s">
        <v>53</v>
      </c>
      <c r="D1" s="3" t="s">
        <v>85</v>
      </c>
      <c r="E1" s="3" t="s">
        <v>54</v>
      </c>
      <c r="F1" s="3" t="s">
        <v>55</v>
      </c>
      <c r="G1" s="3" t="s">
        <v>84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59.26</v>
      </c>
      <c r="C2">
        <f>market_prices!C2+0.01</f>
        <v>59.26</v>
      </c>
      <c r="D2">
        <f>market_prices!D2+0.01</f>
        <v>59.26</v>
      </c>
      <c r="E2">
        <f>market_prices!B2-0.01</f>
        <v>59.24</v>
      </c>
      <c r="F2">
        <f>market_prices!C2-0.01</f>
        <v>59.24</v>
      </c>
      <c r="G2">
        <f>market_prices!D2-0.01</f>
        <v>59.24</v>
      </c>
    </row>
    <row r="3" spans="1:8" x14ac:dyDescent="0.25">
      <c r="A3" s="8">
        <f>IF(timeseries!A3&lt;&gt;"",timeseries!A3,"")</f>
        <v>45398.041666666664</v>
      </c>
      <c r="B3">
        <f>market_prices!B3+0.01</f>
        <v>47.589999999999996</v>
      </c>
      <c r="C3">
        <f>market_prices!C3+0.01</f>
        <v>47.589999999999996</v>
      </c>
      <c r="D3">
        <f>market_prices!D3+0.01</f>
        <v>47.589999999999996</v>
      </c>
      <c r="E3">
        <f>market_prices!B3-0.01</f>
        <v>47.57</v>
      </c>
      <c r="F3">
        <f>market_prices!C3-0.01</f>
        <v>47.57</v>
      </c>
      <c r="G3">
        <f>market_prices!D3-0.01</f>
        <v>47.57</v>
      </c>
    </row>
    <row r="4" spans="1:8" x14ac:dyDescent="0.25">
      <c r="A4" s="8">
        <f>IF(timeseries!A4&lt;&gt;"",timeseries!A4,"")</f>
        <v>45398.083333333336</v>
      </c>
      <c r="B4">
        <f>market_prices!B4+0.01</f>
        <v>52.54</v>
      </c>
      <c r="C4">
        <f>market_prices!C4+0.01</f>
        <v>52.54</v>
      </c>
      <c r="D4">
        <f>market_prices!D4+0.01</f>
        <v>52.54</v>
      </c>
      <c r="E4">
        <f>market_prices!B4-0.01</f>
        <v>52.52</v>
      </c>
      <c r="F4">
        <f>market_prices!C4-0.01</f>
        <v>52.52</v>
      </c>
      <c r="G4">
        <f>market_prices!D4-0.01</f>
        <v>52.52</v>
      </c>
    </row>
    <row r="5" spans="1:8" x14ac:dyDescent="0.25">
      <c r="A5" s="8">
        <f>IF(timeseries!A5&lt;&gt;"",timeseries!A5,"")</f>
        <v>45398.125</v>
      </c>
      <c r="B5">
        <f>market_prices!B5+0.01</f>
        <v>55.889999999999993</v>
      </c>
      <c r="C5">
        <f>market_prices!C5+0.01</f>
        <v>55.889999999999993</v>
      </c>
      <c r="D5">
        <f>market_prices!D5+0.01</f>
        <v>55.889999999999993</v>
      </c>
      <c r="E5">
        <f>market_prices!B5-0.01</f>
        <v>55.87</v>
      </c>
      <c r="F5">
        <f>market_prices!C5-0.01</f>
        <v>55.87</v>
      </c>
      <c r="G5">
        <f>market_prices!D5-0.01</f>
        <v>55.87</v>
      </c>
    </row>
    <row r="6" spans="1:8" x14ac:dyDescent="0.25">
      <c r="A6" s="8">
        <f>IF(timeseries!A6&lt;&gt;"",timeseries!A6,"")</f>
        <v>45398.166666666664</v>
      </c>
      <c r="B6">
        <f>market_prices!B6+0.01</f>
        <v>53.55</v>
      </c>
      <c r="C6">
        <f>market_prices!C6+0.01</f>
        <v>53.55</v>
      </c>
      <c r="D6">
        <f>market_prices!D6+0.01</f>
        <v>53.55</v>
      </c>
      <c r="E6">
        <f>market_prices!B6-0.01</f>
        <v>53.53</v>
      </c>
      <c r="F6">
        <f>market_prices!C6-0.01</f>
        <v>53.53</v>
      </c>
      <c r="G6">
        <f>market_prices!D6-0.01</f>
        <v>53.53</v>
      </c>
    </row>
    <row r="7" spans="1:8" x14ac:dyDescent="0.25">
      <c r="A7" s="8">
        <f>IF(timeseries!A7&lt;&gt;"",timeseries!A7,"")</f>
        <v>45398.208333333336</v>
      </c>
      <c r="B7">
        <f>market_prices!B7+0.01</f>
        <v>62.919999999999995</v>
      </c>
      <c r="C7">
        <f>market_prices!C7+0.01</f>
        <v>62.919999999999995</v>
      </c>
      <c r="D7">
        <f>market_prices!D7+0.01</f>
        <v>62.919999999999995</v>
      </c>
      <c r="E7">
        <f>market_prices!B7-0.01</f>
        <v>62.9</v>
      </c>
      <c r="F7">
        <f>market_prices!C7-0.01</f>
        <v>62.9</v>
      </c>
      <c r="G7">
        <f>market_prices!D7-0.01</f>
        <v>62.9</v>
      </c>
    </row>
    <row r="8" spans="1:8" x14ac:dyDescent="0.25">
      <c r="A8" s="8">
        <f>IF(timeseries!A8&lt;&gt;"",timeseries!A8,"")</f>
        <v>45398.25</v>
      </c>
      <c r="B8">
        <f>market_prices!B8+0.01</f>
        <v>89.570000000000007</v>
      </c>
      <c r="C8">
        <f>market_prices!C8+0.01</f>
        <v>89.570000000000007</v>
      </c>
      <c r="D8">
        <f>market_prices!D8+0.01</f>
        <v>89.570000000000007</v>
      </c>
      <c r="E8">
        <f>market_prices!B8-0.01</f>
        <v>89.55</v>
      </c>
      <c r="F8">
        <f>market_prices!C8-0.01</f>
        <v>89.55</v>
      </c>
      <c r="G8">
        <f>market_prices!D8-0.01</f>
        <v>89.55</v>
      </c>
    </row>
    <row r="9" spans="1:8" x14ac:dyDescent="0.25">
      <c r="A9" s="8">
        <f>IF(timeseries!A9&lt;&gt;"",timeseries!A9,"")</f>
        <v>45398.291666666664</v>
      </c>
      <c r="B9">
        <f>market_prices!B9+0.01</f>
        <v>89.23</v>
      </c>
      <c r="C9">
        <f>market_prices!C9+0.01</f>
        <v>89.23</v>
      </c>
      <c r="D9">
        <f>market_prices!D9+0.01</f>
        <v>89.23</v>
      </c>
      <c r="E9">
        <f>market_prices!B9-0.01</f>
        <v>89.21</v>
      </c>
      <c r="F9">
        <f>market_prices!C9-0.01</f>
        <v>89.21</v>
      </c>
      <c r="G9">
        <f>market_prices!D9-0.01</f>
        <v>89.21</v>
      </c>
    </row>
    <row r="10" spans="1:8" x14ac:dyDescent="0.25">
      <c r="A10" s="8">
        <f>IF(timeseries!A10&lt;&gt;"",timeseries!A10,"")</f>
        <v>45398.333333333336</v>
      </c>
      <c r="B10">
        <f>market_prices!B10+0.01</f>
        <v>77.23</v>
      </c>
      <c r="C10">
        <f>market_prices!C10+0.01</f>
        <v>77.23</v>
      </c>
      <c r="D10">
        <f>market_prices!D10+0.01</f>
        <v>77.23</v>
      </c>
      <c r="E10">
        <f>market_prices!B10-0.01</f>
        <v>77.209999999999994</v>
      </c>
      <c r="F10">
        <f>market_prices!C10-0.01</f>
        <v>77.209999999999994</v>
      </c>
      <c r="G10">
        <f>market_prices!D10-0.01</f>
        <v>77.209999999999994</v>
      </c>
    </row>
    <row r="11" spans="1:8" x14ac:dyDescent="0.25">
      <c r="A11" s="8">
        <f>IF(timeseries!A11&lt;&gt;"",timeseries!A11,"")</f>
        <v>45398.375</v>
      </c>
      <c r="B11">
        <f>market_prices!B11+0.01</f>
        <v>80.31</v>
      </c>
      <c r="C11">
        <f>market_prices!C11+0.01</f>
        <v>80.31</v>
      </c>
      <c r="D11">
        <f>market_prices!D11+0.01</f>
        <v>80.31</v>
      </c>
      <c r="E11">
        <f>market_prices!B11-0.01</f>
        <v>80.289999999999992</v>
      </c>
      <c r="F11">
        <f>market_prices!C11-0.01</f>
        <v>80.289999999999992</v>
      </c>
      <c r="G11">
        <f>market_prices!D11-0.01</f>
        <v>80.289999999999992</v>
      </c>
    </row>
    <row r="12" spans="1:8" x14ac:dyDescent="0.25">
      <c r="A12" s="8">
        <f>IF(timeseries!A12&lt;&gt;"",timeseries!A12,"")</f>
        <v>45398.416666666664</v>
      </c>
      <c r="B12">
        <f>market_prices!B12+0.01</f>
        <v>85.240000000000009</v>
      </c>
      <c r="C12">
        <f>market_prices!C12+0.01</f>
        <v>85.240000000000009</v>
      </c>
      <c r="D12">
        <f>market_prices!D12+0.01</f>
        <v>85.240000000000009</v>
      </c>
      <c r="E12">
        <f>market_prices!B12-0.01</f>
        <v>85.22</v>
      </c>
      <c r="F12">
        <f>market_prices!C12-0.01</f>
        <v>85.22</v>
      </c>
      <c r="G12">
        <f>market_prices!D12-0.01</f>
        <v>85.22</v>
      </c>
    </row>
    <row r="13" spans="1:8" x14ac:dyDescent="0.25">
      <c r="A13" s="8">
        <f>IF(timeseries!A13&lt;&gt;"",timeseries!A13,"")</f>
        <v>45398.458333333336</v>
      </c>
      <c r="B13">
        <f>market_prices!B13+0.01</f>
        <v>80.88000000000001</v>
      </c>
      <c r="C13">
        <f>market_prices!C13+0.01</f>
        <v>80.88000000000001</v>
      </c>
      <c r="D13">
        <f>market_prices!D13+0.01</f>
        <v>80.88000000000001</v>
      </c>
      <c r="E13">
        <f>market_prices!B13-0.01</f>
        <v>80.86</v>
      </c>
      <c r="F13">
        <f>market_prices!C13-0.01</f>
        <v>80.86</v>
      </c>
      <c r="G13">
        <f>market_prices!D13-0.01</f>
        <v>80.86</v>
      </c>
    </row>
    <row r="14" spans="1:8" x14ac:dyDescent="0.25">
      <c r="A14" s="8">
        <f>IF(timeseries!A14&lt;&gt;"",timeseries!A14,"")</f>
        <v>45398.5</v>
      </c>
      <c r="B14">
        <f>market_prices!B14+0.01</f>
        <v>70.460000000000008</v>
      </c>
      <c r="C14">
        <f>market_prices!C14+0.01</f>
        <v>77.055000000000007</v>
      </c>
      <c r="D14">
        <f>market_prices!D14+0.01</f>
        <v>81.440000000000012</v>
      </c>
      <c r="E14">
        <f>market_prices!B14-0.01</f>
        <v>70.44</v>
      </c>
      <c r="F14">
        <f>market_prices!C14-0.01</f>
        <v>77.034999999999997</v>
      </c>
      <c r="G14">
        <f>market_prices!D14-0.01</f>
        <v>81.42</v>
      </c>
    </row>
    <row r="15" spans="1:8" x14ac:dyDescent="0.25">
      <c r="A15" s="8">
        <f>IF(timeseries!A15&lt;&gt;"",timeseries!A15,"")</f>
        <v>45398.541666666664</v>
      </c>
      <c r="B15">
        <f>market_prices!B15+0.01</f>
        <v>67.34</v>
      </c>
      <c r="C15">
        <f>market_prices!C15+0.01</f>
        <v>76.39</v>
      </c>
      <c r="D15">
        <f>market_prices!D15+0.01</f>
        <v>99.4</v>
      </c>
      <c r="E15">
        <f>market_prices!B15-0.01</f>
        <v>67.319999999999993</v>
      </c>
      <c r="F15">
        <f>market_prices!C15-0.01</f>
        <v>76.36999999999999</v>
      </c>
      <c r="G15">
        <f>market_prices!D15-0.01</f>
        <v>99.38</v>
      </c>
    </row>
    <row r="16" spans="1:8" x14ac:dyDescent="0.25">
      <c r="A16" s="8">
        <f>IF(timeseries!A16&lt;&gt;"",timeseries!A16,"")</f>
        <v>45398.583333333336</v>
      </c>
      <c r="B16">
        <f>market_prices!B16+0.01</f>
        <v>65.37</v>
      </c>
      <c r="C16">
        <f>market_prices!C16+0.01</f>
        <v>80.935000000000002</v>
      </c>
      <c r="D16">
        <f>market_prices!D16+0.01</f>
        <v>96.440000000000012</v>
      </c>
      <c r="E16">
        <f>market_prices!B16-0.01</f>
        <v>65.349999999999994</v>
      </c>
      <c r="F16">
        <f>market_prices!C16-0.01</f>
        <v>80.914999999999992</v>
      </c>
      <c r="G16">
        <f>market_prices!D16-0.01</f>
        <v>96.42</v>
      </c>
    </row>
    <row r="17" spans="1:7" x14ac:dyDescent="0.25">
      <c r="A17" s="8">
        <f>IF(timeseries!A17&lt;&gt;"",timeseries!A17,"")</f>
        <v>45398.625</v>
      </c>
      <c r="B17">
        <f>market_prices!B17+0.01</f>
        <v>69.59</v>
      </c>
      <c r="C17">
        <f>market_prices!C17+0.01</f>
        <v>81.984999999999999</v>
      </c>
      <c r="D17">
        <f>market_prices!D17+0.01</f>
        <v>101.31</v>
      </c>
      <c r="E17">
        <f>market_prices!B17-0.01</f>
        <v>69.569999999999993</v>
      </c>
      <c r="F17">
        <f>market_prices!C17-0.01</f>
        <v>81.964999999999989</v>
      </c>
      <c r="G17">
        <f>market_prices!D17-0.01</f>
        <v>101.28999999999999</v>
      </c>
    </row>
    <row r="18" spans="1:7" x14ac:dyDescent="0.25">
      <c r="A18" s="8">
        <f>IF(timeseries!A18&lt;&gt;"",timeseries!A18,"")</f>
        <v>45398.666666666664</v>
      </c>
      <c r="B18">
        <f>market_prices!B18+0.01</f>
        <v>68.89</v>
      </c>
      <c r="C18">
        <f>market_prices!C18+0.01</f>
        <v>85.39</v>
      </c>
      <c r="D18">
        <f>market_prices!D18+0.01</f>
        <v>103.33</v>
      </c>
      <c r="E18">
        <f>market_prices!B18-0.01</f>
        <v>68.86999999999999</v>
      </c>
      <c r="F18">
        <f>market_prices!C18-0.01</f>
        <v>85.36999999999999</v>
      </c>
      <c r="G18">
        <f>market_prices!D18-0.01</f>
        <v>103.30999999999999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67.430000000000007</v>
      </c>
      <c r="C19">
        <f>market_prices!C19+0.01</f>
        <v>83.140000000000015</v>
      </c>
      <c r="D19">
        <f>market_prices!D19+0.01</f>
        <v>100.26</v>
      </c>
      <c r="E19">
        <f>market_prices!B19-0.01</f>
        <v>67.41</v>
      </c>
      <c r="F19">
        <f>market_prices!C19-0.01</f>
        <v>83.12</v>
      </c>
      <c r="G19">
        <f>market_prices!D19-0.01</f>
        <v>100.24</v>
      </c>
    </row>
    <row r="20" spans="1:7" x14ac:dyDescent="0.25">
      <c r="A20" s="8">
        <f>IF(timeseries!A20&lt;&gt;"",timeseries!A20,"")</f>
        <v>45398.75</v>
      </c>
      <c r="B20">
        <f>market_prices!B20+0.01</f>
        <v>68.320000000000007</v>
      </c>
      <c r="C20">
        <f>market_prices!C20+0.01</f>
        <v>76.650000000000006</v>
      </c>
      <c r="D20">
        <f>market_prices!D20+0.01</f>
        <v>101.94000000000001</v>
      </c>
      <c r="E20">
        <f>market_prices!B20-0.01</f>
        <v>68.3</v>
      </c>
      <c r="F20">
        <f>market_prices!C20-0.01</f>
        <v>76.63</v>
      </c>
      <c r="G20">
        <f>market_prices!D20-0.01</f>
        <v>101.92</v>
      </c>
    </row>
    <row r="21" spans="1:7" x14ac:dyDescent="0.25">
      <c r="A21" s="8">
        <f>IF(timeseries!A21&lt;&gt;"",timeseries!A21,"")</f>
        <v>45398.791666666664</v>
      </c>
      <c r="B21">
        <f>market_prices!B21+0.01</f>
        <v>66.210000000000008</v>
      </c>
      <c r="C21">
        <f>market_prices!C21+0.01</f>
        <v>73.215000000000003</v>
      </c>
      <c r="D21">
        <f>market_prices!D21+0.01</f>
        <v>97.09</v>
      </c>
      <c r="E21">
        <f>market_prices!B21-0.01</f>
        <v>66.19</v>
      </c>
      <c r="F21">
        <f>market_prices!C21-0.01</f>
        <v>73.194999999999993</v>
      </c>
      <c r="G21">
        <f>market_prices!D21-0.01</f>
        <v>97.07</v>
      </c>
    </row>
    <row r="22" spans="1:7" x14ac:dyDescent="0.25">
      <c r="A22" s="8">
        <f>IF(timeseries!A22&lt;&gt;"",timeseries!A22,"")</f>
        <v>45398.833333333336</v>
      </c>
      <c r="B22">
        <f>market_prices!B22+0.01</f>
        <v>68.78</v>
      </c>
      <c r="C22">
        <f>market_prices!C22+0.01</f>
        <v>65.685000000000002</v>
      </c>
      <c r="D22">
        <f>market_prices!D22+0.01</f>
        <v>96.8</v>
      </c>
      <c r="E22">
        <f>market_prices!B22-0.01</f>
        <v>68.759999999999991</v>
      </c>
      <c r="F22">
        <f>market_prices!C22-0.01</f>
        <v>65.664999999999992</v>
      </c>
      <c r="G22">
        <f>market_prices!D22-0.01</f>
        <v>96.779999999999987</v>
      </c>
    </row>
    <row r="23" spans="1:7" x14ac:dyDescent="0.25">
      <c r="A23" s="8">
        <f>IF(timeseries!A23&lt;&gt;"",timeseries!A23,"")</f>
        <v>45398.875</v>
      </c>
      <c r="B23">
        <f>market_prices!B23+0.01</f>
        <v>67.08</v>
      </c>
      <c r="C23">
        <f>market_prices!C23+0.01</f>
        <v>56.989999999999995</v>
      </c>
      <c r="D23">
        <f>market_prices!D23+0.01</f>
        <v>91.76</v>
      </c>
      <c r="E23">
        <f>market_prices!B23-0.01</f>
        <v>67.059999999999988</v>
      </c>
      <c r="F23">
        <f>market_prices!C23-0.01</f>
        <v>56.97</v>
      </c>
      <c r="G23">
        <f>market_prices!D23-0.01</f>
        <v>91.74</v>
      </c>
    </row>
    <row r="24" spans="1:7" x14ac:dyDescent="0.25">
      <c r="A24" s="8">
        <f>IF(timeseries!A24&lt;&gt;"",timeseries!A24,"")</f>
        <v>45398.916666666664</v>
      </c>
      <c r="B24">
        <f>market_prices!B24+0.01</f>
        <v>67.36</v>
      </c>
      <c r="C24">
        <f>market_prices!C24+0.01</f>
        <v>42.265000000000001</v>
      </c>
      <c r="D24">
        <f>market_prices!D24+0.01</f>
        <v>89.160000000000011</v>
      </c>
      <c r="E24">
        <f>market_prices!B24-0.01</f>
        <v>67.339999999999989</v>
      </c>
      <c r="F24">
        <f>market_prices!C24-0.01</f>
        <v>42.245000000000005</v>
      </c>
      <c r="G24">
        <f>market_prices!D24-0.01</f>
        <v>89.14</v>
      </c>
    </row>
    <row r="25" spans="1:7" x14ac:dyDescent="0.25">
      <c r="A25" s="8">
        <f>IF(timeseries!A25&lt;&gt;"",timeseries!A25,"")</f>
        <v>45398.958333333336</v>
      </c>
      <c r="B25">
        <f>market_prices!B25+0.01</f>
        <v>67.440000000000012</v>
      </c>
      <c r="C25">
        <f>market_prices!C25+0.01</f>
        <v>47.844999999999999</v>
      </c>
      <c r="D25">
        <f>market_prices!D25+0.01</f>
        <v>88.72</v>
      </c>
      <c r="E25">
        <f>market_prices!B25-0.01</f>
        <v>67.42</v>
      </c>
      <c r="F25">
        <f>market_prices!C25-0.01</f>
        <v>47.825000000000003</v>
      </c>
      <c r="G25">
        <f>market_prices!D25-0.01</f>
        <v>88.699999999999989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97</v>
      </c>
      <c r="B2">
        <v>1</v>
      </c>
    </row>
    <row r="3" spans="1:2" x14ac:dyDescent="0.25">
      <c r="A3" t="s">
        <v>98</v>
      </c>
      <c r="B3">
        <v>1</v>
      </c>
    </row>
    <row r="4" spans="1:2" x14ac:dyDescent="0.25">
      <c r="A4" t="s">
        <v>99</v>
      </c>
      <c r="B4">
        <v>1</v>
      </c>
    </row>
    <row r="5" spans="1:2" x14ac:dyDescent="0.25">
      <c r="A5" t="s">
        <v>100</v>
      </c>
      <c r="B5">
        <v>1</v>
      </c>
    </row>
    <row r="6" spans="1:2" x14ac:dyDescent="0.25">
      <c r="A6" t="s">
        <v>126</v>
      </c>
      <c r="B6">
        <v>10000000</v>
      </c>
    </row>
    <row r="7" spans="1:2" x14ac:dyDescent="0.25">
      <c r="A7" t="s">
        <v>101</v>
      </c>
      <c r="B7">
        <v>1</v>
      </c>
    </row>
    <row r="8" spans="1:2" x14ac:dyDescent="0.25">
      <c r="A8" t="s">
        <v>127</v>
      </c>
      <c r="B8">
        <v>10000000</v>
      </c>
    </row>
    <row r="9" spans="1:2" x14ac:dyDescent="0.25">
      <c r="A9" t="s">
        <v>149</v>
      </c>
      <c r="B9">
        <v>12</v>
      </c>
    </row>
    <row r="10" spans="1:2" x14ac:dyDescent="0.25">
      <c r="A10" t="s">
        <v>150</v>
      </c>
      <c r="B10">
        <v>0</v>
      </c>
    </row>
    <row r="11" spans="1:2" x14ac:dyDescent="0.25">
      <c r="A11" t="s">
        <v>102</v>
      </c>
      <c r="B11" t="s">
        <v>138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839B-83EF-4125-B3A8-4A12BECA18D1}">
  <dimension ref="A1:BA31"/>
  <sheetViews>
    <sheetView workbookViewId="0">
      <selection activeCell="G31" sqref="G31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EFDD-AB06-48CB-8034-A9C0C38E7F82}">
  <dimension ref="A1: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0.1</v>
      </c>
    </row>
    <row r="3" spans="1:2" x14ac:dyDescent="0.25">
      <c r="A3" t="s">
        <v>47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31</v>
      </c>
      <c r="B1" s="3" t="s">
        <v>32</v>
      </c>
    </row>
    <row r="2" spans="1:2" x14ac:dyDescent="0.25">
      <c r="A2" t="s">
        <v>33</v>
      </c>
      <c r="B2">
        <v>0.3</v>
      </c>
    </row>
    <row r="3" spans="1:2" x14ac:dyDescent="0.25">
      <c r="A3" t="s">
        <v>34</v>
      </c>
      <c r="B3">
        <v>0.4</v>
      </c>
    </row>
    <row r="4" spans="1:2" x14ac:dyDescent="0.25">
      <c r="A4" t="s">
        <v>86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F7" sqref="F7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24</v>
      </c>
      <c r="B1" s="3" t="s">
        <v>121</v>
      </c>
      <c r="C1" s="3" t="s">
        <v>122</v>
      </c>
      <c r="D1" s="3" t="s">
        <v>123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f>B2</f>
        <v>1.9500000000000002</v>
      </c>
      <c r="D2">
        <f>B2</f>
        <v>1.9500000000000002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f t="shared" ref="C3:C13" si="0">B3</f>
        <v>1.83</v>
      </c>
      <c r="D3">
        <f t="shared" ref="D3:D13" si="1">B3</f>
        <v>1.83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f t="shared" si="0"/>
        <v>1.9300000000000002</v>
      </c>
      <c r="D4">
        <f t="shared" si="1"/>
        <v>1.9300000000000002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f t="shared" si="0"/>
        <v>1.7800000000000002</v>
      </c>
      <c r="D5">
        <f t="shared" si="1"/>
        <v>1.7800000000000002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f t="shared" si="0"/>
        <v>1.9200000000000004</v>
      </c>
      <c r="D6">
        <f t="shared" si="1"/>
        <v>1.9200000000000004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f t="shared" si="0"/>
        <v>1.8200000000000003</v>
      </c>
      <c r="D7">
        <f t="shared" si="1"/>
        <v>1.8200000000000003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f t="shared" si="0"/>
        <v>1.7700000000000005</v>
      </c>
      <c r="D8">
        <f t="shared" si="1"/>
        <v>1.7700000000000005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f t="shared" si="0"/>
        <v>1.9400000000000004</v>
      </c>
      <c r="D9">
        <f t="shared" si="1"/>
        <v>1.9400000000000004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f t="shared" si="0"/>
        <v>1.8200000000000003</v>
      </c>
      <c r="D10">
        <f t="shared" si="1"/>
        <v>1.8200000000000003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f t="shared" si="0"/>
        <v>1.8000000000000003</v>
      </c>
      <c r="D11">
        <f t="shared" si="1"/>
        <v>1.8000000000000003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f t="shared" si="0"/>
        <v>1.7800000000000002</v>
      </c>
      <c r="D12">
        <f t="shared" si="1"/>
        <v>1.7800000000000002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f t="shared" si="0"/>
        <v>1.9000000000000004</v>
      </c>
      <c r="D13">
        <f t="shared" si="1"/>
        <v>1.9000000000000004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8" sqref="F8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24</v>
      </c>
      <c r="B1" t="s">
        <v>118</v>
      </c>
      <c r="C1" t="s">
        <v>119</v>
      </c>
      <c r="D1" t="s">
        <v>120</v>
      </c>
    </row>
    <row r="2" spans="1:4" x14ac:dyDescent="0.25">
      <c r="A2" s="8">
        <f>IF(timeseries!A2&lt;&gt;"",timeseries!A2,"")</f>
        <v>45398</v>
      </c>
      <c r="B2" s="1">
        <f>D2</f>
        <v>2.4950000000000001</v>
      </c>
      <c r="C2" s="1">
        <f>D2</f>
        <v>2.4950000000000001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f t="shared" ref="B3:B13" si="0">D3</f>
        <v>2.5449999999999999</v>
      </c>
      <c r="C3" s="1">
        <f t="shared" ref="C3:C13" si="1">D3</f>
        <v>2.5449999999999999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f t="shared" si="0"/>
        <v>2.4449999999999998</v>
      </c>
      <c r="C4" s="1">
        <f t="shared" si="1"/>
        <v>2.4449999999999998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f t="shared" si="0"/>
        <v>2.4949999999999997</v>
      </c>
      <c r="C5" s="1">
        <f t="shared" si="1"/>
        <v>2.4949999999999997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f t="shared" si="0"/>
        <v>2.6449999999999996</v>
      </c>
      <c r="C6" s="1">
        <f t="shared" si="1"/>
        <v>2.6449999999999996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f t="shared" si="0"/>
        <v>2.5449999999999995</v>
      </c>
      <c r="C7" s="1">
        <f t="shared" si="1"/>
        <v>2.5449999999999995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f t="shared" si="0"/>
        <v>2.5949999999999993</v>
      </c>
      <c r="C8" s="1">
        <f t="shared" si="1"/>
        <v>2.5949999999999993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f t="shared" si="0"/>
        <v>2.4949999999999992</v>
      </c>
      <c r="C9" s="1">
        <f t="shared" si="1"/>
        <v>2.4949999999999992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f t="shared" si="0"/>
        <v>2.4949999999999992</v>
      </c>
      <c r="C10" s="1">
        <f t="shared" si="1"/>
        <v>2.4949999999999992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f t="shared" si="0"/>
        <v>2.4449999999999994</v>
      </c>
      <c r="C11" s="1">
        <f t="shared" si="1"/>
        <v>2.4449999999999994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f t="shared" si="0"/>
        <v>2.5449999999999995</v>
      </c>
      <c r="C12" s="1">
        <f t="shared" si="1"/>
        <v>2.5449999999999995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f t="shared" si="0"/>
        <v>2.3949999999999996</v>
      </c>
      <c r="C13" s="1">
        <f t="shared" si="1"/>
        <v>2.3949999999999996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31</v>
      </c>
      <c r="B1" t="s">
        <v>50</v>
      </c>
      <c r="C1" t="s">
        <v>78</v>
      </c>
      <c r="D1" t="s">
        <v>79</v>
      </c>
    </row>
    <row r="2" spans="1:13" x14ac:dyDescent="0.25">
      <c r="A2" t="s">
        <v>66</v>
      </c>
      <c r="B2" t="s">
        <v>67</v>
      </c>
      <c r="C2">
        <v>0</v>
      </c>
      <c r="D2">
        <v>0</v>
      </c>
    </row>
    <row r="3" spans="1:13" x14ac:dyDescent="0.25">
      <c r="A3" t="s">
        <v>128</v>
      </c>
      <c r="B3" t="s">
        <v>67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24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87</v>
      </c>
      <c r="I1" t="s">
        <v>88</v>
      </c>
      <c r="J1" t="s">
        <v>89</v>
      </c>
      <c r="K1" t="s">
        <v>132</v>
      </c>
      <c r="L1" t="s">
        <v>135</v>
      </c>
      <c r="M1" t="s">
        <v>129</v>
      </c>
      <c r="N1" t="s">
        <v>133</v>
      </c>
      <c r="O1" t="s">
        <v>136</v>
      </c>
      <c r="P1" t="s">
        <v>130</v>
      </c>
      <c r="Q1" t="s">
        <v>134</v>
      </c>
      <c r="R1" t="s">
        <v>137</v>
      </c>
      <c r="S1" t="s">
        <v>131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O2" sqref="O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9</v>
      </c>
      <c r="G1" s="3" t="s">
        <v>3</v>
      </c>
      <c r="H1" s="3" t="s">
        <v>95</v>
      </c>
      <c r="I1" s="3" t="s">
        <v>4</v>
      </c>
      <c r="J1" s="3" t="s">
        <v>5</v>
      </c>
      <c r="K1" s="3" t="s">
        <v>42</v>
      </c>
      <c r="L1" s="3" t="s">
        <v>49</v>
      </c>
      <c r="M1" s="3" t="s">
        <v>103</v>
      </c>
      <c r="N1" s="3" t="s">
        <v>96</v>
      </c>
      <c r="O1" s="3" t="s">
        <v>146</v>
      </c>
      <c r="P1" s="3" t="s">
        <v>51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107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62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117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H16" sqref="H16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41</v>
      </c>
      <c r="D1" s="3" t="s">
        <v>13</v>
      </c>
      <c r="E1" s="3" t="s">
        <v>26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35</v>
      </c>
      <c r="K1" s="3" t="s">
        <v>37</v>
      </c>
      <c r="L1" s="3" t="s">
        <v>38</v>
      </c>
      <c r="M1" s="3" t="s">
        <v>58</v>
      </c>
      <c r="N1" s="3" t="s">
        <v>59</v>
      </c>
      <c r="O1" s="3" t="s">
        <v>42</v>
      </c>
      <c r="P1" s="3" t="s">
        <v>104</v>
      </c>
      <c r="Q1" s="3" t="s">
        <v>43</v>
      </c>
    </row>
    <row r="2" spans="1:17" x14ac:dyDescent="0.25">
      <c r="A2" t="s">
        <v>63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109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110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108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111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A2" sqref="A2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148</v>
      </c>
      <c r="B1" s="3" t="s">
        <v>60</v>
      </c>
      <c r="C1" s="3" t="s">
        <v>61</v>
      </c>
    </row>
    <row r="2" spans="1:3" x14ac:dyDescent="0.25">
      <c r="A2" t="s">
        <v>0</v>
      </c>
      <c r="B2" t="s">
        <v>8</v>
      </c>
      <c r="C2" t="s">
        <v>116</v>
      </c>
    </row>
    <row r="3" spans="1:3" x14ac:dyDescent="0.25">
      <c r="A3" t="s">
        <v>11</v>
      </c>
      <c r="B3" t="s">
        <v>63</v>
      </c>
      <c r="C3" t="s">
        <v>115</v>
      </c>
    </row>
    <row r="4" spans="1:3" x14ac:dyDescent="0.25">
      <c r="A4" t="s">
        <v>11</v>
      </c>
      <c r="B4" t="s">
        <v>124</v>
      </c>
      <c r="C4" t="s">
        <v>115</v>
      </c>
    </row>
    <row r="5" spans="1:3" x14ac:dyDescent="0.25">
      <c r="A5" t="s">
        <v>11</v>
      </c>
      <c r="B5" t="s">
        <v>125</v>
      </c>
      <c r="C5" t="s">
        <v>115</v>
      </c>
    </row>
    <row r="6" spans="1:3" x14ac:dyDescent="0.25">
      <c r="A6" t="s">
        <v>11</v>
      </c>
      <c r="B6" t="s">
        <v>109</v>
      </c>
      <c r="C6" t="s">
        <v>115</v>
      </c>
    </row>
    <row r="7" spans="1:3" x14ac:dyDescent="0.25">
      <c r="A7" t="s">
        <v>11</v>
      </c>
      <c r="B7" t="s">
        <v>110</v>
      </c>
      <c r="C7" t="s">
        <v>115</v>
      </c>
    </row>
    <row r="8" spans="1:3" x14ac:dyDescent="0.25">
      <c r="A8" t="s">
        <v>11</v>
      </c>
      <c r="B8" t="s">
        <v>111</v>
      </c>
      <c r="C8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F2" sqref="F2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27</v>
      </c>
      <c r="E1" s="4" t="s">
        <v>14</v>
      </c>
      <c r="F1" s="4" t="s">
        <v>145</v>
      </c>
      <c r="G1" s="4" t="s">
        <v>20</v>
      </c>
      <c r="H1" s="4" t="s">
        <v>19</v>
      </c>
      <c r="I1" s="4" t="s">
        <v>105</v>
      </c>
      <c r="J1" s="4" t="s">
        <v>106</v>
      </c>
    </row>
    <row r="2" spans="1:10" x14ac:dyDescent="0.25">
      <c r="A2" s="5" t="s">
        <v>63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63</v>
      </c>
      <c r="B4" s="5" t="s">
        <v>23</v>
      </c>
      <c r="C4" s="5" t="s">
        <v>62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124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124</v>
      </c>
      <c r="B6" s="5" t="s">
        <v>21</v>
      </c>
      <c r="C6" s="5" t="s">
        <v>117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124</v>
      </c>
      <c r="B7" s="5" t="s">
        <v>23</v>
      </c>
      <c r="C7" s="5" t="s">
        <v>62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125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125</v>
      </c>
      <c r="B9" s="5" t="s">
        <v>23</v>
      </c>
      <c r="C9" s="5" t="s">
        <v>62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109</v>
      </c>
      <c r="B10" s="5" t="s">
        <v>21</v>
      </c>
      <c r="C10" s="5" t="s">
        <v>62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109</v>
      </c>
      <c r="B11" s="5" t="s">
        <v>23</v>
      </c>
      <c r="C11" s="5" t="s">
        <v>107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110</v>
      </c>
      <c r="B12" s="5" t="s">
        <v>21</v>
      </c>
      <c r="C12" s="5" t="s">
        <v>107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110</v>
      </c>
      <c r="B13" s="5" t="s">
        <v>23</v>
      </c>
      <c r="C13" s="5" t="s">
        <v>62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108</v>
      </c>
      <c r="B14" s="5" t="s">
        <v>23</v>
      </c>
      <c r="C14" s="5" t="s">
        <v>62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111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111</v>
      </c>
      <c r="B16" s="5" t="s">
        <v>23</v>
      </c>
      <c r="C16" s="5" t="s">
        <v>62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2024-11-18T12:14:45Z</dcterms:modified>
</cp:coreProperties>
</file>