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F5BB90CA-9288-4343-9187-C875163F1D8D}" xr6:coauthVersionLast="47" xr6:coauthVersionMax="47" xr10:uidLastSave="{00000000-0000-0000-0000-000000000000}"/>
  <bookViews>
    <workbookView xWindow="28680" yWindow="-120" windowWidth="29040" windowHeight="17640" tabRatio="796" activeTab="4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8" r:id="rId17"/>
    <sheet name="reserve_realisation" sheetId="23" r:id="rId18"/>
    <sheet name="market_prices" sheetId="8" r:id="rId19"/>
    <sheet name="balance_prices" sheetId="20" r:id="rId20"/>
    <sheet name="reserve_activation_price" sheetId="27" r:id="rId21"/>
    <sheet name="risk" sheetId="17" r:id="rId22"/>
    <sheet name="scenarios" sheetId="9" r:id="rId23"/>
    <sheet name="fixed_ts" sheetId="11" r:id="rId24"/>
    <sheet name="eff_ts" sheetId="12" r:id="rId25"/>
    <sheet name="cap_ts" sheetId="16" r:id="rId26"/>
    <sheet name="constraints" sheetId="14" r:id="rId27"/>
    <sheet name="gen_constraint" sheetId="1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4" l="1"/>
  <c r="A10" i="24"/>
  <c r="A9" i="24"/>
  <c r="A8" i="24"/>
  <c r="A7" i="24"/>
  <c r="A6" i="24"/>
  <c r="A5" i="24"/>
  <c r="A4" i="24"/>
  <c r="A3" i="24"/>
  <c r="A2" i="24"/>
  <c r="A11" i="28" l="1"/>
  <c r="A10" i="28"/>
  <c r="A9" i="28"/>
  <c r="A8" i="28"/>
  <c r="A7" i="28"/>
  <c r="A6" i="28"/>
  <c r="A5" i="28"/>
  <c r="A4" i="28"/>
  <c r="A3" i="28"/>
  <c r="A2" i="28"/>
  <c r="A11" i="27" l="1"/>
  <c r="A10" i="27"/>
  <c r="A9" i="27"/>
  <c r="A8" i="27"/>
  <c r="A7" i="27"/>
  <c r="A6" i="27"/>
  <c r="A5" i="27"/>
  <c r="A4" i="27"/>
  <c r="A3" i="27"/>
  <c r="A2" i="27"/>
  <c r="A11" i="23" l="1"/>
  <c r="A10" i="23"/>
  <c r="A9" i="23"/>
  <c r="A8" i="23"/>
  <c r="A7" i="23"/>
  <c r="A6" i="23"/>
  <c r="A5" i="23"/>
  <c r="A4" i="23"/>
  <c r="A3" i="23"/>
  <c r="A2" i="23"/>
  <c r="B3" i="20" l="1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A11" i="8"/>
  <c r="A10" i="8"/>
  <c r="A9" i="8"/>
  <c r="A8" i="8"/>
  <c r="A7" i="8"/>
  <c r="A6" i="8"/>
  <c r="A5" i="8"/>
  <c r="A4" i="8"/>
  <c r="A3" i="8"/>
  <c r="A2" i="8"/>
  <c r="E2" i="20"/>
  <c r="D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<sst xmlns="http://schemas.openxmlformats.org/spreadsheetml/2006/main" count="189" uniqueCount="127">
  <si>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</si>
  <si>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</si>
  <si>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</si>
  <si>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</si>
  <si>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</si>
  <si>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</si>
  <si>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</si>
  <si>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</si>
  <si>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</si>
  <si>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</si>
  <si>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</si>
  <si>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</si>
  <si>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</si>
  <si>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</si>
  <si>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</si>
  <si>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</si>
  <si>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</si>
  <si>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</si>
  <si>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</si>
  <si>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</si>
  <si>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</si>
  <si>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</si>
  <si>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</si>
  <si>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</si>
  <si>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t</t>
  </si>
  <si>
    <t>market</t>
  </si>
  <si>
    <t>is_res</t>
  </si>
  <si>
    <t>conversion_coeff</t>
  </si>
  <si>
    <t>reserve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</si>
  <si>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</si>
  <si>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</si>
  <si>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</si>
  <si>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</si>
  <si>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</si>
  <si>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</si>
  <si>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</si>
  <si>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</si>
  <si>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</si>
  <si>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</si>
  <si>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</si>
  <si>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</si>
  <si>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</si>
  <si>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</si>
  <si>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</si>
  <si>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</si>
  <si>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</si>
  <si>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</si>
  <si>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</si>
  <si>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</si>
  <si>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</si>
  <si>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</si>
  <si>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</si>
  <si>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</si>
  <si>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</si>
  <si>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</si>
  <si>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</si>
  <si>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</si>
  <si>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</si>
  <si>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</si>
  <si>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reserve_up</t>
  </si>
  <si>
    <t>reserve_up, s1</t>
  </si>
  <si>
    <t>reserve_up, s2</t>
  </si>
  <si>
    <t>ng, s1</t>
  </si>
  <si>
    <t>ng, 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</si>
  <si>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</si>
  <si>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</si>
  <si>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</si>
  <si>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</si>
  <si>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</si>
  <si>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</si>
  <si>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</si>
  <si>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</si>
  <si>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</si>
  <si>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</si>
  <si>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</si>
  <si>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</si>
  <si>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</si>
  <si>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</si>
  <si>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reserve_down</t>
  </si>
  <si>
    <t>res_down</t>
  </si>
  <si>
    <t>reserve_down, s1</t>
  </si>
  <si>
    <t>reserve_down, 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</si>
  <si>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</si>
  <si>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</si>
  <si>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</si>
  <si>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</si>
  <si>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</si>
  <si>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</si>
  <si>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</si>
  <si>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</si>
  <si>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</si>
  <si>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</si>
  <si>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</si>
  <si>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</si>
  <si>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</si>
  <si>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</si>
  <si>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</si>
  <si>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elc_res</t>
  </si>
  <si>
    <t>proc_res</t>
  </si>
  <si>
    <t>node1</t>
  </si>
  <si>
    <t>node2</t>
  </si>
  <si>
    <t>state_min</t>
  </si>
  <si>
    <t>is_temp</t>
  </si>
  <si>
    <t>delay_t</t>
  </si>
  <si>
    <t>min_flow</t>
  </si>
  <si>
    <t>max_flow</t>
  </si>
  <si>
    <t>initial_flow</t>
  </si>
  <si>
    <t>initial_load</t>
  </si>
  <si>
    <t>scenario_independent_online</t>
  </si>
  <si>
    <t>scenario_independent_state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</si>
  <si>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</si>
  <si>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</si>
  <si>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</si>
  <si>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</si>
  <si>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</si>
  <si>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</si>
  <si>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</si>
  <si>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node_dummy_variable_cost</t>
  </si>
  <si>
    <t>ramp_dummy_variable_cost</t>
  </si>
  <si>
    <t>reserve_up,s2</t>
  </si>
  <si>
    <t>reserve_down,s1</t>
  </si>
  <si>
    <t>reserve_up,s1</t>
  </si>
  <si>
    <t>reserve_down,s2</t>
  </si>
  <si>
    <t>vom_cost</t>
  </si>
  <si>
    <t>t_e_conversion</t>
  </si>
  <si>
    <t>market_type</t>
  </si>
  <si>
    <t>group_type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</si>
</sst>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</a:t>
            </a:r>
            <a:r>
              <a:rPr lang="fi-FI" baseline="0"/>
              <a:t>market prices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2"/>
          <c:order val="0"/>
          <c:tx>
            <c:strRef>
              <c:f>market_prices!$D$1</c:f>
              <c:strCache>
                <c:ptCount val="1"/>
                <c:pt idx="0">
                  <c:v>reserve_up,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309.72000000000003</c:v>
                </c:pt>
                <c:pt idx="1">
                  <c:v>260.60000000000002</c:v>
                </c:pt>
                <c:pt idx="2">
                  <c:v>224.57</c:v>
                </c:pt>
                <c:pt idx="3">
                  <c:v>319.64999999999998</c:v>
                </c:pt>
                <c:pt idx="4">
                  <c:v>231.98</c:v>
                </c:pt>
                <c:pt idx="5">
                  <c:v>282.74</c:v>
                </c:pt>
                <c:pt idx="6">
                  <c:v>64.27</c:v>
                </c:pt>
                <c:pt idx="7">
                  <c:v>136.16999999999999</c:v>
                </c:pt>
                <c:pt idx="8">
                  <c:v>159.25</c:v>
                </c:pt>
                <c:pt idx="9">
                  <c:v>281.91000000000003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B-4342-A2EB-312AE397747C}"/>
            </c:ext>
          </c:extLst>
        </c:ser>
        <c:ser>
          <c:idx val="3"/>
          <c:order val="1"/>
          <c:tx>
            <c:strRef>
              <c:f>market_prices!$E$1</c:f>
              <c:strCache>
                <c:ptCount val="1"/>
                <c:pt idx="0">
                  <c:v>reserve_up,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270.25</c:v>
                </c:pt>
                <c:pt idx="1">
                  <c:v>275.08</c:v>
                </c:pt>
                <c:pt idx="2">
                  <c:v>213.37</c:v>
                </c:pt>
                <c:pt idx="3">
                  <c:v>94.3</c:v>
                </c:pt>
                <c:pt idx="4">
                  <c:v>330.96</c:v>
                </c:pt>
                <c:pt idx="5">
                  <c:v>170.81</c:v>
                </c:pt>
                <c:pt idx="6">
                  <c:v>241.82</c:v>
                </c:pt>
                <c:pt idx="7">
                  <c:v>259.89999999999998</c:v>
                </c:pt>
                <c:pt idx="8">
                  <c:v>190.52</c:v>
                </c:pt>
                <c:pt idx="9">
                  <c:v>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B-4342-A2EB-312AE397747C}"/>
            </c:ext>
          </c:extLst>
        </c:ser>
        <c:ser>
          <c:idx val="0"/>
          <c:order val="2"/>
          <c:tx>
            <c:strRef>
              <c:f>market_prices!$F$1</c:f>
              <c:strCache>
                <c:ptCount val="1"/>
                <c:pt idx="0">
                  <c:v>reserve_down,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84.13</c:v>
                </c:pt>
                <c:pt idx="1">
                  <c:v>192.99</c:v>
                </c:pt>
                <c:pt idx="2">
                  <c:v>322.2</c:v>
                </c:pt>
                <c:pt idx="3">
                  <c:v>167.48</c:v>
                </c:pt>
                <c:pt idx="4">
                  <c:v>149.66999999999999</c:v>
                </c:pt>
                <c:pt idx="5">
                  <c:v>167.45</c:v>
                </c:pt>
                <c:pt idx="6">
                  <c:v>277.29000000000002</c:v>
                </c:pt>
                <c:pt idx="7">
                  <c:v>212.73</c:v>
                </c:pt>
                <c:pt idx="8">
                  <c:v>173</c:v>
                </c:pt>
                <c:pt idx="9">
                  <c:v>82.19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B-4342-A2EB-312AE397747C}"/>
            </c:ext>
          </c:extLst>
        </c:ser>
        <c:ser>
          <c:idx val="1"/>
          <c:order val="3"/>
          <c:tx>
            <c:strRef>
              <c:f>market_prices!$G$1</c:f>
              <c:strCache>
                <c:ptCount val="1"/>
                <c:pt idx="0">
                  <c:v>reserve_down,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134.68</c:v>
                </c:pt>
                <c:pt idx="1">
                  <c:v>271.23</c:v>
                </c:pt>
                <c:pt idx="2">
                  <c:v>53.8</c:v>
                </c:pt>
                <c:pt idx="3">
                  <c:v>220.9</c:v>
                </c:pt>
                <c:pt idx="4">
                  <c:v>171.55</c:v>
                </c:pt>
                <c:pt idx="5">
                  <c:v>397.42</c:v>
                </c:pt>
                <c:pt idx="6">
                  <c:v>191.92</c:v>
                </c:pt>
                <c:pt idx="7">
                  <c:v>265.85000000000002</c:v>
                </c:pt>
                <c:pt idx="8">
                  <c:v>299.97000000000003</c:v>
                </c:pt>
                <c:pt idx="9">
                  <c:v>220.06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B-4342-A2EB-312AE397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5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299309</xdr:colOff>
      <xdr:row>13</xdr:row>
      <xdr:rowOff>120351</xdr:rowOff>
    </xdr:from>
    <xdr:to>
      <xdr:col>16</xdr:col>
      <xdr:colOff>589823</xdr:colOff>
      <xdr:row>44</xdr:row>
      <xdr:rowOff>145116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24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44671.249999537038</v>
      </c>
    </row>
    <row r="9" spans="1:1" x14ac:dyDescent="0.25">
      <c r="A9" s="8">
        <v>44671.291666087964</v>
      </c>
    </row>
    <row r="10" spans="1:1" x14ac:dyDescent="0.25">
      <c r="A10" s="8">
        <v>44671.333332638889</v>
      </c>
    </row>
    <row r="11" spans="1:1" x14ac:dyDescent="0.25">
      <c r="A11" s="8">
        <v>44671.374999189815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FEF7-A337-4ADD-8F2A-03D982D23844}">
  <dimension ref="A1:C11"/>
  <sheetViews>
    <sheetView workbookViewId="0">
      <selection activeCell="F9" sqref="F9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24</v>
      </c>
      <c r="B1" s="3"/>
      <c r="C1" s="3"/>
    </row>
    <row r="2" spans="1:3" x14ac:dyDescent="0.25">
      <c r="A2" s="8">
        <f>IF(timeseries!A2&lt;&gt;"",timeseries!A2,"")</f>
        <v>44671</v>
      </c>
    </row>
    <row r="3" spans="1:3" x14ac:dyDescent="0.25">
      <c r="A3" s="8">
        <f>IF(timeseries!A3&lt;&gt;"",timeseries!A3,"")</f>
        <v>44671.041666666664</v>
      </c>
    </row>
    <row r="4" spans="1:3" x14ac:dyDescent="0.25">
      <c r="A4" s="8">
        <f>IF(timeseries!A4&lt;&gt;"",timeseries!A4,"")</f>
        <v>44671.08333321759</v>
      </c>
    </row>
    <row r="5" spans="1:3" x14ac:dyDescent="0.25">
      <c r="A5" s="8">
        <f>IF(timeseries!A5&lt;&gt;"",timeseries!A5,"")</f>
        <v>44671.124999826388</v>
      </c>
    </row>
    <row r="6" spans="1:3" x14ac:dyDescent="0.25">
      <c r="A6" s="8">
        <f>IF(timeseries!A6&lt;&gt;"",timeseries!A6,"")</f>
        <v>44671.166666435187</v>
      </c>
    </row>
    <row r="7" spans="1:3" x14ac:dyDescent="0.25">
      <c r="A7" s="8">
        <f>IF(timeseries!A7&lt;&gt;"",timeseries!A7,"")</f>
        <v>44671.208333043978</v>
      </c>
    </row>
    <row r="8" spans="1:3" x14ac:dyDescent="0.25">
      <c r="A8" s="8">
        <f>IF(timeseries!A8&lt;&gt;"",timeseries!A8,"")</f>
        <v>44671.249999537038</v>
      </c>
    </row>
    <row r="9" spans="1:3" x14ac:dyDescent="0.25">
      <c r="A9" s="8">
        <f>IF(timeseries!A9&lt;&gt;"",timeseries!A9,"")</f>
        <v>44671.291666087964</v>
      </c>
    </row>
    <row r="10" spans="1:3" x14ac:dyDescent="0.25">
      <c r="A10" s="8">
        <f>IF(timeseries!A10&lt;&gt;"",timeseries!A10,"")</f>
        <v>44671.333332638889</v>
      </c>
    </row>
    <row r="11" spans="1:3" x14ac:dyDescent="0.25">
      <c r="A11" s="8">
        <f>IF(timeseries!A11&lt;&gt;"",timeseries!A11,"")</f>
        <v>44671.374999189815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42</v>
      </c>
      <c r="B1" s="3" t="s">
        <v>40</v>
      </c>
    </row>
    <row r="2" spans="1:2" x14ac:dyDescent="0.25">
      <c r="A2" t="s">
        <v>41</v>
      </c>
      <c r="B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C12" sqref="C12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24</v>
      </c>
      <c r="B1" s="3" t="s">
        <v>74</v>
      </c>
      <c r="C1" s="3" t="s">
        <v>75</v>
      </c>
    </row>
    <row r="2" spans="1:12" x14ac:dyDescent="0.25">
      <c r="A2" s="8">
        <f>IF(timeseries!A2&lt;&gt;"",timeseries!A2,"")</f>
        <v>44671</v>
      </c>
      <c r="B2">
        <v>0.42</v>
      </c>
      <c r="C2">
        <v>0.54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0.45</v>
      </c>
      <c r="C3">
        <v>0.52</v>
      </c>
    </row>
    <row r="4" spans="1:12" x14ac:dyDescent="0.25">
      <c r="A4" s="8">
        <f>IF(timeseries!A4&lt;&gt;"",timeseries!A4,"")</f>
        <v>44671.08333321759</v>
      </c>
      <c r="B4">
        <v>0.27</v>
      </c>
      <c r="C4">
        <v>0.56000000000000005</v>
      </c>
    </row>
    <row r="5" spans="1:12" x14ac:dyDescent="0.25">
      <c r="A5" s="8">
        <f>IF(timeseries!A5&lt;&gt;"",timeseries!A5,"")</f>
        <v>44671.124999826388</v>
      </c>
      <c r="B5">
        <v>0.33</v>
      </c>
      <c r="C5">
        <v>0.5</v>
      </c>
    </row>
    <row r="6" spans="1:12" x14ac:dyDescent="0.25">
      <c r="A6" s="8">
        <f>IF(timeseries!A6&lt;&gt;"",timeseries!A6,"")</f>
        <v>44671.166666435187</v>
      </c>
      <c r="B6">
        <v>0.32</v>
      </c>
      <c r="C6">
        <v>0.33</v>
      </c>
    </row>
    <row r="7" spans="1:12" x14ac:dyDescent="0.25">
      <c r="A7" s="8">
        <f>IF(timeseries!A7&lt;&gt;"",timeseries!A7,"")</f>
        <v>44671.208333043978</v>
      </c>
      <c r="B7">
        <v>0.28999999999999998</v>
      </c>
      <c r="C7">
        <v>0.45</v>
      </c>
    </row>
    <row r="8" spans="1:12" x14ac:dyDescent="0.25">
      <c r="A8" s="8">
        <f>IF(timeseries!A8&lt;&gt;"",timeseries!A8,"")</f>
        <v>44671.249999537038</v>
      </c>
      <c r="B8">
        <v>0.47</v>
      </c>
      <c r="C8">
        <v>0.39</v>
      </c>
    </row>
    <row r="9" spans="1:12" x14ac:dyDescent="0.25">
      <c r="A9" s="8">
        <f>IF(timeseries!A9&lt;&gt;"",timeseries!A9,"")</f>
        <v>44671.291666087964</v>
      </c>
      <c r="B9">
        <v>0.31</v>
      </c>
      <c r="C9">
        <v>0.47</v>
      </c>
    </row>
    <row r="10" spans="1:12" x14ac:dyDescent="0.25">
      <c r="A10" s="8">
        <f>IF(timeseries!A10&lt;&gt;"",timeseries!A10,"")</f>
        <v>44671.333332638889</v>
      </c>
      <c r="B10">
        <v>0.44</v>
      </c>
      <c r="C10">
        <v>0.39</v>
      </c>
    </row>
    <row r="11" spans="1:12" x14ac:dyDescent="0.25">
      <c r="A11" s="8">
        <f>IF(timeseries!A11&lt;&gt;"",timeseries!A11,"")</f>
        <v>44671.374999189815</v>
      </c>
      <c r="B11">
        <v>0.42</v>
      </c>
      <c r="C11">
        <v>0.27</v>
      </c>
    </row>
    <row r="12" spans="1:12" x14ac:dyDescent="0.25">
      <c r="A12" s="8" t="str">
        <f>IF(timeseries!A12&lt;&gt;"",timeseries!A12,"")</f>
        <v/>
      </c>
    </row>
    <row r="13" spans="1:12" x14ac:dyDescent="0.25">
      <c r="A13" s="8" t="str">
        <f>IF(timeseries!A13&lt;&gt;"",timeseries!A13,"")</f>
        <v/>
      </c>
    </row>
    <row r="14" spans="1:12" x14ac:dyDescent="0.25">
      <c r="A14" s="8" t="str">
        <f>IF(timeseries!A14&lt;&gt;"",timeseries!A14,"")</f>
        <v/>
      </c>
    </row>
    <row r="15" spans="1:12" x14ac:dyDescent="0.25">
      <c r="A15" s="8" t="str">
        <f>IF(timeseries!A15&lt;&gt;"",timeseries!A15,"")</f>
        <v/>
      </c>
    </row>
    <row r="16" spans="1:1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H16" sqref="H16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24</v>
      </c>
      <c r="B1" s="3" t="s">
        <v>76</v>
      </c>
      <c r="C1" s="3" t="s">
        <v>77</v>
      </c>
    </row>
    <row r="2" spans="1:7" x14ac:dyDescent="0.25">
      <c r="A2" s="8">
        <f>IF(timeseries!A2&lt;&gt;"",timeseries!A2,"")</f>
        <v>44671</v>
      </c>
      <c r="B2">
        <v>-9</v>
      </c>
      <c r="C2">
        <v>-4</v>
      </c>
      <c r="F2" s="2"/>
      <c r="G2" s="2"/>
    </row>
    <row r="3" spans="1:7" x14ac:dyDescent="0.25">
      <c r="A3" s="8">
        <f>IF(timeseries!A3&lt;&gt;"",timeseries!A3,"")</f>
        <v>44671.041666666664</v>
      </c>
      <c r="B3">
        <v>-5</v>
      </c>
      <c r="C3">
        <v>-9</v>
      </c>
      <c r="F3" s="2"/>
      <c r="G3" s="2"/>
    </row>
    <row r="4" spans="1:7" x14ac:dyDescent="0.25">
      <c r="A4" s="8">
        <f>IF(timeseries!A4&lt;&gt;"",timeseries!A4,"")</f>
        <v>44671.08333321759</v>
      </c>
      <c r="B4">
        <v>-6</v>
      </c>
      <c r="C4">
        <v>-4</v>
      </c>
      <c r="F4" s="2"/>
      <c r="G4" s="2"/>
    </row>
    <row r="5" spans="1:7" x14ac:dyDescent="0.25">
      <c r="A5" s="8">
        <f>IF(timeseries!A5&lt;&gt;"",timeseries!A5,"")</f>
        <v>44671.124999826388</v>
      </c>
      <c r="B5">
        <v>-9</v>
      </c>
      <c r="C5">
        <v>-6</v>
      </c>
      <c r="F5" s="2"/>
      <c r="G5" s="2"/>
    </row>
    <row r="6" spans="1:7" x14ac:dyDescent="0.25">
      <c r="A6" s="8">
        <f>IF(timeseries!A6&lt;&gt;"",timeseries!A6,"")</f>
        <v>44671.166666435187</v>
      </c>
      <c r="B6">
        <v>-3</v>
      </c>
      <c r="C6">
        <v>-6</v>
      </c>
      <c r="F6" s="2"/>
      <c r="G6" s="2"/>
    </row>
    <row r="7" spans="1:7" x14ac:dyDescent="0.25">
      <c r="A7" s="8">
        <f>IF(timeseries!A7&lt;&gt;"",timeseries!A7,"")</f>
        <v>44671.208333043978</v>
      </c>
      <c r="B7">
        <v>-7</v>
      </c>
      <c r="C7">
        <v>-6</v>
      </c>
      <c r="F7" s="2"/>
      <c r="G7" s="2"/>
    </row>
    <row r="8" spans="1:7" x14ac:dyDescent="0.25">
      <c r="A8" s="8">
        <f>IF(timeseries!A8&lt;&gt;"",timeseries!A8,"")</f>
        <v>44671.249999537038</v>
      </c>
      <c r="B8">
        <v>-5</v>
      </c>
      <c r="C8">
        <v>-8</v>
      </c>
      <c r="F8" s="2"/>
      <c r="G8" s="2"/>
    </row>
    <row r="9" spans="1:7" x14ac:dyDescent="0.25">
      <c r="A9" s="8">
        <f>IF(timeseries!A9&lt;&gt;"",timeseries!A9,"")</f>
        <v>44671.291666087964</v>
      </c>
      <c r="B9">
        <v>-5</v>
      </c>
      <c r="C9">
        <v>-9</v>
      </c>
      <c r="F9" s="2"/>
      <c r="G9" s="2"/>
    </row>
    <row r="10" spans="1:7" x14ac:dyDescent="0.25">
      <c r="A10" s="8">
        <f>IF(timeseries!A10&lt;&gt;"",timeseries!A10,"")</f>
        <v>44671.333332638889</v>
      </c>
      <c r="B10">
        <v>-9</v>
      </c>
      <c r="C10">
        <v>-3</v>
      </c>
      <c r="F10" s="2"/>
      <c r="G10" s="2"/>
    </row>
    <row r="11" spans="1:7" x14ac:dyDescent="0.25">
      <c r="A11" s="8">
        <f>IF(timeseries!A11&lt;&gt;"",timeseries!A11,"")</f>
        <v>44671.374999189815</v>
      </c>
      <c r="B11">
        <v>-4</v>
      </c>
      <c r="C11">
        <v>-9</v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24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E8" sqref="E8"/>
    </sheetView>
  </sheetViews>
  <sheetFormatPr defaultRowHeight="15" x14ac:dyDescent="0.25"/>
  <cols>
    <col min="1" max="1" width="19.28515625" style="8" customWidth="1"/>
  </cols>
  <sheetData>
    <row r="1" spans="1:3" s="3" customFormat="1" x14ac:dyDescent="0.25">
      <c r="A1" s="3" t="s">
        <v>24</v>
      </c>
      <c r="B1" s="3" t="s">
        <v>62</v>
      </c>
      <c r="C1" s="3" t="s">
        <v>63</v>
      </c>
    </row>
    <row r="2" spans="1:3" x14ac:dyDescent="0.25">
      <c r="A2" s="8">
        <f>IF(timeseries!A2&lt;&gt;"",timeseries!A2,"")</f>
        <v>44671</v>
      </c>
      <c r="B2">
        <v>23</v>
      </c>
      <c r="C2">
        <v>22</v>
      </c>
    </row>
    <row r="3" spans="1:3" x14ac:dyDescent="0.25">
      <c r="A3" s="8">
        <f>IF(timeseries!A3&lt;&gt;"",timeseries!A3,"")</f>
        <v>44671.041666666664</v>
      </c>
      <c r="B3">
        <v>23</v>
      </c>
      <c r="C3">
        <v>20</v>
      </c>
    </row>
    <row r="4" spans="1:3" x14ac:dyDescent="0.25">
      <c r="A4" s="8">
        <f>IF(timeseries!A4&lt;&gt;"",timeseries!A4,"")</f>
        <v>44671.08333321759</v>
      </c>
      <c r="B4">
        <v>23</v>
      </c>
      <c r="C4">
        <v>16</v>
      </c>
    </row>
    <row r="5" spans="1:3" x14ac:dyDescent="0.25">
      <c r="A5" s="8">
        <f>IF(timeseries!A5&lt;&gt;"",timeseries!A5,"")</f>
        <v>44671.124999826388</v>
      </c>
      <c r="B5">
        <v>17</v>
      </c>
      <c r="C5">
        <v>25</v>
      </c>
    </row>
    <row r="6" spans="1:3" x14ac:dyDescent="0.25">
      <c r="A6" s="8">
        <f>IF(timeseries!A6&lt;&gt;"",timeseries!A6,"")</f>
        <v>44671.166666435187</v>
      </c>
      <c r="B6">
        <v>19</v>
      </c>
      <c r="C6">
        <v>19</v>
      </c>
    </row>
    <row r="7" spans="1:3" x14ac:dyDescent="0.25">
      <c r="A7" s="8">
        <f>IF(timeseries!A7&lt;&gt;"",timeseries!A7,"")</f>
        <v>44671.208333043978</v>
      </c>
      <c r="B7">
        <v>22</v>
      </c>
      <c r="C7">
        <v>15</v>
      </c>
    </row>
    <row r="8" spans="1:3" x14ac:dyDescent="0.25">
      <c r="A8" s="8">
        <f>IF(timeseries!A8&lt;&gt;"",timeseries!A8,"")</f>
        <v>44671.249999537038</v>
      </c>
      <c r="B8">
        <v>25</v>
      </c>
      <c r="C8">
        <v>23</v>
      </c>
    </row>
    <row r="9" spans="1:3" x14ac:dyDescent="0.25">
      <c r="A9" s="8">
        <f>IF(timeseries!A9&lt;&gt;"",timeseries!A9,"")</f>
        <v>44671.291666087964</v>
      </c>
      <c r="B9">
        <v>20</v>
      </c>
      <c r="C9">
        <v>17</v>
      </c>
    </row>
    <row r="10" spans="1:3" x14ac:dyDescent="0.25">
      <c r="A10" s="8">
        <f>IF(timeseries!A10&lt;&gt;"",timeseries!A10,"")</f>
        <v>44671.333332638889</v>
      </c>
      <c r="B10">
        <v>23</v>
      </c>
      <c r="C10">
        <v>22</v>
      </c>
    </row>
    <row r="11" spans="1:3" x14ac:dyDescent="0.25">
      <c r="A11" s="8">
        <f>IF(timeseries!A11&lt;&gt;"",timeseries!A11,"")</f>
        <v>44671.374999189815</v>
      </c>
      <c r="B11">
        <v>16</v>
      </c>
      <c r="C11">
        <v>17</v>
      </c>
    </row>
    <row r="12" spans="1:3" x14ac:dyDescent="0.25">
      <c r="A12" s="8" t="str">
        <f>IF(timeseries!A12&lt;&gt;"",timeseries!A12,"")</f>
        <v/>
      </c>
    </row>
    <row r="13" spans="1:3" x14ac:dyDescent="0.25">
      <c r="A13" s="8" t="str">
        <f>IF(timeseries!A13&lt;&gt;"",timeseries!A13,"")</f>
        <v/>
      </c>
    </row>
    <row r="14" spans="1:3" x14ac:dyDescent="0.25">
      <c r="A14" s="8" t="str">
        <f>IF(timeseries!A14&lt;&gt;"",timeseries!A14,"")</f>
        <v/>
      </c>
    </row>
    <row r="15" spans="1:3" x14ac:dyDescent="0.25">
      <c r="A15" s="8" t="str">
        <f>IF(timeseries!A15&lt;&gt;"",timeseries!A15,"")</f>
        <v/>
      </c>
    </row>
    <row r="16" spans="1:3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B2" sqref="B2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25</v>
      </c>
      <c r="B1" s="3" t="s">
        <v>125</v>
      </c>
      <c r="C1" s="3" t="s">
        <v>0</v>
      </c>
      <c r="D1" s="3" t="s">
        <v>96</v>
      </c>
      <c r="E1" s="3" t="s">
        <v>30</v>
      </c>
      <c r="F1" s="6" t="s">
        <v>37</v>
      </c>
      <c r="G1" s="3" t="s">
        <v>42</v>
      </c>
      <c r="H1" s="3" t="s">
        <v>51</v>
      </c>
      <c r="I1" s="3" t="s">
        <v>90</v>
      </c>
      <c r="J1" s="3" t="s">
        <v>91</v>
      </c>
      <c r="K1" s="3" t="s">
        <v>92</v>
      </c>
      <c r="L1" s="3" t="s">
        <v>93</v>
      </c>
    </row>
    <row r="2" spans="1:12" x14ac:dyDescent="0.25">
      <c r="A2" s="7" t="s">
        <v>10</v>
      </c>
      <c r="B2" s="7" t="s">
        <v>29</v>
      </c>
      <c r="C2" s="7" t="s">
        <v>8</v>
      </c>
      <c r="D2" s="7" t="s">
        <v>98</v>
      </c>
      <c r="E2" s="7" t="s">
        <v>31</v>
      </c>
      <c r="F2" s="7">
        <v>0</v>
      </c>
      <c r="G2" s="7" t="s">
        <v>31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A3" s="7" t="s">
        <v>59</v>
      </c>
      <c r="B3" s="7" t="s">
        <v>28</v>
      </c>
      <c r="C3" s="7" t="s">
        <v>97</v>
      </c>
      <c r="D3" s="7" t="s">
        <v>98</v>
      </c>
      <c r="E3" s="7" t="s">
        <v>43</v>
      </c>
      <c r="F3" s="7">
        <v>0.2</v>
      </c>
      <c r="G3" s="7" t="s">
        <v>41</v>
      </c>
      <c r="H3" s="7">
        <v>1</v>
      </c>
      <c r="I3">
        <v>1</v>
      </c>
      <c r="J3" s="7">
        <v>0</v>
      </c>
      <c r="K3" s="7">
        <v>0</v>
      </c>
      <c r="L3" s="7">
        <v>0</v>
      </c>
    </row>
    <row r="4" spans="1:12" x14ac:dyDescent="0.25">
      <c r="A4" s="7" t="s">
        <v>78</v>
      </c>
      <c r="B4" s="7" t="s">
        <v>28</v>
      </c>
      <c r="C4" s="7" t="s">
        <v>97</v>
      </c>
      <c r="D4" s="7" t="s">
        <v>98</v>
      </c>
      <c r="E4" s="7" t="s">
        <v>79</v>
      </c>
      <c r="F4" s="7">
        <v>0.2</v>
      </c>
      <c r="G4" s="7" t="s">
        <v>41</v>
      </c>
      <c r="H4" s="7">
        <v>1</v>
      </c>
      <c r="I4">
        <v>1</v>
      </c>
      <c r="J4" s="7">
        <v>0</v>
      </c>
      <c r="K4" s="7">
        <v>0</v>
      </c>
      <c r="L4" s="7">
        <v>0</v>
      </c>
    </row>
    <row r="5" spans="1:12" x14ac:dyDescent="0.25">
      <c r="I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4689-3483-4889-8469-CD5E284D12AD}">
  <dimension ref="A1:A1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E11"/>
  <sheetViews>
    <sheetView workbookViewId="0">
      <selection sqref="A1:E1048576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5" x14ac:dyDescent="0.25">
      <c r="A1" s="3" t="s">
        <v>24</v>
      </c>
      <c r="B1" s="7" t="s">
        <v>121</v>
      </c>
      <c r="C1" s="7" t="s">
        <v>119</v>
      </c>
      <c r="D1" s="7" t="s">
        <v>120</v>
      </c>
      <c r="E1" s="7" t="s">
        <v>122</v>
      </c>
    </row>
    <row r="2" spans="1:5" x14ac:dyDescent="0.25">
      <c r="A2" s="8">
        <f>IF(timeseries!A2&lt;&gt;"",timeseries!A2,"")</f>
        <v>44671</v>
      </c>
      <c r="B2">
        <v>0.2</v>
      </c>
      <c r="C2">
        <v>0.3</v>
      </c>
      <c r="D2">
        <v>0.2</v>
      </c>
      <c r="E2">
        <v>0.3</v>
      </c>
    </row>
    <row r="3" spans="1:5" x14ac:dyDescent="0.25">
      <c r="A3" s="8">
        <f>IF(timeseries!A3&lt;&gt;"",timeseries!A3,"")</f>
        <v>44671.041666666664</v>
      </c>
      <c r="B3">
        <v>0.2</v>
      </c>
      <c r="C3">
        <v>0.3</v>
      </c>
      <c r="D3">
        <v>0.2</v>
      </c>
      <c r="E3">
        <v>0.3</v>
      </c>
    </row>
    <row r="4" spans="1:5" x14ac:dyDescent="0.25">
      <c r="A4" s="8">
        <f>IF(timeseries!A4&lt;&gt;"",timeseries!A4,"")</f>
        <v>44671.08333321759</v>
      </c>
      <c r="B4">
        <v>0.2</v>
      </c>
      <c r="C4">
        <v>0.3</v>
      </c>
      <c r="D4">
        <v>0.2</v>
      </c>
      <c r="E4">
        <v>0.3</v>
      </c>
    </row>
    <row r="5" spans="1:5" x14ac:dyDescent="0.25">
      <c r="A5" s="8">
        <f>IF(timeseries!A5&lt;&gt;"",timeseries!A5,"")</f>
        <v>44671.124999826388</v>
      </c>
      <c r="B5">
        <v>0.2</v>
      </c>
      <c r="C5">
        <v>0.3</v>
      </c>
      <c r="D5">
        <v>0.2</v>
      </c>
      <c r="E5">
        <v>0.3</v>
      </c>
    </row>
    <row r="6" spans="1:5" x14ac:dyDescent="0.25">
      <c r="A6" s="8">
        <f>IF(timeseries!A6&lt;&gt;"",timeseries!A6,"")</f>
        <v>44671.166666435187</v>
      </c>
      <c r="B6">
        <v>0.2</v>
      </c>
      <c r="C6">
        <v>0.3</v>
      </c>
      <c r="D6">
        <v>0.2</v>
      </c>
      <c r="E6">
        <v>0.3</v>
      </c>
    </row>
    <row r="7" spans="1:5" x14ac:dyDescent="0.25">
      <c r="A7" s="8">
        <f>IF(timeseries!A7&lt;&gt;"",timeseries!A7,"")</f>
        <v>44671.208333043978</v>
      </c>
      <c r="B7">
        <v>0.2</v>
      </c>
      <c r="C7">
        <v>0.3</v>
      </c>
      <c r="D7">
        <v>0.2</v>
      </c>
      <c r="E7">
        <v>0.3</v>
      </c>
    </row>
    <row r="8" spans="1:5" x14ac:dyDescent="0.25">
      <c r="A8" s="8">
        <f>IF(timeseries!A8&lt;&gt;"",timeseries!A8,"")</f>
        <v>44671.249999537038</v>
      </c>
      <c r="B8">
        <v>0.2</v>
      </c>
      <c r="C8">
        <v>0.3</v>
      </c>
      <c r="D8">
        <v>0.2</v>
      </c>
      <c r="E8">
        <v>0.3</v>
      </c>
    </row>
    <row r="9" spans="1:5" x14ac:dyDescent="0.25">
      <c r="A9" s="8">
        <f>IF(timeseries!A9&lt;&gt;"",timeseries!A9,"")</f>
        <v>44671.291666087964</v>
      </c>
      <c r="B9">
        <v>0.2</v>
      </c>
      <c r="C9">
        <v>0.3</v>
      </c>
      <c r="D9">
        <v>0.2</v>
      </c>
      <c r="E9">
        <v>0.3</v>
      </c>
    </row>
    <row r="10" spans="1:5" x14ac:dyDescent="0.25">
      <c r="A10" s="8">
        <f>IF(timeseries!A10&lt;&gt;"",timeseries!A10,"")</f>
        <v>44671.333332638889</v>
      </c>
      <c r="B10">
        <v>0.2</v>
      </c>
      <c r="C10">
        <v>0.3</v>
      </c>
      <c r="D10">
        <v>0.2</v>
      </c>
      <c r="E10">
        <v>0.3</v>
      </c>
    </row>
    <row r="11" spans="1:5" x14ac:dyDescent="0.25">
      <c r="A11" s="8">
        <f>IF(timeseries!A11&lt;&gt;"",timeseries!A11,"")</f>
        <v>44671.374999189815</v>
      </c>
      <c r="B11">
        <v>0.2</v>
      </c>
      <c r="C11">
        <v>0.3</v>
      </c>
      <c r="D11">
        <v>0.2</v>
      </c>
      <c r="E11">
        <v>0.3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11"/>
  <sheetViews>
    <sheetView zoomScale="85" zoomScaleNormal="85" workbookViewId="0">
      <selection sqref="A1:A1048576"/>
    </sheetView>
  </sheetViews>
  <sheetFormatPr defaultRowHeight="15" x14ac:dyDescent="0.25"/>
  <cols>
    <col min="1" max="1" width="19.28515625" style="8" customWidth="1"/>
    <col min="2" max="6" width="11.42578125" customWidth="1"/>
    <col min="7" max="14" width="11.140625" customWidth="1"/>
  </cols>
  <sheetData>
    <row r="1" spans="1:7" s="3" customFormat="1" x14ac:dyDescent="0.25">
      <c r="A1" s="3" t="s">
        <v>24</v>
      </c>
      <c r="B1" s="3" t="s">
        <v>64</v>
      </c>
      <c r="C1" s="3" t="s">
        <v>65</v>
      </c>
      <c r="D1" s="3" t="s">
        <v>60</v>
      </c>
      <c r="E1" s="3" t="s">
        <v>61</v>
      </c>
      <c r="F1" s="3" t="s">
        <v>80</v>
      </c>
      <c r="G1" s="3" t="s">
        <v>81</v>
      </c>
    </row>
    <row r="2" spans="1:7" x14ac:dyDescent="0.25">
      <c r="A2" s="8">
        <f>IF(timeseries!A2&lt;&gt;"",timeseries!A2,"")</f>
        <v>44671</v>
      </c>
      <c r="B2">
        <v>16.12</v>
      </c>
      <c r="C2">
        <v>15.72</v>
      </c>
      <c r="D2">
        <v>309.72000000000003</v>
      </c>
      <c r="E2">
        <v>270.25</v>
      </c>
      <c r="F2">
        <v>84.13</v>
      </c>
      <c r="G2">
        <v>134.68</v>
      </c>
    </row>
    <row r="3" spans="1:7" x14ac:dyDescent="0.25">
      <c r="A3" s="8">
        <f>IF(timeseries!A3&lt;&gt;"",timeseries!A3,"")</f>
        <v>44671.041666666664</v>
      </c>
      <c r="B3">
        <v>23.68</v>
      </c>
      <c r="C3">
        <v>7.11</v>
      </c>
      <c r="D3">
        <v>260.60000000000002</v>
      </c>
      <c r="E3">
        <v>275.08</v>
      </c>
      <c r="F3">
        <v>192.99</v>
      </c>
      <c r="G3">
        <v>271.23</v>
      </c>
    </row>
    <row r="4" spans="1:7" x14ac:dyDescent="0.25">
      <c r="A4" s="8">
        <f>IF(timeseries!A4&lt;&gt;"",timeseries!A4,"")</f>
        <v>44671.08333321759</v>
      </c>
      <c r="B4">
        <v>64.53</v>
      </c>
      <c r="C4">
        <v>36.51</v>
      </c>
      <c r="D4">
        <v>224.57</v>
      </c>
      <c r="E4">
        <v>213.37</v>
      </c>
      <c r="F4">
        <v>322.2</v>
      </c>
      <c r="G4">
        <v>53.8</v>
      </c>
    </row>
    <row r="5" spans="1:7" x14ac:dyDescent="0.25">
      <c r="A5" s="8">
        <f>IF(timeseries!A5&lt;&gt;"",timeseries!A5,"")</f>
        <v>44671.124999826388</v>
      </c>
      <c r="B5">
        <v>43.86</v>
      </c>
      <c r="C5">
        <v>28.26</v>
      </c>
      <c r="D5">
        <v>319.64999999999998</v>
      </c>
      <c r="E5">
        <v>94.3</v>
      </c>
      <c r="F5">
        <v>167.48</v>
      </c>
      <c r="G5">
        <v>220.9</v>
      </c>
    </row>
    <row r="6" spans="1:7" x14ac:dyDescent="0.25">
      <c r="A6" s="8">
        <f>IF(timeseries!A6&lt;&gt;"",timeseries!A6,"")</f>
        <v>44671.166666435187</v>
      </c>
      <c r="B6">
        <v>64.95</v>
      </c>
      <c r="C6">
        <v>47.09</v>
      </c>
      <c r="D6">
        <v>231.98</v>
      </c>
      <c r="E6">
        <v>330.96</v>
      </c>
      <c r="F6">
        <v>149.66999999999999</v>
      </c>
      <c r="G6">
        <v>171.55</v>
      </c>
    </row>
    <row r="7" spans="1:7" x14ac:dyDescent="0.25">
      <c r="A7" s="8">
        <f>IF(timeseries!A7&lt;&gt;"",timeseries!A7,"")</f>
        <v>44671.208333043978</v>
      </c>
      <c r="B7">
        <v>85.16</v>
      </c>
      <c r="C7">
        <v>33.479999999999997</v>
      </c>
      <c r="D7">
        <v>282.74</v>
      </c>
      <c r="E7">
        <v>170.81</v>
      </c>
      <c r="F7">
        <v>167.45</v>
      </c>
      <c r="G7">
        <v>397.42</v>
      </c>
    </row>
    <row r="8" spans="1:7" x14ac:dyDescent="0.25">
      <c r="A8" s="8">
        <f>IF(timeseries!A8&lt;&gt;"",timeseries!A8,"")</f>
        <v>44671.249999537038</v>
      </c>
      <c r="B8">
        <v>141.19</v>
      </c>
      <c r="C8">
        <v>68.42</v>
      </c>
      <c r="D8">
        <v>64.27</v>
      </c>
      <c r="E8">
        <v>241.82</v>
      </c>
      <c r="F8">
        <v>277.29000000000002</v>
      </c>
      <c r="G8">
        <v>191.92</v>
      </c>
    </row>
    <row r="9" spans="1:7" x14ac:dyDescent="0.25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136.16999999999999</v>
      </c>
      <c r="E9">
        <v>259.89999999999998</v>
      </c>
      <c r="F9">
        <v>212.73</v>
      </c>
      <c r="G9">
        <v>265.85000000000002</v>
      </c>
    </row>
    <row r="10" spans="1:7" x14ac:dyDescent="0.25">
      <c r="A10" s="8">
        <f>IF(timeseries!A10&lt;&gt;"",timeseries!A10,"")</f>
        <v>44671.333332638889</v>
      </c>
      <c r="B10">
        <v>31.92</v>
      </c>
      <c r="C10">
        <v>9.58</v>
      </c>
      <c r="D10">
        <v>159.25</v>
      </c>
      <c r="E10">
        <v>190.52</v>
      </c>
      <c r="F10">
        <v>173</v>
      </c>
      <c r="G10">
        <v>299.97000000000003</v>
      </c>
    </row>
    <row r="11" spans="1:7" x14ac:dyDescent="0.25">
      <c r="A11" s="8">
        <f>IF(timeseries!A11&lt;&gt;"",timeseries!A11,"")</f>
        <v>44671.374999189815</v>
      </c>
      <c r="B11">
        <v>11.35</v>
      </c>
      <c r="C11">
        <v>23.67</v>
      </c>
      <c r="D11">
        <v>281.91000000000003</v>
      </c>
      <c r="E11">
        <v>64.78</v>
      </c>
      <c r="F11">
        <v>82.19</v>
      </c>
      <c r="G11">
        <v>220.06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C03D-AA3C-4BDB-99A8-E263BCF7A011}">
  <dimension ref="A1:B10"/>
  <sheetViews>
    <sheetView workbookViewId="0">
      <selection activeCell="A7" sqref="A7:XFD8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47</v>
      </c>
      <c r="B1" s="3" t="s">
        <v>48</v>
      </c>
    </row>
    <row r="2" spans="1:2" x14ac:dyDescent="0.25">
      <c r="A2" t="s">
        <v>110</v>
      </c>
      <c r="B2">
        <v>1</v>
      </c>
    </row>
    <row r="3" spans="1:2" x14ac:dyDescent="0.25">
      <c r="A3" t="s">
        <v>111</v>
      </c>
      <c r="B3">
        <v>1</v>
      </c>
    </row>
    <row r="4" spans="1:2" x14ac:dyDescent="0.25">
      <c r="A4" t="s">
        <v>112</v>
      </c>
      <c r="B4">
        <v>1</v>
      </c>
    </row>
    <row r="5" spans="1:2" x14ac:dyDescent="0.25">
      <c r="A5" t="s">
        <v>113</v>
      </c>
      <c r="B5">
        <v>1</v>
      </c>
    </row>
    <row r="6" spans="1:2" x14ac:dyDescent="0.25">
      <c r="A6" t="s">
        <v>114</v>
      </c>
      <c r="B6">
        <v>1</v>
      </c>
    </row>
    <row r="7" spans="1:2" x14ac:dyDescent="0.25">
      <c r="A7" t="s">
        <v>117</v>
      </c>
      <c r="B7">
        <v>10000</v>
      </c>
    </row>
    <row r="8" spans="1:2" x14ac:dyDescent="0.25">
      <c r="A8" t="s">
        <v>118</v>
      </c>
      <c r="B8">
        <v>10000</v>
      </c>
    </row>
    <row r="9" spans="1:2" x14ac:dyDescent="0.25">
      <c r="A9" t="s">
        <v>115</v>
      </c>
      <c r="B9">
        <v>0</v>
      </c>
    </row>
    <row r="10" spans="1:2" x14ac:dyDescent="0.25">
      <c r="A10" t="s">
        <v>116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F6" sqref="F6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5" width="10.140625" bestFit="1" customWidth="1"/>
  </cols>
  <sheetData>
    <row r="1" spans="1:5" x14ac:dyDescent="0.25">
      <c r="A1" s="3" t="s">
        <v>24</v>
      </c>
      <c r="B1" s="3" t="s">
        <v>55</v>
      </c>
      <c r="C1" s="3" t="s">
        <v>56</v>
      </c>
      <c r="D1" s="3" t="s">
        <v>57</v>
      </c>
      <c r="E1" s="3" t="s">
        <v>58</v>
      </c>
    </row>
    <row r="2" spans="1:5" x14ac:dyDescent="0.25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0.95*market_prices!B2</f>
        <v>15.314</v>
      </c>
      <c r="E2">
        <f>0.95*market_prices!C2</f>
        <v>14.933999999999999</v>
      </c>
    </row>
    <row r="3" spans="1:5" x14ac:dyDescent="0.25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0.95*market_prices!B3</f>
        <v>22.495999999999999</v>
      </c>
      <c r="E3">
        <f>0.95*market_prices!C3</f>
        <v>6.7545000000000002</v>
      </c>
    </row>
    <row r="4" spans="1:5" x14ac:dyDescent="0.25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0.95*market_prices!B4</f>
        <v>61.3035</v>
      </c>
      <c r="E4">
        <f>0.95*market_prices!C4</f>
        <v>34.6845</v>
      </c>
    </row>
    <row r="5" spans="1:5" x14ac:dyDescent="0.25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0.95*market_prices!B5</f>
        <v>41.666999999999994</v>
      </c>
      <c r="E5">
        <f>0.95*market_prices!C5</f>
        <v>26.847000000000001</v>
      </c>
    </row>
    <row r="6" spans="1:5" x14ac:dyDescent="0.25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0.95*market_prices!B6</f>
        <v>61.702500000000001</v>
      </c>
      <c r="E6">
        <f>0.95*market_prices!C6</f>
        <v>44.735500000000002</v>
      </c>
    </row>
    <row r="7" spans="1:5" x14ac:dyDescent="0.25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0.95*market_prices!B7</f>
        <v>80.901999999999987</v>
      </c>
      <c r="E7">
        <f>0.95*market_prices!C7</f>
        <v>31.805999999999994</v>
      </c>
    </row>
    <row r="8" spans="1:5" x14ac:dyDescent="0.25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0.95*market_prices!B8</f>
        <v>134.13049999999998</v>
      </c>
      <c r="E8">
        <f>0.95*market_prices!C8</f>
        <v>64.998999999999995</v>
      </c>
    </row>
    <row r="9" spans="1:5" x14ac:dyDescent="0.25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0.95*market_prices!B9</f>
        <v>68.627999999999986</v>
      </c>
      <c r="E9">
        <f>0.95*market_prices!C9</f>
        <v>61.474499999999992</v>
      </c>
    </row>
    <row r="10" spans="1:5" x14ac:dyDescent="0.25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0.95*market_prices!B10</f>
        <v>30.324000000000002</v>
      </c>
      <c r="E10">
        <f>0.95*market_prices!C10</f>
        <v>9.1009999999999991</v>
      </c>
    </row>
    <row r="11" spans="1:5" x14ac:dyDescent="0.25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0.95*market_prices!B11</f>
        <v>10.782499999999999</v>
      </c>
      <c r="E11">
        <f>0.95*market_prices!C11</f>
        <v>22.486499999999999</v>
      </c>
    </row>
    <row r="12" spans="1:5" x14ac:dyDescent="0.25">
      <c r="A12" s="8"/>
    </row>
    <row r="13" spans="1:5" x14ac:dyDescent="0.25">
      <c r="A13" s="8"/>
      <c r="B13" s="3"/>
      <c r="C13" s="3"/>
      <c r="D13" s="3"/>
      <c r="E13" s="3"/>
    </row>
    <row r="14" spans="1:5" x14ac:dyDescent="0.25">
      <c r="A14" s="8"/>
    </row>
    <row r="15" spans="1:5" x14ac:dyDescent="0.25">
      <c r="A15" s="8"/>
    </row>
    <row r="16" spans="1:5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73B5-BC63-43DF-8AE1-9D3A59563F2A}">
  <dimension ref="A1:BA11"/>
  <sheetViews>
    <sheetView workbookViewId="0">
      <selection activeCell="H6" sqref="H6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53" s="3" customFormat="1" x14ac:dyDescent="0.25">
      <c r="A1" s="3" t="s">
        <v>24</v>
      </c>
      <c r="B1" s="7" t="s">
        <v>121</v>
      </c>
      <c r="C1" s="7" t="s">
        <v>119</v>
      </c>
      <c r="D1" s="7" t="s">
        <v>120</v>
      </c>
      <c r="E1" s="7" t="s">
        <v>122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44671</v>
      </c>
      <c r="B2">
        <v>0</v>
      </c>
      <c r="C2">
        <v>0</v>
      </c>
      <c r="D2">
        <v>0</v>
      </c>
      <c r="E2">
        <v>0</v>
      </c>
    </row>
    <row r="3" spans="1:53" x14ac:dyDescent="0.25">
      <c r="A3" s="8">
        <f>IF(timeseries!A3&lt;&gt;"",timeseries!A3,"")</f>
        <v>44671.041666666664</v>
      </c>
      <c r="B3">
        <v>0</v>
      </c>
      <c r="C3">
        <v>0</v>
      </c>
      <c r="D3">
        <v>0</v>
      </c>
      <c r="E3">
        <v>0</v>
      </c>
    </row>
    <row r="4" spans="1:53" x14ac:dyDescent="0.25">
      <c r="A4" s="8">
        <f>IF(timeseries!A4&lt;&gt;"",timeseries!A4,"")</f>
        <v>44671.08333321759</v>
      </c>
      <c r="B4">
        <v>0</v>
      </c>
      <c r="C4">
        <v>0</v>
      </c>
      <c r="D4">
        <v>0</v>
      </c>
      <c r="E4">
        <v>0</v>
      </c>
    </row>
    <row r="5" spans="1:53" x14ac:dyDescent="0.25">
      <c r="A5" s="8">
        <f>IF(timeseries!A5&lt;&gt;"",timeseries!A5,"")</f>
        <v>44671.124999826388</v>
      </c>
      <c r="B5">
        <v>0</v>
      </c>
      <c r="C5">
        <v>0</v>
      </c>
      <c r="D5">
        <v>0</v>
      </c>
      <c r="E5">
        <v>0</v>
      </c>
    </row>
    <row r="6" spans="1:53" x14ac:dyDescent="0.25">
      <c r="A6" s="8">
        <f>IF(timeseries!A6&lt;&gt;"",timeseries!A6,"")</f>
        <v>44671.166666435187</v>
      </c>
      <c r="B6">
        <v>0</v>
      </c>
      <c r="C6">
        <v>0</v>
      </c>
      <c r="D6">
        <v>0</v>
      </c>
      <c r="E6">
        <v>0</v>
      </c>
    </row>
    <row r="7" spans="1:53" x14ac:dyDescent="0.25">
      <c r="A7" s="8">
        <f>IF(timeseries!A7&lt;&gt;"",timeseries!A7,"")</f>
        <v>44671.208333043978</v>
      </c>
      <c r="B7">
        <v>0</v>
      </c>
      <c r="C7">
        <v>0</v>
      </c>
      <c r="D7">
        <v>0</v>
      </c>
      <c r="E7">
        <v>0</v>
      </c>
    </row>
    <row r="8" spans="1:53" x14ac:dyDescent="0.25">
      <c r="A8" s="8">
        <f>IF(timeseries!A8&lt;&gt;"",timeseries!A8,"")</f>
        <v>44671.249999537038</v>
      </c>
      <c r="B8">
        <v>0</v>
      </c>
      <c r="C8">
        <v>0</v>
      </c>
      <c r="D8">
        <v>0</v>
      </c>
      <c r="E8">
        <v>0</v>
      </c>
    </row>
    <row r="9" spans="1:53" x14ac:dyDescent="0.25">
      <c r="A9" s="8">
        <f>IF(timeseries!A9&lt;&gt;"",timeseries!A9,"")</f>
        <v>44671.291666087964</v>
      </c>
      <c r="B9">
        <v>0</v>
      </c>
      <c r="C9">
        <v>0</v>
      </c>
      <c r="D9">
        <v>0</v>
      </c>
      <c r="E9">
        <v>0</v>
      </c>
    </row>
    <row r="10" spans="1:53" x14ac:dyDescent="0.25">
      <c r="A10" s="8">
        <f>IF(timeseries!A10&lt;&gt;"",timeseries!A10,"")</f>
        <v>44671.333332638889</v>
      </c>
      <c r="B10">
        <v>0</v>
      </c>
      <c r="C10">
        <v>0</v>
      </c>
      <c r="D10">
        <v>0</v>
      </c>
      <c r="E10">
        <v>0</v>
      </c>
    </row>
    <row r="11" spans="1:53" x14ac:dyDescent="0.25">
      <c r="A11" s="8">
        <f>IF(timeseries!A11&lt;&gt;"",timeseries!A11,"")</f>
        <v>44671.374999189815</v>
      </c>
      <c r="B11">
        <v>0</v>
      </c>
      <c r="C11">
        <v>0</v>
      </c>
      <c r="D11">
        <v>0</v>
      </c>
      <c r="E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47</v>
      </c>
      <c r="B1" s="3" t="s">
        <v>48</v>
      </c>
    </row>
    <row r="2" spans="1:2" x14ac:dyDescent="0.25">
      <c r="A2" t="s">
        <v>49</v>
      </c>
      <c r="B2">
        <v>0.1</v>
      </c>
    </row>
    <row r="3" spans="1:2" x14ac:dyDescent="0.25">
      <c r="A3" t="s">
        <v>50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4" sqref="B4"/>
    </sheetView>
  </sheetViews>
  <sheetFormatPr defaultRowHeight="15" x14ac:dyDescent="0.25"/>
  <sheetData>
    <row r="1" spans="1:2" s="3" customFormat="1" x14ac:dyDescent="0.25">
      <c r="A1" s="3" t="s">
        <v>32</v>
      </c>
      <c r="B1" s="3" t="s">
        <v>33</v>
      </c>
    </row>
    <row r="2" spans="1:2" x14ac:dyDescent="0.25">
      <c r="A2" t="s">
        <v>34</v>
      </c>
      <c r="B2">
        <v>0.5</v>
      </c>
    </row>
    <row r="3" spans="1:2" x14ac:dyDescent="0.25">
      <c r="A3" t="s">
        <v>35</v>
      </c>
      <c r="B3">
        <v>0.5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24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44671.249999537038</v>
      </c>
      <c r="B8" s="2"/>
    </row>
    <row r="9" spans="1:2" x14ac:dyDescent="0.25">
      <c r="A9" s="8">
        <f>IF(timeseries!A9&lt;&gt;"",timeseries!A9,"")</f>
        <v>44671.291666087964</v>
      </c>
    </row>
    <row r="10" spans="1:2" x14ac:dyDescent="0.25">
      <c r="A10" s="8">
        <f>IF(timeseries!A10&lt;&gt;"",timeseries!A10,"")</f>
        <v>44671.333332638889</v>
      </c>
    </row>
    <row r="11" spans="1:2" x14ac:dyDescent="0.25">
      <c r="A11" s="8">
        <f>IF(timeseries!A11&lt;&gt;"",timeseries!A11,"")</f>
        <v>44671.374999189815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4" sqref="C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32</v>
      </c>
      <c r="B1" t="s">
        <v>53</v>
      </c>
      <c r="C1" t="s">
        <v>94</v>
      </c>
      <c r="D1" t="s">
        <v>95</v>
      </c>
    </row>
    <row r="2" spans="1:13" x14ac:dyDescent="0.25">
      <c r="A2" t="s">
        <v>82</v>
      </c>
      <c r="B2" t="s">
        <v>83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5"/>
  <sheetViews>
    <sheetView workbookViewId="0">
      <selection activeCell="B15" sqref="B15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7" x14ac:dyDescent="0.25">
      <c r="A1" s="3" t="s">
        <v>24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</row>
    <row r="2" spans="1:7" x14ac:dyDescent="0.25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</row>
    <row r="3" spans="1:7" x14ac:dyDescent="0.25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</row>
    <row r="4" spans="1:7" x14ac:dyDescent="0.25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</row>
    <row r="5" spans="1:7" x14ac:dyDescent="0.25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</row>
    <row r="6" spans="1:7" x14ac:dyDescent="0.25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</row>
    <row r="7" spans="1:7" x14ac:dyDescent="0.25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</row>
    <row r="8" spans="1:7" x14ac:dyDescent="0.25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</row>
    <row r="9" spans="1:7" x14ac:dyDescent="0.25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</row>
    <row r="10" spans="1:7" x14ac:dyDescent="0.25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</row>
    <row r="11" spans="1:7" x14ac:dyDescent="0.25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</row>
    <row r="12" spans="1:7" x14ac:dyDescent="0.25">
      <c r="A12" s="8" t="str">
        <f>IF(timeseries!A12&lt;&gt;"",timeseries!A12,"")</f>
        <v/>
      </c>
    </row>
    <row r="13" spans="1:7" x14ac:dyDescent="0.25">
      <c r="A13" s="8" t="str">
        <f>IF(timeseries!A13&lt;&gt;"",timeseries!A13,"")</f>
        <v/>
      </c>
    </row>
    <row r="14" spans="1:7" x14ac:dyDescent="0.25">
      <c r="A14" s="8" t="str">
        <f>IF(timeseries!A14&lt;&gt;"",timeseries!A14,"")</f>
        <v/>
      </c>
    </row>
    <row r="15" spans="1:7" x14ac:dyDescent="0.25">
      <c r="A15" s="8" t="str">
        <f>IF(timeseries!A15&lt;&gt;"",timeseries!A15,"")</f>
        <v/>
      </c>
    </row>
    <row r="16" spans="1:7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4"/>
  <sheetViews>
    <sheetView workbookViewId="0">
      <selection activeCell="O2" sqref="O2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26</v>
      </c>
      <c r="E1" s="3" t="s">
        <v>6</v>
      </c>
      <c r="F1" s="3" t="s">
        <v>9</v>
      </c>
      <c r="G1" s="3" t="s">
        <v>3</v>
      </c>
      <c r="H1" s="3" t="s">
        <v>101</v>
      </c>
      <c r="I1" s="3" t="s">
        <v>4</v>
      </c>
      <c r="J1" s="3" t="s">
        <v>5</v>
      </c>
      <c r="K1" s="3" t="s">
        <v>45</v>
      </c>
      <c r="L1" s="3" t="s">
        <v>52</v>
      </c>
      <c r="M1" s="3" t="s">
        <v>109</v>
      </c>
      <c r="N1" s="3" t="s">
        <v>102</v>
      </c>
      <c r="O1" s="3" t="s">
        <v>124</v>
      </c>
      <c r="P1" s="3" t="s">
        <v>54</v>
      </c>
    </row>
    <row r="2" spans="1:16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6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25">
      <c r="A4" t="s">
        <v>70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9"/>
  <sheetViews>
    <sheetView workbookViewId="0">
      <selection activeCell="Q10" sqref="Q10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11</v>
      </c>
      <c r="B1" s="3" t="s">
        <v>12</v>
      </c>
      <c r="C1" s="3" t="s">
        <v>44</v>
      </c>
      <c r="D1" s="3" t="s">
        <v>13</v>
      </c>
      <c r="E1" s="3" t="s">
        <v>26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36</v>
      </c>
      <c r="K1" s="3" t="s">
        <v>38</v>
      </c>
      <c r="L1" s="3" t="s">
        <v>39</v>
      </c>
      <c r="M1" s="3" t="s">
        <v>66</v>
      </c>
      <c r="N1" s="3" t="s">
        <v>67</v>
      </c>
      <c r="O1" s="3" t="s">
        <v>45</v>
      </c>
      <c r="P1" s="3" t="s">
        <v>108</v>
      </c>
      <c r="Q1" s="3" t="s">
        <v>46</v>
      </c>
    </row>
    <row r="2" spans="1:17" x14ac:dyDescent="0.25">
      <c r="A2" t="s">
        <v>71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1</v>
      </c>
      <c r="K2" s="7">
        <v>2</v>
      </c>
      <c r="L2" s="7">
        <v>2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73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72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9" spans="1:17" x14ac:dyDescent="0.25">
      <c r="Q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4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s="3" t="s">
        <v>126</v>
      </c>
      <c r="B1" s="3" t="s">
        <v>68</v>
      </c>
      <c r="C1" s="3" t="s">
        <v>69</v>
      </c>
    </row>
    <row r="2" spans="1:3" x14ac:dyDescent="0.25">
      <c r="A2" t="s">
        <v>0</v>
      </c>
      <c r="B2" t="s">
        <v>8</v>
      </c>
      <c r="C2" t="s">
        <v>97</v>
      </c>
    </row>
    <row r="3" spans="1:3" x14ac:dyDescent="0.25">
      <c r="A3" t="s">
        <v>11</v>
      </c>
      <c r="B3" t="s">
        <v>71</v>
      </c>
      <c r="C3" t="s">
        <v>98</v>
      </c>
    </row>
    <row r="4" spans="1:3" x14ac:dyDescent="0.25">
      <c r="A4" t="s">
        <v>11</v>
      </c>
      <c r="B4" t="s">
        <v>72</v>
      </c>
      <c r="C4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17" sqref="H17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9"/>
  <sheetViews>
    <sheetView workbookViewId="0">
      <selection activeCell="K21" sqref="K21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27</v>
      </c>
      <c r="E1" s="4" t="s">
        <v>14</v>
      </c>
      <c r="F1" s="4" t="s">
        <v>123</v>
      </c>
      <c r="G1" s="4" t="s">
        <v>20</v>
      </c>
      <c r="H1" s="4" t="s">
        <v>19</v>
      </c>
      <c r="I1" s="4" t="s">
        <v>107</v>
      </c>
      <c r="J1" s="4" t="s">
        <v>106</v>
      </c>
    </row>
    <row r="2" spans="1:10" x14ac:dyDescent="0.25">
      <c r="A2" s="5" t="s">
        <v>71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1</v>
      </c>
      <c r="H2" s="5">
        <v>1</v>
      </c>
      <c r="I2" s="5">
        <v>0.7</v>
      </c>
      <c r="J2" s="5">
        <v>0.7</v>
      </c>
    </row>
    <row r="3" spans="1:10" x14ac:dyDescent="0.25">
      <c r="A3" s="5" t="s">
        <v>71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1</v>
      </c>
      <c r="H3" s="5">
        <v>1</v>
      </c>
      <c r="I3" s="5">
        <v>0.7</v>
      </c>
      <c r="J3" s="5">
        <v>0.7</v>
      </c>
    </row>
    <row r="4" spans="1:10" x14ac:dyDescent="0.25">
      <c r="A4" s="5" t="s">
        <v>71</v>
      </c>
      <c r="B4" s="5" t="s">
        <v>23</v>
      </c>
      <c r="C4" s="5" t="s">
        <v>70</v>
      </c>
      <c r="D4" s="5">
        <v>1</v>
      </c>
      <c r="E4" s="5">
        <v>6</v>
      </c>
      <c r="F4" s="5">
        <v>0</v>
      </c>
      <c r="G4" s="5">
        <v>1</v>
      </c>
      <c r="H4" s="5">
        <v>1</v>
      </c>
      <c r="I4" s="5">
        <v>0.7</v>
      </c>
      <c r="J4" s="5">
        <v>0.7</v>
      </c>
    </row>
    <row r="5" spans="1:10" x14ac:dyDescent="0.25">
      <c r="A5" s="5" t="s">
        <v>73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  <c r="I5" s="5">
        <v>0.7</v>
      </c>
      <c r="J5" s="5">
        <v>0.7</v>
      </c>
    </row>
    <row r="6" spans="1:10" x14ac:dyDescent="0.25">
      <c r="A6" t="s">
        <v>72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72</v>
      </c>
      <c r="B7" s="5" t="s">
        <v>23</v>
      </c>
      <c r="C7" s="5" t="s">
        <v>70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/>
    </row>
    <row r="9" spans="1:10" x14ac:dyDescent="0.25">
      <c r="A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3FE2-967D-4C0B-BDAC-EF3704EC4DDF}">
  <dimension ref="A1:E1"/>
  <sheetViews>
    <sheetView workbookViewId="0">
      <selection activeCell="F6" sqref="F6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99</v>
      </c>
      <c r="B1" s="3" t="s">
        <v>100</v>
      </c>
      <c r="C1" s="3" t="s">
        <v>103</v>
      </c>
      <c r="D1" s="3" t="s">
        <v>104</v>
      </c>
      <c r="E1" s="3" t="s">
        <v>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2024-07-02T10:21:59Z</dcterms:modified>
</cp:coreProperties>
</file>