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 firstSheet="5" activeTab="7"/>
  </bookViews>
  <sheets>
    <sheet name="Students" sheetId="1" r:id="rId1"/>
    <sheet name="Employee Details" sheetId="8" r:id="rId2"/>
    <sheet name="Electricity Bill" sheetId="2" r:id="rId3"/>
    <sheet name="Employees" sheetId="3" r:id="rId4"/>
    <sheet name="Total Expenses" sheetId="7" r:id="rId5"/>
    <sheet name="March" sheetId="4" r:id="rId6"/>
    <sheet name="April" sheetId="5" r:id="rId7"/>
    <sheet name="May" sheetId="6" r:id="rId8"/>
    <sheet name="(Employee Details)Subtotal Resu" sheetId="9" r:id="rId9"/>
    <sheet name="((Employee Details)Subtotal Res" sheetId="10" r:id="rId10"/>
  </sheets>
  <definedNames>
    <definedName name="_xlnm._FilterDatabase" localSheetId="3" hidden="1">Employees!$A$1:$E$6</definedName>
    <definedName name="_xlnm._FilterDatabase" localSheetId="9" hidden="1">'((Employee Details)Subtotal Res'!$A$1:$G$6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<sst xmlns="http://schemas.openxmlformats.org/spreadsheetml/2006/main" count="197" uniqueCount="98">
  <si>
    <t>Students' Progress Report</t>
  </si>
  <si>
    <t>Roll</t>
  </si>
  <si>
    <t>Name</t>
  </si>
  <si>
    <t>Assessment Score in Data Visualization</t>
  </si>
  <si>
    <t>Assessment Score in Python Programming</t>
  </si>
  <si>
    <t>Assessment Score in Numpy</t>
  </si>
  <si>
    <t>Total Sore</t>
  </si>
  <si>
    <t>Average</t>
  </si>
  <si>
    <t>Max Score</t>
  </si>
  <si>
    <t>Min Score</t>
  </si>
  <si>
    <t>Grade</t>
  </si>
  <si>
    <t>Ashok</t>
  </si>
  <si>
    <t>Nikita</t>
  </si>
  <si>
    <t>Tapan</t>
  </si>
  <si>
    <t>Debmalya</t>
  </si>
  <si>
    <t>Sagarika</t>
  </si>
  <si>
    <t>Class Average</t>
  </si>
  <si>
    <t>Task 1</t>
  </si>
  <si>
    <t>Fill up the empty columns by using suitable formulae</t>
  </si>
  <si>
    <t>Task 2</t>
  </si>
  <si>
    <t>Evaluate the grade on average score. If the average  score id greater than or equal ,grade will be "Pass", else "Fail"</t>
  </si>
  <si>
    <t>Task 3</t>
  </si>
  <si>
    <t>Find the total number of students</t>
  </si>
  <si>
    <t>Number of students</t>
  </si>
  <si>
    <t>Task 4</t>
  </si>
  <si>
    <t>Find how many students have scores over 40 in average</t>
  </si>
  <si>
    <t>Task 5</t>
  </si>
  <si>
    <t>Find the total score of Ashok and Nikita</t>
  </si>
  <si>
    <t>Task 6</t>
  </si>
  <si>
    <t>Find how many students  have given their assessments on Data Visuialization and Numpy  and their score is in between 70 and 100</t>
  </si>
  <si>
    <t>80-100</t>
  </si>
  <si>
    <t>Oustanding</t>
  </si>
  <si>
    <t>60-80</t>
  </si>
  <si>
    <t>Excellent</t>
  </si>
  <si>
    <t>40-60</t>
  </si>
  <si>
    <t>Fair</t>
  </si>
  <si>
    <t>&lt;40</t>
  </si>
  <si>
    <t>Poor</t>
  </si>
  <si>
    <t>Employees Details</t>
  </si>
  <si>
    <t>Employee ID</t>
  </si>
  <si>
    <t>Full Name</t>
  </si>
  <si>
    <t>Gender</t>
  </si>
  <si>
    <t>Department</t>
  </si>
  <si>
    <t>Designation</t>
  </si>
  <si>
    <t>Joining Date</t>
  </si>
  <si>
    <t>Salary</t>
  </si>
  <si>
    <t>E00001</t>
  </si>
  <si>
    <t>Aritra Bhattacharya</t>
  </si>
  <si>
    <t>Male</t>
  </si>
  <si>
    <t>Sales</t>
  </si>
  <si>
    <t>Ar. Manager</t>
  </si>
  <si>
    <t>E00003</t>
  </si>
  <si>
    <t>Diksha Pandey</t>
  </si>
  <si>
    <t>Female</t>
  </si>
  <si>
    <t>Tr. Manager</t>
  </si>
  <si>
    <t>E00005</t>
  </si>
  <si>
    <t>Priyanshu Paul</t>
  </si>
  <si>
    <t>IT</t>
  </si>
  <si>
    <t>Jr. Analyst</t>
  </si>
  <si>
    <t>E00004</t>
  </si>
  <si>
    <t>Soumyadeepa</t>
  </si>
  <si>
    <t>Pogrammer Analyst</t>
  </si>
  <si>
    <t>E00002</t>
  </si>
  <si>
    <t>Sovanlal Panja</t>
  </si>
  <si>
    <t>Accounts</t>
  </si>
  <si>
    <t>Accountant</t>
  </si>
  <si>
    <t>Consumer No</t>
  </si>
  <si>
    <t>Previous Month Reading</t>
  </si>
  <si>
    <t>Current Month Reading</t>
  </si>
  <si>
    <t>Units Consumed</t>
  </si>
  <si>
    <t>Total Charge</t>
  </si>
  <si>
    <t>Units Consumed=Current Reading-Previous Reading</t>
  </si>
  <si>
    <t>Rate</t>
  </si>
  <si>
    <t>1st 100</t>
  </si>
  <si>
    <t>Rs.5/unit</t>
  </si>
  <si>
    <t>2nd 100</t>
  </si>
  <si>
    <t>Rs. 6/unit</t>
  </si>
  <si>
    <t>3rd 100</t>
  </si>
  <si>
    <t>Rs. 7/unit</t>
  </si>
  <si>
    <t>&gt;300</t>
  </si>
  <si>
    <t>Rs. 8/unit</t>
  </si>
  <si>
    <t>Basic</t>
  </si>
  <si>
    <t>DA</t>
  </si>
  <si>
    <t>HRA</t>
  </si>
  <si>
    <t>Gross</t>
  </si>
  <si>
    <t>DA Rate</t>
  </si>
  <si>
    <t>HRA Rate</t>
  </si>
  <si>
    <t>Gross=Basic+DA+HRA</t>
  </si>
  <si>
    <t>Expense Heads</t>
  </si>
  <si>
    <t>Total Expenses</t>
  </si>
  <si>
    <t>Groccery</t>
  </si>
  <si>
    <t>Non Veg</t>
  </si>
  <si>
    <t>Fruits</t>
  </si>
  <si>
    <t>Newspaper</t>
  </si>
  <si>
    <t>Electricity</t>
  </si>
  <si>
    <t>Mobile</t>
  </si>
  <si>
    <t>Medicine</t>
  </si>
  <si>
    <t>Expenses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</si>
</sst>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9" fontId="0" fillId="0" borderId="0" xfId="0" applyNumberFormat="1"/>
    <xf numFmtId="0" fontId="0" fillId="0" borderId="0" xfId="0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topLeftCell="B1" workbookViewId="0">
      <selection activeCell="C22" sqref="C22"/>
    </sheetView>
  </sheetViews>
  <sheetFormatPr defaultColWidth="9" defaultRowHeight="15"/>
  <cols>
    <col min="2" max="2" width="27.2857142857143" customWidth="1"/>
    <col min="3" max="3" width="37.8571428571429" customWidth="1"/>
    <col min="4" max="4" width="42.1428571428571" customWidth="1"/>
    <col min="5" max="5" width="32.7142857142857" customWidth="1"/>
  </cols>
  <sheetData>
    <row r="1" spans="2:10">
      <c r="B1" s="2" t="s">
        <v>0</v>
      </c>
      <c r="C1" s="2"/>
      <c r="D1" s="2"/>
      <c r="E1" s="2"/>
      <c r="F1" s="2"/>
      <c r="G1" s="2"/>
      <c r="H1" s="2"/>
      <c r="I1" s="2"/>
      <c r="J1" s="2"/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1</v>
      </c>
      <c r="B3" t="s">
        <v>11</v>
      </c>
      <c r="C3">
        <v>90</v>
      </c>
      <c r="D3">
        <v>85</v>
      </c>
      <c r="E3">
        <v>92</v>
      </c>
      <c r="F3">
        <f>SUM(C3:E3)</f>
        <v>267</v>
      </c>
      <c r="G3">
        <f>AVERAGE(C3:E3)</f>
        <v>89</v>
      </c>
      <c r="H3">
        <f>MAX(C3:E3)</f>
        <v>92</v>
      </c>
      <c r="I3">
        <f>MIN(C3:E3)</f>
        <v>85</v>
      </c>
      <c r="J3" t="str">
        <f>IF(G3&gt;=80,"Oustanding",IF(G3&gt;=60,"Excellent",IF(G3&gt;=40,"Fair","Poor")))</f>
        <v>Oustanding</v>
      </c>
    </row>
    <row r="4" spans="1:10">
      <c r="A4">
        <v>2</v>
      </c>
      <c r="B4" t="s">
        <v>12</v>
      </c>
      <c r="C4">
        <v>85</v>
      </c>
      <c r="D4">
        <v>65</v>
      </c>
      <c r="E4">
        <v>69</v>
      </c>
      <c r="F4">
        <f t="shared" ref="F4:F7" si="0">SUM(C4:E4)</f>
        <v>219</v>
      </c>
      <c r="G4">
        <f t="shared" ref="G4:G7" si="1">AVERAGE(C4:E4)</f>
        <v>73</v>
      </c>
      <c r="H4">
        <f t="shared" ref="H4:H7" si="2">MAX(C4:E4)</f>
        <v>85</v>
      </c>
      <c r="I4">
        <f t="shared" ref="I4:I7" si="3">MIN(C4:E4)</f>
        <v>65</v>
      </c>
      <c r="J4" t="str">
        <f t="shared" ref="J4:J7" si="4">IF(G4&gt;=80,"Oustanding",IF(G4&gt;=60,"Excellent",IF(G4&gt;=40,"Fair","Poor")))</f>
        <v>Excellent</v>
      </c>
    </row>
    <row r="5" spans="1:10">
      <c r="A5">
        <v>3</v>
      </c>
      <c r="B5" t="s">
        <v>13</v>
      </c>
      <c r="C5">
        <v>77</v>
      </c>
      <c r="D5">
        <v>72</v>
      </c>
      <c r="E5">
        <v>64</v>
      </c>
      <c r="F5">
        <f t="shared" si="0"/>
        <v>213</v>
      </c>
      <c r="G5">
        <f t="shared" si="1"/>
        <v>71</v>
      </c>
      <c r="H5">
        <f t="shared" si="2"/>
        <v>77</v>
      </c>
      <c r="I5">
        <f t="shared" si="3"/>
        <v>64</v>
      </c>
      <c r="J5" t="str">
        <f t="shared" si="4"/>
        <v>Excellent</v>
      </c>
    </row>
    <row r="6" spans="1:10">
      <c r="A6">
        <v>4</v>
      </c>
      <c r="B6" t="s">
        <v>14</v>
      </c>
      <c r="C6">
        <v>25</v>
      </c>
      <c r="D6">
        <v>44</v>
      </c>
      <c r="E6">
        <v>44</v>
      </c>
      <c r="F6">
        <f t="shared" si="0"/>
        <v>113</v>
      </c>
      <c r="G6">
        <f t="shared" si="1"/>
        <v>37.6666666666667</v>
      </c>
      <c r="H6">
        <f t="shared" si="2"/>
        <v>44</v>
      </c>
      <c r="I6">
        <f t="shared" si="3"/>
        <v>25</v>
      </c>
      <c r="J6" t="str">
        <f t="shared" si="4"/>
        <v>Poor</v>
      </c>
    </row>
    <row r="7" spans="1:10">
      <c r="A7">
        <v>5</v>
      </c>
      <c r="B7" t="s">
        <v>15</v>
      </c>
      <c r="C7">
        <v>65</v>
      </c>
      <c r="D7">
        <v>69</v>
      </c>
      <c r="E7">
        <v>64</v>
      </c>
      <c r="F7">
        <f t="shared" si="0"/>
        <v>198</v>
      </c>
      <c r="G7">
        <f t="shared" si="1"/>
        <v>66</v>
      </c>
      <c r="H7">
        <f t="shared" si="2"/>
        <v>69</v>
      </c>
      <c r="I7">
        <f t="shared" si="3"/>
        <v>64</v>
      </c>
      <c r="J7" t="str">
        <f t="shared" si="4"/>
        <v>Excellent</v>
      </c>
    </row>
    <row r="8" spans="2:5">
      <c r="B8" t="s">
        <v>16</v>
      </c>
      <c r="C8">
        <f>AVERAGE(C3:C7)</f>
        <v>68.4</v>
      </c>
      <c r="D8">
        <f t="shared" ref="D8:E8" si="5">AVERAGE(D3:D7)</f>
        <v>67</v>
      </c>
      <c r="E8">
        <f t="shared" si="5"/>
        <v>66.6</v>
      </c>
    </row>
    <row r="10" spans="2:2">
      <c r="B10" t="s">
        <v>17</v>
      </c>
    </row>
    <row r="11" spans="2:2">
      <c r="B11" t="s">
        <v>18</v>
      </c>
    </row>
    <row r="12" spans="2:2">
      <c r="B12" t="s">
        <v>19</v>
      </c>
    </row>
    <row r="13" spans="2:2">
      <c r="B13" t="s">
        <v>20</v>
      </c>
    </row>
    <row r="14" spans="2:2">
      <c r="B14" t="s">
        <v>21</v>
      </c>
    </row>
    <row r="15" spans="2:2">
      <c r="B15" t="s">
        <v>22</v>
      </c>
    </row>
    <row r="16" spans="2:3">
      <c r="B16" t="s">
        <v>23</v>
      </c>
      <c r="C16">
        <f>COUNTA(B3:B7)</f>
        <v>5</v>
      </c>
    </row>
    <row r="17" spans="2:2">
      <c r="B17" t="s">
        <v>24</v>
      </c>
    </row>
    <row r="18" spans="2:4">
      <c r="B18" t="s">
        <v>25</v>
      </c>
      <c r="D18">
        <f>COUNTIF(G3:G7,"&gt;40")</f>
        <v>4</v>
      </c>
    </row>
    <row r="20" spans="2:2">
      <c r="B20" t="s">
        <v>26</v>
      </c>
    </row>
    <row r="21" spans="2:2">
      <c r="B21" t="s">
        <v>27</v>
      </c>
    </row>
    <row r="22" spans="2:3">
      <c r="B22">
        <f>SUMIFS(F3:F7,A3:A7,A3)+SUMIFS(F3:F7,A3:A7,A4)</f>
        <v>486</v>
      </c>
      <c r="C22">
        <f>SUMIFS(F3:F7,B3:B7,B3)+SUMIFS(F3:F7,B3:B7,B4)</f>
        <v>486</v>
      </c>
    </row>
    <row r="23" spans="2:2">
      <c r="B23" t="s">
        <v>28</v>
      </c>
    </row>
    <row r="24" spans="2:2">
      <c r="B24" t="s">
        <v>29</v>
      </c>
    </row>
    <row r="25" spans="2:2">
      <c r="B25">
        <f>COUNTIFS(D:D,"&gt;=70",D:D,"&lt;=100")+COUNTIFS(E:E,"&gt;=70",E:E,"&lt;=100")</f>
        <v>3</v>
      </c>
    </row>
    <row r="27" spans="2:3">
      <c r="B27" t="s">
        <v>7</v>
      </c>
      <c r="C27" t="s">
        <v>10</v>
      </c>
    </row>
    <row r="28" spans="2:3">
      <c r="B28" t="s">
        <v>30</v>
      </c>
      <c r="C28" t="s">
        <v>31</v>
      </c>
    </row>
    <row r="29" spans="2:3">
      <c r="B29" t="s">
        <v>32</v>
      </c>
      <c r="C29" t="s">
        <v>33</v>
      </c>
    </row>
    <row r="30" spans="2:3">
      <c r="B30" t="s">
        <v>34</v>
      </c>
      <c r="C30" t="s">
        <v>35</v>
      </c>
    </row>
    <row r="31" spans="2:3">
      <c r="B31" t="s">
        <v>36</v>
      </c>
      <c r="C31" t="s">
        <v>37</v>
      </c>
    </row>
  </sheetData>
  <mergeCells count="1">
    <mergeCell ref="B1:J1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A3" sqref="A3:G8"/>
    </sheetView>
  </sheetViews>
  <sheetFormatPr defaultColWidth="9" defaultRowHeight="15" outlineLevelRow="7" outlineLevelCol="6"/>
  <cols>
    <col min="1" max="1" width="19.8571428571429" customWidth="1"/>
    <col min="2" max="3" width="36.4285714285714" customWidth="1"/>
    <col min="4" max="4" width="16.4285714285714" customWidth="1"/>
    <col min="5" max="5" width="17" customWidth="1"/>
    <col min="6" max="6" width="18.7142857142857" customWidth="1"/>
  </cols>
  <sheetData>
    <row r="1" spans="1:7">
      <c r="A1" s="2" t="s">
        <v>38</v>
      </c>
      <c r="B1" s="2"/>
      <c r="C1" s="2"/>
      <c r="D1" s="2"/>
      <c r="E1" s="2"/>
      <c r="F1" s="2"/>
      <c r="G1" s="2"/>
    </row>
    <row r="2" spans="1:7">
      <c r="A2" s="2"/>
      <c r="B2" s="2"/>
      <c r="C2" s="2"/>
      <c r="D2" s="2"/>
      <c r="E2" s="2"/>
      <c r="F2" s="2"/>
      <c r="G2" s="2"/>
    </row>
    <row r="3" spans="1:7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</row>
    <row r="4" spans="1:7">
      <c r="A4" t="s">
        <v>46</v>
      </c>
      <c r="B4" t="s">
        <v>47</v>
      </c>
      <c r="C4" t="s">
        <v>48</v>
      </c>
      <c r="D4" t="s">
        <v>49</v>
      </c>
      <c r="E4" t="s">
        <v>50</v>
      </c>
      <c r="G4">
        <v>55000</v>
      </c>
    </row>
    <row r="5" spans="1:7">
      <c r="A5" t="s">
        <v>51</v>
      </c>
      <c r="B5" t="s">
        <v>52</v>
      </c>
      <c r="C5" t="s">
        <v>53</v>
      </c>
      <c r="D5" t="s">
        <v>49</v>
      </c>
      <c r="E5" t="s">
        <v>54</v>
      </c>
      <c r="G5">
        <v>38000</v>
      </c>
    </row>
    <row r="6" spans="1:7">
      <c r="A6" t="s">
        <v>55</v>
      </c>
      <c r="B6" t="s">
        <v>56</v>
      </c>
      <c r="C6" t="s">
        <v>48</v>
      </c>
      <c r="D6" t="s">
        <v>57</v>
      </c>
      <c r="E6" t="s">
        <v>58</v>
      </c>
      <c r="G6">
        <v>75000</v>
      </c>
    </row>
    <row r="7" spans="1:7">
      <c r="A7" t="s">
        <v>59</v>
      </c>
      <c r="B7" t="s">
        <v>60</v>
      </c>
      <c r="C7" t="s">
        <v>53</v>
      </c>
      <c r="D7" t="s">
        <v>57</v>
      </c>
      <c r="E7" t="s">
        <v>61</v>
      </c>
      <c r="G7">
        <v>85000</v>
      </c>
    </row>
    <row r="8" spans="1:7">
      <c r="A8" t="s">
        <v>62</v>
      </c>
      <c r="B8" t="s">
        <v>63</v>
      </c>
      <c r="C8" t="s">
        <v>48</v>
      </c>
      <c r="D8" t="s">
        <v>64</v>
      </c>
      <c r="E8" t="s">
        <v>65</v>
      </c>
      <c r="G8">
        <v>45000</v>
      </c>
    </row>
  </sheetData>
  <sortState ref="A4:G8">
    <sortCondition ref="B4:B8"/>
  </sortState>
  <mergeCells count="1">
    <mergeCell ref="A1:G2"/>
  </mergeCells>
  <dataValidations count="3">
    <dataValidation type="list" allowBlank="1" showInputMessage="1" showErrorMessage="1" sqref="D4 D5:D8">
      <formula1>"Sales,Marketing,Accounts,IT,Production,HR"</formula1>
    </dataValidation>
    <dataValidation type="date" operator="between" allowBlank="1" showInputMessage="1" showErrorMessage="1" sqref="F4">
      <formula1>45453</formula1>
      <formula2>45458</formula2>
    </dataValidation>
    <dataValidation type="list" allowBlank="1" showInputMessage="1" showErrorMessage="1" errorTitle="Error" error="Only male/female is allowed" prompt="Select from Male/Female" sqref="C4:C8">
      <formula1>"Male,Female"</formula1>
    </dataValidation>
  </dataValidation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C23" sqref="C23"/>
    </sheetView>
  </sheetViews>
  <sheetFormatPr defaultColWidth="9" defaultRowHeight="15" outlineLevelCol="4"/>
  <cols>
    <col min="1" max="1" width="16.8571428571429" customWidth="1"/>
    <col min="2" max="2" width="27.8571428571429" customWidth="1"/>
    <col min="3" max="3" width="23.5714285714286" customWidth="1"/>
    <col min="4" max="4" width="23.2857142857143" customWidth="1"/>
    <col min="5" max="5" width="17.2857142857143" customWidth="1"/>
  </cols>
  <sheetData>
    <row r="1" spans="1:5">
      <c r="A1" t="s">
        <v>66</v>
      </c>
      <c r="B1" t="s">
        <v>67</v>
      </c>
      <c r="C1" t="s">
        <v>68</v>
      </c>
      <c r="D1" t="s">
        <v>69</v>
      </c>
      <c r="E1" t="s">
        <v>70</v>
      </c>
    </row>
    <row r="2" spans="1:3">
      <c r="A2">
        <v>1001</v>
      </c>
      <c r="B2">
        <v>65</v>
      </c>
      <c r="C2">
        <v>150</v>
      </c>
    </row>
    <row r="3" spans="1:3">
      <c r="A3">
        <v>1002</v>
      </c>
      <c r="B3">
        <v>95</v>
      </c>
      <c r="C3">
        <v>220</v>
      </c>
    </row>
    <row r="4" spans="1:3">
      <c r="A4">
        <v>1003</v>
      </c>
      <c r="B4">
        <v>125</v>
      </c>
      <c r="C4">
        <v>370</v>
      </c>
    </row>
    <row r="5" spans="1:3">
      <c r="A5">
        <v>1004</v>
      </c>
      <c r="B5">
        <v>130</v>
      </c>
      <c r="C5">
        <v>525</v>
      </c>
    </row>
    <row r="6" spans="1:3">
      <c r="A6">
        <v>1005</v>
      </c>
      <c r="B6">
        <v>75</v>
      </c>
      <c r="C6">
        <v>175</v>
      </c>
    </row>
    <row r="8" spans="2:2">
      <c r="B8" t="s">
        <v>71</v>
      </c>
    </row>
    <row r="10" spans="2:3">
      <c r="B10" t="s">
        <v>69</v>
      </c>
      <c r="C10" t="s">
        <v>72</v>
      </c>
    </row>
    <row r="11" spans="2:3">
      <c r="B11" t="s">
        <v>73</v>
      </c>
      <c r="C11" t="s">
        <v>74</v>
      </c>
    </row>
    <row r="12" spans="2:3">
      <c r="B12" t="s">
        <v>75</v>
      </c>
      <c r="C12" t="s">
        <v>76</v>
      </c>
    </row>
    <row r="13" spans="2:3">
      <c r="B13" t="s">
        <v>77</v>
      </c>
      <c r="C13" t="s">
        <v>78</v>
      </c>
    </row>
    <row r="14" spans="2:3">
      <c r="B14" t="s">
        <v>79</v>
      </c>
      <c r="C14" t="s">
        <v>80</v>
      </c>
    </row>
    <row r="17" spans="2:3">
      <c r="B17">
        <v>525</v>
      </c>
      <c r="C17">
        <f>100*5+100*6+100*7+(B17-300)*8</f>
        <v>3600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I7" sqref="I7"/>
    </sheetView>
  </sheetViews>
  <sheetFormatPr defaultColWidth="9" defaultRowHeight="15" outlineLevelCol="4"/>
  <cols>
    <col min="1" max="1" width="15.4285714285714" customWidth="1"/>
  </cols>
  <sheetData>
    <row r="1" spans="1:5">
      <c r="A1" t="s">
        <v>39</v>
      </c>
      <c r="B1" t="s">
        <v>81</v>
      </c>
      <c r="C1" t="s">
        <v>82</v>
      </c>
      <c r="D1" t="s">
        <v>83</v>
      </c>
      <c r="E1" t="s">
        <v>84</v>
      </c>
    </row>
    <row r="2" spans="1:5">
      <c r="A2">
        <v>1001</v>
      </c>
      <c r="B2">
        <v>15000</v>
      </c>
      <c r="C2">
        <f>B2*$C$11</f>
        <v>4200</v>
      </c>
      <c r="D2">
        <f>B2*$D$11</f>
        <v>4500</v>
      </c>
      <c r="E2">
        <f>B2+C2+D2</f>
        <v>23700</v>
      </c>
    </row>
    <row r="3" spans="1:5">
      <c r="A3">
        <v>1002</v>
      </c>
      <c r="B3">
        <v>18000</v>
      </c>
      <c r="C3">
        <f>B3*$C$11</f>
        <v>5040</v>
      </c>
      <c r="D3">
        <f>B3*$D$11</f>
        <v>5400</v>
      </c>
      <c r="E3">
        <f>B3+C3+D3</f>
        <v>28440</v>
      </c>
    </row>
    <row r="4" spans="1:5">
      <c r="A4">
        <v>1003</v>
      </c>
      <c r="B4">
        <v>20000</v>
      </c>
      <c r="C4">
        <f>B4*$C$11</f>
        <v>5600</v>
      </c>
      <c r="D4">
        <f>B4*$D$11</f>
        <v>6000</v>
      </c>
      <c r="E4">
        <f>B4+C4+D4</f>
        <v>31600</v>
      </c>
    </row>
    <row r="5" spans="1:5">
      <c r="A5">
        <v>1005</v>
      </c>
      <c r="B5">
        <v>30000</v>
      </c>
      <c r="C5">
        <f>B5*$C$11</f>
        <v>8400</v>
      </c>
      <c r="D5">
        <f>B5*$D$11</f>
        <v>9000</v>
      </c>
      <c r="E5">
        <f>B5+C5+D5</f>
        <v>47400</v>
      </c>
    </row>
    <row r="6" spans="1:5">
      <c r="A6">
        <v>1004</v>
      </c>
      <c r="B6">
        <v>32000</v>
      </c>
      <c r="C6">
        <f>B6*$C$11</f>
        <v>8960</v>
      </c>
      <c r="D6">
        <f>B6*$D$11</f>
        <v>9600</v>
      </c>
      <c r="E6">
        <f>B6+C6+D6</f>
        <v>50560</v>
      </c>
    </row>
    <row r="10" spans="3:4">
      <c r="C10" t="s">
        <v>85</v>
      </c>
      <c r="D10" t="s">
        <v>86</v>
      </c>
    </row>
    <row r="11" spans="3:4">
      <c r="C11" s="1">
        <v>0.28</v>
      </c>
      <c r="D11" s="1">
        <v>0.3</v>
      </c>
    </row>
    <row r="13" spans="3:3">
      <c r="C13" t="s">
        <v>87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B4" sqref="B4"/>
    </sheetView>
  </sheetViews>
  <sheetFormatPr defaultColWidth="9" defaultRowHeight="15" outlineLevelRow="7" outlineLevelCol="1"/>
  <cols>
    <col min="1" max="1" width="20.1428571428571" customWidth="1"/>
    <col min="2" max="2" width="20.4285714285714" customWidth="1"/>
  </cols>
  <sheetData>
    <row r="1" spans="1:2">
      <c r="A1" t="s">
        <v>88</v>
      </c>
      <c r="B1" t="s">
        <v>89</v>
      </c>
    </row>
    <row r="2" spans="1:2">
      <c r="A2" t="s">
        <v>90</v>
      </c>
      <c r="B2">
        <f>SUM(March!B2,April!B2,May!B2)</f>
        <v>17000</v>
      </c>
    </row>
    <row r="3" spans="1:2">
      <c r="A3" t="s">
        <v>91</v>
      </c>
      <c r="B3">
        <f>SUM(March!B3,April!B3,May!B3)</f>
        <v>13500</v>
      </c>
    </row>
    <row r="4" spans="1:2">
      <c r="A4" t="s">
        <v>92</v>
      </c>
      <c r="B4">
        <f>SUM(March!B4,April!B4,May!B4)</f>
        <v>3000</v>
      </c>
    </row>
    <row r="5" spans="1:2">
      <c r="A5" t="s">
        <v>93</v>
      </c>
      <c r="B5">
        <f>SUM(March!B5,April!B5,May!B5)</f>
        <v>900</v>
      </c>
    </row>
    <row r="6" spans="1:2">
      <c r="A6" t="s">
        <v>94</v>
      </c>
      <c r="B6">
        <f>SUM(March!B6,April!B6,May!B6)</f>
        <v>9500</v>
      </c>
    </row>
    <row r="7" spans="1:2">
      <c r="A7" t="s">
        <v>95</v>
      </c>
      <c r="B7">
        <f>SUM(March!B7,April!B7,May!B7)</f>
        <v>3600</v>
      </c>
    </row>
    <row r="8" spans="1:2">
      <c r="A8" t="s">
        <v>96</v>
      </c>
      <c r="B8">
        <f>SUM(March!B8,April!B8,May!B8)</f>
        <v>9000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C16" sqref="C16"/>
    </sheetView>
  </sheetViews>
  <sheetFormatPr defaultColWidth="9" defaultRowHeight="15" outlineLevelRow="7" outlineLevelCol="1"/>
  <cols>
    <col min="1" max="1" width="44.2857142857143" customWidth="1"/>
    <col min="2" max="2" width="31.8571428571429" customWidth="1"/>
  </cols>
  <sheetData>
    <row r="1" spans="1:2">
      <c r="A1" t="s">
        <v>88</v>
      </c>
      <c r="B1" t="s">
        <v>97</v>
      </c>
    </row>
    <row r="2" spans="1:2">
      <c r="A2" t="s">
        <v>90</v>
      </c>
      <c r="B2">
        <v>5000</v>
      </c>
    </row>
    <row r="3" spans="1:2">
      <c r="A3" t="s">
        <v>91</v>
      </c>
      <c r="B3">
        <v>4000</v>
      </c>
    </row>
    <row r="4" spans="1:2">
      <c r="A4" t="s">
        <v>92</v>
      </c>
      <c r="B4">
        <v>1000</v>
      </c>
    </row>
    <row r="5" spans="1:2">
      <c r="A5" t="s">
        <v>93</v>
      </c>
      <c r="B5">
        <v>300</v>
      </c>
    </row>
    <row r="6" spans="1:2">
      <c r="A6" t="s">
        <v>94</v>
      </c>
      <c r="B6">
        <v>3000</v>
      </c>
    </row>
    <row r="7" spans="1:2">
      <c r="A7" t="s">
        <v>95</v>
      </c>
      <c r="B7">
        <v>1200</v>
      </c>
    </row>
    <row r="8" spans="1:2">
      <c r="A8" t="s">
        <v>96</v>
      </c>
      <c r="B8">
        <v>3000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C13" sqref="C13"/>
    </sheetView>
  </sheetViews>
  <sheetFormatPr defaultColWidth="9" defaultRowHeight="15" outlineLevelRow="7" outlineLevelCol="1"/>
  <cols>
    <col min="1" max="1" width="23.8571428571429" customWidth="1"/>
    <col min="2" max="2" width="22.2857142857143" customWidth="1"/>
  </cols>
  <sheetData>
    <row r="1" spans="1:2">
      <c r="A1" t="s">
        <v>88</v>
      </c>
      <c r="B1" t="s">
        <v>97</v>
      </c>
    </row>
    <row r="2" spans="1:2">
      <c r="A2" t="s">
        <v>90</v>
      </c>
      <c r="B2">
        <v>7000</v>
      </c>
    </row>
    <row r="3" spans="1:2">
      <c r="A3" t="s">
        <v>91</v>
      </c>
      <c r="B3">
        <v>6000</v>
      </c>
    </row>
    <row r="4" spans="1:2">
      <c r="A4" t="s">
        <v>92</v>
      </c>
      <c r="B4">
        <v>1000</v>
      </c>
    </row>
    <row r="5" spans="1:2">
      <c r="A5" t="s">
        <v>93</v>
      </c>
      <c r="B5">
        <v>300</v>
      </c>
    </row>
    <row r="6" spans="1:2">
      <c r="A6" t="s">
        <v>94</v>
      </c>
      <c r="B6">
        <v>3000</v>
      </c>
    </row>
    <row r="7" spans="1:2">
      <c r="A7" t="s">
        <v>95</v>
      </c>
      <c r="B7">
        <v>1200</v>
      </c>
    </row>
    <row r="8" spans="1:2">
      <c r="A8" t="s">
        <v>96</v>
      </c>
      <c r="B8">
        <v>3000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B2" sqref="B2"/>
    </sheetView>
  </sheetViews>
  <sheetFormatPr defaultColWidth="9" defaultRowHeight="15" outlineLevelRow="7" outlineLevelCol="1"/>
  <cols>
    <col min="1" max="1" width="23.1428571428571" customWidth="1"/>
    <col min="2" max="2" width="20.4285714285714" customWidth="1"/>
  </cols>
  <sheetData>
    <row r="1" spans="1:2">
      <c r="A1" t="s">
        <v>88</v>
      </c>
      <c r="B1" t="s">
        <v>97</v>
      </c>
    </row>
    <row r="2" spans="1:2">
      <c r="A2" t="s">
        <v>90</v>
      </c>
      <c r="B2">
        <v>5000</v>
      </c>
    </row>
    <row r="3" spans="1:2">
      <c r="A3" t="s">
        <v>91</v>
      </c>
      <c r="B3">
        <v>3500</v>
      </c>
    </row>
    <row r="4" spans="1:2">
      <c r="A4" t="s">
        <v>92</v>
      </c>
      <c r="B4">
        <v>1000</v>
      </c>
    </row>
    <row r="5" spans="1:2">
      <c r="A5" t="s">
        <v>93</v>
      </c>
      <c r="B5">
        <v>300</v>
      </c>
    </row>
    <row r="6" spans="1:2">
      <c r="A6" t="s">
        <v>94</v>
      </c>
      <c r="B6">
        <v>3500</v>
      </c>
    </row>
    <row r="7" spans="1:2">
      <c r="A7" t="s">
        <v>95</v>
      </c>
      <c r="B7">
        <v>1200</v>
      </c>
    </row>
    <row r="8" spans="1:2">
      <c r="A8" t="s">
        <v>96</v>
      </c>
      <c r="B8">
        <v>3000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A1" sqref="A1:G6"/>
    </sheetView>
  </sheetViews>
  <sheetFormatPr defaultColWidth="9.14285714285714" defaultRowHeight="15" outlineLevelRow="5" outlineLevelCol="6"/>
  <cols>
    <col min="1" max="1" width="13" customWidth="1"/>
  </cols>
  <sheetData>
    <row r="1" spans="1:7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 spans="1:7">
      <c r="A2" t="s">
        <v>46</v>
      </c>
      <c r="B2" t="s">
        <v>47</v>
      </c>
      <c r="C2" t="s">
        <v>48</v>
      </c>
      <c r="D2" t="s">
        <v>49</v>
      </c>
      <c r="E2" t="s">
        <v>50</v>
      </c>
      <c r="G2">
        <v>55000</v>
      </c>
    </row>
    <row r="3" spans="1:7">
      <c r="A3" t="s">
        <v>51</v>
      </c>
      <c r="B3" t="s">
        <v>52</v>
      </c>
      <c r="C3" t="s">
        <v>53</v>
      </c>
      <c r="D3" t="s">
        <v>49</v>
      </c>
      <c r="E3" t="s">
        <v>54</v>
      </c>
      <c r="G3">
        <v>38000</v>
      </c>
    </row>
    <row r="4" spans="1:7">
      <c r="A4" t="s">
        <v>55</v>
      </c>
      <c r="B4" t="s">
        <v>56</v>
      </c>
      <c r="C4" t="s">
        <v>48</v>
      </c>
      <c r="D4" t="s">
        <v>57</v>
      </c>
      <c r="E4" t="s">
        <v>58</v>
      </c>
      <c r="G4">
        <v>75000</v>
      </c>
    </row>
    <row r="5" spans="1:7">
      <c r="A5" t="s">
        <v>59</v>
      </c>
      <c r="B5" t="s">
        <v>60</v>
      </c>
      <c r="C5" t="s">
        <v>53</v>
      </c>
      <c r="D5" t="s">
        <v>57</v>
      </c>
      <c r="E5" t="s">
        <v>61</v>
      </c>
      <c r="G5">
        <v>85000</v>
      </c>
    </row>
    <row r="6" spans="1:7">
      <c r="A6" t="s">
        <v>62</v>
      </c>
      <c r="B6" t="s">
        <v>63</v>
      </c>
      <c r="C6" t="s">
        <v>48</v>
      </c>
      <c r="D6" t="s">
        <v>64</v>
      </c>
      <c r="E6" t="s">
        <v>65</v>
      </c>
      <c r="G6">
        <v>45000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D10" sqref="D10"/>
    </sheetView>
  </sheetViews>
  <sheetFormatPr defaultColWidth="9.14285714285714" defaultRowHeight="15" outlineLevelRow="5" outlineLevelCol="6"/>
  <cols>
    <col min="1" max="1" width="13" customWidth="1"/>
  </cols>
  <sheetData>
    <row r="1" spans="1:7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 spans="1:7">
      <c r="A2" t="s">
        <v>59</v>
      </c>
      <c r="B2" t="s">
        <v>60</v>
      </c>
      <c r="C2" t="s">
        <v>53</v>
      </c>
      <c r="D2" t="s">
        <v>57</v>
      </c>
      <c r="E2" t="s">
        <v>61</v>
      </c>
      <c r="G2">
        <v>85000</v>
      </c>
    </row>
    <row r="3" spans="1:7">
      <c r="A3" t="s">
        <v>55</v>
      </c>
      <c r="B3" t="s">
        <v>56</v>
      </c>
      <c r="C3" t="s">
        <v>48</v>
      </c>
      <c r="D3" t="s">
        <v>57</v>
      </c>
      <c r="E3" t="s">
        <v>58</v>
      </c>
      <c r="G3">
        <v>75000</v>
      </c>
    </row>
    <row r="4" spans="1:7">
      <c r="A4" t="s">
        <v>46</v>
      </c>
      <c r="B4" t="s">
        <v>47</v>
      </c>
      <c r="C4" t="s">
        <v>48</v>
      </c>
      <c r="D4" t="s">
        <v>49</v>
      </c>
      <c r="E4" t="s">
        <v>50</v>
      </c>
      <c r="G4">
        <v>55000</v>
      </c>
    </row>
    <row r="5" spans="1:7">
      <c r="A5" t="s">
        <v>62</v>
      </c>
      <c r="B5" t="s">
        <v>63</v>
      </c>
      <c r="C5" t="s">
        <v>48</v>
      </c>
      <c r="D5" t="s">
        <v>64</v>
      </c>
      <c r="E5" t="s">
        <v>65</v>
      </c>
      <c r="G5">
        <v>45000</v>
      </c>
    </row>
    <row r="6" spans="1:7">
      <c r="A6" t="s">
        <v>51</v>
      </c>
      <c r="B6" t="s">
        <v>52</v>
      </c>
      <c r="C6" t="s">
        <v>53</v>
      </c>
      <c r="D6" t="s">
        <v>49</v>
      </c>
      <c r="E6" t="s">
        <v>54</v>
      </c>
      <c r="G6">
        <v>38000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Students</vt:lpstr>
      <vt:lpstr>Employee Details</vt:lpstr>
      <vt:lpstr>Electricity Bill</vt:lpstr>
      <vt:lpstr>Employees</vt:lpstr>
      <vt:lpstr>Total Expenses</vt:lpstr>
      <vt:lpstr>March</vt:lpstr>
      <vt:lpstr>April</vt:lpstr>
      <vt:lpstr>May</vt:lpstr>
      <vt:lpstr>(Employee Details)Subtotal Resu</vt:lpstr>
      <vt:lpstr>((Employee Details)Subtotal 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Sumitra Mukherjee</cp:lastModifiedBy>
  <dcterms:created xsi:type="dcterms:W3CDTF">2024-06-06T05:54:00Z</dcterms:created>
  <dcterms:modified xsi:type="dcterms:W3CDTF">2024-06-12T11:16:58Z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493033BFE30947C198CF0860575C11D1_12</vt:lpwstr>
  </property>
  <property fmtid="{D5CDD505-2E9C-101B-9397-08002B2CF9AE}" pid="3" name="KSOProductBuildVer">
    <vt:lpwstr>1033-12.2.0.17119</vt:lpwstr>
  </property>
</Properties>
</file>