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eethika\Desktop\data analysis\project incomplete\"/>
    </mc:Choice>
  </mc:AlternateContent>
  <xr:revisionPtr revIDLastSave="0" documentId="13_ncr:1_{FB94EE55-3F00-4502-B42B-147879CEB8B0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raw data" sheetId="1" r:id="rId1"/>
    <sheet name="datacleaned" sheetId="2" r:id="rId2"/>
    <sheet name="conditional formatting" sheetId="3" r:id="rId3"/>
    <sheet name="pivot table" sheetId="5" r:id="rId4"/>
    <sheet name="charts" sheetId="6" r:id="rId5"/>
    <sheet name="forms" sheetId="7" r:id="rId6"/>
  </sheets>
  <calcPr calcId="191029"/>
  <pivotCaches>
    <pivotCache cacheId="0" r:id="rId7"/>
    <pivotCache cacheId="11" r:id="rId8"/>
  </pivotCaches>
</workbook>
</file>

<file path=xl/calcChain.xml><?xml version="1.0" encoding="utf-8"?>
<calcChain xmlns="http://schemas.openxmlformats.org/spreadsheetml/2006/main">
  <c r="H29" i="3" l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<sst xmlns="http://schemas.openxmlformats.org/spreadsheetml/2006/main" count="441" uniqueCount="121">
  <si>
    <t>Date</t>
  </si>
  <si>
    <t>Contact</t>
  </si>
  <si>
    <t>Department</t>
  </si>
  <si>
    <t>Payment</t>
  </si>
  <si>
    <t>Revenue</t>
  </si>
  <si>
    <t>Profit</t>
  </si>
  <si>
    <t>Profit Margin</t>
  </si>
  <si>
    <t xml:space="preserve">     Bill SmITH</t>
  </si>
  <si>
    <t>Cloud Tech_Texas</t>
  </si>
  <si>
    <t>Transfer</t>
  </si>
  <si>
    <t>KEN Singh</t>
  </si>
  <si>
    <t>Strategy_New York</t>
  </si>
  <si>
    <t>PayPal</t>
  </si>
  <si>
    <t xml:space="preserve">  Harley        Fritz</t>
  </si>
  <si>
    <t>Nyla Novak</t>
  </si>
  <si>
    <t>Operations_Florida</t>
  </si>
  <si>
    <t>David    Rasmussen</t>
  </si>
  <si>
    <t>Check</t>
  </si>
  <si>
    <t>IVAN HINEY</t>
  </si>
  <si>
    <t>JONha Ma</t>
  </si>
  <si>
    <t xml:space="preserve">     Jordan Boone</t>
  </si>
  <si>
    <t>Kylee Townsend</t>
  </si>
  <si>
    <t>Card</t>
  </si>
  <si>
    <t>Nora Rollins</t>
  </si>
  <si>
    <t>BRENDAN Wallace</t>
  </si>
  <si>
    <t xml:space="preserve">     Conor Wise</t>
  </si>
  <si>
    <t>Steven     MIChael</t>
  </si>
  <si>
    <t>Big Data_California</t>
  </si>
  <si>
    <t>Lucia Mckay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</si>
  <si>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</si>
  <si>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</si>
  <si>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</si>
  <si>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</si>
  <si>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</si>
  <si>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</si>
  <si>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</si>
  <si>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</si>
  <si>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</si>
  <si>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</si>
  <si>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</si>
  <si>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</si>
  <si>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</si>
  <si>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Mik Naam</t>
  </si>
  <si>
    <t>client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</si>
  <si>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</si>
  <si>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</si>
  <si>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</si>
  <si>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</si>
  <si>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</si>
  <si>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</si>
  <si>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</si>
  <si>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</si>
  <si>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</si>
  <si>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</si>
  <si>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</si>
  <si>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</si>
  <si>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</si>
  <si>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</si>
  <si>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</si>
  <si>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</si>
  <si>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</si>
  <si>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</si>
  <si>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</si>
  <si>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</si>
  <si>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</si>
  <si>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</si>
  <si>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</si>
  <si>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</si>
  <si>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</si>
  <si>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</si>
  <si>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</si>
  <si>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</si>
  <si>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</si>
  <si>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Cloud Tech</t>
  </si>
  <si>
    <t>Texas</t>
  </si>
  <si>
    <t>Ken Singh</t>
  </si>
  <si>
    <t>Strategy</t>
  </si>
  <si>
    <t>New York</t>
  </si>
  <si>
    <t>Harley Fritz</t>
  </si>
  <si>
    <t>Operations</t>
  </si>
  <si>
    <t>Florida</t>
  </si>
  <si>
    <t>NA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</si>
  <si>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</si>
  <si>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</si>
  <si>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</si>
  <si>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</si>
  <si>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</si>
  <si>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</si>
  <si>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</si>
  <si>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Big Data</t>
  </si>
  <si>
    <t>California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</si>
  <si>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</si>
  <si>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</si>
  <si>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</si>
  <si>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</si>
  <si>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</si>
  <si>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</si>
  <si>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</si>
  <si>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</si>
  <si>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</si>
  <si>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</si>
  <si>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</si>
  <si>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</si>
  <si>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</si>
  <si>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na</t>
  </si>
  <si>
    <t>Row Labels</t>
  </si>
  <si>
    <t>Grand Total</t>
  </si>
  <si>
    <t>Sum of Profit</t>
  </si>
  <si>
    <t>May</t>
  </si>
  <si>
    <t>Jun</t>
  </si>
  <si>
    <t>Column Labels</t>
  </si>
  <si>
    <t>Count of Revenue</t>
  </si>
  <si>
    <t>Count of Contact</t>
  </si>
  <si>
    <t>id</t>
  </si>
  <si>
    <t>name</t>
  </si>
  <si>
    <t>age</t>
  </si>
  <si>
    <t>marks</t>
  </si>
  <si>
    <t>priya</t>
  </si>
  <si>
    <t>ram</t>
  </si>
  <si>
    <t>vicky</t>
  </si>
  <si>
    <t>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</si>
</sst>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0.0%"/>
    <numFmt numFmtId="166" formatCode="[$-F800]dddd\,\ mmmm\ dd\,\ yyyy"/>
    <numFmt numFmtId="167" formatCode="_ [$₹-4009]\ * #,##0.00_ ;_ [$₹-4009]\ * \-#,##0.00_ ;_ [$₹-4009]\ * &quot;-&quot;??_ ;_ @_ "/>
  </numFmts>
  <fonts count="2" x14ac:knownFonts="1">
    <font>
      <sz val="10"/>
      <color rgb="FF000000"/>
      <name val="Arial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7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7" formatCode="_ [$₹-4009]\ * #,##0.00_ ;_ [$₹-4009]\ * \-#,##0.00_ ;_ [$₹-4009]\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 .xlsx]charts!PivotTable4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charts!$A$4:$A$6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charts!$B$4:$B$6</c:f>
              <c:numCache>
                <c:formatCode>"$"#,##0_);[Red]\("$"#,##0\)</c:formatCode>
                <c:ptCount val="2"/>
                <c:pt idx="0">
                  <c:v>13371</c:v>
                </c:pt>
                <c:pt idx="1">
                  <c:v>15474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E-4E6F-B445-4DD723F8F1B5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Count of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charts!$A$4:$A$6</c:f>
              <c:strCache>
                <c:ptCount val="2"/>
                <c:pt idx="0">
                  <c:v>May</c:v>
                </c:pt>
                <c:pt idx="1">
                  <c:v>Jun</c:v>
                </c:pt>
              </c:strCache>
            </c:strRef>
          </c:cat>
          <c:val>
            <c:numRef>
              <c:f>charts!$C$4:$C$6</c:f>
              <c:numCache>
                <c:formatCode>General</c:formatCode>
                <c:ptCount val="2"/>
                <c:pt idx="0">
                  <c:v>13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E-4E6F-B445-4DD723F8F1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3689456"/>
        <c:axId val="813692336"/>
      </c:barChart>
      <c:catAx>
        <c:axId val="8136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92336"/>
        <c:crosses val="autoZero"/>
        <c:auto val="1"/>
        <c:lblAlgn val="ctr"/>
        <c:lblOffset val="100"/>
        <c:noMultiLvlLbl val="0"/>
      </c:catAx>
      <c:valAx>
        <c:axId val="813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155575</xdr:rowOff>
    </xdr:from>
    <xdr:to>
      <xdr:col>11</xdr:col>
      <xdr:colOff>200025</xdr:colOff>
      <xdr:row>21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87A27-1ECD-8F12-5B4C-EB7EE88E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ethika" refreshedDate="45616.765454166663" createdVersion="8" refreshedVersion="8" minRefreshableVersion="3" recordCount="28" xr:uid="{9B8695E5-3143-4CF8-BC8A-0CF8AC16DFA3}">
  <cacheSource type="worksheet">
    <worksheetSource name="Table14"/>
  </cacheSource>
  <cacheFields count="10">
    <cacheField name="Date" numFmtId="166">
      <sharedItems containsSemiMixedTypes="0" containsNonDate="0" containsDate="1" containsString="0" minDate="2023-05-30T00:00:00" maxDate="2023-06-03T00:00:00" count="4">
        <d v="2023-05-30T00:00:00"/>
        <d v="2023-05-31T00:00:00"/>
        <d v="2023-06-01T00:00:00"/>
        <d v="2023-06-02T00:00:00"/>
      </sharedItems>
      <fieldGroup par="9"/>
    </cacheField>
    <cacheField name="client" numFmtId="0">
      <sharedItems count="28">
        <s v="amazon.com, inc. "/>
        <s v="tesla, inc. "/>
        <s v="netflix, inc. "/>
        <s v="the procter &amp; gamble company "/>
        <s v="the goldman sachs group, inc. "/>
        <s v="jpmorgan chase &amp; co. "/>
        <s v="morgan stanley "/>
        <s v="citigroup inc. "/>
        <s v="bank of america corporation "/>
        <s v="walmart inc. "/>
        <s v="target corporation "/>
        <s v="costco wholesale corporation "/>
        <s v="mcdonald's corporation "/>
        <s v="exxon mobil corporation "/>
        <s v="verizon communications inc. "/>
        <s v="the home depot, inc. "/>
        <s v="cisco systems, inc. "/>
        <s v="chevron corporation "/>
        <s v="at&amp;t inc. "/>
        <s v="intel corporation "/>
        <s v="general motors company "/>
        <s v="microsoft corporation "/>
        <s v="comcast corporation "/>
        <s v="dell technologies inc. "/>
        <s v="johnson &amp; johnson "/>
        <s v="fedex corporation "/>
        <s v="general electric company "/>
        <s v="lockheed martin corporation "/>
      </sharedItems>
    </cacheField>
    <cacheField name="Contact" numFmtId="0">
      <sharedItems/>
    </cacheField>
    <cacheField name="Department" numFmtId="0">
      <sharedItems count="4">
        <s v="Cloud Tech"/>
        <s v="Strategy"/>
        <s v="Operations"/>
        <s v="Big Data"/>
      </sharedItems>
    </cacheField>
    <cacheField name="na" numFmtId="0">
      <sharedItems/>
    </cacheField>
    <cacheField name="Revenue" numFmtId="167">
      <sharedItems containsMixedTypes="1" containsNumber="1" minValue="3600" maxValue="7500" count="20">
        <n v="4500"/>
        <n v="3800"/>
        <n v="3712.5"/>
        <s v="NA"/>
        <n v="5000"/>
        <n v="6100"/>
        <n v="4625"/>
        <n v="3600"/>
        <n v="5100"/>
        <n v="4750"/>
        <n v="6000"/>
        <n v="4950"/>
        <n v="7320"/>
        <n v="5087.5"/>
        <n v="4250"/>
        <n v="5250"/>
        <n v="6500"/>
        <n v="7500"/>
        <n v="5500"/>
        <n v="5400"/>
      </sharedItems>
    </cacheField>
    <cacheField name="Profit" numFmtId="164">
      <sharedItems containsSemiMixedTypes="0" containsString="0" containsNumber="1" containsInteger="1" minValue="540" maxValue="2045"/>
    </cacheField>
    <cacheField name="Profit Margin" numFmtId="165">
      <sharedItems containsMixedTypes="1" containsNumber="1" minValue="8.9180327868852466E-2" maxValue="0.53815789473684206" count="27">
        <n v="0.13288888888888889"/>
        <n v="0.27500000000000002"/>
        <n v="0.2717845117845118"/>
        <s v="NA"/>
        <n v="0.1368"/>
        <n v="8.9180327868852466E-2"/>
        <n v="0.14486486486486486"/>
        <n v="0.53815789473684206"/>
        <n v="0.43444444444444447"/>
        <n v="0.23921568627450981"/>
        <n v="0.30210526315789471"/>
        <n v="0.16633333333333333"/>
        <n v="0.17333333333333334"/>
        <n v="0.32915824915824915"/>
        <n v="0.21515151515151515"/>
        <n v="0.17052631578947369"/>
        <n v="0.12745901639344262"/>
        <n v="0.12874692874692875"/>
        <n v="0.16044444444444445"/>
        <n v="0.21199999999999999"/>
        <n v="0.25695238095238093"/>
        <n v="0.19815384615384615"/>
        <n v="0.22186666666666666"/>
        <n v="0.24"/>
        <n v="0.21643243243243243"/>
        <n v="0.21333333333333335"/>
        <n v="0.1"/>
      </sharedItems>
    </cacheField>
    <cacheField name="Days (Date)" numFmtId="0" databaseField="0">
      <fieldGroup base="0">
        <rangePr groupBy="days" startDate="2023-05-30T00:00:00" endDate="2023-06-03T00:00:00"/>
        <groupItems count="368">
          <s v="&lt;30-05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-06-2023"/>
        </groupItems>
      </fieldGroup>
    </cacheField>
    <cacheField name="Months (Date)" numFmtId="0" databaseField="0">
      <fieldGroup base="0">
        <rangePr groupBy="months" startDate="2023-05-30T00:00:00" endDate="2023-06-03T00:00:00"/>
        <groupItems count="14">
          <s v="&lt;30-05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6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ethika" refreshedDate="45617.548764814812" createdVersion="8" refreshedVersion="8" minRefreshableVersion="3" recordCount="28" xr:uid="{33A08D32-A7A7-4C50-A11D-36DEFAA9E101}">
  <cacheSource type="worksheet">
    <worksheetSource name="Table13"/>
  </cacheSource>
  <cacheFields count="10">
    <cacheField name="Date" numFmtId="166">
      <sharedItems containsSemiMixedTypes="0" containsNonDate="0" containsDate="1" containsString="0" minDate="2023-05-30T00:00:00" maxDate="2023-06-03T00:00:00" count="4">
        <d v="2023-05-30T00:00:00"/>
        <d v="2023-05-31T00:00:00"/>
        <d v="2023-06-01T00:00:00"/>
        <d v="2023-06-02T00:00:00"/>
      </sharedItems>
      <fieldGroup par="9"/>
    </cacheField>
    <cacheField name="client" numFmtId="0">
      <sharedItems count="28">
        <s v="amazon.com, inc. "/>
        <s v="tesla, inc. "/>
        <s v="netflix, inc. "/>
        <s v="the procter &amp; gamble company "/>
        <s v="the goldman sachs group, inc. "/>
        <s v="jpmorgan chase &amp; co. "/>
        <s v="morgan stanley "/>
        <s v="citigroup inc. "/>
        <s v="bank of america corporation "/>
        <s v="walmart inc. "/>
        <s v="target corporation "/>
        <s v="costco wholesale corporation "/>
        <s v="mcdonald's corporation "/>
        <s v="exxon mobil corporation "/>
        <s v="verizon communications inc. "/>
        <s v="the home depot, inc. "/>
        <s v="cisco systems, inc. "/>
        <s v="chevron corporation "/>
        <s v="at&amp;t inc. "/>
        <s v="intel corporation "/>
        <s v="general motors company "/>
        <s v="microsoft corporation "/>
        <s v="comcast corporation "/>
        <s v="dell technologies inc. "/>
        <s v="johnson &amp; johnson "/>
        <s v="fedex corporation "/>
        <s v="general electric company "/>
        <s v="lockheed martin corporation "/>
      </sharedItems>
    </cacheField>
    <cacheField name="Contact" numFmtId="0">
      <sharedItems count="28">
        <s v="Bill Smith"/>
        <s v="Ken Singh"/>
        <s v="Harley Fritz"/>
        <s v="Nyla Novak"/>
        <s v="David Rasmussen"/>
        <s v="Ivan Hiney"/>
        <s v="Jonha Ma"/>
        <s v="Jordan Boone"/>
        <s v="Kylee Townsend"/>
        <s v="Nora Rollins"/>
        <s v="Brendan Wallace"/>
        <s v="Conor Wise"/>
        <s v="Steven Michael"/>
        <s v="Lucia Mckay"/>
        <s v="Jose Roach"/>
        <s v="Franklin Wrigt"/>
        <s v="Alia Thornton"/>
        <s v="Denzel Flores"/>
        <s v="Bruno Cordova"/>
        <s v="Jaylynn Napp"/>
        <s v="Bruce Rich"/>
        <s v="Arturo Moore"/>
        <s v="Bryce Carpenter"/>
        <s v="Jaidyn Andersen"/>
        <s v="Mark Walm"/>
        <s v="Harry Lee"/>
        <s v="Josh Johnson"/>
        <s v="Mik Naam"/>
      </sharedItems>
    </cacheField>
    <cacheField name="Department" numFmtId="0">
      <sharedItems count="4">
        <s v="Cloud Tech"/>
        <s v="Strategy"/>
        <s v="Operations"/>
        <s v="Big Data"/>
      </sharedItems>
    </cacheField>
    <cacheField name="na" numFmtId="0">
      <sharedItems count="4">
        <s v="Texas"/>
        <s v="New York"/>
        <s v="Florida"/>
        <s v="California"/>
      </sharedItems>
    </cacheField>
    <cacheField name="Revenue" numFmtId="167">
      <sharedItems containsMixedTypes="1" containsNumber="1" minValue="3600" maxValue="7500" count="20">
        <n v="4500"/>
        <n v="3800"/>
        <n v="3712.5"/>
        <s v="NA"/>
        <n v="5000"/>
        <n v="6100"/>
        <n v="4625"/>
        <n v="3600"/>
        <n v="5100"/>
        <n v="4750"/>
        <n v="6000"/>
        <n v="4950"/>
        <n v="7320"/>
        <n v="5087.5"/>
        <n v="4250"/>
        <n v="5250"/>
        <n v="6500"/>
        <n v="7500"/>
        <n v="5500"/>
        <n v="5400"/>
      </sharedItems>
    </cacheField>
    <cacheField name="Profit" numFmtId="164">
      <sharedItems containsSemiMixedTypes="0" containsString="0" containsNumber="1" containsInteger="1" minValue="540" maxValue="2045"/>
    </cacheField>
    <cacheField name="Profit Margin" numFmtId="165">
      <sharedItems containsMixedTypes="1" containsNumber="1" minValue="8.9180327868852466E-2" maxValue="0.53815789473684206"/>
    </cacheField>
    <cacheField name="Days (Date)" numFmtId="0" databaseField="0">
      <fieldGroup base="0">
        <rangePr groupBy="days" startDate="2023-05-30T00:00:00" endDate="2023-06-03T00:00:00"/>
        <groupItems count="368">
          <s v="&lt;30-05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3-06-2023"/>
        </groupItems>
      </fieldGroup>
    </cacheField>
    <cacheField name="Months (Date)" numFmtId="0" databaseField="0">
      <fieldGroup base="0">
        <rangePr groupBy="months" startDate="2023-05-30T00:00:00" endDate="2023-06-03T00:00:00"/>
        <groupItems count="14">
          <s v="&lt;30-05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06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Bill Smith"/>
    <x v="0"/>
    <s v="Texas"/>
    <x v="0"/>
    <n v="598"/>
    <x v="0"/>
  </r>
  <r>
    <x v="0"/>
    <x v="1"/>
    <s v="Ken Singh"/>
    <x v="1"/>
    <s v="New York"/>
    <x v="1"/>
    <n v="1045"/>
    <x v="1"/>
  </r>
  <r>
    <x v="0"/>
    <x v="2"/>
    <s v="Harley Fritz"/>
    <x v="1"/>
    <s v="New York"/>
    <x v="2"/>
    <n v="1009"/>
    <x v="2"/>
  </r>
  <r>
    <x v="0"/>
    <x v="3"/>
    <s v="Nyla Novak"/>
    <x v="2"/>
    <s v="Florida"/>
    <x v="3"/>
    <n v="779"/>
    <x v="3"/>
  </r>
  <r>
    <x v="0"/>
    <x v="4"/>
    <s v="David Rasmussen"/>
    <x v="2"/>
    <s v="Florida"/>
    <x v="4"/>
    <n v="684"/>
    <x v="4"/>
  </r>
  <r>
    <x v="1"/>
    <x v="5"/>
    <s v="Ivan Hiney"/>
    <x v="0"/>
    <s v="Texas"/>
    <x v="5"/>
    <n v="544"/>
    <x v="5"/>
  </r>
  <r>
    <x v="1"/>
    <x v="6"/>
    <s v="Jonha Ma"/>
    <x v="0"/>
    <s v="Texas"/>
    <x v="6"/>
    <n v="670"/>
    <x v="6"/>
  </r>
  <r>
    <x v="1"/>
    <x v="7"/>
    <s v="Jordan Boone"/>
    <x v="0"/>
    <s v="Texas"/>
    <x v="1"/>
    <n v="2045"/>
    <x v="7"/>
  </r>
  <r>
    <x v="1"/>
    <x v="8"/>
    <s v="Kylee Townsend"/>
    <x v="0"/>
    <s v="Texas"/>
    <x v="7"/>
    <n v="1564"/>
    <x v="8"/>
  </r>
  <r>
    <x v="1"/>
    <x v="9"/>
    <s v="Nora Rollins"/>
    <x v="0"/>
    <s v="Texas"/>
    <x v="8"/>
    <n v="1220"/>
    <x v="9"/>
  </r>
  <r>
    <x v="1"/>
    <x v="10"/>
    <s v="Brendan Wallace"/>
    <x v="0"/>
    <s v="Texas"/>
    <x v="9"/>
    <n v="1435"/>
    <x v="10"/>
  </r>
  <r>
    <x v="1"/>
    <x v="11"/>
    <s v="Conor Wise"/>
    <x v="2"/>
    <s v="Florida"/>
    <x v="10"/>
    <n v="998"/>
    <x v="11"/>
  </r>
  <r>
    <x v="1"/>
    <x v="12"/>
    <s v="Steven Michael"/>
    <x v="3"/>
    <s v="California"/>
    <x v="0"/>
    <n v="780"/>
    <x v="12"/>
  </r>
  <r>
    <x v="2"/>
    <x v="13"/>
    <s v="Lucia Mckay"/>
    <x v="3"/>
    <s v="California"/>
    <x v="3"/>
    <n v="1044"/>
    <x v="3"/>
  </r>
  <r>
    <x v="2"/>
    <x v="14"/>
    <s v="Jose Roach"/>
    <x v="3"/>
    <s v="California"/>
    <x v="2"/>
    <n v="1222"/>
    <x v="13"/>
  </r>
  <r>
    <x v="2"/>
    <x v="15"/>
    <s v="Franklin Wrigt"/>
    <x v="3"/>
    <s v="California"/>
    <x v="11"/>
    <n v="1065"/>
    <x v="14"/>
  </r>
  <r>
    <x v="2"/>
    <x v="16"/>
    <s v="Alia Thornton"/>
    <x v="2"/>
    <s v="Florida"/>
    <x v="9"/>
    <n v="810"/>
    <x v="15"/>
  </r>
  <r>
    <x v="2"/>
    <x v="17"/>
    <s v="Denzel Flores"/>
    <x v="2"/>
    <s v="Florida"/>
    <x v="12"/>
    <n v="933"/>
    <x v="16"/>
  </r>
  <r>
    <x v="2"/>
    <x v="18"/>
    <s v="Bruno Cordova"/>
    <x v="3"/>
    <s v="California"/>
    <x v="13"/>
    <n v="655"/>
    <x v="17"/>
  </r>
  <r>
    <x v="2"/>
    <x v="19"/>
    <s v="Jaylynn Napp"/>
    <x v="3"/>
    <s v="California"/>
    <x v="0"/>
    <n v="722"/>
    <x v="18"/>
  </r>
  <r>
    <x v="2"/>
    <x v="20"/>
    <s v="Bruce Rich"/>
    <x v="3"/>
    <s v="California"/>
    <x v="14"/>
    <n v="901"/>
    <x v="19"/>
  </r>
  <r>
    <x v="3"/>
    <x v="21"/>
    <s v="Arturo Moore"/>
    <x v="3"/>
    <s v="California"/>
    <x v="15"/>
    <n v="1349"/>
    <x v="20"/>
  </r>
  <r>
    <x v="3"/>
    <x v="22"/>
    <s v="Bryce Carpenter"/>
    <x v="1"/>
    <s v="New York"/>
    <x v="16"/>
    <n v="1288"/>
    <x v="21"/>
  </r>
  <r>
    <x v="3"/>
    <x v="23"/>
    <s v="Jaidyn Andersen"/>
    <x v="1"/>
    <s v="New York"/>
    <x v="17"/>
    <n v="1664"/>
    <x v="22"/>
  </r>
  <r>
    <x v="3"/>
    <x v="24"/>
    <s v="Mark Walm"/>
    <x v="1"/>
    <s v="New York"/>
    <x v="18"/>
    <n v="1320"/>
    <x v="23"/>
  </r>
  <r>
    <x v="3"/>
    <x v="25"/>
    <s v="Harry Lee"/>
    <x v="1"/>
    <s v="New York"/>
    <x v="6"/>
    <n v="1001"/>
    <x v="24"/>
  </r>
  <r>
    <x v="3"/>
    <x v="26"/>
    <s v="Josh Johnson"/>
    <x v="1"/>
    <s v="New York"/>
    <x v="0"/>
    <n v="960"/>
    <x v="25"/>
  </r>
  <r>
    <x v="3"/>
    <x v="27"/>
    <s v="Mik Naam"/>
    <x v="1"/>
    <s v="New York"/>
    <x v="19"/>
    <n v="540"/>
    <x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  <n v="598"/>
    <n v="0.13288888888888889"/>
  </r>
  <r>
    <x v="0"/>
    <x v="1"/>
    <x v="1"/>
    <x v="1"/>
    <x v="1"/>
    <x v="1"/>
    <n v="1045"/>
    <n v="0.27500000000000002"/>
  </r>
  <r>
    <x v="0"/>
    <x v="2"/>
    <x v="2"/>
    <x v="1"/>
    <x v="1"/>
    <x v="2"/>
    <n v="1009"/>
    <n v="0.2717845117845118"/>
  </r>
  <r>
    <x v="0"/>
    <x v="3"/>
    <x v="3"/>
    <x v="2"/>
    <x v="2"/>
    <x v="3"/>
    <n v="779"/>
    <s v="NA"/>
  </r>
  <r>
    <x v="0"/>
    <x v="4"/>
    <x v="4"/>
    <x v="2"/>
    <x v="2"/>
    <x v="4"/>
    <n v="684"/>
    <n v="0.1368"/>
  </r>
  <r>
    <x v="1"/>
    <x v="5"/>
    <x v="5"/>
    <x v="0"/>
    <x v="0"/>
    <x v="5"/>
    <n v="544"/>
    <n v="8.9180327868852466E-2"/>
  </r>
  <r>
    <x v="1"/>
    <x v="6"/>
    <x v="6"/>
    <x v="0"/>
    <x v="0"/>
    <x v="6"/>
    <n v="670"/>
    <n v="0.14486486486486486"/>
  </r>
  <r>
    <x v="1"/>
    <x v="7"/>
    <x v="7"/>
    <x v="0"/>
    <x v="0"/>
    <x v="1"/>
    <n v="2045"/>
    <n v="0.53815789473684206"/>
  </r>
  <r>
    <x v="1"/>
    <x v="8"/>
    <x v="8"/>
    <x v="0"/>
    <x v="0"/>
    <x v="7"/>
    <n v="1564"/>
    <n v="0.43444444444444447"/>
  </r>
  <r>
    <x v="1"/>
    <x v="9"/>
    <x v="9"/>
    <x v="0"/>
    <x v="0"/>
    <x v="8"/>
    <n v="1220"/>
    <n v="0.23921568627450981"/>
  </r>
  <r>
    <x v="1"/>
    <x v="10"/>
    <x v="10"/>
    <x v="0"/>
    <x v="0"/>
    <x v="9"/>
    <n v="1435"/>
    <n v="0.30210526315789471"/>
  </r>
  <r>
    <x v="1"/>
    <x v="11"/>
    <x v="11"/>
    <x v="2"/>
    <x v="2"/>
    <x v="10"/>
    <n v="998"/>
    <n v="0.16633333333333333"/>
  </r>
  <r>
    <x v="1"/>
    <x v="12"/>
    <x v="12"/>
    <x v="3"/>
    <x v="3"/>
    <x v="0"/>
    <n v="780"/>
    <n v="0.17333333333333334"/>
  </r>
  <r>
    <x v="2"/>
    <x v="13"/>
    <x v="13"/>
    <x v="3"/>
    <x v="3"/>
    <x v="3"/>
    <n v="1044"/>
    <s v="NA"/>
  </r>
  <r>
    <x v="2"/>
    <x v="14"/>
    <x v="14"/>
    <x v="3"/>
    <x v="3"/>
    <x v="2"/>
    <n v="1222"/>
    <n v="0.32915824915824915"/>
  </r>
  <r>
    <x v="2"/>
    <x v="15"/>
    <x v="15"/>
    <x v="3"/>
    <x v="3"/>
    <x v="11"/>
    <n v="1065"/>
    <n v="0.21515151515151515"/>
  </r>
  <r>
    <x v="2"/>
    <x v="16"/>
    <x v="16"/>
    <x v="2"/>
    <x v="2"/>
    <x v="9"/>
    <n v="810"/>
    <n v="0.17052631578947369"/>
  </r>
  <r>
    <x v="2"/>
    <x v="17"/>
    <x v="17"/>
    <x v="2"/>
    <x v="2"/>
    <x v="12"/>
    <n v="933"/>
    <n v="0.12745901639344262"/>
  </r>
  <r>
    <x v="2"/>
    <x v="18"/>
    <x v="18"/>
    <x v="3"/>
    <x v="3"/>
    <x v="13"/>
    <n v="655"/>
    <n v="0.12874692874692875"/>
  </r>
  <r>
    <x v="2"/>
    <x v="19"/>
    <x v="19"/>
    <x v="3"/>
    <x v="3"/>
    <x v="0"/>
    <n v="722"/>
    <n v="0.16044444444444445"/>
  </r>
  <r>
    <x v="2"/>
    <x v="20"/>
    <x v="20"/>
    <x v="3"/>
    <x v="3"/>
    <x v="14"/>
    <n v="901"/>
    <n v="0.21199999999999999"/>
  </r>
  <r>
    <x v="3"/>
    <x v="21"/>
    <x v="21"/>
    <x v="3"/>
    <x v="3"/>
    <x v="15"/>
    <n v="1349"/>
    <n v="0.25695238095238093"/>
  </r>
  <r>
    <x v="3"/>
    <x v="22"/>
    <x v="22"/>
    <x v="1"/>
    <x v="1"/>
    <x v="16"/>
    <n v="1288"/>
    <n v="0.19815384615384615"/>
  </r>
  <r>
    <x v="3"/>
    <x v="23"/>
    <x v="23"/>
    <x v="1"/>
    <x v="1"/>
    <x v="17"/>
    <n v="1664"/>
    <n v="0.22186666666666666"/>
  </r>
  <r>
    <x v="3"/>
    <x v="24"/>
    <x v="24"/>
    <x v="1"/>
    <x v="1"/>
    <x v="18"/>
    <n v="1320"/>
    <n v="0.24"/>
  </r>
  <r>
    <x v="3"/>
    <x v="25"/>
    <x v="25"/>
    <x v="1"/>
    <x v="1"/>
    <x v="6"/>
    <n v="1001"/>
    <n v="0.21643243243243243"/>
  </r>
  <r>
    <x v="3"/>
    <x v="26"/>
    <x v="26"/>
    <x v="1"/>
    <x v="1"/>
    <x v="0"/>
    <n v="960"/>
    <n v="0.21333333333333335"/>
  </r>
  <r>
    <x v="3"/>
    <x v="27"/>
    <x v="27"/>
    <x v="1"/>
    <x v="1"/>
    <x v="19"/>
    <n v="540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E983FF-3078-4890-8CF6-59511EDFF217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2:I27" firstHeaderRow="0" firstDataRow="1" firstDataCol="1"/>
  <pivotFields count="10">
    <pivotField numFmtId="166" showAll="0">
      <items count="5">
        <item x="0"/>
        <item x="1"/>
        <item x="2"/>
        <item x="3"/>
        <item t="default"/>
      </items>
    </pivotField>
    <pivotField showAll="0">
      <items count="29">
        <item x="0"/>
        <item x="18"/>
        <item x="8"/>
        <item x="17"/>
        <item x="16"/>
        <item x="7"/>
        <item x="22"/>
        <item x="11"/>
        <item x="23"/>
        <item x="13"/>
        <item x="25"/>
        <item x="26"/>
        <item x="20"/>
        <item x="19"/>
        <item x="24"/>
        <item x="5"/>
        <item x="27"/>
        <item x="12"/>
        <item x="21"/>
        <item x="6"/>
        <item x="2"/>
        <item x="10"/>
        <item x="1"/>
        <item x="4"/>
        <item x="15"/>
        <item x="3"/>
        <item x="14"/>
        <item x="9"/>
        <item t="default"/>
      </items>
    </pivotField>
    <pivotField dataField="1" showAll="0">
      <items count="29">
        <item x="16"/>
        <item x="21"/>
        <item x="0"/>
        <item x="10"/>
        <item x="20"/>
        <item x="18"/>
        <item x="22"/>
        <item x="11"/>
        <item x="4"/>
        <item x="17"/>
        <item x="15"/>
        <item x="2"/>
        <item x="25"/>
        <item x="5"/>
        <item x="23"/>
        <item x="19"/>
        <item x="6"/>
        <item x="7"/>
        <item x="14"/>
        <item x="26"/>
        <item x="1"/>
        <item x="8"/>
        <item x="13"/>
        <item x="24"/>
        <item x="27"/>
        <item x="9"/>
        <item x="3"/>
        <item x="12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>
      <items count="21">
        <item x="7"/>
        <item x="2"/>
        <item x="1"/>
        <item x="14"/>
        <item x="0"/>
        <item x="6"/>
        <item x="9"/>
        <item x="11"/>
        <item x="4"/>
        <item x="13"/>
        <item x="8"/>
        <item x="15"/>
        <item x="19"/>
        <item x="18"/>
        <item x="10"/>
        <item x="5"/>
        <item x="16"/>
        <item x="12"/>
        <item x="17"/>
        <item x="3"/>
        <item t="default"/>
      </items>
    </pivotField>
    <pivotField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venue" fld="5" subtotal="count" baseField="0" baseItem="0"/>
    <dataField name="Count of Contact" fld="2" subtotal="count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162A5-7F84-426B-9CFC-4CBE7F87506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I19" firstHeaderRow="0" firstDataRow="1" firstDataCol="1"/>
  <pivotFields count="10">
    <pivotField numFmtId="166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dataField="1" showAll="0">
      <items count="21">
        <item x="7"/>
        <item x="2"/>
        <item x="1"/>
        <item x="14"/>
        <item x="0"/>
        <item x="6"/>
        <item x="9"/>
        <item x="11"/>
        <item x="4"/>
        <item x="13"/>
        <item x="8"/>
        <item x="15"/>
        <item x="19"/>
        <item x="18"/>
        <item x="10"/>
        <item x="5"/>
        <item x="16"/>
        <item x="12"/>
        <item x="17"/>
        <item x="3"/>
        <item t="default"/>
      </items>
    </pivotField>
    <pivotField dataField="1" numFmtId="164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venue" fld="5" subtotal="count" baseField="0" baseItem="0"/>
    <dataField name="Sum of Profit" fld="6" baseField="0" baseItem="0" numFmtId="164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81570-94D4-4DE4-8805-DD872DD50E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64" firstHeaderRow="1" firstDataRow="5" firstDataCol="1"/>
  <pivotFields count="10">
    <pivotField axis="axisCol" numFmtId="166" showAll="0">
      <items count="5">
        <item x="0"/>
        <item x="1"/>
        <item x="2"/>
        <item x="3"/>
        <item t="default"/>
      </items>
    </pivotField>
    <pivotField axis="axisRow" showAll="0">
      <items count="29">
        <item x="0"/>
        <item x="18"/>
        <item x="8"/>
        <item x="17"/>
        <item x="16"/>
        <item x="7"/>
        <item x="22"/>
        <item x="11"/>
        <item x="23"/>
        <item x="13"/>
        <item x="25"/>
        <item x="26"/>
        <item x="20"/>
        <item x="19"/>
        <item x="24"/>
        <item x="5"/>
        <item x="27"/>
        <item x="12"/>
        <item x="21"/>
        <item x="6"/>
        <item x="2"/>
        <item x="10"/>
        <item x="1"/>
        <item x="4"/>
        <item x="15"/>
        <item x="3"/>
        <item x="14"/>
        <item x="9"/>
        <item t="default"/>
      </items>
    </pivotField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21">
        <item x="7"/>
        <item x="2"/>
        <item x="1"/>
        <item x="14"/>
        <item x="0"/>
        <item x="6"/>
        <item x="9"/>
        <item x="11"/>
        <item x="4"/>
        <item x="13"/>
        <item x="8"/>
        <item x="15"/>
        <item x="19"/>
        <item x="18"/>
        <item x="10"/>
        <item x="5"/>
        <item x="16"/>
        <item x="12"/>
        <item x="17"/>
        <item x="3"/>
        <item t="default"/>
      </items>
    </pivotField>
    <pivotField dataField="1" numFmtId="164" showAll="0"/>
    <pivotField showAll="0">
      <items count="28">
        <item x="5"/>
        <item x="26"/>
        <item x="16"/>
        <item x="17"/>
        <item x="0"/>
        <item x="4"/>
        <item x="6"/>
        <item x="18"/>
        <item x="11"/>
        <item x="15"/>
        <item x="12"/>
        <item x="21"/>
        <item x="19"/>
        <item x="25"/>
        <item x="14"/>
        <item x="24"/>
        <item x="22"/>
        <item x="9"/>
        <item x="23"/>
        <item x="20"/>
        <item x="2"/>
        <item x="1"/>
        <item x="10"/>
        <item x="13"/>
        <item x="8"/>
        <item x="7"/>
        <item x="3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5"/>
  </rowFields>
  <rowItems count="57">
    <i>
      <x/>
    </i>
    <i r="1">
      <x v="4"/>
    </i>
    <i>
      <x v="1"/>
    </i>
    <i r="1">
      <x v="9"/>
    </i>
    <i>
      <x v="2"/>
    </i>
    <i r="1">
      <x/>
    </i>
    <i>
      <x v="3"/>
    </i>
    <i r="1">
      <x v="17"/>
    </i>
    <i>
      <x v="4"/>
    </i>
    <i r="1">
      <x v="6"/>
    </i>
    <i>
      <x v="5"/>
    </i>
    <i r="1">
      <x v="2"/>
    </i>
    <i>
      <x v="6"/>
    </i>
    <i r="1">
      <x v="16"/>
    </i>
    <i>
      <x v="7"/>
    </i>
    <i r="1">
      <x v="14"/>
    </i>
    <i>
      <x v="8"/>
    </i>
    <i r="1">
      <x v="18"/>
    </i>
    <i>
      <x v="9"/>
    </i>
    <i r="1">
      <x v="19"/>
    </i>
    <i>
      <x v="10"/>
    </i>
    <i r="1">
      <x v="5"/>
    </i>
    <i>
      <x v="11"/>
    </i>
    <i r="1">
      <x v="4"/>
    </i>
    <i>
      <x v="12"/>
    </i>
    <i r="1">
      <x v="3"/>
    </i>
    <i>
      <x v="13"/>
    </i>
    <i r="1">
      <x v="4"/>
    </i>
    <i>
      <x v="14"/>
    </i>
    <i r="1">
      <x v="13"/>
    </i>
    <i>
      <x v="15"/>
    </i>
    <i r="1">
      <x v="15"/>
    </i>
    <i>
      <x v="16"/>
    </i>
    <i r="1">
      <x v="12"/>
    </i>
    <i>
      <x v="17"/>
    </i>
    <i r="1">
      <x v="4"/>
    </i>
    <i>
      <x v="18"/>
    </i>
    <i r="1">
      <x v="11"/>
    </i>
    <i>
      <x v="19"/>
    </i>
    <i r="1">
      <x v="5"/>
    </i>
    <i>
      <x v="20"/>
    </i>
    <i r="1">
      <x v="1"/>
    </i>
    <i>
      <x v="21"/>
    </i>
    <i r="1">
      <x v="6"/>
    </i>
    <i>
      <x v="22"/>
    </i>
    <i r="1">
      <x v="2"/>
    </i>
    <i>
      <x v="23"/>
    </i>
    <i r="1">
      <x v="8"/>
    </i>
    <i>
      <x v="24"/>
    </i>
    <i r="1">
      <x v="7"/>
    </i>
    <i>
      <x v="25"/>
    </i>
    <i r="1">
      <x v="19"/>
    </i>
    <i>
      <x v="26"/>
    </i>
    <i r="1">
      <x v="1"/>
    </i>
    <i>
      <x v="27"/>
    </i>
    <i r="1">
      <x v="10"/>
    </i>
    <i t="grand">
      <x/>
    </i>
  </rowItems>
  <colFields count="4">
    <field x="9"/>
    <field x="3"/>
    <field x="8"/>
    <field x="0"/>
  </colFields>
  <colItems count="3">
    <i>
      <x v="5"/>
    </i>
    <i>
      <x v="6"/>
    </i>
    <i t="grand">
      <x/>
    </i>
  </colItems>
  <dataFields count="1">
    <dataField name="Sum of Profit" fld="6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647A1-51E6-4359-A79A-099AE783CE45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6" firstHeaderRow="0" firstDataRow="1" firstDataCol="1"/>
  <pivotFields count="10">
    <pivotField axis="axisRow" numFmtId="166" showAll="0">
      <items count="5">
        <item x="0"/>
        <item x="1"/>
        <item x="2"/>
        <item x="3"/>
        <item t="default"/>
      </items>
    </pivotField>
    <pivotField axis="axisRow" showAll="0">
      <items count="29">
        <item x="0"/>
        <item x="18"/>
        <item x="8"/>
        <item x="17"/>
        <item x="16"/>
        <item x="7"/>
        <item x="22"/>
        <item x="11"/>
        <item x="23"/>
        <item x="13"/>
        <item x="25"/>
        <item x="26"/>
        <item x="20"/>
        <item x="19"/>
        <item x="24"/>
        <item x="5"/>
        <item x="27"/>
        <item x="12"/>
        <item x="21"/>
        <item x="6"/>
        <item x="2"/>
        <item x="10"/>
        <item x="1"/>
        <item x="4"/>
        <item x="15"/>
        <item x="3"/>
        <item x="14"/>
        <item x="9"/>
        <item t="default"/>
      </items>
    </pivotField>
    <pivotField showAll="0"/>
    <pivotField showAll="0"/>
    <pivotField showAll="0"/>
    <pivotField dataField="1" showAll="0">
      <items count="21">
        <item x="7"/>
        <item x="2"/>
        <item x="1"/>
        <item x="14"/>
        <item x="0"/>
        <item x="6"/>
        <item x="9"/>
        <item x="11"/>
        <item x="4"/>
        <item x="13"/>
        <item x="8"/>
        <item x="15"/>
        <item x="19"/>
        <item x="18"/>
        <item x="10"/>
        <item x="5"/>
        <item x="16"/>
        <item x="12"/>
        <item x="17"/>
        <item x="3"/>
        <item t="default"/>
      </items>
    </pivotField>
    <pivotField dataField="1" numFmtId="16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9"/>
    <field x="8"/>
    <field x="0"/>
    <field x="1"/>
  </rowFields>
  <rowItems count="3"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6" baseField="0" baseItem="0" numFmtId="164"/>
    <dataField name="Count of Revenue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16257-DBEB-4CBA-8419-EAF389A6FEE7}" name="Table1" displayName="Table1" ref="A1:H29" totalsRowShown="0" headerRowDxfId="22">
  <autoFilter ref="A1:H29" xr:uid="{6CC16257-DBEB-4CBA-8419-EAF389A6FEE7}"/>
  <tableColumns count="8">
    <tableColumn id="1" xr3:uid="{1D06E35D-9F02-41DC-85F3-516F5E572DA3}" name="Date" dataDxfId="21"/>
    <tableColumn id="2" xr3:uid="{9647864B-688B-4608-B11C-B6DBC29E4988}" name="client" dataDxfId="20"/>
    <tableColumn id="3" xr3:uid="{5EA6277B-9600-4939-8171-D2859B037D8D}" name="Contact" dataDxfId="19"/>
    <tableColumn id="4" xr3:uid="{816EB756-293E-4CDA-9D23-0DF64D574ED2}" name="Department" dataDxfId="18"/>
    <tableColumn id="5" xr3:uid="{409D62D5-F9B2-4FE9-AA02-50E5F18F92FC}" name="na" dataDxfId="17"/>
    <tableColumn id="6" xr3:uid="{D5D07571-5121-43BF-AE76-620B4BF22369}" name="Revenue" dataDxfId="16"/>
    <tableColumn id="7" xr3:uid="{BA6C7659-0056-4A6E-A91E-D478624503DA}" name="Profit" dataDxfId="15"/>
    <tableColumn id="8" xr3:uid="{50DFC4B7-A2DD-4308-96CA-413171C7B67C}" name="Profit Margin" dataDxfId="14">
      <calculatedColumnFormula>G2/F2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BEE20-F113-4085-A2B7-54C918822ED5}" name="Table13" displayName="Table13" ref="A1:H29" totalsRowShown="0" headerRowDxfId="13">
  <autoFilter ref="A1:H29" xr:uid="{8C2BEE20-F113-4085-A2B7-54C918822ED5}"/>
  <tableColumns count="8">
    <tableColumn id="1" xr3:uid="{72449658-C80B-4A4E-92F6-E0D8ADF0F1B5}" name="Date" dataDxfId="12"/>
    <tableColumn id="2" xr3:uid="{940C6049-34AA-4049-AACF-2F00555B18F0}" name="client" dataDxfId="11"/>
    <tableColumn id="3" xr3:uid="{ED34CB4E-F14F-4426-BADF-96EB61D6D65D}" name="Contact" dataDxfId="10"/>
    <tableColumn id="4" xr3:uid="{B72AF9BC-76CA-422F-9F83-04D0B7C95629}" name="Department" dataDxfId="9"/>
    <tableColumn id="5" xr3:uid="{CEAAD145-110D-4BBE-9F20-B0DC477A415A}" name="na" dataDxfId="8"/>
    <tableColumn id="6" xr3:uid="{842A2C87-ED8D-4EAE-BC10-C0083509B677}" name="Revenue" dataDxfId="7"/>
    <tableColumn id="7" xr3:uid="{150D0243-21D6-4D8F-9678-6A7A07FA080C}" name="Profit" dataDxfId="6"/>
    <tableColumn id="8" xr3:uid="{2F30FE8D-C42F-4FF3-863E-51EE4B933D6B}" name="Profit Margin" dataDxfId="5">
      <calculatedColumnFormula>G2/F2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opLeftCell="A15" workbookViewId="0">
      <selection activeCell="I28" sqref="I28"/>
    </sheetView>
  </sheetViews>
  <sheetFormatPr defaultColWidth="12.6328125" defaultRowHeight="12.5" x14ac:dyDescent="0.25"/>
  <cols>
    <col min="1" max="1" width="12.453125" style="9" bestFit="1" customWidth="1"/>
    <col min="2" max="2" width="46.08984375" customWidth="1"/>
    <col min="3" max="3" width="17.90625" bestFit="1" customWidth="1"/>
    <col min="4" max="4" width="18.36328125" bestFit="1" customWidth="1"/>
    <col min="5" max="5" width="8.7265625" bestFit="1" customWidth="1"/>
    <col min="6" max="6" width="8.6328125" bestFit="1" customWidth="1"/>
    <col min="7" max="7" width="7.453125" bestFit="1" customWidth="1"/>
  </cols>
  <sheetData>
    <row r="1" spans="1:9" ht="15.5" x14ac:dyDescent="0.35">
      <c r="A1" s="7"/>
      <c r="B1" s="1"/>
      <c r="C1" s="1"/>
      <c r="D1" s="1"/>
      <c r="E1" s="1"/>
      <c r="F1" s="1"/>
      <c r="G1" s="1"/>
      <c r="H1" s="1"/>
      <c r="I1" s="1"/>
    </row>
    <row r="2" spans="1:9" ht="15.5" x14ac:dyDescent="0.35">
      <c r="A2" s="7" t="s">
        <v>0</v>
      </c>
      <c r="B2" s="1" t="s">
        <v>43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"/>
    </row>
    <row r="3" spans="1:9" ht="15.5" x14ac:dyDescent="0.35">
      <c r="A3" s="8">
        <v>45076</v>
      </c>
      <c r="B3" s="1" t="s">
        <v>44</v>
      </c>
      <c r="C3" s="1" t="s">
        <v>7</v>
      </c>
      <c r="D3" s="1" t="s">
        <v>8</v>
      </c>
      <c r="E3" s="1" t="s">
        <v>9</v>
      </c>
      <c r="F3" s="3">
        <v>4500</v>
      </c>
      <c r="G3" s="3">
        <v>598</v>
      </c>
      <c r="H3" s="4">
        <f t="shared" ref="H3:H33" si="0">G3/F3</f>
        <v>0.13288888888888889</v>
      </c>
      <c r="I3" s="1"/>
    </row>
    <row r="4" spans="1:9" ht="15.5" x14ac:dyDescent="0.35">
      <c r="A4" s="8">
        <v>45076</v>
      </c>
      <c r="B4" s="1" t="s">
        <v>45</v>
      </c>
      <c r="C4" s="1" t="s">
        <v>10</v>
      </c>
      <c r="D4" s="1" t="s">
        <v>11</v>
      </c>
      <c r="E4" s="1" t="s">
        <v>12</v>
      </c>
      <c r="F4" s="3">
        <v>3800</v>
      </c>
      <c r="G4" s="3">
        <v>1045</v>
      </c>
      <c r="H4" s="4">
        <f t="shared" si="0"/>
        <v>0.27500000000000002</v>
      </c>
      <c r="I4" s="1"/>
    </row>
    <row r="5" spans="1:9" ht="15.5" x14ac:dyDescent="0.35">
      <c r="A5" s="8">
        <v>45076</v>
      </c>
      <c r="B5" s="1" t="s">
        <v>46</v>
      </c>
      <c r="C5" s="1" t="s">
        <v>13</v>
      </c>
      <c r="D5" s="1" t="s">
        <v>11</v>
      </c>
      <c r="E5" s="1"/>
      <c r="F5" s="3">
        <v>3712.5</v>
      </c>
      <c r="G5" s="3">
        <v>1009</v>
      </c>
      <c r="H5" s="4">
        <f t="shared" si="0"/>
        <v>0.2717845117845118</v>
      </c>
      <c r="I5" s="1"/>
    </row>
    <row r="6" spans="1:9" ht="15.5" x14ac:dyDescent="0.35">
      <c r="A6" s="8">
        <v>45076</v>
      </c>
      <c r="B6" s="1" t="s">
        <v>47</v>
      </c>
      <c r="C6" s="1" t="s">
        <v>14</v>
      </c>
      <c r="D6" s="1" t="s">
        <v>15</v>
      </c>
      <c r="E6" s="1"/>
      <c r="F6" s="5"/>
      <c r="G6" s="3">
        <v>779</v>
      </c>
      <c r="H6" s="6" t="e">
        <f t="shared" si="0"/>
        <v>#DIV/0!</v>
      </c>
      <c r="I6" s="1"/>
    </row>
    <row r="7" spans="1:9" ht="15.5" x14ac:dyDescent="0.35">
      <c r="A7" s="8">
        <v>45076</v>
      </c>
      <c r="B7" s="1" t="s">
        <v>48</v>
      </c>
      <c r="C7" s="1" t="s">
        <v>16</v>
      </c>
      <c r="D7" s="1" t="s">
        <v>15</v>
      </c>
      <c r="E7" s="1" t="s">
        <v>17</v>
      </c>
      <c r="F7" s="3">
        <v>5000</v>
      </c>
      <c r="G7" s="3">
        <v>684</v>
      </c>
      <c r="H7" s="4">
        <f t="shared" si="0"/>
        <v>0.1368</v>
      </c>
      <c r="I7" s="1"/>
    </row>
    <row r="8" spans="1:9" ht="15.5" x14ac:dyDescent="0.35">
      <c r="A8" s="8">
        <v>45077</v>
      </c>
      <c r="B8" s="1" t="s">
        <v>49</v>
      </c>
      <c r="C8" s="1" t="s">
        <v>18</v>
      </c>
      <c r="D8" s="1" t="s">
        <v>8</v>
      </c>
      <c r="E8" s="1" t="s">
        <v>9</v>
      </c>
      <c r="F8" s="3">
        <v>6100</v>
      </c>
      <c r="G8" s="3">
        <v>544</v>
      </c>
      <c r="H8" s="4">
        <f t="shared" si="0"/>
        <v>8.9180327868852466E-2</v>
      </c>
      <c r="I8" s="1"/>
    </row>
    <row r="9" spans="1:9" ht="15.5" x14ac:dyDescent="0.35">
      <c r="A9" s="8">
        <v>45077</v>
      </c>
      <c r="B9" s="1" t="s">
        <v>50</v>
      </c>
      <c r="C9" s="1" t="s">
        <v>19</v>
      </c>
      <c r="D9" s="1" t="s">
        <v>8</v>
      </c>
      <c r="E9" s="1" t="s">
        <v>9</v>
      </c>
      <c r="F9" s="3">
        <v>4625</v>
      </c>
      <c r="G9" s="3">
        <v>670</v>
      </c>
      <c r="H9" s="4">
        <f t="shared" si="0"/>
        <v>0.14486486486486486</v>
      </c>
      <c r="I9" s="1"/>
    </row>
    <row r="10" spans="1:9" ht="15.5" x14ac:dyDescent="0.35">
      <c r="A10" s="8">
        <v>45077</v>
      </c>
      <c r="B10" s="1" t="s">
        <v>51</v>
      </c>
      <c r="C10" s="1" t="s">
        <v>20</v>
      </c>
      <c r="D10" s="1" t="s">
        <v>8</v>
      </c>
      <c r="E10" s="1" t="s">
        <v>9</v>
      </c>
      <c r="F10" s="3">
        <v>3800</v>
      </c>
      <c r="G10" s="3">
        <v>2045</v>
      </c>
      <c r="H10" s="4">
        <f t="shared" si="0"/>
        <v>0.53815789473684206</v>
      </c>
      <c r="I10" s="1"/>
    </row>
    <row r="11" spans="1:9" ht="15.5" x14ac:dyDescent="0.35">
      <c r="A11" s="8">
        <v>45077</v>
      </c>
      <c r="B11" s="1" t="s">
        <v>52</v>
      </c>
      <c r="C11" s="1" t="s">
        <v>21</v>
      </c>
      <c r="D11" s="1" t="s">
        <v>8</v>
      </c>
      <c r="E11" s="1" t="s">
        <v>22</v>
      </c>
      <c r="F11" s="3">
        <v>3600</v>
      </c>
      <c r="G11" s="3">
        <v>1564</v>
      </c>
      <c r="H11" s="4">
        <f t="shared" si="0"/>
        <v>0.43444444444444447</v>
      </c>
      <c r="I11" s="1"/>
    </row>
    <row r="12" spans="1:9" ht="15.5" x14ac:dyDescent="0.35">
      <c r="A12" s="8">
        <v>45077</v>
      </c>
      <c r="B12" s="1" t="s">
        <v>53</v>
      </c>
      <c r="C12" s="1" t="s">
        <v>23</v>
      </c>
      <c r="D12" s="1" t="s">
        <v>8</v>
      </c>
      <c r="E12" s="1" t="s">
        <v>17</v>
      </c>
      <c r="F12" s="3">
        <v>5100</v>
      </c>
      <c r="G12" s="3">
        <v>1220</v>
      </c>
      <c r="H12" s="4">
        <f t="shared" si="0"/>
        <v>0.23921568627450981</v>
      </c>
      <c r="I12" s="1"/>
    </row>
    <row r="13" spans="1:9" ht="15.5" x14ac:dyDescent="0.35">
      <c r="A13" s="8">
        <v>45077</v>
      </c>
      <c r="B13" s="1" t="s">
        <v>54</v>
      </c>
      <c r="C13" s="1" t="s">
        <v>24</v>
      </c>
      <c r="D13" s="1" t="s">
        <v>8</v>
      </c>
      <c r="E13" s="1" t="s">
        <v>17</v>
      </c>
      <c r="F13" s="3">
        <v>4750</v>
      </c>
      <c r="G13" s="3">
        <v>1435</v>
      </c>
      <c r="H13" s="4">
        <f t="shared" si="0"/>
        <v>0.30210526315789471</v>
      </c>
      <c r="I13" s="1"/>
    </row>
    <row r="14" spans="1:9" ht="15.5" x14ac:dyDescent="0.35">
      <c r="A14" s="8">
        <v>45077</v>
      </c>
      <c r="B14" s="1" t="s">
        <v>55</v>
      </c>
      <c r="C14" s="1" t="s">
        <v>25</v>
      </c>
      <c r="D14" s="1" t="s">
        <v>15</v>
      </c>
      <c r="E14" s="1" t="s">
        <v>9</v>
      </c>
      <c r="F14" s="3">
        <v>6000</v>
      </c>
      <c r="G14" s="3">
        <v>998</v>
      </c>
      <c r="H14" s="4">
        <f t="shared" si="0"/>
        <v>0.16633333333333333</v>
      </c>
      <c r="I14" s="1"/>
    </row>
    <row r="15" spans="1:9" ht="15.5" x14ac:dyDescent="0.35">
      <c r="A15" s="8">
        <v>45077</v>
      </c>
      <c r="B15" s="1" t="s">
        <v>56</v>
      </c>
      <c r="C15" s="1" t="s">
        <v>26</v>
      </c>
      <c r="D15" s="1" t="s">
        <v>27</v>
      </c>
      <c r="E15" s="1" t="s">
        <v>17</v>
      </c>
      <c r="F15" s="3">
        <v>4500</v>
      </c>
      <c r="G15" s="3">
        <v>780</v>
      </c>
      <c r="H15" s="4">
        <f t="shared" si="0"/>
        <v>0.17333333333333334</v>
      </c>
      <c r="I15" s="1"/>
    </row>
    <row r="16" spans="1:9" ht="15.5" x14ac:dyDescent="0.35">
      <c r="A16" s="8">
        <v>45078</v>
      </c>
      <c r="B16" s="1" t="s">
        <v>57</v>
      </c>
      <c r="C16" s="1" t="s">
        <v>28</v>
      </c>
      <c r="D16" s="1" t="s">
        <v>27</v>
      </c>
      <c r="E16" s="1" t="s">
        <v>22</v>
      </c>
      <c r="F16" s="5"/>
      <c r="G16" s="3">
        <v>1044</v>
      </c>
      <c r="H16" s="6" t="e">
        <f t="shared" si="0"/>
        <v>#DIV/0!</v>
      </c>
      <c r="I16" s="1"/>
    </row>
    <row r="17" spans="1:9" ht="15.5" x14ac:dyDescent="0.35">
      <c r="A17" s="8">
        <v>45078</v>
      </c>
      <c r="B17" s="1" t="s">
        <v>58</v>
      </c>
      <c r="C17" s="1" t="s">
        <v>29</v>
      </c>
      <c r="D17" s="1" t="s">
        <v>27</v>
      </c>
      <c r="E17" s="1" t="s">
        <v>9</v>
      </c>
      <c r="F17" s="3">
        <v>3712.5</v>
      </c>
      <c r="G17" s="3">
        <v>1222</v>
      </c>
      <c r="H17" s="4">
        <f t="shared" si="0"/>
        <v>0.32915824915824915</v>
      </c>
      <c r="I17" s="1"/>
    </row>
    <row r="18" spans="1:9" ht="15.5" x14ac:dyDescent="0.35">
      <c r="A18" s="8">
        <v>45078</v>
      </c>
      <c r="B18" s="1" t="s">
        <v>59</v>
      </c>
      <c r="C18" s="1" t="s">
        <v>30</v>
      </c>
      <c r="D18" s="1" t="s">
        <v>27</v>
      </c>
      <c r="E18" s="1" t="s">
        <v>9</v>
      </c>
      <c r="F18" s="3">
        <v>4950</v>
      </c>
      <c r="G18" s="3">
        <v>1065</v>
      </c>
      <c r="H18" s="4">
        <f t="shared" si="0"/>
        <v>0.21515151515151515</v>
      </c>
      <c r="I18" s="1"/>
    </row>
    <row r="19" spans="1:9" ht="15.5" x14ac:dyDescent="0.35">
      <c r="A19" s="8">
        <v>45078</v>
      </c>
      <c r="B19" s="1" t="s">
        <v>60</v>
      </c>
      <c r="C19" s="1" t="s">
        <v>31</v>
      </c>
      <c r="D19" s="1" t="s">
        <v>15</v>
      </c>
      <c r="E19" s="1" t="s">
        <v>9</v>
      </c>
      <c r="F19" s="3">
        <v>4750</v>
      </c>
      <c r="G19" s="3">
        <v>810</v>
      </c>
      <c r="H19" s="4">
        <f t="shared" si="0"/>
        <v>0.17052631578947369</v>
      </c>
      <c r="I19" s="1"/>
    </row>
    <row r="20" spans="1:9" ht="15.5" x14ac:dyDescent="0.35">
      <c r="A20" s="8">
        <v>45078</v>
      </c>
      <c r="B20" s="1" t="s">
        <v>61</v>
      </c>
      <c r="C20" s="1" t="s">
        <v>32</v>
      </c>
      <c r="D20" s="1" t="s">
        <v>15</v>
      </c>
      <c r="E20" s="1" t="s">
        <v>9</v>
      </c>
      <c r="F20" s="3">
        <v>7320</v>
      </c>
      <c r="G20" s="3">
        <v>933</v>
      </c>
      <c r="H20" s="4">
        <f t="shared" si="0"/>
        <v>0.12745901639344262</v>
      </c>
      <c r="I20" s="1"/>
    </row>
    <row r="21" spans="1:9" ht="15.5" x14ac:dyDescent="0.35">
      <c r="A21" s="8">
        <v>45077</v>
      </c>
      <c r="B21" s="1" t="s">
        <v>55</v>
      </c>
      <c r="C21" s="1" t="s">
        <v>25</v>
      </c>
      <c r="D21" s="1" t="s">
        <v>15</v>
      </c>
      <c r="E21" s="1" t="s">
        <v>9</v>
      </c>
      <c r="F21" s="3">
        <v>6000</v>
      </c>
      <c r="G21" s="3">
        <v>998</v>
      </c>
      <c r="H21" s="4">
        <f t="shared" si="0"/>
        <v>0.16633333333333333</v>
      </c>
      <c r="I21" s="1"/>
    </row>
    <row r="22" spans="1:9" ht="15.5" x14ac:dyDescent="0.35">
      <c r="A22" s="8">
        <v>45077</v>
      </c>
      <c r="B22" s="1" t="s">
        <v>56</v>
      </c>
      <c r="C22" s="1" t="s">
        <v>26</v>
      </c>
      <c r="D22" s="1" t="s">
        <v>27</v>
      </c>
      <c r="E22" s="1" t="s">
        <v>17</v>
      </c>
      <c r="F22" s="3">
        <v>4500</v>
      </c>
      <c r="G22" s="3">
        <v>780</v>
      </c>
      <c r="H22" s="4">
        <f t="shared" si="0"/>
        <v>0.17333333333333334</v>
      </c>
      <c r="I22" s="1"/>
    </row>
    <row r="23" spans="1:9" ht="15.5" x14ac:dyDescent="0.35">
      <c r="A23" s="8">
        <v>45078</v>
      </c>
      <c r="B23" s="1" t="s">
        <v>62</v>
      </c>
      <c r="C23" s="1" t="s">
        <v>33</v>
      </c>
      <c r="D23" s="1" t="s">
        <v>27</v>
      </c>
      <c r="E23" s="1" t="s">
        <v>9</v>
      </c>
      <c r="F23" s="3">
        <v>5087.5</v>
      </c>
      <c r="G23" s="3">
        <v>655</v>
      </c>
      <c r="H23" s="4">
        <f t="shared" si="0"/>
        <v>0.12874692874692875</v>
      </c>
      <c r="I23" s="1"/>
    </row>
    <row r="24" spans="1:9" ht="15.5" x14ac:dyDescent="0.35">
      <c r="A24" s="8">
        <v>45078</v>
      </c>
      <c r="B24" s="1" t="s">
        <v>63</v>
      </c>
      <c r="C24" s="1" t="s">
        <v>34</v>
      </c>
      <c r="D24" s="1" t="s">
        <v>27</v>
      </c>
      <c r="E24" s="1" t="s">
        <v>9</v>
      </c>
      <c r="F24" s="3">
        <v>4500</v>
      </c>
      <c r="G24" s="3">
        <v>722</v>
      </c>
      <c r="H24" s="4">
        <f t="shared" si="0"/>
        <v>0.16044444444444445</v>
      </c>
      <c r="I24" s="1"/>
    </row>
    <row r="25" spans="1:9" ht="15.5" x14ac:dyDescent="0.35">
      <c r="A25" s="8">
        <v>45078</v>
      </c>
      <c r="B25" s="1" t="s">
        <v>64</v>
      </c>
      <c r="C25" s="1" t="s">
        <v>35</v>
      </c>
      <c r="D25" s="1" t="s">
        <v>27</v>
      </c>
      <c r="E25" s="1" t="s">
        <v>22</v>
      </c>
      <c r="F25" s="3">
        <v>4250</v>
      </c>
      <c r="G25" s="3">
        <v>901</v>
      </c>
      <c r="H25" s="4">
        <f t="shared" si="0"/>
        <v>0.21199999999999999</v>
      </c>
      <c r="I25" s="1"/>
    </row>
    <row r="26" spans="1:9" ht="15.5" x14ac:dyDescent="0.35">
      <c r="A26" s="8">
        <v>45079</v>
      </c>
      <c r="B26" s="1" t="s">
        <v>65</v>
      </c>
      <c r="C26" s="1" t="s">
        <v>36</v>
      </c>
      <c r="D26" s="1" t="s">
        <v>27</v>
      </c>
      <c r="E26" s="1" t="s">
        <v>12</v>
      </c>
      <c r="F26" s="3">
        <v>5250</v>
      </c>
      <c r="G26" s="3">
        <v>1349</v>
      </c>
      <c r="H26" s="4">
        <f t="shared" si="0"/>
        <v>0.25695238095238093</v>
      </c>
      <c r="I26" s="1"/>
    </row>
    <row r="27" spans="1:9" ht="15.5" x14ac:dyDescent="0.35">
      <c r="A27" s="8">
        <v>45079</v>
      </c>
      <c r="B27" s="1" t="s">
        <v>66</v>
      </c>
      <c r="C27" s="1" t="s">
        <v>37</v>
      </c>
      <c r="D27" s="1" t="s">
        <v>11</v>
      </c>
      <c r="E27" s="1" t="s">
        <v>12</v>
      </c>
      <c r="F27" s="3">
        <v>6500</v>
      </c>
      <c r="G27" s="3">
        <v>1288</v>
      </c>
      <c r="H27" s="4">
        <f t="shared" si="0"/>
        <v>0.19815384615384615</v>
      </c>
      <c r="I27" s="1"/>
    </row>
    <row r="28" spans="1:9" ht="15.5" x14ac:dyDescent="0.35">
      <c r="A28" s="8">
        <v>45079</v>
      </c>
      <c r="B28" s="1" t="s">
        <v>67</v>
      </c>
      <c r="C28" s="1" t="s">
        <v>38</v>
      </c>
      <c r="D28" s="1" t="s">
        <v>11</v>
      </c>
      <c r="E28" s="1" t="s">
        <v>12</v>
      </c>
      <c r="F28" s="3">
        <v>7500</v>
      </c>
      <c r="G28" s="3">
        <v>1664</v>
      </c>
      <c r="H28" s="4">
        <f t="shared" si="0"/>
        <v>0.22186666666666666</v>
      </c>
      <c r="I28" s="1"/>
    </row>
    <row r="29" spans="1:9" ht="15.5" x14ac:dyDescent="0.35">
      <c r="A29" s="8">
        <v>45079</v>
      </c>
      <c r="B29" s="1" t="s">
        <v>68</v>
      </c>
      <c r="C29" s="1" t="s">
        <v>39</v>
      </c>
      <c r="D29" s="1" t="s">
        <v>11</v>
      </c>
      <c r="E29" s="1" t="s">
        <v>9</v>
      </c>
      <c r="F29" s="3">
        <v>5500</v>
      </c>
      <c r="G29" s="3">
        <v>1320</v>
      </c>
      <c r="H29" s="4">
        <f t="shared" si="0"/>
        <v>0.24</v>
      </c>
      <c r="I29" s="1"/>
    </row>
    <row r="30" spans="1:9" ht="15.5" x14ac:dyDescent="0.35">
      <c r="A30" s="8">
        <v>45079</v>
      </c>
      <c r="B30" s="1" t="s">
        <v>69</v>
      </c>
      <c r="C30" s="1" t="s">
        <v>40</v>
      </c>
      <c r="D30" s="1" t="s">
        <v>11</v>
      </c>
      <c r="E30" s="1" t="s">
        <v>9</v>
      </c>
      <c r="F30" s="3">
        <v>4625</v>
      </c>
      <c r="G30" s="3">
        <v>1001</v>
      </c>
      <c r="H30" s="4">
        <f t="shared" si="0"/>
        <v>0.21643243243243243</v>
      </c>
      <c r="I30" s="1"/>
    </row>
    <row r="31" spans="1:9" ht="15.5" x14ac:dyDescent="0.35">
      <c r="A31" s="8">
        <v>45079</v>
      </c>
      <c r="B31" s="1" t="s">
        <v>70</v>
      </c>
      <c r="C31" s="1" t="s">
        <v>41</v>
      </c>
      <c r="D31" s="1" t="s">
        <v>11</v>
      </c>
      <c r="E31" s="1" t="s">
        <v>9</v>
      </c>
      <c r="F31" s="3">
        <v>4500</v>
      </c>
      <c r="G31" s="3">
        <v>960</v>
      </c>
      <c r="H31" s="4">
        <f t="shared" si="0"/>
        <v>0.21333333333333335</v>
      </c>
      <c r="I31" s="1"/>
    </row>
    <row r="32" spans="1:9" ht="15.5" x14ac:dyDescent="0.35">
      <c r="A32" s="8">
        <v>45079</v>
      </c>
      <c r="B32" s="1" t="s">
        <v>71</v>
      </c>
      <c r="C32" s="1" t="s">
        <v>42</v>
      </c>
      <c r="D32" s="1" t="s">
        <v>11</v>
      </c>
      <c r="E32" s="1" t="s">
        <v>22</v>
      </c>
      <c r="F32" s="3">
        <v>5400</v>
      </c>
      <c r="G32" s="3">
        <v>540</v>
      </c>
      <c r="H32" s="4">
        <f t="shared" si="0"/>
        <v>0.1</v>
      </c>
      <c r="I32" s="1"/>
    </row>
    <row r="33" spans="1:9" ht="15.5" x14ac:dyDescent="0.35">
      <c r="A33" s="8">
        <v>45076</v>
      </c>
      <c r="B33" s="1" t="s">
        <v>48</v>
      </c>
      <c r="C33" s="1" t="s">
        <v>16</v>
      </c>
      <c r="D33" s="1" t="s">
        <v>15</v>
      </c>
      <c r="E33" s="1" t="s">
        <v>17</v>
      </c>
      <c r="F33" s="3">
        <v>5000</v>
      </c>
      <c r="G33" s="3">
        <v>684</v>
      </c>
      <c r="H33" s="4">
        <f t="shared" si="0"/>
        <v>0.1368</v>
      </c>
      <c r="I33" s="1"/>
    </row>
    <row r="34" spans="1:9" ht="15.5" x14ac:dyDescent="0.35">
      <c r="A34" s="7"/>
      <c r="B34" s="1"/>
      <c r="C34" s="1"/>
      <c r="D34" s="1"/>
      <c r="E34" s="1"/>
      <c r="F34" s="5"/>
      <c r="G34" s="1"/>
      <c r="H34" s="1"/>
      <c r="I34" s="1"/>
    </row>
    <row r="35" spans="1:9" ht="15.5" x14ac:dyDescent="0.35">
      <c r="A35" s="7"/>
      <c r="B35" s="1"/>
      <c r="C35" s="1"/>
      <c r="D35" s="1"/>
      <c r="E35" s="1"/>
      <c r="F35" s="5"/>
      <c r="G35" s="1"/>
      <c r="H35" s="1"/>
      <c r="I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3D2F-5D7B-4E48-92C1-C79C6D8D09BE}">
  <dimension ref="A1:H29"/>
  <sheetViews>
    <sheetView topLeftCell="A11" workbookViewId="0">
      <selection activeCell="E19" sqref="E19"/>
    </sheetView>
  </sheetViews>
  <sheetFormatPr defaultRowHeight="12.5" x14ac:dyDescent="0.25"/>
  <cols>
    <col min="1" max="1" width="12.453125" bestFit="1" customWidth="1"/>
    <col min="2" max="2" width="29.453125" bestFit="1" customWidth="1"/>
    <col min="3" max="4" width="16.453125" bestFit="1" customWidth="1"/>
    <col min="5" max="5" width="9.54296875" bestFit="1" customWidth="1"/>
    <col min="6" max="6" width="14.1796875" bestFit="1" customWidth="1"/>
    <col min="7" max="7" width="10.54296875" bestFit="1" customWidth="1"/>
    <col min="8" max="8" width="17.6328125" bestFit="1" customWidth="1"/>
  </cols>
  <sheetData>
    <row r="1" spans="1:8" ht="15.5" x14ac:dyDescent="0.35">
      <c r="A1" s="7" t="s">
        <v>0</v>
      </c>
      <c r="B1" s="1" t="s">
        <v>43</v>
      </c>
      <c r="C1" s="2" t="s">
        <v>1</v>
      </c>
      <c r="D1" s="2" t="s">
        <v>2</v>
      </c>
      <c r="E1" s="2" t="s">
        <v>104</v>
      </c>
      <c r="F1" s="10" t="s">
        <v>4</v>
      </c>
      <c r="G1" s="2" t="s">
        <v>5</v>
      </c>
      <c r="H1" s="2" t="s">
        <v>6</v>
      </c>
    </row>
    <row r="2" spans="1:8" ht="15.5" x14ac:dyDescent="0.35">
      <c r="A2" s="8">
        <v>45076</v>
      </c>
      <c r="B2" s="1" t="s">
        <v>44</v>
      </c>
      <c r="C2" s="1" t="s">
        <v>72</v>
      </c>
      <c r="D2" s="1" t="s">
        <v>73</v>
      </c>
      <c r="E2" s="1" t="s">
        <v>74</v>
      </c>
      <c r="F2" s="10">
        <v>4500</v>
      </c>
      <c r="G2" s="3">
        <v>598</v>
      </c>
      <c r="H2" s="4">
        <f>G2/F2</f>
        <v>0.13288888888888889</v>
      </c>
    </row>
    <row r="3" spans="1:8" ht="15.5" x14ac:dyDescent="0.35">
      <c r="A3" s="8">
        <v>45076</v>
      </c>
      <c r="B3" s="1" t="s">
        <v>45</v>
      </c>
      <c r="C3" s="1" t="s">
        <v>75</v>
      </c>
      <c r="D3" s="1" t="s">
        <v>76</v>
      </c>
      <c r="E3" s="1" t="s">
        <v>77</v>
      </c>
      <c r="F3" s="10">
        <v>3800</v>
      </c>
      <c r="G3" s="3">
        <v>1045</v>
      </c>
      <c r="H3" s="4">
        <f>G3/F3</f>
        <v>0.27500000000000002</v>
      </c>
    </row>
    <row r="4" spans="1:8" ht="15.5" x14ac:dyDescent="0.35">
      <c r="A4" s="8">
        <v>45076</v>
      </c>
      <c r="B4" s="1" t="s">
        <v>46</v>
      </c>
      <c r="C4" s="1" t="s">
        <v>78</v>
      </c>
      <c r="D4" s="1" t="s">
        <v>76</v>
      </c>
      <c r="E4" s="1" t="s">
        <v>77</v>
      </c>
      <c r="F4" s="10">
        <v>3712.5</v>
      </c>
      <c r="G4" s="3">
        <v>1009</v>
      </c>
      <c r="H4" s="4">
        <f>G4/F4</f>
        <v>0.2717845117845118</v>
      </c>
    </row>
    <row r="5" spans="1:8" ht="15.5" x14ac:dyDescent="0.35">
      <c r="A5" s="8">
        <v>45076</v>
      </c>
      <c r="B5" s="1" t="s">
        <v>47</v>
      </c>
      <c r="C5" s="1" t="s">
        <v>14</v>
      </c>
      <c r="D5" s="1" t="s">
        <v>79</v>
      </c>
      <c r="E5" s="1" t="s">
        <v>80</v>
      </c>
      <c r="F5" s="11" t="s">
        <v>81</v>
      </c>
      <c r="G5" s="3">
        <v>779</v>
      </c>
      <c r="H5" s="4" t="str">
        <f>IFERROR(G5/F5,"NA")</f>
        <v>NA</v>
      </c>
    </row>
    <row r="6" spans="1:8" ht="15.5" x14ac:dyDescent="0.35">
      <c r="A6" s="8">
        <v>45076</v>
      </c>
      <c r="B6" s="1" t="s">
        <v>48</v>
      </c>
      <c r="C6" s="1" t="s">
        <v>82</v>
      </c>
      <c r="D6" s="1" t="s">
        <v>79</v>
      </c>
      <c r="E6" s="1" t="s">
        <v>80</v>
      </c>
      <c r="F6" s="10">
        <v>5000</v>
      </c>
      <c r="G6" s="3">
        <v>684</v>
      </c>
      <c r="H6" s="4">
        <f t="shared" ref="H6:H14" si="0">G6/F6</f>
        <v>0.1368</v>
      </c>
    </row>
    <row r="7" spans="1:8" ht="15.5" x14ac:dyDescent="0.35">
      <c r="A7" s="8">
        <v>45077</v>
      </c>
      <c r="B7" s="1" t="s">
        <v>49</v>
      </c>
      <c r="C7" s="1" t="s">
        <v>83</v>
      </c>
      <c r="D7" s="1" t="s">
        <v>73</v>
      </c>
      <c r="E7" s="1" t="s">
        <v>74</v>
      </c>
      <c r="F7" s="10">
        <v>6100</v>
      </c>
      <c r="G7" s="3">
        <v>544</v>
      </c>
      <c r="H7" s="4">
        <f t="shared" si="0"/>
        <v>8.9180327868852466E-2</v>
      </c>
    </row>
    <row r="8" spans="1:8" ht="15.5" x14ac:dyDescent="0.35">
      <c r="A8" s="8">
        <v>45077</v>
      </c>
      <c r="B8" s="1" t="s">
        <v>50</v>
      </c>
      <c r="C8" s="1" t="s">
        <v>84</v>
      </c>
      <c r="D8" s="1" t="s">
        <v>73</v>
      </c>
      <c r="E8" s="1" t="s">
        <v>74</v>
      </c>
      <c r="F8" s="10">
        <v>4625</v>
      </c>
      <c r="G8" s="3">
        <v>670</v>
      </c>
      <c r="H8" s="4">
        <f t="shared" si="0"/>
        <v>0.14486486486486486</v>
      </c>
    </row>
    <row r="9" spans="1:8" ht="15.5" x14ac:dyDescent="0.35">
      <c r="A9" s="8">
        <v>45077</v>
      </c>
      <c r="B9" s="1" t="s">
        <v>51</v>
      </c>
      <c r="C9" s="1" t="s">
        <v>85</v>
      </c>
      <c r="D9" s="1" t="s">
        <v>73</v>
      </c>
      <c r="E9" s="1" t="s">
        <v>74</v>
      </c>
      <c r="F9" s="10">
        <v>3800</v>
      </c>
      <c r="G9" s="3">
        <v>2045</v>
      </c>
      <c r="H9" s="4">
        <f t="shared" si="0"/>
        <v>0.53815789473684206</v>
      </c>
    </row>
    <row r="10" spans="1:8" ht="15.5" x14ac:dyDescent="0.35">
      <c r="A10" s="8">
        <v>45077</v>
      </c>
      <c r="B10" s="1" t="s">
        <v>52</v>
      </c>
      <c r="C10" s="1" t="s">
        <v>21</v>
      </c>
      <c r="D10" s="1" t="s">
        <v>73</v>
      </c>
      <c r="E10" s="1" t="s">
        <v>74</v>
      </c>
      <c r="F10" s="10">
        <v>3600</v>
      </c>
      <c r="G10" s="3">
        <v>1564</v>
      </c>
      <c r="H10" s="4">
        <f t="shared" si="0"/>
        <v>0.43444444444444447</v>
      </c>
    </row>
    <row r="11" spans="1:8" ht="15.5" x14ac:dyDescent="0.35">
      <c r="A11" s="8">
        <v>45077</v>
      </c>
      <c r="B11" s="1" t="s">
        <v>53</v>
      </c>
      <c r="C11" s="1" t="s">
        <v>23</v>
      </c>
      <c r="D11" s="1" t="s">
        <v>73</v>
      </c>
      <c r="E11" s="1" t="s">
        <v>74</v>
      </c>
      <c r="F11" s="10">
        <v>5100</v>
      </c>
      <c r="G11" s="3">
        <v>1220</v>
      </c>
      <c r="H11" s="4">
        <f t="shared" si="0"/>
        <v>0.23921568627450981</v>
      </c>
    </row>
    <row r="12" spans="1:8" ht="15.5" x14ac:dyDescent="0.35">
      <c r="A12" s="8">
        <v>45077</v>
      </c>
      <c r="B12" s="1" t="s">
        <v>54</v>
      </c>
      <c r="C12" s="1" t="s">
        <v>86</v>
      </c>
      <c r="D12" s="1" t="s">
        <v>73</v>
      </c>
      <c r="E12" s="1" t="s">
        <v>74</v>
      </c>
      <c r="F12" s="10">
        <v>4750</v>
      </c>
      <c r="G12" s="3">
        <v>1435</v>
      </c>
      <c r="H12" s="4">
        <f t="shared" si="0"/>
        <v>0.30210526315789471</v>
      </c>
    </row>
    <row r="13" spans="1:8" ht="15.5" x14ac:dyDescent="0.35">
      <c r="A13" s="8">
        <v>45077</v>
      </c>
      <c r="B13" s="1" t="s">
        <v>55</v>
      </c>
      <c r="C13" s="1" t="s">
        <v>87</v>
      </c>
      <c r="D13" s="1" t="s">
        <v>79</v>
      </c>
      <c r="E13" s="1" t="s">
        <v>80</v>
      </c>
      <c r="F13" s="10">
        <v>6000</v>
      </c>
      <c r="G13" s="3">
        <v>998</v>
      </c>
      <c r="H13" s="4">
        <f t="shared" si="0"/>
        <v>0.16633333333333333</v>
      </c>
    </row>
    <row r="14" spans="1:8" ht="15.5" x14ac:dyDescent="0.35">
      <c r="A14" s="8">
        <v>45077</v>
      </c>
      <c r="B14" s="1" t="s">
        <v>56</v>
      </c>
      <c r="C14" s="1" t="s">
        <v>88</v>
      </c>
      <c r="D14" s="1" t="s">
        <v>89</v>
      </c>
      <c r="E14" s="1" t="s">
        <v>90</v>
      </c>
      <c r="F14" s="10">
        <v>4500</v>
      </c>
      <c r="G14" s="3">
        <v>780</v>
      </c>
      <c r="H14" s="4">
        <f t="shared" si="0"/>
        <v>0.17333333333333334</v>
      </c>
    </row>
    <row r="15" spans="1:8" ht="15.5" x14ac:dyDescent="0.35">
      <c r="A15" s="8">
        <v>45078</v>
      </c>
      <c r="B15" s="1" t="s">
        <v>57</v>
      </c>
      <c r="C15" s="1" t="s">
        <v>28</v>
      </c>
      <c r="D15" s="1" t="s">
        <v>89</v>
      </c>
      <c r="E15" s="1" t="s">
        <v>90</v>
      </c>
      <c r="F15" s="11" t="s">
        <v>81</v>
      </c>
      <c r="G15" s="3">
        <v>1044</v>
      </c>
      <c r="H15" s="6" t="str">
        <f>IFERROR(G15/F15,"NA")</f>
        <v>NA</v>
      </c>
    </row>
    <row r="16" spans="1:8" ht="15.5" x14ac:dyDescent="0.35">
      <c r="A16" s="8">
        <v>45078</v>
      </c>
      <c r="B16" s="1" t="s">
        <v>58</v>
      </c>
      <c r="C16" s="1" t="s">
        <v>91</v>
      </c>
      <c r="D16" s="1" t="s">
        <v>89</v>
      </c>
      <c r="E16" s="1" t="s">
        <v>90</v>
      </c>
      <c r="F16" s="10">
        <v>3712.5</v>
      </c>
      <c r="G16" s="3">
        <v>1222</v>
      </c>
      <c r="H16" s="4">
        <f t="shared" ref="H16:H29" si="1">G16/F16</f>
        <v>0.32915824915824915</v>
      </c>
    </row>
    <row r="17" spans="1:8" ht="15.5" x14ac:dyDescent="0.35">
      <c r="A17" s="8">
        <v>45078</v>
      </c>
      <c r="B17" s="1" t="s">
        <v>59</v>
      </c>
      <c r="C17" s="1" t="s">
        <v>92</v>
      </c>
      <c r="D17" s="1" t="s">
        <v>89</v>
      </c>
      <c r="E17" s="1" t="s">
        <v>90</v>
      </c>
      <c r="F17" s="10">
        <v>4950</v>
      </c>
      <c r="G17" s="3">
        <v>1065</v>
      </c>
      <c r="H17" s="4">
        <f t="shared" si="1"/>
        <v>0.21515151515151515</v>
      </c>
    </row>
    <row r="18" spans="1:8" ht="15.5" x14ac:dyDescent="0.35">
      <c r="A18" s="8">
        <v>45078</v>
      </c>
      <c r="B18" s="1" t="s">
        <v>60</v>
      </c>
      <c r="C18" s="1" t="s">
        <v>93</v>
      </c>
      <c r="D18" s="1" t="s">
        <v>79</v>
      </c>
      <c r="E18" s="1" t="s">
        <v>80</v>
      </c>
      <c r="F18" s="10">
        <v>4750</v>
      </c>
      <c r="G18" s="3">
        <v>810</v>
      </c>
      <c r="H18" s="4">
        <f t="shared" si="1"/>
        <v>0.17052631578947369</v>
      </c>
    </row>
    <row r="19" spans="1:8" ht="15.5" x14ac:dyDescent="0.35">
      <c r="A19" s="8">
        <v>45078</v>
      </c>
      <c r="B19" s="1" t="s">
        <v>61</v>
      </c>
      <c r="C19" s="1" t="s">
        <v>94</v>
      </c>
      <c r="D19" s="1" t="s">
        <v>79</v>
      </c>
      <c r="E19" s="1" t="s">
        <v>80</v>
      </c>
      <c r="F19" s="10">
        <v>7320</v>
      </c>
      <c r="G19" s="3">
        <v>933</v>
      </c>
      <c r="H19" s="4">
        <f t="shared" si="1"/>
        <v>0.12745901639344262</v>
      </c>
    </row>
    <row r="20" spans="1:8" ht="15.5" x14ac:dyDescent="0.35">
      <c r="A20" s="8">
        <v>45078</v>
      </c>
      <c r="B20" s="1" t="s">
        <v>62</v>
      </c>
      <c r="C20" s="1" t="s">
        <v>95</v>
      </c>
      <c r="D20" s="1" t="s">
        <v>89</v>
      </c>
      <c r="E20" s="1" t="s">
        <v>90</v>
      </c>
      <c r="F20" s="10">
        <v>5087.5</v>
      </c>
      <c r="G20" s="3">
        <v>655</v>
      </c>
      <c r="H20" s="4">
        <f t="shared" si="1"/>
        <v>0.12874692874692875</v>
      </c>
    </row>
    <row r="21" spans="1:8" ht="15.5" x14ac:dyDescent="0.35">
      <c r="A21" s="8">
        <v>45078</v>
      </c>
      <c r="B21" s="1" t="s">
        <v>63</v>
      </c>
      <c r="C21" s="1" t="s">
        <v>96</v>
      </c>
      <c r="D21" s="1" t="s">
        <v>89</v>
      </c>
      <c r="E21" s="1" t="s">
        <v>90</v>
      </c>
      <c r="F21" s="10">
        <v>4500</v>
      </c>
      <c r="G21" s="3">
        <v>722</v>
      </c>
      <c r="H21" s="4">
        <f t="shared" si="1"/>
        <v>0.16044444444444445</v>
      </c>
    </row>
    <row r="22" spans="1:8" ht="15.5" x14ac:dyDescent="0.35">
      <c r="A22" s="8">
        <v>45078</v>
      </c>
      <c r="B22" s="1" t="s">
        <v>64</v>
      </c>
      <c r="C22" s="1" t="s">
        <v>97</v>
      </c>
      <c r="D22" s="1" t="s">
        <v>89</v>
      </c>
      <c r="E22" s="1" t="s">
        <v>90</v>
      </c>
      <c r="F22" s="10">
        <v>4250</v>
      </c>
      <c r="G22" s="3">
        <v>901</v>
      </c>
      <c r="H22" s="4">
        <f t="shared" si="1"/>
        <v>0.21199999999999999</v>
      </c>
    </row>
    <row r="23" spans="1:8" ht="15.5" x14ac:dyDescent="0.35">
      <c r="A23" s="8">
        <v>45079</v>
      </c>
      <c r="B23" s="1" t="s">
        <v>65</v>
      </c>
      <c r="C23" s="1" t="s">
        <v>98</v>
      </c>
      <c r="D23" s="1" t="s">
        <v>89</v>
      </c>
      <c r="E23" s="1" t="s">
        <v>90</v>
      </c>
      <c r="F23" s="10">
        <v>5250</v>
      </c>
      <c r="G23" s="3">
        <v>1349</v>
      </c>
      <c r="H23" s="4">
        <f t="shared" si="1"/>
        <v>0.25695238095238093</v>
      </c>
    </row>
    <row r="24" spans="1:8" ht="15.5" x14ac:dyDescent="0.35">
      <c r="A24" s="8">
        <v>45079</v>
      </c>
      <c r="B24" s="1" t="s">
        <v>66</v>
      </c>
      <c r="C24" s="1" t="s">
        <v>99</v>
      </c>
      <c r="D24" s="1" t="s">
        <v>76</v>
      </c>
      <c r="E24" s="1" t="s">
        <v>77</v>
      </c>
      <c r="F24" s="10">
        <v>6500</v>
      </c>
      <c r="G24" s="3">
        <v>1288</v>
      </c>
      <c r="H24" s="4">
        <f t="shared" si="1"/>
        <v>0.19815384615384615</v>
      </c>
    </row>
    <row r="25" spans="1:8" ht="15.5" x14ac:dyDescent="0.35">
      <c r="A25" s="8">
        <v>45079</v>
      </c>
      <c r="B25" s="1" t="s">
        <v>67</v>
      </c>
      <c r="C25" s="1" t="s">
        <v>100</v>
      </c>
      <c r="D25" s="1" t="s">
        <v>76</v>
      </c>
      <c r="E25" s="1" t="s">
        <v>77</v>
      </c>
      <c r="F25" s="10">
        <v>7500</v>
      </c>
      <c r="G25" s="3">
        <v>1664</v>
      </c>
      <c r="H25" s="4">
        <f t="shared" si="1"/>
        <v>0.22186666666666666</v>
      </c>
    </row>
    <row r="26" spans="1:8" ht="15.5" x14ac:dyDescent="0.35">
      <c r="A26" s="8">
        <v>45079</v>
      </c>
      <c r="B26" s="1" t="s">
        <v>68</v>
      </c>
      <c r="C26" s="1" t="s">
        <v>101</v>
      </c>
      <c r="D26" s="1" t="s">
        <v>76</v>
      </c>
      <c r="E26" s="1" t="s">
        <v>77</v>
      </c>
      <c r="F26" s="10">
        <v>5500</v>
      </c>
      <c r="G26" s="3">
        <v>1320</v>
      </c>
      <c r="H26" s="4">
        <f t="shared" si="1"/>
        <v>0.24</v>
      </c>
    </row>
    <row r="27" spans="1:8" ht="15.5" x14ac:dyDescent="0.35">
      <c r="A27" s="8">
        <v>45079</v>
      </c>
      <c r="B27" s="1" t="s">
        <v>69</v>
      </c>
      <c r="C27" s="1" t="s">
        <v>102</v>
      </c>
      <c r="D27" s="1" t="s">
        <v>76</v>
      </c>
      <c r="E27" s="1" t="s">
        <v>77</v>
      </c>
      <c r="F27" s="10">
        <v>4625</v>
      </c>
      <c r="G27" s="3">
        <v>1001</v>
      </c>
      <c r="H27" s="4">
        <f t="shared" si="1"/>
        <v>0.21643243243243243</v>
      </c>
    </row>
    <row r="28" spans="1:8" ht="15.5" x14ac:dyDescent="0.35">
      <c r="A28" s="8">
        <v>45079</v>
      </c>
      <c r="B28" s="1" t="s">
        <v>70</v>
      </c>
      <c r="C28" s="1" t="s">
        <v>103</v>
      </c>
      <c r="D28" s="1" t="s">
        <v>76</v>
      </c>
      <c r="E28" s="1" t="s">
        <v>77</v>
      </c>
      <c r="F28" s="10">
        <v>4500</v>
      </c>
      <c r="G28" s="3">
        <v>960</v>
      </c>
      <c r="H28" s="4">
        <f t="shared" si="1"/>
        <v>0.21333333333333335</v>
      </c>
    </row>
    <row r="29" spans="1:8" ht="15.5" x14ac:dyDescent="0.35">
      <c r="A29" s="8">
        <v>45079</v>
      </c>
      <c r="B29" s="1" t="s">
        <v>71</v>
      </c>
      <c r="C29" s="1" t="s">
        <v>42</v>
      </c>
      <c r="D29" s="1" t="s">
        <v>76</v>
      </c>
      <c r="E29" s="1" t="s">
        <v>77</v>
      </c>
      <c r="F29" s="10">
        <v>5400</v>
      </c>
      <c r="G29" s="3">
        <v>540</v>
      </c>
      <c r="H29" s="4">
        <f t="shared" si="1"/>
        <v>0.1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BECF-E5EC-4195-84F6-8CE701755450}">
  <dimension ref="A1:H29"/>
  <sheetViews>
    <sheetView topLeftCell="A2" zoomScale="89" zoomScaleNormal="89" workbookViewId="0">
      <selection activeCell="J16" sqref="J16"/>
    </sheetView>
  </sheetViews>
  <sheetFormatPr defaultRowHeight="12.5" x14ac:dyDescent="0.25"/>
  <cols>
    <col min="1" max="1" width="12.453125" bestFit="1" customWidth="1"/>
    <col min="2" max="2" width="29.453125" bestFit="1" customWidth="1"/>
    <col min="3" max="4" width="16.453125" bestFit="1" customWidth="1"/>
    <col min="5" max="5" width="9.54296875" bestFit="1" customWidth="1"/>
    <col min="6" max="6" width="14.1796875" bestFit="1" customWidth="1"/>
    <col min="7" max="7" width="10.54296875" bestFit="1" customWidth="1"/>
    <col min="8" max="8" width="17.6328125" bestFit="1" customWidth="1"/>
  </cols>
  <sheetData>
    <row r="1" spans="1:8" ht="15.5" x14ac:dyDescent="0.35">
      <c r="A1" s="7" t="s">
        <v>0</v>
      </c>
      <c r="B1" s="1" t="s">
        <v>43</v>
      </c>
      <c r="C1" s="2" t="s">
        <v>1</v>
      </c>
      <c r="D1" s="2" t="s">
        <v>2</v>
      </c>
      <c r="E1" s="2" t="s">
        <v>104</v>
      </c>
      <c r="F1" s="10" t="s">
        <v>4</v>
      </c>
      <c r="G1" s="2" t="s">
        <v>5</v>
      </c>
      <c r="H1" s="2" t="s">
        <v>6</v>
      </c>
    </row>
    <row r="2" spans="1:8" ht="15.5" x14ac:dyDescent="0.35">
      <c r="A2" s="8">
        <v>45076</v>
      </c>
      <c r="B2" s="1" t="s">
        <v>44</v>
      </c>
      <c r="C2" s="1" t="s">
        <v>72</v>
      </c>
      <c r="D2" s="1" t="s">
        <v>73</v>
      </c>
      <c r="E2" s="1" t="s">
        <v>74</v>
      </c>
      <c r="F2" s="10">
        <v>4500</v>
      </c>
      <c r="G2" s="3">
        <v>598</v>
      </c>
      <c r="H2" s="4">
        <f>G2/F2</f>
        <v>0.13288888888888889</v>
      </c>
    </row>
    <row r="3" spans="1:8" ht="15.5" x14ac:dyDescent="0.35">
      <c r="A3" s="8">
        <v>45076</v>
      </c>
      <c r="B3" s="1" t="s">
        <v>45</v>
      </c>
      <c r="C3" s="1" t="s">
        <v>75</v>
      </c>
      <c r="D3" s="1" t="s">
        <v>76</v>
      </c>
      <c r="E3" s="1" t="s">
        <v>77</v>
      </c>
      <c r="F3" s="10">
        <v>3800</v>
      </c>
      <c r="G3" s="3">
        <v>1045</v>
      </c>
      <c r="H3" s="4">
        <f>G3/F3</f>
        <v>0.27500000000000002</v>
      </c>
    </row>
    <row r="4" spans="1:8" ht="15.5" x14ac:dyDescent="0.35">
      <c r="A4" s="8">
        <v>45076</v>
      </c>
      <c r="B4" s="1" t="s">
        <v>46</v>
      </c>
      <c r="C4" s="1" t="s">
        <v>78</v>
      </c>
      <c r="D4" s="1" t="s">
        <v>76</v>
      </c>
      <c r="E4" s="1" t="s">
        <v>77</v>
      </c>
      <c r="F4" s="10">
        <v>3712.5</v>
      </c>
      <c r="G4" s="3">
        <v>1009</v>
      </c>
      <c r="H4" s="4">
        <f>G4/F4</f>
        <v>0.2717845117845118</v>
      </c>
    </row>
    <row r="5" spans="1:8" ht="15.5" x14ac:dyDescent="0.35">
      <c r="A5" s="8">
        <v>45076</v>
      </c>
      <c r="B5" s="1" t="s">
        <v>47</v>
      </c>
      <c r="C5" s="1" t="s">
        <v>14</v>
      </c>
      <c r="D5" s="1" t="s">
        <v>79</v>
      </c>
      <c r="E5" s="1" t="s">
        <v>80</v>
      </c>
      <c r="F5" s="11" t="s">
        <v>81</v>
      </c>
      <c r="G5" s="3">
        <v>779</v>
      </c>
      <c r="H5" s="4" t="str">
        <f>IFERROR(G5/F5,"NA")</f>
        <v>NA</v>
      </c>
    </row>
    <row r="6" spans="1:8" ht="15.5" x14ac:dyDescent="0.35">
      <c r="A6" s="8">
        <v>45076</v>
      </c>
      <c r="B6" s="1" t="s">
        <v>48</v>
      </c>
      <c r="C6" s="1" t="s">
        <v>82</v>
      </c>
      <c r="D6" s="1" t="s">
        <v>79</v>
      </c>
      <c r="E6" s="1" t="s">
        <v>80</v>
      </c>
      <c r="F6" s="10">
        <v>5000</v>
      </c>
      <c r="G6" s="3">
        <v>684</v>
      </c>
      <c r="H6" s="4">
        <f t="shared" ref="H6:H14" si="0">G6/F6</f>
        <v>0.1368</v>
      </c>
    </row>
    <row r="7" spans="1:8" ht="15.5" x14ac:dyDescent="0.35">
      <c r="A7" s="8">
        <v>45077</v>
      </c>
      <c r="B7" s="1" t="s">
        <v>49</v>
      </c>
      <c r="C7" s="1" t="s">
        <v>83</v>
      </c>
      <c r="D7" s="1" t="s">
        <v>73</v>
      </c>
      <c r="E7" s="1" t="s">
        <v>74</v>
      </c>
      <c r="F7" s="10">
        <v>6100</v>
      </c>
      <c r="G7" s="3">
        <v>544</v>
      </c>
      <c r="H7" s="4">
        <f t="shared" si="0"/>
        <v>8.9180327868852466E-2</v>
      </c>
    </row>
    <row r="8" spans="1:8" ht="15.5" x14ac:dyDescent="0.35">
      <c r="A8" s="8">
        <v>45077</v>
      </c>
      <c r="B8" s="1" t="s">
        <v>50</v>
      </c>
      <c r="C8" s="1" t="s">
        <v>84</v>
      </c>
      <c r="D8" s="1" t="s">
        <v>73</v>
      </c>
      <c r="E8" s="1" t="s">
        <v>74</v>
      </c>
      <c r="F8" s="10">
        <v>4625</v>
      </c>
      <c r="G8" s="3">
        <v>670</v>
      </c>
      <c r="H8" s="4">
        <f t="shared" si="0"/>
        <v>0.14486486486486486</v>
      </c>
    </row>
    <row r="9" spans="1:8" ht="15.5" x14ac:dyDescent="0.35">
      <c r="A9" s="8">
        <v>45077</v>
      </c>
      <c r="B9" s="1" t="s">
        <v>51</v>
      </c>
      <c r="C9" s="1" t="s">
        <v>85</v>
      </c>
      <c r="D9" s="1" t="s">
        <v>73</v>
      </c>
      <c r="E9" s="1" t="s">
        <v>74</v>
      </c>
      <c r="F9" s="10">
        <v>3800</v>
      </c>
      <c r="G9" s="3">
        <v>2045</v>
      </c>
      <c r="H9" s="4">
        <f t="shared" si="0"/>
        <v>0.53815789473684206</v>
      </c>
    </row>
    <row r="10" spans="1:8" ht="15.5" x14ac:dyDescent="0.35">
      <c r="A10" s="8">
        <v>45077</v>
      </c>
      <c r="B10" s="1" t="s">
        <v>52</v>
      </c>
      <c r="C10" s="1" t="s">
        <v>21</v>
      </c>
      <c r="D10" s="1" t="s">
        <v>73</v>
      </c>
      <c r="E10" s="1" t="s">
        <v>74</v>
      </c>
      <c r="F10" s="10">
        <v>3600</v>
      </c>
      <c r="G10" s="3">
        <v>1564</v>
      </c>
      <c r="H10" s="4">
        <f t="shared" si="0"/>
        <v>0.43444444444444447</v>
      </c>
    </row>
    <row r="11" spans="1:8" ht="15.5" x14ac:dyDescent="0.35">
      <c r="A11" s="8">
        <v>45077</v>
      </c>
      <c r="B11" s="1" t="s">
        <v>53</v>
      </c>
      <c r="C11" s="1" t="s">
        <v>23</v>
      </c>
      <c r="D11" s="1" t="s">
        <v>73</v>
      </c>
      <c r="E11" s="1" t="s">
        <v>74</v>
      </c>
      <c r="F11" s="10">
        <v>5100</v>
      </c>
      <c r="G11" s="3">
        <v>1220</v>
      </c>
      <c r="H11" s="4">
        <f t="shared" si="0"/>
        <v>0.23921568627450981</v>
      </c>
    </row>
    <row r="12" spans="1:8" ht="15.5" x14ac:dyDescent="0.35">
      <c r="A12" s="8">
        <v>45077</v>
      </c>
      <c r="B12" s="1" t="s">
        <v>54</v>
      </c>
      <c r="C12" s="1" t="s">
        <v>86</v>
      </c>
      <c r="D12" s="1" t="s">
        <v>73</v>
      </c>
      <c r="E12" s="1" t="s">
        <v>74</v>
      </c>
      <c r="F12" s="10">
        <v>4750</v>
      </c>
      <c r="G12" s="3">
        <v>1435</v>
      </c>
      <c r="H12" s="4">
        <f t="shared" si="0"/>
        <v>0.30210526315789471</v>
      </c>
    </row>
    <row r="13" spans="1:8" ht="15.5" x14ac:dyDescent="0.35">
      <c r="A13" s="8">
        <v>45077</v>
      </c>
      <c r="B13" s="1" t="s">
        <v>55</v>
      </c>
      <c r="C13" s="1" t="s">
        <v>87</v>
      </c>
      <c r="D13" s="1" t="s">
        <v>79</v>
      </c>
      <c r="E13" s="1" t="s">
        <v>80</v>
      </c>
      <c r="F13" s="10">
        <v>6000</v>
      </c>
      <c r="G13" s="3">
        <v>998</v>
      </c>
      <c r="H13" s="4">
        <f t="shared" si="0"/>
        <v>0.16633333333333333</v>
      </c>
    </row>
    <row r="14" spans="1:8" ht="15.5" x14ac:dyDescent="0.35">
      <c r="A14" s="8">
        <v>45077</v>
      </c>
      <c r="B14" s="1" t="s">
        <v>56</v>
      </c>
      <c r="C14" s="1" t="s">
        <v>88</v>
      </c>
      <c r="D14" s="1" t="s">
        <v>89</v>
      </c>
      <c r="E14" s="1" t="s">
        <v>90</v>
      </c>
      <c r="F14" s="10">
        <v>4500</v>
      </c>
      <c r="G14" s="3">
        <v>780</v>
      </c>
      <c r="H14" s="4">
        <f t="shared" si="0"/>
        <v>0.17333333333333334</v>
      </c>
    </row>
    <row r="15" spans="1:8" ht="15.5" x14ac:dyDescent="0.35">
      <c r="A15" s="8">
        <v>45078</v>
      </c>
      <c r="B15" s="1" t="s">
        <v>57</v>
      </c>
      <c r="C15" s="1" t="s">
        <v>28</v>
      </c>
      <c r="D15" s="1" t="s">
        <v>89</v>
      </c>
      <c r="E15" s="1" t="s">
        <v>90</v>
      </c>
      <c r="F15" s="11" t="s">
        <v>81</v>
      </c>
      <c r="G15" s="3">
        <v>1044</v>
      </c>
      <c r="H15" s="6" t="str">
        <f>IFERROR(G15/F15,"NA")</f>
        <v>NA</v>
      </c>
    </row>
    <row r="16" spans="1:8" ht="15.5" x14ac:dyDescent="0.35">
      <c r="A16" s="8">
        <v>45078</v>
      </c>
      <c r="B16" s="1" t="s">
        <v>58</v>
      </c>
      <c r="C16" s="1" t="s">
        <v>91</v>
      </c>
      <c r="D16" s="1" t="s">
        <v>89</v>
      </c>
      <c r="E16" s="1" t="s">
        <v>90</v>
      </c>
      <c r="F16" s="10">
        <v>3712.5</v>
      </c>
      <c r="G16" s="3">
        <v>1222</v>
      </c>
      <c r="H16" s="4">
        <f t="shared" ref="H16:H29" si="1">G16/F16</f>
        <v>0.32915824915824915</v>
      </c>
    </row>
    <row r="17" spans="1:8" ht="15.5" x14ac:dyDescent="0.35">
      <c r="A17" s="8">
        <v>45078</v>
      </c>
      <c r="B17" s="1" t="s">
        <v>59</v>
      </c>
      <c r="C17" s="1" t="s">
        <v>92</v>
      </c>
      <c r="D17" s="1" t="s">
        <v>89</v>
      </c>
      <c r="E17" s="1" t="s">
        <v>90</v>
      </c>
      <c r="F17" s="10">
        <v>4950</v>
      </c>
      <c r="G17" s="3">
        <v>1065</v>
      </c>
      <c r="H17" s="4">
        <f t="shared" si="1"/>
        <v>0.21515151515151515</v>
      </c>
    </row>
    <row r="18" spans="1:8" ht="15.5" x14ac:dyDescent="0.35">
      <c r="A18" s="8">
        <v>45078</v>
      </c>
      <c r="B18" s="1" t="s">
        <v>60</v>
      </c>
      <c r="C18" s="1" t="s">
        <v>93</v>
      </c>
      <c r="D18" s="1" t="s">
        <v>79</v>
      </c>
      <c r="E18" s="1" t="s">
        <v>80</v>
      </c>
      <c r="F18" s="10">
        <v>4750</v>
      </c>
      <c r="G18" s="3">
        <v>810</v>
      </c>
      <c r="H18" s="4">
        <f t="shared" si="1"/>
        <v>0.17052631578947369</v>
      </c>
    </row>
    <row r="19" spans="1:8" ht="15.5" x14ac:dyDescent="0.35">
      <c r="A19" s="8">
        <v>45078</v>
      </c>
      <c r="B19" s="1" t="s">
        <v>61</v>
      </c>
      <c r="C19" s="1" t="s">
        <v>94</v>
      </c>
      <c r="D19" s="1" t="s">
        <v>79</v>
      </c>
      <c r="E19" s="1" t="s">
        <v>80</v>
      </c>
      <c r="F19" s="10">
        <v>7320</v>
      </c>
      <c r="G19" s="3">
        <v>933</v>
      </c>
      <c r="H19" s="4">
        <f t="shared" si="1"/>
        <v>0.12745901639344262</v>
      </c>
    </row>
    <row r="20" spans="1:8" ht="15.5" x14ac:dyDescent="0.35">
      <c r="A20" s="8">
        <v>45078</v>
      </c>
      <c r="B20" s="1" t="s">
        <v>62</v>
      </c>
      <c r="C20" s="1" t="s">
        <v>95</v>
      </c>
      <c r="D20" s="1" t="s">
        <v>89</v>
      </c>
      <c r="E20" s="1" t="s">
        <v>90</v>
      </c>
      <c r="F20" s="10">
        <v>5087.5</v>
      </c>
      <c r="G20" s="3">
        <v>655</v>
      </c>
      <c r="H20" s="4">
        <f t="shared" si="1"/>
        <v>0.12874692874692875</v>
      </c>
    </row>
    <row r="21" spans="1:8" ht="15.5" x14ac:dyDescent="0.35">
      <c r="A21" s="8">
        <v>45078</v>
      </c>
      <c r="B21" s="1" t="s">
        <v>63</v>
      </c>
      <c r="C21" s="1" t="s">
        <v>96</v>
      </c>
      <c r="D21" s="1" t="s">
        <v>89</v>
      </c>
      <c r="E21" s="1" t="s">
        <v>90</v>
      </c>
      <c r="F21" s="10">
        <v>4500</v>
      </c>
      <c r="G21" s="3">
        <v>722</v>
      </c>
      <c r="H21" s="4">
        <f t="shared" si="1"/>
        <v>0.16044444444444445</v>
      </c>
    </row>
    <row r="22" spans="1:8" ht="15.5" x14ac:dyDescent="0.35">
      <c r="A22" s="8">
        <v>45078</v>
      </c>
      <c r="B22" s="1" t="s">
        <v>64</v>
      </c>
      <c r="C22" s="1" t="s">
        <v>97</v>
      </c>
      <c r="D22" s="1" t="s">
        <v>89</v>
      </c>
      <c r="E22" s="1" t="s">
        <v>90</v>
      </c>
      <c r="F22" s="10">
        <v>4250</v>
      </c>
      <c r="G22" s="3">
        <v>901</v>
      </c>
      <c r="H22" s="4">
        <f t="shared" si="1"/>
        <v>0.21199999999999999</v>
      </c>
    </row>
    <row r="23" spans="1:8" ht="15.5" x14ac:dyDescent="0.35">
      <c r="A23" s="8">
        <v>45079</v>
      </c>
      <c r="B23" s="1" t="s">
        <v>65</v>
      </c>
      <c r="C23" s="1" t="s">
        <v>98</v>
      </c>
      <c r="D23" s="1" t="s">
        <v>89</v>
      </c>
      <c r="E23" s="1" t="s">
        <v>90</v>
      </c>
      <c r="F23" s="10">
        <v>5250</v>
      </c>
      <c r="G23" s="3">
        <v>1349</v>
      </c>
      <c r="H23" s="4">
        <f t="shared" si="1"/>
        <v>0.25695238095238093</v>
      </c>
    </row>
    <row r="24" spans="1:8" ht="15.5" x14ac:dyDescent="0.35">
      <c r="A24" s="8">
        <v>45079</v>
      </c>
      <c r="B24" s="1" t="s">
        <v>66</v>
      </c>
      <c r="C24" s="1" t="s">
        <v>99</v>
      </c>
      <c r="D24" s="1" t="s">
        <v>76</v>
      </c>
      <c r="E24" s="1" t="s">
        <v>77</v>
      </c>
      <c r="F24" s="10">
        <v>6500</v>
      </c>
      <c r="G24" s="3">
        <v>1288</v>
      </c>
      <c r="H24" s="4">
        <f t="shared" si="1"/>
        <v>0.19815384615384615</v>
      </c>
    </row>
    <row r="25" spans="1:8" ht="15.5" x14ac:dyDescent="0.35">
      <c r="A25" s="8">
        <v>45079</v>
      </c>
      <c r="B25" s="1" t="s">
        <v>67</v>
      </c>
      <c r="C25" s="1" t="s">
        <v>100</v>
      </c>
      <c r="D25" s="1" t="s">
        <v>76</v>
      </c>
      <c r="E25" s="1" t="s">
        <v>77</v>
      </c>
      <c r="F25" s="10">
        <v>7500</v>
      </c>
      <c r="G25" s="3">
        <v>1664</v>
      </c>
      <c r="H25" s="4">
        <f t="shared" si="1"/>
        <v>0.22186666666666666</v>
      </c>
    </row>
    <row r="26" spans="1:8" ht="15.5" x14ac:dyDescent="0.35">
      <c r="A26" s="8">
        <v>45079</v>
      </c>
      <c r="B26" s="1" t="s">
        <v>68</v>
      </c>
      <c r="C26" s="1" t="s">
        <v>101</v>
      </c>
      <c r="D26" s="1" t="s">
        <v>76</v>
      </c>
      <c r="E26" s="1" t="s">
        <v>77</v>
      </c>
      <c r="F26" s="10">
        <v>5500</v>
      </c>
      <c r="G26" s="3">
        <v>1320</v>
      </c>
      <c r="H26" s="4">
        <f t="shared" si="1"/>
        <v>0.24</v>
      </c>
    </row>
    <row r="27" spans="1:8" ht="15.5" x14ac:dyDescent="0.35">
      <c r="A27" s="8">
        <v>45079</v>
      </c>
      <c r="B27" s="1" t="s">
        <v>69</v>
      </c>
      <c r="C27" s="1" t="s">
        <v>102</v>
      </c>
      <c r="D27" s="1" t="s">
        <v>76</v>
      </c>
      <c r="E27" s="1" t="s">
        <v>77</v>
      </c>
      <c r="F27" s="10">
        <v>4625</v>
      </c>
      <c r="G27" s="3">
        <v>1001</v>
      </c>
      <c r="H27" s="4">
        <f t="shared" si="1"/>
        <v>0.21643243243243243</v>
      </c>
    </row>
    <row r="28" spans="1:8" ht="15.5" x14ac:dyDescent="0.35">
      <c r="A28" s="8">
        <v>45079</v>
      </c>
      <c r="B28" s="1" t="s">
        <v>70</v>
      </c>
      <c r="C28" s="1" t="s">
        <v>103</v>
      </c>
      <c r="D28" s="1" t="s">
        <v>76</v>
      </c>
      <c r="E28" s="1" t="s">
        <v>77</v>
      </c>
      <c r="F28" s="10">
        <v>4500</v>
      </c>
      <c r="G28" s="3">
        <v>960</v>
      </c>
      <c r="H28" s="4">
        <f t="shared" si="1"/>
        <v>0.21333333333333335</v>
      </c>
    </row>
    <row r="29" spans="1:8" ht="15.5" x14ac:dyDescent="0.35">
      <c r="A29" s="8">
        <v>45079</v>
      </c>
      <c r="B29" s="1" t="s">
        <v>71</v>
      </c>
      <c r="C29" s="1" t="s">
        <v>42</v>
      </c>
      <c r="D29" s="1" t="s">
        <v>76</v>
      </c>
      <c r="E29" s="1" t="s">
        <v>77</v>
      </c>
      <c r="F29" s="10">
        <v>5400</v>
      </c>
      <c r="G29" s="3">
        <v>540</v>
      </c>
      <c r="H29" s="4">
        <f t="shared" si="1"/>
        <v>0.1</v>
      </c>
    </row>
  </sheetData>
  <conditionalFormatting sqref="A1:A1048576">
    <cfRule type="timePeriod" dxfId="4" priority="1" stopIfTrue="1" timePeriod="thisWeek">
      <formula>AND(TODAY()-ROUNDDOWN(A1,0)&lt;=WEEKDAY(TODAY())-1,ROUNDDOWN(A1,0)-TODAY()&lt;=7-WEEKDAY(TODAY()))</formula>
    </cfRule>
  </conditionalFormatting>
  <conditionalFormatting sqref="A2">
    <cfRule type="timePeriod" dxfId="3" priority="2" stopIfTrue="1" timePeriod="yesterday">
      <formula>FLOOR(A2,1)=TODAY()-1</formula>
    </cfRule>
  </conditionalFormatting>
  <conditionalFormatting sqref="G1:G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H1:H1048576">
    <cfRule type="cellIs" dxfId="2" priority="4" operator="between">
      <formula>0.1</formula>
      <formula>0.3</formula>
    </cfRule>
    <cfRule type="cellIs" dxfId="1" priority="6" operator="greaterThan">
      <formula>10</formula>
    </cfRule>
  </conditionalFormatting>
  <conditionalFormatting sqref="H11">
    <cfRule type="cellIs" dxfId="0" priority="5" operator="between">
      <formula>0.1</formula>
      <formula>0.35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5AE4F0E-93AB-4342-B04F-1CCA33BA8EF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5E97-D3A1-4740-833E-BA7717903A3A}">
  <dimension ref="A3:I64"/>
  <sheetViews>
    <sheetView topLeftCell="B11" workbookViewId="0">
      <selection activeCell="J16" sqref="J16"/>
    </sheetView>
  </sheetViews>
  <sheetFormatPr defaultRowHeight="12.5" x14ac:dyDescent="0.25"/>
  <cols>
    <col min="1" max="1" width="29.81640625" bestFit="1" customWidth="1"/>
    <col min="2" max="2" width="15.90625" bestFit="1" customWidth="1"/>
    <col min="3" max="3" width="8" bestFit="1" customWidth="1"/>
    <col min="4" max="4" width="11.08984375" bestFit="1" customWidth="1"/>
    <col min="5" max="5" width="12.08984375" bestFit="1" customWidth="1"/>
    <col min="6" max="6" width="11.08984375" bestFit="1" customWidth="1"/>
    <col min="7" max="7" width="13" bestFit="1" customWidth="1"/>
    <col min="8" max="8" width="16.36328125" bestFit="1" customWidth="1"/>
    <col min="9" max="9" width="12.1796875" bestFit="1" customWidth="1"/>
    <col min="10" max="10" width="19.7265625" bestFit="1" customWidth="1"/>
    <col min="11" max="11" width="22.54296875" bestFit="1" customWidth="1"/>
    <col min="12" max="12" width="16.7265625" bestFit="1" customWidth="1"/>
    <col min="13" max="13" width="23.1796875" bestFit="1" customWidth="1"/>
    <col min="14" max="14" width="23" bestFit="1" customWidth="1"/>
    <col min="15" max="15" width="15.6328125" bestFit="1" customWidth="1"/>
    <col min="16" max="16" width="17.7265625" bestFit="1" customWidth="1"/>
    <col min="17" max="17" width="20.26953125" bestFit="1" customWidth="1"/>
    <col min="18" max="18" width="26" bestFit="1" customWidth="1"/>
    <col min="19" max="19" width="22" bestFit="1" customWidth="1"/>
    <col min="20" max="20" width="20.26953125" bestFit="1" customWidth="1"/>
    <col min="21" max="21" width="14.7265625" bestFit="1" customWidth="1"/>
    <col min="22" max="22" width="10.81640625" bestFit="1" customWidth="1"/>
    <col min="23" max="23" width="17.1796875" bestFit="1" customWidth="1"/>
    <col min="24" max="24" width="9.6328125" bestFit="1" customWidth="1"/>
    <col min="25" max="25" width="27.81640625" bestFit="1" customWidth="1"/>
    <col min="26" max="26" width="19.1796875" bestFit="1" customWidth="1"/>
    <col min="27" max="27" width="28.1796875" bestFit="1" customWidth="1"/>
    <col min="28" max="28" width="26.26953125" bestFit="1" customWidth="1"/>
    <col min="29" max="29" width="11.7265625" bestFit="1" customWidth="1"/>
    <col min="30" max="30" width="11.08984375" bestFit="1" customWidth="1"/>
  </cols>
  <sheetData>
    <row r="3" spans="1:9" x14ac:dyDescent="0.25">
      <c r="A3" s="12" t="s">
        <v>107</v>
      </c>
      <c r="B3" s="12" t="s">
        <v>110</v>
      </c>
    </row>
    <row r="4" spans="1:9" x14ac:dyDescent="0.25">
      <c r="B4" t="s">
        <v>108</v>
      </c>
      <c r="C4" t="s">
        <v>109</v>
      </c>
      <c r="D4" t="s">
        <v>106</v>
      </c>
    </row>
    <row r="7" spans="1:9" x14ac:dyDescent="0.25">
      <c r="A7" s="12" t="s">
        <v>105</v>
      </c>
    </row>
    <row r="8" spans="1:9" x14ac:dyDescent="0.25">
      <c r="A8" s="13" t="s">
        <v>44</v>
      </c>
      <c r="B8" s="15">
        <v>598</v>
      </c>
      <c r="C8" s="15"/>
      <c r="D8" s="15">
        <v>598</v>
      </c>
    </row>
    <row r="9" spans="1:9" x14ac:dyDescent="0.25">
      <c r="A9" s="14">
        <v>4500</v>
      </c>
      <c r="B9" s="15">
        <v>598</v>
      </c>
      <c r="C9" s="15"/>
      <c r="D9" s="15">
        <v>598</v>
      </c>
    </row>
    <row r="10" spans="1:9" x14ac:dyDescent="0.25">
      <c r="A10" s="13" t="s">
        <v>62</v>
      </c>
      <c r="B10" s="15"/>
      <c r="C10" s="15">
        <v>655</v>
      </c>
      <c r="D10" s="15">
        <v>655</v>
      </c>
    </row>
    <row r="11" spans="1:9" x14ac:dyDescent="0.25">
      <c r="A11" s="14">
        <v>5087.5</v>
      </c>
      <c r="B11" s="15"/>
      <c r="C11" s="15">
        <v>655</v>
      </c>
      <c r="D11" s="15">
        <v>655</v>
      </c>
    </row>
    <row r="12" spans="1:9" x14ac:dyDescent="0.25">
      <c r="A12" s="13" t="s">
        <v>52</v>
      </c>
      <c r="B12" s="15">
        <v>1564</v>
      </c>
      <c r="C12" s="15"/>
      <c r="D12" s="15">
        <v>1564</v>
      </c>
    </row>
    <row r="13" spans="1:9" x14ac:dyDescent="0.25">
      <c r="A13" s="14">
        <v>3600</v>
      </c>
      <c r="B13" s="15">
        <v>1564</v>
      </c>
      <c r="C13" s="15"/>
      <c r="D13" s="15">
        <v>1564</v>
      </c>
    </row>
    <row r="14" spans="1:9" x14ac:dyDescent="0.25">
      <c r="A14" s="13" t="s">
        <v>61</v>
      </c>
      <c r="B14" s="15"/>
      <c r="C14" s="15">
        <v>933</v>
      </c>
      <c r="D14" s="15">
        <v>933</v>
      </c>
      <c r="G14" s="12" t="s">
        <v>105</v>
      </c>
      <c r="H14" t="s">
        <v>111</v>
      </c>
      <c r="I14" t="s">
        <v>107</v>
      </c>
    </row>
    <row r="15" spans="1:9" x14ac:dyDescent="0.25">
      <c r="A15" s="14">
        <v>7320</v>
      </c>
      <c r="B15" s="15"/>
      <c r="C15" s="15">
        <v>933</v>
      </c>
      <c r="D15" s="15">
        <v>933</v>
      </c>
      <c r="G15" s="13" t="s">
        <v>89</v>
      </c>
      <c r="H15" s="16">
        <v>8</v>
      </c>
      <c r="I15" s="15">
        <v>7738</v>
      </c>
    </row>
    <row r="16" spans="1:9" x14ac:dyDescent="0.25">
      <c r="A16" s="13" t="s">
        <v>60</v>
      </c>
      <c r="B16" s="15"/>
      <c r="C16" s="15">
        <v>810</v>
      </c>
      <c r="D16" s="15">
        <v>810</v>
      </c>
      <c r="G16" s="13" t="s">
        <v>73</v>
      </c>
      <c r="H16" s="16">
        <v>7</v>
      </c>
      <c r="I16" s="15">
        <v>8076</v>
      </c>
    </row>
    <row r="17" spans="1:9" x14ac:dyDescent="0.25">
      <c r="A17" s="14">
        <v>4750</v>
      </c>
      <c r="B17" s="15"/>
      <c r="C17" s="15">
        <v>810</v>
      </c>
      <c r="D17" s="15">
        <v>810</v>
      </c>
      <c r="G17" s="13" t="s">
        <v>79</v>
      </c>
      <c r="H17" s="16">
        <v>5</v>
      </c>
      <c r="I17" s="15">
        <v>4204</v>
      </c>
    </row>
    <row r="18" spans="1:9" x14ac:dyDescent="0.25">
      <c r="A18" s="13" t="s">
        <v>51</v>
      </c>
      <c r="B18" s="15">
        <v>2045</v>
      </c>
      <c r="C18" s="15"/>
      <c r="D18" s="15">
        <v>2045</v>
      </c>
      <c r="G18" s="13" t="s">
        <v>76</v>
      </c>
      <c r="H18" s="16">
        <v>8</v>
      </c>
      <c r="I18" s="15">
        <v>8827</v>
      </c>
    </row>
    <row r="19" spans="1:9" x14ac:dyDescent="0.25">
      <c r="A19" s="14">
        <v>3800</v>
      </c>
      <c r="B19" s="15">
        <v>2045</v>
      </c>
      <c r="C19" s="15"/>
      <c r="D19" s="15">
        <v>2045</v>
      </c>
      <c r="G19" s="13" t="s">
        <v>106</v>
      </c>
      <c r="H19" s="16">
        <v>28</v>
      </c>
      <c r="I19" s="15">
        <v>28845</v>
      </c>
    </row>
    <row r="20" spans="1:9" x14ac:dyDescent="0.25">
      <c r="A20" s="13" t="s">
        <v>66</v>
      </c>
      <c r="B20" s="15"/>
      <c r="C20" s="15">
        <v>1288</v>
      </c>
      <c r="D20" s="15">
        <v>1288</v>
      </c>
    </row>
    <row r="21" spans="1:9" x14ac:dyDescent="0.25">
      <c r="A21" s="14">
        <v>6500</v>
      </c>
      <c r="B21" s="15"/>
      <c r="C21" s="15">
        <v>1288</v>
      </c>
      <c r="D21" s="15">
        <v>1288</v>
      </c>
    </row>
    <row r="22" spans="1:9" x14ac:dyDescent="0.25">
      <c r="A22" s="13" t="s">
        <v>55</v>
      </c>
      <c r="B22" s="15">
        <v>998</v>
      </c>
      <c r="C22" s="15"/>
      <c r="D22" s="15">
        <v>998</v>
      </c>
      <c r="G22" s="12" t="s">
        <v>105</v>
      </c>
      <c r="H22" t="s">
        <v>111</v>
      </c>
      <c r="I22" t="s">
        <v>112</v>
      </c>
    </row>
    <row r="23" spans="1:9" x14ac:dyDescent="0.25">
      <c r="A23" s="14">
        <v>6000</v>
      </c>
      <c r="B23" s="15">
        <v>998</v>
      </c>
      <c r="C23" s="15"/>
      <c r="D23" s="15">
        <v>998</v>
      </c>
      <c r="G23" s="13" t="s">
        <v>90</v>
      </c>
      <c r="H23" s="16">
        <v>8</v>
      </c>
      <c r="I23" s="16">
        <v>8</v>
      </c>
    </row>
    <row r="24" spans="1:9" x14ac:dyDescent="0.25">
      <c r="A24" s="13" t="s">
        <v>67</v>
      </c>
      <c r="B24" s="15"/>
      <c r="C24" s="15">
        <v>1664</v>
      </c>
      <c r="D24" s="15">
        <v>1664</v>
      </c>
      <c r="G24" s="13" t="s">
        <v>80</v>
      </c>
      <c r="H24" s="16">
        <v>5</v>
      </c>
      <c r="I24" s="16">
        <v>5</v>
      </c>
    </row>
    <row r="25" spans="1:9" x14ac:dyDescent="0.25">
      <c r="A25" s="14">
        <v>7500</v>
      </c>
      <c r="B25" s="15"/>
      <c r="C25" s="15">
        <v>1664</v>
      </c>
      <c r="D25" s="15">
        <v>1664</v>
      </c>
      <c r="G25" s="13" t="s">
        <v>77</v>
      </c>
      <c r="H25" s="16">
        <v>8</v>
      </c>
      <c r="I25" s="16">
        <v>8</v>
      </c>
    </row>
    <row r="26" spans="1:9" x14ac:dyDescent="0.25">
      <c r="A26" s="13" t="s">
        <v>57</v>
      </c>
      <c r="B26" s="15"/>
      <c r="C26" s="15">
        <v>1044</v>
      </c>
      <c r="D26" s="15">
        <v>1044</v>
      </c>
      <c r="G26" s="13" t="s">
        <v>74</v>
      </c>
      <c r="H26" s="16">
        <v>7</v>
      </c>
      <c r="I26" s="16">
        <v>7</v>
      </c>
    </row>
    <row r="27" spans="1:9" x14ac:dyDescent="0.25">
      <c r="A27" s="14" t="s">
        <v>81</v>
      </c>
      <c r="B27" s="15"/>
      <c r="C27" s="15">
        <v>1044</v>
      </c>
      <c r="D27" s="15">
        <v>1044</v>
      </c>
      <c r="G27" s="13" t="s">
        <v>106</v>
      </c>
      <c r="H27" s="16">
        <v>28</v>
      </c>
      <c r="I27" s="16">
        <v>28</v>
      </c>
    </row>
    <row r="28" spans="1:9" x14ac:dyDescent="0.25">
      <c r="A28" s="13" t="s">
        <v>69</v>
      </c>
      <c r="B28" s="15"/>
      <c r="C28" s="15">
        <v>1001</v>
      </c>
      <c r="D28" s="15">
        <v>1001</v>
      </c>
    </row>
    <row r="29" spans="1:9" x14ac:dyDescent="0.25">
      <c r="A29" s="14">
        <v>4625</v>
      </c>
      <c r="B29" s="15"/>
      <c r="C29" s="15">
        <v>1001</v>
      </c>
      <c r="D29" s="15">
        <v>1001</v>
      </c>
    </row>
    <row r="30" spans="1:9" x14ac:dyDescent="0.25">
      <c r="A30" s="13" t="s">
        <v>70</v>
      </c>
      <c r="B30" s="15"/>
      <c r="C30" s="15">
        <v>960</v>
      </c>
      <c r="D30" s="15">
        <v>960</v>
      </c>
    </row>
    <row r="31" spans="1:9" x14ac:dyDescent="0.25">
      <c r="A31" s="14">
        <v>4500</v>
      </c>
      <c r="B31" s="15"/>
      <c r="C31" s="15">
        <v>960</v>
      </c>
      <c r="D31" s="15">
        <v>960</v>
      </c>
    </row>
    <row r="32" spans="1:9" x14ac:dyDescent="0.25">
      <c r="A32" s="13" t="s">
        <v>64</v>
      </c>
      <c r="B32" s="15"/>
      <c r="C32" s="15">
        <v>901</v>
      </c>
      <c r="D32" s="15">
        <v>901</v>
      </c>
    </row>
    <row r="33" spans="1:4" x14ac:dyDescent="0.25">
      <c r="A33" s="14">
        <v>4250</v>
      </c>
      <c r="B33" s="15"/>
      <c r="C33" s="15">
        <v>901</v>
      </c>
      <c r="D33" s="15">
        <v>901</v>
      </c>
    </row>
    <row r="34" spans="1:4" x14ac:dyDescent="0.25">
      <c r="A34" s="13" t="s">
        <v>63</v>
      </c>
      <c r="B34" s="15"/>
      <c r="C34" s="15">
        <v>722</v>
      </c>
      <c r="D34" s="15">
        <v>722</v>
      </c>
    </row>
    <row r="35" spans="1:4" x14ac:dyDescent="0.25">
      <c r="A35" s="14">
        <v>4500</v>
      </c>
      <c r="B35" s="15"/>
      <c r="C35" s="15">
        <v>722</v>
      </c>
      <c r="D35" s="15">
        <v>722</v>
      </c>
    </row>
    <row r="36" spans="1:4" x14ac:dyDescent="0.25">
      <c r="A36" s="13" t="s">
        <v>68</v>
      </c>
      <c r="B36" s="15"/>
      <c r="C36" s="15">
        <v>1320</v>
      </c>
      <c r="D36" s="15">
        <v>1320</v>
      </c>
    </row>
    <row r="37" spans="1:4" x14ac:dyDescent="0.25">
      <c r="A37" s="14">
        <v>5500</v>
      </c>
      <c r="B37" s="15"/>
      <c r="C37" s="15">
        <v>1320</v>
      </c>
      <c r="D37" s="15">
        <v>1320</v>
      </c>
    </row>
    <row r="38" spans="1:4" x14ac:dyDescent="0.25">
      <c r="A38" s="13" t="s">
        <v>49</v>
      </c>
      <c r="B38" s="15">
        <v>544</v>
      </c>
      <c r="C38" s="15"/>
      <c r="D38" s="15">
        <v>544</v>
      </c>
    </row>
    <row r="39" spans="1:4" x14ac:dyDescent="0.25">
      <c r="A39" s="14">
        <v>6100</v>
      </c>
      <c r="B39" s="15">
        <v>544</v>
      </c>
      <c r="C39" s="15"/>
      <c r="D39" s="15">
        <v>544</v>
      </c>
    </row>
    <row r="40" spans="1:4" x14ac:dyDescent="0.25">
      <c r="A40" s="13" t="s">
        <v>71</v>
      </c>
      <c r="B40" s="15"/>
      <c r="C40" s="15">
        <v>540</v>
      </c>
      <c r="D40" s="15">
        <v>540</v>
      </c>
    </row>
    <row r="41" spans="1:4" x14ac:dyDescent="0.25">
      <c r="A41" s="14">
        <v>5400</v>
      </c>
      <c r="B41" s="15"/>
      <c r="C41" s="15">
        <v>540</v>
      </c>
      <c r="D41" s="15">
        <v>540</v>
      </c>
    </row>
    <row r="42" spans="1:4" x14ac:dyDescent="0.25">
      <c r="A42" s="13" t="s">
        <v>56</v>
      </c>
      <c r="B42" s="15">
        <v>780</v>
      </c>
      <c r="C42" s="15"/>
      <c r="D42" s="15">
        <v>780</v>
      </c>
    </row>
    <row r="43" spans="1:4" x14ac:dyDescent="0.25">
      <c r="A43" s="14">
        <v>4500</v>
      </c>
      <c r="B43" s="15">
        <v>780</v>
      </c>
      <c r="C43" s="15"/>
      <c r="D43" s="15">
        <v>780</v>
      </c>
    </row>
    <row r="44" spans="1:4" x14ac:dyDescent="0.25">
      <c r="A44" s="13" t="s">
        <v>65</v>
      </c>
      <c r="B44" s="15"/>
      <c r="C44" s="15">
        <v>1349</v>
      </c>
      <c r="D44" s="15">
        <v>1349</v>
      </c>
    </row>
    <row r="45" spans="1:4" x14ac:dyDescent="0.25">
      <c r="A45" s="14">
        <v>5250</v>
      </c>
      <c r="B45" s="15"/>
      <c r="C45" s="15">
        <v>1349</v>
      </c>
      <c r="D45" s="15">
        <v>1349</v>
      </c>
    </row>
    <row r="46" spans="1:4" x14ac:dyDescent="0.25">
      <c r="A46" s="13" t="s">
        <v>50</v>
      </c>
      <c r="B46" s="15">
        <v>670</v>
      </c>
      <c r="C46" s="15"/>
      <c r="D46" s="15">
        <v>670</v>
      </c>
    </row>
    <row r="47" spans="1:4" x14ac:dyDescent="0.25">
      <c r="A47" s="14">
        <v>4625</v>
      </c>
      <c r="B47" s="15">
        <v>670</v>
      </c>
      <c r="C47" s="15"/>
      <c r="D47" s="15">
        <v>670</v>
      </c>
    </row>
    <row r="48" spans="1:4" x14ac:dyDescent="0.25">
      <c r="A48" s="13" t="s">
        <v>46</v>
      </c>
      <c r="B48" s="15">
        <v>1009</v>
      </c>
      <c r="C48" s="15"/>
      <c r="D48" s="15">
        <v>1009</v>
      </c>
    </row>
    <row r="49" spans="1:4" x14ac:dyDescent="0.25">
      <c r="A49" s="14">
        <v>3712.5</v>
      </c>
      <c r="B49" s="15">
        <v>1009</v>
      </c>
      <c r="C49" s="15"/>
      <c r="D49" s="15">
        <v>1009</v>
      </c>
    </row>
    <row r="50" spans="1:4" x14ac:dyDescent="0.25">
      <c r="A50" s="13" t="s">
        <v>54</v>
      </c>
      <c r="B50" s="15">
        <v>1435</v>
      </c>
      <c r="C50" s="15"/>
      <c r="D50" s="15">
        <v>1435</v>
      </c>
    </row>
    <row r="51" spans="1:4" x14ac:dyDescent="0.25">
      <c r="A51" s="14">
        <v>4750</v>
      </c>
      <c r="B51" s="15">
        <v>1435</v>
      </c>
      <c r="C51" s="15"/>
      <c r="D51" s="15">
        <v>1435</v>
      </c>
    </row>
    <row r="52" spans="1:4" x14ac:dyDescent="0.25">
      <c r="A52" s="13" t="s">
        <v>45</v>
      </c>
      <c r="B52" s="15">
        <v>1045</v>
      </c>
      <c r="C52" s="15"/>
      <c r="D52" s="15">
        <v>1045</v>
      </c>
    </row>
    <row r="53" spans="1:4" x14ac:dyDescent="0.25">
      <c r="A53" s="14">
        <v>3800</v>
      </c>
      <c r="B53" s="15">
        <v>1045</v>
      </c>
      <c r="C53" s="15"/>
      <c r="D53" s="15">
        <v>1045</v>
      </c>
    </row>
    <row r="54" spans="1:4" x14ac:dyDescent="0.25">
      <c r="A54" s="13" t="s">
        <v>48</v>
      </c>
      <c r="B54" s="15">
        <v>684</v>
      </c>
      <c r="C54" s="15"/>
      <c r="D54" s="15">
        <v>684</v>
      </c>
    </row>
    <row r="55" spans="1:4" x14ac:dyDescent="0.25">
      <c r="A55" s="14">
        <v>5000</v>
      </c>
      <c r="B55" s="15">
        <v>684</v>
      </c>
      <c r="C55" s="15"/>
      <c r="D55" s="15">
        <v>684</v>
      </c>
    </row>
    <row r="56" spans="1:4" x14ac:dyDescent="0.25">
      <c r="A56" s="13" t="s">
        <v>59</v>
      </c>
      <c r="B56" s="15"/>
      <c r="C56" s="15">
        <v>1065</v>
      </c>
      <c r="D56" s="15">
        <v>1065</v>
      </c>
    </row>
    <row r="57" spans="1:4" x14ac:dyDescent="0.25">
      <c r="A57" s="14">
        <v>4950</v>
      </c>
      <c r="B57" s="15"/>
      <c r="C57" s="15">
        <v>1065</v>
      </c>
      <c r="D57" s="15">
        <v>1065</v>
      </c>
    </row>
    <row r="58" spans="1:4" x14ac:dyDescent="0.25">
      <c r="A58" s="13" t="s">
        <v>47</v>
      </c>
      <c r="B58" s="15">
        <v>779</v>
      </c>
      <c r="C58" s="15"/>
      <c r="D58" s="15">
        <v>779</v>
      </c>
    </row>
    <row r="59" spans="1:4" x14ac:dyDescent="0.25">
      <c r="A59" s="14" t="s">
        <v>81</v>
      </c>
      <c r="B59" s="15">
        <v>779</v>
      </c>
      <c r="C59" s="15"/>
      <c r="D59" s="15">
        <v>779</v>
      </c>
    </row>
    <row r="60" spans="1:4" x14ac:dyDescent="0.25">
      <c r="A60" s="13" t="s">
        <v>58</v>
      </c>
      <c r="B60" s="15"/>
      <c r="C60" s="15">
        <v>1222</v>
      </c>
      <c r="D60" s="15">
        <v>1222</v>
      </c>
    </row>
    <row r="61" spans="1:4" x14ac:dyDescent="0.25">
      <c r="A61" s="14">
        <v>3712.5</v>
      </c>
      <c r="B61" s="15"/>
      <c r="C61" s="15">
        <v>1222</v>
      </c>
      <c r="D61" s="15">
        <v>1222</v>
      </c>
    </row>
    <row r="62" spans="1:4" x14ac:dyDescent="0.25">
      <c r="A62" s="13" t="s">
        <v>53</v>
      </c>
      <c r="B62" s="15">
        <v>1220</v>
      </c>
      <c r="C62" s="15"/>
      <c r="D62" s="15">
        <v>1220</v>
      </c>
    </row>
    <row r="63" spans="1:4" x14ac:dyDescent="0.25">
      <c r="A63" s="14">
        <v>5100</v>
      </c>
      <c r="B63" s="15">
        <v>1220</v>
      </c>
      <c r="C63" s="15"/>
      <c r="D63" s="15">
        <v>1220</v>
      </c>
    </row>
    <row r="64" spans="1:4" x14ac:dyDescent="0.25">
      <c r="A64" s="13" t="s">
        <v>106</v>
      </c>
      <c r="B64" s="15">
        <v>13371</v>
      </c>
      <c r="C64" s="15">
        <v>15474</v>
      </c>
      <c r="D64" s="15">
        <v>28845</v>
      </c>
    </row>
  </sheetData>
  <conditionalFormatting sqref="A7:D6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G14:I14 G15:G1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{50284122-6E72-4A5F-9B12-F1A2DDD7F725}</x14:id>
        </ext>
      </extLst>
    </cfRule>
  </conditionalFormatting>
  <conditionalFormatting sqref="G22:I22 G23:G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284122-6E72-4A5F-9B12-F1A2DDD7F72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G14:I14 G15:G19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E603-8665-4625-A774-67FA732F9E6F}">
  <dimension ref="A3:C6"/>
  <sheetViews>
    <sheetView workbookViewId="0">
      <selection activeCell="I23" sqref="I23"/>
    </sheetView>
  </sheetViews>
  <sheetFormatPr defaultRowHeight="12.5" x14ac:dyDescent="0.25"/>
  <cols>
    <col min="1" max="1" width="13" bestFit="1" customWidth="1"/>
    <col min="2" max="2" width="12.1796875" bestFit="1" customWidth="1"/>
    <col min="3" max="3" width="16.36328125" bestFit="1" customWidth="1"/>
  </cols>
  <sheetData>
    <row r="3" spans="1:3" x14ac:dyDescent="0.25">
      <c r="A3" s="12" t="s">
        <v>105</v>
      </c>
      <c r="B3" t="s">
        <v>107</v>
      </c>
      <c r="C3" t="s">
        <v>111</v>
      </c>
    </row>
    <row r="4" spans="1:3" x14ac:dyDescent="0.25">
      <c r="A4" s="13" t="s">
        <v>108</v>
      </c>
      <c r="B4" s="15">
        <v>13371</v>
      </c>
      <c r="C4" s="16">
        <v>13</v>
      </c>
    </row>
    <row r="5" spans="1:3" x14ac:dyDescent="0.25">
      <c r="A5" s="13" t="s">
        <v>109</v>
      </c>
      <c r="B5" s="15">
        <v>15474</v>
      </c>
      <c r="C5" s="16">
        <v>15</v>
      </c>
    </row>
    <row r="6" spans="1:3" x14ac:dyDescent="0.25">
      <c r="A6" s="13" t="s">
        <v>106</v>
      </c>
      <c r="B6" s="15">
        <v>28845</v>
      </c>
      <c r="C6" s="16">
        <v>28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EF29-51C6-491F-9AB2-FCFC95913BFB}">
  <dimension ref="A1:D5"/>
  <sheetViews>
    <sheetView tabSelected="1" workbookViewId="0">
      <selection activeCell="G5" sqref="G5"/>
    </sheetView>
  </sheetViews>
  <sheetFormatPr defaultRowHeight="12.5" x14ac:dyDescent="0.25"/>
  <sheetData>
    <row r="1" spans="1:4" x14ac:dyDescent="0.25">
      <c r="A1" t="s">
        <v>113</v>
      </c>
      <c r="B1" t="s">
        <v>114</v>
      </c>
      <c r="C1" t="s">
        <v>115</v>
      </c>
      <c r="D1" t="s">
        <v>116</v>
      </c>
    </row>
    <row r="2" spans="1:4" x14ac:dyDescent="0.25">
      <c r="A2">
        <v>1</v>
      </c>
      <c r="B2" t="s">
        <v>117</v>
      </c>
      <c r="C2">
        <v>5</v>
      </c>
      <c r="D2">
        <v>50</v>
      </c>
    </row>
    <row r="3" spans="1:4" x14ac:dyDescent="0.25">
      <c r="A3">
        <v>2</v>
      </c>
      <c r="B3" t="s">
        <v>118</v>
      </c>
      <c r="C3">
        <v>6</v>
      </c>
      <c r="D3">
        <v>45</v>
      </c>
    </row>
    <row r="4" spans="1:4" x14ac:dyDescent="0.25">
      <c r="A4">
        <v>3</v>
      </c>
      <c r="B4" t="s">
        <v>119</v>
      </c>
      <c r="C4">
        <v>5</v>
      </c>
      <c r="D4">
        <v>60</v>
      </c>
    </row>
    <row r="5" spans="1:4" x14ac:dyDescent="0.25">
      <c r="A5">
        <v>4</v>
      </c>
      <c r="B5" t="s">
        <v>120</v>
      </c>
      <c r="C5">
        <v>5</v>
      </c>
      <c r="D5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datacleaned</vt:lpstr>
      <vt:lpstr>conditional formatting</vt:lpstr>
      <vt:lpstr>pivot table</vt:lpstr>
      <vt:lpstr>charts</vt:lpstr>
      <vt:lpstr>forms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preethika</cp:lastModifiedBy>
  <dcterms:modified xsi:type="dcterms:W3CDTF">2024-11-21T07:57:59Z</dcterms:modified>
</cp:coreProperties>
</file>