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defaultThemeVersion="202300"/>
  <mc:AlternateContent xmlns:mc="http://schemas.openxmlformats.org/markup-compatibility/2006">
    <mc:Choice Requires="x15">
      <x15ac:absPath xmlns:x15ac="http://schemas.microsoft.com/office/spreadsheetml/2010/11/ac" url="C:\Users\PREETHI\Desktop\DAY 2\"/>
    </mc:Choice>
  </mc:AlternateContent>
  <xr:revisionPtr revIDLastSave="0" documentId="13_ncr:1_{B19E246F-E54E-4011-AC4E-7B871E8460A9}" xr6:coauthVersionLast="47" xr6:coauthVersionMax="47" xr10:uidLastSave="{00000000-0000-0000-0000-000000000000}"/>
  <bookViews>
    <workbookView xWindow="-120" yWindow="-120" windowWidth="29040" windowHeight="15720" xr2:uid="{83B7A971-8407-4C95-9D1A-08CCB4815729}"/>
  </bookViews>
  <sheets>
    <sheet name="UPDATED STUDENT SHEET" sheetId="2" r:id="rId1"/>
    <sheet name="pivot table" sheetId="3" r:id="rId2"/>
    <sheet name="DASHBOARDS" sheetId="4" r:id="rId3"/>
    <sheet name="INSIGHTS AND REPORTS" sheetId="7" r:id="rId4"/>
  </sheets>
  <definedNames>
    <definedName name="_xlcn.WorksheetConnection_student_screen_time_rawRepaired.xlsxTable1" hidden="1">Student_table[]</definedName>
    <definedName name="Slicer_Age">#N/A</definedName>
    <definedName name="Slicer_screen_time_range1">#N/A</definedName>
  </definedNames>
  <calcPr calcId="191029"/>
  <pivotCaches>
    <pivotCache cacheId="0" r:id="rId5"/>
    <pivotCache cacheId="1" r:id="rId6"/>
    <pivotCache cacheId="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tudent_screen_time_raw (Repair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I202" i="2"/>
  <c r="H202" i="2"/>
  <c r="G202" i="2"/>
  <c r="I201" i="2"/>
  <c r="H201" i="2"/>
  <c r="G201" i="2"/>
  <c r="I200" i="2"/>
  <c r="H200" i="2"/>
  <c r="G200" i="2"/>
  <c r="I199" i="2"/>
  <c r="H199" i="2"/>
  <c r="G199" i="2"/>
  <c r="I198" i="2"/>
  <c r="H198" i="2"/>
  <c r="G198" i="2"/>
  <c r="I197" i="2"/>
  <c r="H197" i="2"/>
  <c r="G197" i="2"/>
  <c r="I196" i="2"/>
  <c r="H196" i="2"/>
  <c r="G196" i="2"/>
  <c r="I195" i="2"/>
  <c r="H195" i="2"/>
  <c r="G195" i="2"/>
  <c r="I194" i="2"/>
  <c r="H194" i="2"/>
  <c r="G194" i="2"/>
  <c r="I193" i="2"/>
  <c r="H193" i="2"/>
  <c r="G193" i="2"/>
  <c r="I192" i="2"/>
  <c r="H192" i="2"/>
  <c r="G192" i="2"/>
  <c r="I191" i="2"/>
  <c r="H191" i="2"/>
  <c r="G191" i="2"/>
  <c r="I190" i="2"/>
  <c r="H190" i="2"/>
  <c r="G190" i="2"/>
  <c r="I189" i="2"/>
  <c r="H189" i="2"/>
  <c r="G189" i="2"/>
  <c r="I188" i="2"/>
  <c r="H188" i="2"/>
  <c r="G188" i="2"/>
  <c r="I187" i="2"/>
  <c r="H187" i="2"/>
  <c r="G187" i="2"/>
  <c r="I186" i="2"/>
  <c r="H186" i="2"/>
  <c r="G186" i="2"/>
  <c r="I185" i="2"/>
  <c r="H185" i="2"/>
  <c r="G185" i="2"/>
  <c r="I184" i="2"/>
  <c r="H184" i="2"/>
  <c r="G184" i="2"/>
  <c r="I183" i="2"/>
  <c r="H183" i="2"/>
  <c r="G183" i="2"/>
  <c r="I182" i="2"/>
  <c r="H182" i="2"/>
  <c r="G182" i="2"/>
  <c r="I181" i="2"/>
  <c r="H181" i="2"/>
  <c r="G181" i="2"/>
  <c r="I180" i="2"/>
  <c r="H180" i="2"/>
  <c r="G180" i="2"/>
  <c r="I179" i="2"/>
  <c r="H179" i="2"/>
  <c r="G179" i="2"/>
  <c r="I178" i="2"/>
  <c r="H178" i="2"/>
  <c r="G178" i="2"/>
  <c r="I177" i="2"/>
  <c r="H177" i="2"/>
  <c r="G177" i="2"/>
  <c r="I176" i="2"/>
  <c r="H176" i="2"/>
  <c r="G176" i="2"/>
  <c r="I175" i="2"/>
  <c r="H175" i="2"/>
  <c r="G175" i="2"/>
  <c r="I174" i="2"/>
  <c r="H174" i="2"/>
  <c r="G174" i="2"/>
  <c r="I173" i="2"/>
  <c r="H173" i="2"/>
  <c r="G173" i="2"/>
  <c r="I172" i="2"/>
  <c r="H172" i="2"/>
  <c r="G172" i="2"/>
  <c r="I171" i="2"/>
  <c r="H171" i="2"/>
  <c r="G171" i="2"/>
  <c r="I170" i="2"/>
  <c r="H170" i="2"/>
  <c r="G170" i="2"/>
  <c r="I169" i="2"/>
  <c r="H169" i="2"/>
  <c r="G169" i="2"/>
  <c r="I168" i="2"/>
  <c r="H168" i="2"/>
  <c r="G168" i="2"/>
  <c r="I167" i="2"/>
  <c r="H167" i="2"/>
  <c r="G167" i="2"/>
  <c r="I166" i="2"/>
  <c r="H166" i="2"/>
  <c r="G166" i="2"/>
  <c r="I165" i="2"/>
  <c r="H165" i="2"/>
  <c r="G165" i="2"/>
  <c r="I164" i="2"/>
  <c r="H164" i="2"/>
  <c r="G164" i="2"/>
  <c r="I163" i="2"/>
  <c r="H163" i="2"/>
  <c r="G163" i="2"/>
  <c r="I162" i="2"/>
  <c r="H162" i="2"/>
  <c r="G162" i="2"/>
  <c r="I161" i="2"/>
  <c r="H161" i="2"/>
  <c r="G161" i="2"/>
  <c r="I160" i="2"/>
  <c r="H160" i="2"/>
  <c r="G160" i="2"/>
  <c r="I159" i="2"/>
  <c r="H159" i="2"/>
  <c r="G159" i="2"/>
  <c r="I158" i="2"/>
  <c r="H158" i="2"/>
  <c r="G158" i="2"/>
  <c r="I157" i="2"/>
  <c r="H157" i="2"/>
  <c r="G157" i="2"/>
  <c r="I156" i="2"/>
  <c r="H156" i="2"/>
  <c r="G156" i="2"/>
  <c r="I155" i="2"/>
  <c r="H155" i="2"/>
  <c r="G155" i="2"/>
  <c r="I154" i="2"/>
  <c r="H154" i="2"/>
  <c r="G154" i="2"/>
  <c r="I153" i="2"/>
  <c r="H153" i="2"/>
  <c r="G153" i="2"/>
  <c r="I152" i="2"/>
  <c r="H152" i="2"/>
  <c r="G152" i="2"/>
  <c r="I151" i="2"/>
  <c r="H151" i="2"/>
  <c r="G151" i="2"/>
  <c r="I150" i="2"/>
  <c r="H150" i="2"/>
  <c r="G150" i="2"/>
  <c r="I149" i="2"/>
  <c r="H149" i="2"/>
  <c r="G149" i="2"/>
  <c r="I148" i="2"/>
  <c r="H148" i="2"/>
  <c r="G148" i="2"/>
  <c r="I147" i="2"/>
  <c r="H147" i="2"/>
  <c r="G147" i="2"/>
  <c r="I146" i="2"/>
  <c r="H146" i="2"/>
  <c r="G146" i="2"/>
  <c r="I145" i="2"/>
  <c r="H145" i="2"/>
  <c r="G145" i="2"/>
  <c r="I144" i="2"/>
  <c r="H144" i="2"/>
  <c r="G144" i="2"/>
  <c r="I143" i="2"/>
  <c r="H143" i="2"/>
  <c r="G143" i="2"/>
  <c r="I142" i="2"/>
  <c r="H142" i="2"/>
  <c r="G142" i="2"/>
  <c r="I141" i="2"/>
  <c r="H141" i="2"/>
  <c r="G141" i="2"/>
  <c r="I140" i="2"/>
  <c r="H140" i="2"/>
  <c r="G140" i="2"/>
  <c r="I139" i="2"/>
  <c r="H139" i="2"/>
  <c r="G139" i="2"/>
  <c r="I138" i="2"/>
  <c r="H138" i="2"/>
  <c r="G138" i="2"/>
  <c r="I137" i="2"/>
  <c r="H137" i="2"/>
  <c r="G137" i="2"/>
  <c r="I136" i="2"/>
  <c r="H136" i="2"/>
  <c r="G136" i="2"/>
  <c r="I135" i="2"/>
  <c r="H135" i="2"/>
  <c r="G135" i="2"/>
  <c r="I134" i="2"/>
  <c r="H134" i="2"/>
  <c r="G134" i="2"/>
  <c r="I133" i="2"/>
  <c r="H133" i="2"/>
  <c r="G133" i="2"/>
  <c r="I132" i="2"/>
  <c r="H132" i="2"/>
  <c r="G132" i="2"/>
  <c r="I131" i="2"/>
  <c r="H131" i="2"/>
  <c r="G131" i="2"/>
  <c r="I130" i="2"/>
  <c r="H130" i="2"/>
  <c r="G130" i="2"/>
  <c r="I129" i="2"/>
  <c r="H129" i="2"/>
  <c r="G129" i="2"/>
  <c r="I128" i="2"/>
  <c r="H128" i="2"/>
  <c r="G128" i="2"/>
  <c r="I127" i="2"/>
  <c r="H127" i="2"/>
  <c r="G127" i="2"/>
  <c r="I126" i="2"/>
  <c r="H126" i="2"/>
  <c r="G126" i="2"/>
  <c r="I125" i="2"/>
  <c r="H125" i="2"/>
  <c r="G125" i="2"/>
  <c r="I124" i="2"/>
  <c r="H124" i="2"/>
  <c r="G124" i="2"/>
  <c r="I123" i="2"/>
  <c r="H123" i="2"/>
  <c r="G123" i="2"/>
  <c r="I122" i="2"/>
  <c r="H122" i="2"/>
  <c r="G122" i="2"/>
  <c r="I121" i="2"/>
  <c r="H121" i="2"/>
  <c r="G121" i="2"/>
  <c r="I120" i="2"/>
  <c r="H120" i="2"/>
  <c r="G120" i="2"/>
  <c r="I119" i="2"/>
  <c r="H119" i="2"/>
  <c r="G119" i="2"/>
  <c r="I118" i="2"/>
  <c r="H118" i="2"/>
  <c r="G118" i="2"/>
  <c r="I117" i="2"/>
  <c r="H117" i="2"/>
  <c r="G117" i="2"/>
  <c r="I116" i="2"/>
  <c r="H116" i="2"/>
  <c r="G116" i="2"/>
  <c r="I115" i="2"/>
  <c r="H115" i="2"/>
  <c r="G115" i="2"/>
  <c r="I114" i="2"/>
  <c r="H114" i="2"/>
  <c r="G114" i="2"/>
  <c r="I113" i="2"/>
  <c r="H113" i="2"/>
  <c r="G113" i="2"/>
  <c r="I112" i="2"/>
  <c r="H112" i="2"/>
  <c r="G112" i="2"/>
  <c r="I111" i="2"/>
  <c r="H111" i="2"/>
  <c r="G111" i="2"/>
  <c r="I110" i="2"/>
  <c r="H110" i="2"/>
  <c r="G110" i="2"/>
  <c r="I109" i="2"/>
  <c r="H109" i="2"/>
  <c r="G109" i="2"/>
  <c r="I108" i="2"/>
  <c r="H108" i="2"/>
  <c r="G108" i="2"/>
  <c r="I107" i="2"/>
  <c r="H107" i="2"/>
  <c r="G107" i="2"/>
  <c r="I106" i="2"/>
  <c r="H106" i="2"/>
  <c r="G106" i="2"/>
  <c r="I105" i="2"/>
  <c r="H105" i="2"/>
  <c r="G105" i="2"/>
  <c r="I104" i="2"/>
  <c r="H104" i="2"/>
  <c r="G104" i="2"/>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A491D3-D22E-4A0B-AEF3-C09FFB205F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610C987-CC61-44B1-80AE-F2D26317A347}" name="WorksheetConnection_student_screen_time_raw (Repaired).xlsx!Table1" type="102" refreshedVersion="8" minRefreshableVersion="5">
    <extLst>
      <ext xmlns:x15="http://schemas.microsoft.com/office/spreadsheetml/2010/11/main" uri="{DE250136-89BD-433C-8126-D09CA5730AF9}">
        <x15:connection id="Table1" autoDelete="1">
          <x15:rangePr sourceName="_xlcn.WorksheetConnection_student_screen_time_rawRepaired.xlsxTable1"/>
        </x15:connection>
      </ext>
    </extLst>
  </connection>
</connections>
</file>

<file path=xl/sharedStrings.xml><?xml version="1.0" encoding="utf-8"?>
<sst xmlns="http://schemas.openxmlformats.org/spreadsheetml/2006/main" count="38" uniqueCount="32">
  <si>
    <t>Student_ID</t>
  </si>
  <si>
    <t>Age</t>
  </si>
  <si>
    <t>Study_Hours</t>
  </si>
  <si>
    <t>Screen_Time</t>
  </si>
  <si>
    <t>Test_Scores</t>
  </si>
  <si>
    <t>Extra_Curricular_Hours</t>
  </si>
  <si>
    <t>UPDATED STUDY HOURS</t>
  </si>
  <si>
    <t>updated screen time</t>
  </si>
  <si>
    <t>UPDATED TEST SCORES</t>
  </si>
  <si>
    <t>screen time range</t>
  </si>
  <si>
    <t>Grand Total</t>
  </si>
  <si>
    <t>Sum of Screen_Time</t>
  </si>
  <si>
    <t>High</t>
  </si>
  <si>
    <t>Low</t>
  </si>
  <si>
    <t>Modarate</t>
  </si>
  <si>
    <t>Age group</t>
  </si>
  <si>
    <t>Sum of UPDATED TEST SCORES</t>
  </si>
  <si>
    <t>age</t>
  </si>
  <si>
    <t>screen time Ranges</t>
  </si>
  <si>
    <t>AVAERAGE SCREEN TIME RANGES</t>
  </si>
  <si>
    <t>DAY_2 STUDENT SCREEN TIME ANALYSIS</t>
  </si>
  <si>
    <t>study hours has some missing values I replaced them using Average/mean</t>
  </si>
  <si>
    <r>
      <t xml:space="preserve">2. </t>
    </r>
    <r>
      <rPr>
        <sz val="16"/>
        <color theme="1"/>
        <rFont val="Aptos Narrow"/>
        <family val="2"/>
        <scheme val="minor"/>
      </rPr>
      <t xml:space="preserve">screen time has some missing values I replace using median </t>
    </r>
  </si>
  <si>
    <t>Test score has some missing data I replaced using mode</t>
  </si>
  <si>
    <t>Ensure consistent formatting (e.g., numeric columns, proper column names)</t>
  </si>
  <si>
    <t xml:space="preserve"> numerical</t>
  </si>
  <si>
    <t>1. We are converting general data into numeric data</t>
  </si>
  <si>
    <t>Data Transformation</t>
  </si>
  <si>
    <t>created new columns as per required challenges</t>
  </si>
  <si>
    <t>pivot tables</t>
  </si>
  <si>
    <t>DASHBOARDS</t>
  </si>
  <si>
    <r>
      <t xml:space="preserve">4 </t>
    </r>
    <r>
      <rPr>
        <sz val="14"/>
        <color theme="1"/>
        <rFont val="Aptos Narrow"/>
        <family val="2"/>
        <scheme val="minor"/>
      </rPr>
      <t xml:space="preserve"> REMOVING DUPLICATE VALUES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</si>
</sst>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rial"/>
      <family val="2"/>
    </font>
    <font>
      <sz val="12"/>
      <color theme="1"/>
      <name val="Arial"/>
      <family val="2"/>
    </font>
    <font>
      <sz val="10"/>
      <color theme="1"/>
      <name val="Arial"/>
      <family val="2"/>
    </font>
    <font>
      <b/>
      <sz val="9"/>
      <color theme="1"/>
      <name val="Arial"/>
      <family val="2"/>
    </font>
    <font>
      <b/>
      <sz val="8"/>
      <color theme="1"/>
      <name val="Arial"/>
      <family val="2"/>
    </font>
    <font>
      <b/>
      <sz val="10"/>
      <color theme="1"/>
      <name val="Arial"/>
      <family val="2"/>
    </font>
    <font>
      <b/>
      <sz val="12"/>
      <name val="Arial"/>
      <family val="2"/>
    </font>
    <font>
      <sz val="12"/>
      <name val="Arial"/>
      <family val="2"/>
    </font>
    <font>
      <b/>
      <sz val="9"/>
      <name val="Arial"/>
      <family val="2"/>
    </font>
    <font>
      <sz val="14"/>
      <color theme="1"/>
      <name val="Aptos Narrow"/>
      <family val="2"/>
      <scheme val="minor"/>
    </font>
    <font>
      <sz val="16"/>
      <color theme="1"/>
      <name val="Aptos Narrow"/>
      <family val="2"/>
      <scheme val="minor"/>
    </font>
    <font>
      <b/>
      <sz val="16"/>
      <color theme="1"/>
      <name val="Aptos Narrow"/>
      <family val="2"/>
      <scheme val="minor"/>
    </font>
    <font>
      <b/>
      <sz val="20"/>
      <color theme="1"/>
      <name val="Aptos Narrow"/>
      <family val="2"/>
      <scheme val="minor"/>
    </font>
    <font>
      <b/>
      <sz val="14"/>
      <color theme="1"/>
      <name val="Arial"/>
      <family val="2"/>
    </font>
    <font>
      <sz val="11"/>
      <color rgb="FF9C6500"/>
      <name val="Aptos Narrow"/>
      <family val="2"/>
      <scheme val="minor"/>
    </font>
    <font>
      <b/>
      <u/>
      <sz val="14"/>
      <color theme="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
      <patternFill patternType="solid">
        <fgColor rgb="FFED5113"/>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2"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32">
    <xf numFmtId="0" fontId="0" fillId="0" borderId="0" xfId="0"/>
    <xf numFmtId="0" fontId="19" fillId="0" borderId="0" xfId="0" applyFont="1" applyAlignment="1">
      <alignment horizontal="center"/>
    </xf>
    <xf numFmtId="0" fontId="20" fillId="0" borderId="0" xfId="0" applyFont="1" applyAlignment="1">
      <alignment horizontal="center"/>
    </xf>
    <xf numFmtId="0" fontId="25" fillId="0" borderId="0" xfId="0" applyFont="1" applyAlignment="1">
      <alignment horizontal="center"/>
    </xf>
    <xf numFmtId="0" fontId="28" fillId="0" borderId="0" xfId="0" applyFont="1"/>
    <xf numFmtId="0" fontId="0" fillId="0" borderId="0" xfId="0" pivotButton="1" applyAlignment="1">
      <alignment horizontal="center"/>
    </xf>
    <xf numFmtId="0" fontId="0" fillId="0" borderId="0" xfId="0" applyAlignment="1">
      <alignment horizontal="center"/>
    </xf>
    <xf numFmtId="0" fontId="0" fillId="0" borderId="10" xfId="0" pivotButton="1" applyBorder="1" applyAlignment="1">
      <alignment horizontal="center"/>
    </xf>
    <xf numFmtId="0" fontId="0" fillId="0" borderId="10" xfId="0" applyBorder="1" applyAlignment="1">
      <alignment horizontal="center"/>
    </xf>
    <xf numFmtId="0" fontId="21" fillId="33" borderId="10" xfId="0" applyFont="1" applyFill="1" applyBorder="1" applyAlignment="1">
      <alignment horizontal="center"/>
    </xf>
    <xf numFmtId="0" fontId="22" fillId="33" borderId="10" xfId="0" applyFont="1" applyFill="1" applyBorder="1" applyAlignment="1">
      <alignment horizontal="center"/>
    </xf>
    <xf numFmtId="0" fontId="23" fillId="33" borderId="10" xfId="0" applyFont="1" applyFill="1" applyBorder="1" applyAlignment="1">
      <alignment horizontal="center"/>
    </xf>
    <xf numFmtId="0" fontId="26" fillId="33" borderId="10" xfId="0" applyFont="1" applyFill="1" applyBorder="1" applyAlignment="1">
      <alignment horizontal="center"/>
    </xf>
    <xf numFmtId="0" fontId="19" fillId="0" borderId="10" xfId="0" applyFont="1" applyBorder="1" applyAlignment="1">
      <alignment horizontal="center"/>
    </xf>
    <xf numFmtId="0" fontId="18" fillId="0" borderId="10" xfId="0" applyFont="1" applyBorder="1" applyAlignment="1">
      <alignment horizontal="center"/>
    </xf>
    <xf numFmtId="0" fontId="25" fillId="0" borderId="10" xfId="0" applyFont="1" applyBorder="1" applyAlignment="1">
      <alignment horizontal="center"/>
    </xf>
    <xf numFmtId="164" fontId="19" fillId="0" borderId="10" xfId="0" applyNumberFormat="1" applyFont="1" applyBorder="1" applyAlignment="1">
      <alignment horizontal="center"/>
    </xf>
    <xf numFmtId="0" fontId="19" fillId="34" borderId="10" xfId="0" applyFont="1" applyFill="1" applyBorder="1" applyAlignment="1">
      <alignment horizontal="center"/>
    </xf>
    <xf numFmtId="164" fontId="19" fillId="35" borderId="10" xfId="0" applyNumberFormat="1" applyFont="1" applyFill="1" applyBorder="1" applyAlignment="1">
      <alignment horizontal="center"/>
    </xf>
    <xf numFmtId="0" fontId="24" fillId="0" borderId="10" xfId="0" applyFont="1" applyBorder="1" applyAlignment="1">
      <alignment horizontal="center"/>
    </xf>
    <xf numFmtId="0" fontId="19" fillId="36" borderId="10" xfId="0" applyFont="1" applyFill="1" applyBorder="1" applyAlignment="1">
      <alignment horizontal="center"/>
    </xf>
    <xf numFmtId="0" fontId="18" fillId="36" borderId="10" xfId="0" applyFont="1" applyFill="1" applyBorder="1" applyAlignment="1">
      <alignment horizontal="center"/>
    </xf>
    <xf numFmtId="0" fontId="19" fillId="37" borderId="10" xfId="0" applyFont="1" applyFill="1" applyBorder="1" applyAlignment="1">
      <alignment horizontal="center"/>
    </xf>
    <xf numFmtId="0" fontId="0" fillId="0" borderId="11" xfId="0" applyBorder="1" applyAlignment="1">
      <alignment horizontal="center"/>
    </xf>
    <xf numFmtId="0" fontId="19" fillId="38" borderId="10" xfId="0" applyFont="1" applyFill="1" applyBorder="1" applyAlignment="1">
      <alignment horizontal="center"/>
    </xf>
    <xf numFmtId="164" fontId="19" fillId="38" borderId="10" xfId="0" applyNumberFormat="1" applyFont="1" applyFill="1" applyBorder="1" applyAlignment="1">
      <alignment horizontal="center"/>
    </xf>
    <xf numFmtId="2" fontId="19" fillId="0" borderId="0" xfId="0" applyNumberFormat="1" applyFont="1" applyAlignment="1">
      <alignment horizontal="center"/>
    </xf>
    <xf numFmtId="0" fontId="30" fillId="0" borderId="0" xfId="0" applyFont="1"/>
    <xf numFmtId="0" fontId="29" fillId="0" borderId="0" xfId="0" applyFont="1"/>
    <xf numFmtId="0" fontId="33" fillId="0" borderId="0" xfId="0" applyFont="1"/>
    <xf numFmtId="0" fontId="27" fillId="0" borderId="0" xfId="0" applyFont="1"/>
    <xf numFmtId="0" fontId="31" fillId="0" borderId="10" xfId="0" applyFont="1" applyBorder="1" applyAlignment="1">
      <alignment horizontal="center" vertical="center"/>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3" xr:uid="{8D27E6A0-15CB-4BE9-857C-5797D813F1DA}"/>
    <cellStyle name="60% - Accent2" xfId="25" builtinId="36" customBuiltin="1"/>
    <cellStyle name="60% - Accent2 2" xfId="44" xr:uid="{95C24C8A-FFFC-4141-8DA4-8A824961BED7}"/>
    <cellStyle name="60% - Accent3" xfId="29" builtinId="40" customBuiltin="1"/>
    <cellStyle name="60% - Accent3 2" xfId="45" xr:uid="{71A96A7C-033C-4213-AE7B-0492628E4952}"/>
    <cellStyle name="60% - Accent4" xfId="33" builtinId="44" customBuiltin="1"/>
    <cellStyle name="60% - Accent4 2" xfId="46" xr:uid="{D7F5733F-EEA5-4C14-9B57-5A1FF40CC14E}"/>
    <cellStyle name="60% - Accent5" xfId="37" builtinId="48" customBuiltin="1"/>
    <cellStyle name="60% - Accent5 2" xfId="47" xr:uid="{AB0101E6-9693-4BEF-AFD6-12C6394EE92F}"/>
    <cellStyle name="60% - Accent6" xfId="41" builtinId="52" customBuiltin="1"/>
    <cellStyle name="60% - Accent6 2" xfId="48" xr:uid="{4E6F714D-9A16-45B0-A228-9966FD4A1812}"/>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xr:uid="{3E27CA95-5E2C-4A3D-9794-4F22EA410BC4}"/>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font>
        <color rgb="FF9C0006"/>
      </font>
      <fill>
        <patternFill>
          <bgColor rgb="FFFFC7CE"/>
        </patternFill>
      </fill>
    </dxf>
    <dxf>
      <fill>
        <patternFill>
          <bgColor rgb="FFFFDE75"/>
        </patternFill>
      </fill>
    </dxf>
    <dxf>
      <fill>
        <patternFill>
          <bgColor rgb="FFFFFF9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5" tint="-0.24994659260841701"/>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font>
        <strike val="0"/>
        <outline val="0"/>
        <shadow val="0"/>
        <u val="none"/>
        <vertAlign val="baseline"/>
        <sz val="12"/>
        <color theme="1"/>
        <name val="Arial"/>
        <family val="2"/>
        <scheme val="none"/>
      </font>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2"/>
        <color auto="1"/>
        <name val="Arial"/>
        <family val="2"/>
        <scheme val="none"/>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Arial"/>
        <family val="2"/>
        <scheme val="none"/>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Arial"/>
        <family val="2"/>
        <scheme val="none"/>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Arial"/>
        <family val="2"/>
        <scheme val="none"/>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Arial"/>
        <family val="2"/>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Arial"/>
        <family val="2"/>
        <scheme val="none"/>
      </font>
      <alignment horizontal="center" vertical="bottom" textRotation="0" wrapText="0" indent="0" justifyLastLine="0" shrinkToFit="0" readingOrder="0"/>
    </dxf>
    <dxf>
      <font>
        <b/>
        <strike val="0"/>
        <outline val="0"/>
        <shadow val="0"/>
        <u val="none"/>
        <vertAlign val="baseline"/>
        <sz val="12"/>
        <color theme="1"/>
        <name val="Arial"/>
        <family val="2"/>
        <scheme val="none"/>
      </font>
      <fill>
        <patternFill patternType="solid">
          <fgColor indexed="64"/>
          <bgColor theme="3" tint="0.74999237037263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ED5113"/>
      <color rgb="FFFFFF99"/>
      <color rgb="FF042433"/>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940181895867653E-2"/>
          <c:y val="0.14299930134632452"/>
          <c:w val="0.84754562656412147"/>
          <c:h val="0.70775241224343366"/>
        </c:manualLayout>
      </c:layout>
      <c:scatterChart>
        <c:scatterStyle val="lineMarker"/>
        <c:varyColors val="0"/>
        <c:ser>
          <c:idx val="0"/>
          <c:order val="0"/>
          <c:tx>
            <c:strRef>
              <c:f>'UPDATED STUDENT SHEET'!$F$2</c:f>
              <c:strCache>
                <c:ptCount val="1"/>
                <c:pt idx="0">
                  <c:v>Extra_Curricular_Hours</c:v>
                </c:pt>
              </c:strCache>
            </c:strRef>
          </c:tx>
          <c:spPr>
            <a:ln w="25400">
              <a:noFill/>
            </a:ln>
            <a:effectLst/>
          </c:spPr>
          <c:marker>
            <c:symbol val="circle"/>
            <c:size val="4"/>
            <c:spPr>
              <a:solidFill>
                <a:schemeClr val="accent1"/>
              </a:solidFill>
              <a:ln w="9525" cap="flat" cmpd="sng" algn="ctr">
                <a:solidFill>
                  <a:schemeClr val="accent1"/>
                </a:solidFill>
                <a:round/>
              </a:ln>
              <a:effectLst/>
            </c:spPr>
          </c:marker>
          <c:trendline>
            <c:spPr>
              <a:ln w="63500" cap="rnd" cmpd="sng" algn="ctr">
                <a:solidFill>
                  <a:schemeClr val="accent1">
                    <a:alpha val="25000"/>
                  </a:schemeClr>
                </a:solidFill>
                <a:round/>
              </a:ln>
              <a:effectLst/>
            </c:spPr>
            <c:trendlineType val="linear"/>
            <c:dispRSqr val="0"/>
            <c:dispEq val="0"/>
          </c:trendline>
          <c:yVal>
            <c:numRef>
              <c:f>'UPDATED STUDENT SHEET'!$F$3:$F$207</c:f>
              <c:numCache>
                <c:formatCode>General</c:formatCode>
                <c:ptCount val="205"/>
                <c:pt idx="0">
                  <c:v>1.6</c:v>
                </c:pt>
                <c:pt idx="1">
                  <c:v>0.7</c:v>
                </c:pt>
                <c:pt idx="2">
                  <c:v>1.5</c:v>
                </c:pt>
                <c:pt idx="3">
                  <c:v>1.8</c:v>
                </c:pt>
                <c:pt idx="4">
                  <c:v>1.4</c:v>
                </c:pt>
                <c:pt idx="5">
                  <c:v>0.4</c:v>
                </c:pt>
                <c:pt idx="6">
                  <c:v>2.9</c:v>
                </c:pt>
                <c:pt idx="7">
                  <c:v>1.6</c:v>
                </c:pt>
                <c:pt idx="8">
                  <c:v>0.9</c:v>
                </c:pt>
                <c:pt idx="9">
                  <c:v>2.8</c:v>
                </c:pt>
                <c:pt idx="10">
                  <c:v>2</c:v>
                </c:pt>
                <c:pt idx="11">
                  <c:v>0.5</c:v>
                </c:pt>
                <c:pt idx="12">
                  <c:v>0.7</c:v>
                </c:pt>
                <c:pt idx="13">
                  <c:v>1.3</c:v>
                </c:pt>
                <c:pt idx="14">
                  <c:v>1.7</c:v>
                </c:pt>
                <c:pt idx="15">
                  <c:v>2</c:v>
                </c:pt>
                <c:pt idx="16">
                  <c:v>2.2999999999999998</c:v>
                </c:pt>
                <c:pt idx="17">
                  <c:v>1.9</c:v>
                </c:pt>
                <c:pt idx="18">
                  <c:v>2.6</c:v>
                </c:pt>
                <c:pt idx="19">
                  <c:v>1.6</c:v>
                </c:pt>
                <c:pt idx="20">
                  <c:v>0.9</c:v>
                </c:pt>
                <c:pt idx="21">
                  <c:v>1.5</c:v>
                </c:pt>
                <c:pt idx="22">
                  <c:v>1.4</c:v>
                </c:pt>
                <c:pt idx="23">
                  <c:v>0</c:v>
                </c:pt>
                <c:pt idx="24">
                  <c:v>1.1000000000000001</c:v>
                </c:pt>
                <c:pt idx="25">
                  <c:v>1.8</c:v>
                </c:pt>
                <c:pt idx="26">
                  <c:v>1.2</c:v>
                </c:pt>
                <c:pt idx="27">
                  <c:v>1</c:v>
                </c:pt>
                <c:pt idx="28">
                  <c:v>2.2000000000000002</c:v>
                </c:pt>
                <c:pt idx="29">
                  <c:v>0.8</c:v>
                </c:pt>
                <c:pt idx="30">
                  <c:v>2.1</c:v>
                </c:pt>
                <c:pt idx="31">
                  <c:v>0.4</c:v>
                </c:pt>
                <c:pt idx="32">
                  <c:v>3.7</c:v>
                </c:pt>
                <c:pt idx="33">
                  <c:v>1.3</c:v>
                </c:pt>
                <c:pt idx="34">
                  <c:v>1.2</c:v>
                </c:pt>
                <c:pt idx="35">
                  <c:v>2.4</c:v>
                </c:pt>
                <c:pt idx="36">
                  <c:v>1.2</c:v>
                </c:pt>
                <c:pt idx="37">
                  <c:v>2.7</c:v>
                </c:pt>
                <c:pt idx="38">
                  <c:v>1.8</c:v>
                </c:pt>
                <c:pt idx="39">
                  <c:v>1.4</c:v>
                </c:pt>
                <c:pt idx="40">
                  <c:v>1.3</c:v>
                </c:pt>
                <c:pt idx="41">
                  <c:v>2.5</c:v>
                </c:pt>
                <c:pt idx="42">
                  <c:v>1.7</c:v>
                </c:pt>
                <c:pt idx="43">
                  <c:v>1.8</c:v>
                </c:pt>
                <c:pt idx="44">
                  <c:v>1.9</c:v>
                </c:pt>
                <c:pt idx="45">
                  <c:v>1.6</c:v>
                </c:pt>
                <c:pt idx="46">
                  <c:v>1.9</c:v>
                </c:pt>
                <c:pt idx="47">
                  <c:v>1.4</c:v>
                </c:pt>
                <c:pt idx="48">
                  <c:v>1.5</c:v>
                </c:pt>
                <c:pt idx="49">
                  <c:v>0.6</c:v>
                </c:pt>
                <c:pt idx="50">
                  <c:v>1.7</c:v>
                </c:pt>
                <c:pt idx="51">
                  <c:v>0.1</c:v>
                </c:pt>
                <c:pt idx="52">
                  <c:v>1.7</c:v>
                </c:pt>
                <c:pt idx="53">
                  <c:v>1.3</c:v>
                </c:pt>
                <c:pt idx="54">
                  <c:v>1.8</c:v>
                </c:pt>
                <c:pt idx="55">
                  <c:v>0.7</c:v>
                </c:pt>
                <c:pt idx="56">
                  <c:v>0</c:v>
                </c:pt>
                <c:pt idx="57">
                  <c:v>1.2</c:v>
                </c:pt>
                <c:pt idx="58">
                  <c:v>0.7</c:v>
                </c:pt>
                <c:pt idx="59">
                  <c:v>0.1</c:v>
                </c:pt>
                <c:pt idx="60">
                  <c:v>2.1</c:v>
                </c:pt>
                <c:pt idx="61">
                  <c:v>2.8</c:v>
                </c:pt>
                <c:pt idx="62">
                  <c:v>0.9</c:v>
                </c:pt>
                <c:pt idx="63">
                  <c:v>1.4</c:v>
                </c:pt>
                <c:pt idx="64">
                  <c:v>1.3</c:v>
                </c:pt>
                <c:pt idx="65">
                  <c:v>1</c:v>
                </c:pt>
                <c:pt idx="66">
                  <c:v>2</c:v>
                </c:pt>
                <c:pt idx="67">
                  <c:v>2.2999999999999998</c:v>
                </c:pt>
                <c:pt idx="68">
                  <c:v>0.8</c:v>
                </c:pt>
                <c:pt idx="69">
                  <c:v>1.5</c:v>
                </c:pt>
                <c:pt idx="70">
                  <c:v>2.5</c:v>
                </c:pt>
                <c:pt idx="71">
                  <c:v>2.1</c:v>
                </c:pt>
                <c:pt idx="72">
                  <c:v>2.2000000000000002</c:v>
                </c:pt>
                <c:pt idx="73">
                  <c:v>2.6</c:v>
                </c:pt>
                <c:pt idx="74">
                  <c:v>2.6</c:v>
                </c:pt>
                <c:pt idx="75">
                  <c:v>2.2999999999999998</c:v>
                </c:pt>
                <c:pt idx="76">
                  <c:v>1.6</c:v>
                </c:pt>
                <c:pt idx="77">
                  <c:v>1.2</c:v>
                </c:pt>
                <c:pt idx="78">
                  <c:v>1.6</c:v>
                </c:pt>
                <c:pt idx="79">
                  <c:v>1.1000000000000001</c:v>
                </c:pt>
                <c:pt idx="80">
                  <c:v>0</c:v>
                </c:pt>
                <c:pt idx="81">
                  <c:v>1.3</c:v>
                </c:pt>
                <c:pt idx="82">
                  <c:v>1.8</c:v>
                </c:pt>
                <c:pt idx="83">
                  <c:v>1</c:v>
                </c:pt>
                <c:pt idx="84">
                  <c:v>1.3</c:v>
                </c:pt>
                <c:pt idx="85">
                  <c:v>1.4</c:v>
                </c:pt>
                <c:pt idx="86">
                  <c:v>2.6</c:v>
                </c:pt>
                <c:pt idx="87">
                  <c:v>1.2</c:v>
                </c:pt>
                <c:pt idx="88">
                  <c:v>2.6</c:v>
                </c:pt>
                <c:pt idx="89">
                  <c:v>0</c:v>
                </c:pt>
                <c:pt idx="90">
                  <c:v>2.6</c:v>
                </c:pt>
                <c:pt idx="91">
                  <c:v>2.5</c:v>
                </c:pt>
                <c:pt idx="92">
                  <c:v>2.2000000000000002</c:v>
                </c:pt>
                <c:pt idx="93">
                  <c:v>0</c:v>
                </c:pt>
                <c:pt idx="94">
                  <c:v>2.2999999999999998</c:v>
                </c:pt>
                <c:pt idx="95">
                  <c:v>1.5</c:v>
                </c:pt>
                <c:pt idx="96">
                  <c:v>0</c:v>
                </c:pt>
                <c:pt idx="97">
                  <c:v>2.5</c:v>
                </c:pt>
                <c:pt idx="98">
                  <c:v>2.7</c:v>
                </c:pt>
                <c:pt idx="99">
                  <c:v>0</c:v>
                </c:pt>
                <c:pt idx="100">
                  <c:v>1.6</c:v>
                </c:pt>
                <c:pt idx="101">
                  <c:v>2.6</c:v>
                </c:pt>
                <c:pt idx="102">
                  <c:v>2.5</c:v>
                </c:pt>
                <c:pt idx="103">
                  <c:v>2.2000000000000002</c:v>
                </c:pt>
                <c:pt idx="104">
                  <c:v>0</c:v>
                </c:pt>
                <c:pt idx="105">
                  <c:v>2.1</c:v>
                </c:pt>
                <c:pt idx="106">
                  <c:v>1.3</c:v>
                </c:pt>
                <c:pt idx="107">
                  <c:v>2.2999999999999998</c:v>
                </c:pt>
                <c:pt idx="108">
                  <c:v>1.7</c:v>
                </c:pt>
                <c:pt idx="109">
                  <c:v>1.5</c:v>
                </c:pt>
                <c:pt idx="110">
                  <c:v>2</c:v>
                </c:pt>
                <c:pt idx="111">
                  <c:v>1.4</c:v>
                </c:pt>
                <c:pt idx="112">
                  <c:v>1.5</c:v>
                </c:pt>
                <c:pt idx="113">
                  <c:v>1.1000000000000001</c:v>
                </c:pt>
                <c:pt idx="114">
                  <c:v>0.2</c:v>
                </c:pt>
                <c:pt idx="115">
                  <c:v>2</c:v>
                </c:pt>
                <c:pt idx="116">
                  <c:v>0.9</c:v>
                </c:pt>
                <c:pt idx="117">
                  <c:v>1.3</c:v>
                </c:pt>
                <c:pt idx="118">
                  <c:v>1.7</c:v>
                </c:pt>
                <c:pt idx="119">
                  <c:v>0</c:v>
                </c:pt>
                <c:pt idx="120">
                  <c:v>0</c:v>
                </c:pt>
                <c:pt idx="121">
                  <c:v>1.3</c:v>
                </c:pt>
                <c:pt idx="122">
                  <c:v>1.9</c:v>
                </c:pt>
                <c:pt idx="123">
                  <c:v>2.1</c:v>
                </c:pt>
                <c:pt idx="124">
                  <c:v>0.2</c:v>
                </c:pt>
                <c:pt idx="125">
                  <c:v>2</c:v>
                </c:pt>
                <c:pt idx="126">
                  <c:v>1.3</c:v>
                </c:pt>
                <c:pt idx="127">
                  <c:v>0.8</c:v>
                </c:pt>
                <c:pt idx="128">
                  <c:v>1</c:v>
                </c:pt>
                <c:pt idx="129">
                  <c:v>2.1</c:v>
                </c:pt>
                <c:pt idx="130">
                  <c:v>1.7</c:v>
                </c:pt>
                <c:pt idx="131">
                  <c:v>1.5</c:v>
                </c:pt>
                <c:pt idx="132">
                  <c:v>1.7</c:v>
                </c:pt>
                <c:pt idx="133">
                  <c:v>2.2000000000000002</c:v>
                </c:pt>
                <c:pt idx="134">
                  <c:v>1.4</c:v>
                </c:pt>
                <c:pt idx="135">
                  <c:v>1.5</c:v>
                </c:pt>
                <c:pt idx="136">
                  <c:v>2.4</c:v>
                </c:pt>
                <c:pt idx="137">
                  <c:v>1.2</c:v>
                </c:pt>
                <c:pt idx="138">
                  <c:v>2</c:v>
                </c:pt>
                <c:pt idx="139">
                  <c:v>1.1000000000000001</c:v>
                </c:pt>
                <c:pt idx="140">
                  <c:v>1.2</c:v>
                </c:pt>
                <c:pt idx="141">
                  <c:v>1.4</c:v>
                </c:pt>
                <c:pt idx="142">
                  <c:v>1.9</c:v>
                </c:pt>
                <c:pt idx="143">
                  <c:v>2.5</c:v>
                </c:pt>
                <c:pt idx="144">
                  <c:v>1.6</c:v>
                </c:pt>
                <c:pt idx="145">
                  <c:v>0.3</c:v>
                </c:pt>
                <c:pt idx="146">
                  <c:v>2</c:v>
                </c:pt>
                <c:pt idx="147">
                  <c:v>3.5</c:v>
                </c:pt>
                <c:pt idx="148">
                  <c:v>1.6</c:v>
                </c:pt>
                <c:pt idx="149">
                  <c:v>0.1</c:v>
                </c:pt>
                <c:pt idx="150">
                  <c:v>1.6</c:v>
                </c:pt>
                <c:pt idx="151">
                  <c:v>1.5</c:v>
                </c:pt>
                <c:pt idx="152">
                  <c:v>1.4</c:v>
                </c:pt>
                <c:pt idx="153">
                  <c:v>2.2999999999999998</c:v>
                </c:pt>
                <c:pt idx="154">
                  <c:v>2.6</c:v>
                </c:pt>
                <c:pt idx="155">
                  <c:v>2</c:v>
                </c:pt>
                <c:pt idx="156">
                  <c:v>1.4</c:v>
                </c:pt>
                <c:pt idx="157">
                  <c:v>2.4</c:v>
                </c:pt>
                <c:pt idx="158">
                  <c:v>0.3</c:v>
                </c:pt>
                <c:pt idx="159">
                  <c:v>0.9</c:v>
                </c:pt>
                <c:pt idx="160">
                  <c:v>1</c:v>
                </c:pt>
                <c:pt idx="161">
                  <c:v>1.5</c:v>
                </c:pt>
                <c:pt idx="162">
                  <c:v>1.9</c:v>
                </c:pt>
                <c:pt idx="163">
                  <c:v>1.3</c:v>
                </c:pt>
                <c:pt idx="164">
                  <c:v>0.8</c:v>
                </c:pt>
                <c:pt idx="165">
                  <c:v>2.2999999999999998</c:v>
                </c:pt>
                <c:pt idx="166">
                  <c:v>1.3</c:v>
                </c:pt>
                <c:pt idx="167">
                  <c:v>1.6</c:v>
                </c:pt>
                <c:pt idx="168">
                  <c:v>1.9</c:v>
                </c:pt>
                <c:pt idx="169">
                  <c:v>1.5</c:v>
                </c:pt>
                <c:pt idx="170">
                  <c:v>1.5</c:v>
                </c:pt>
                <c:pt idx="171">
                  <c:v>2.2999999999999998</c:v>
                </c:pt>
                <c:pt idx="172">
                  <c:v>1.6</c:v>
                </c:pt>
                <c:pt idx="173">
                  <c:v>2.2000000000000002</c:v>
                </c:pt>
                <c:pt idx="174">
                  <c:v>1.9</c:v>
                </c:pt>
                <c:pt idx="175">
                  <c:v>3.1</c:v>
                </c:pt>
                <c:pt idx="176">
                  <c:v>1.8</c:v>
                </c:pt>
                <c:pt idx="177">
                  <c:v>2</c:v>
                </c:pt>
                <c:pt idx="178">
                  <c:v>2.4</c:v>
                </c:pt>
                <c:pt idx="179">
                  <c:v>1.6</c:v>
                </c:pt>
                <c:pt idx="180">
                  <c:v>1</c:v>
                </c:pt>
                <c:pt idx="181">
                  <c:v>1.1000000000000001</c:v>
                </c:pt>
                <c:pt idx="182">
                  <c:v>1.1000000000000001</c:v>
                </c:pt>
                <c:pt idx="183">
                  <c:v>0.7</c:v>
                </c:pt>
                <c:pt idx="184">
                  <c:v>1.8</c:v>
                </c:pt>
                <c:pt idx="185">
                  <c:v>1</c:v>
                </c:pt>
                <c:pt idx="186">
                  <c:v>1.7</c:v>
                </c:pt>
                <c:pt idx="187">
                  <c:v>1.4</c:v>
                </c:pt>
                <c:pt idx="188">
                  <c:v>1.5</c:v>
                </c:pt>
                <c:pt idx="189">
                  <c:v>1.9</c:v>
                </c:pt>
                <c:pt idx="190">
                  <c:v>1.1000000000000001</c:v>
                </c:pt>
                <c:pt idx="191">
                  <c:v>2</c:v>
                </c:pt>
                <c:pt idx="192">
                  <c:v>2.8</c:v>
                </c:pt>
                <c:pt idx="193">
                  <c:v>1.8</c:v>
                </c:pt>
                <c:pt idx="194">
                  <c:v>0.9</c:v>
                </c:pt>
                <c:pt idx="195">
                  <c:v>1</c:v>
                </c:pt>
                <c:pt idx="196">
                  <c:v>1.3</c:v>
                </c:pt>
                <c:pt idx="197">
                  <c:v>1</c:v>
                </c:pt>
                <c:pt idx="198">
                  <c:v>0.7</c:v>
                </c:pt>
                <c:pt idx="199">
                  <c:v>1.6</c:v>
                </c:pt>
              </c:numCache>
            </c:numRef>
          </c:yVal>
          <c:smooth val="0"/>
          <c:extLst>
            <c:ext xmlns:c16="http://schemas.microsoft.com/office/drawing/2014/chart" uri="{C3380CC4-5D6E-409C-BE32-E72D297353CC}">
              <c16:uniqueId val="{00000001-4F57-4C9F-A50B-C275D4BC7B0B}"/>
            </c:ext>
          </c:extLst>
        </c:ser>
        <c:ser>
          <c:idx val="1"/>
          <c:order val="1"/>
          <c:tx>
            <c:strRef>
              <c:f>'UPDATED STUDENT SHEET'!$H$2</c:f>
              <c:strCache>
                <c:ptCount val="1"/>
                <c:pt idx="0">
                  <c:v>updated screen time</c:v>
                </c:pt>
              </c:strCache>
            </c:strRef>
          </c:tx>
          <c:spPr>
            <a:ln w="25400">
              <a:noFill/>
            </a:ln>
            <a:effectLst/>
          </c:spPr>
          <c:marker>
            <c:symbol val="circle"/>
            <c:size val="4"/>
            <c:spPr>
              <a:solidFill>
                <a:schemeClr val="accent2"/>
              </a:solidFill>
              <a:ln w="9525" cap="flat" cmpd="sng" algn="ctr">
                <a:solidFill>
                  <a:schemeClr val="accent2"/>
                </a:solidFill>
                <a:round/>
              </a:ln>
              <a:effectLst/>
            </c:spPr>
          </c:marker>
          <c:dLbls>
            <c:dLbl>
              <c:idx val="9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57-4C9F-A50B-C275D4BC7B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yVal>
            <c:numRef>
              <c:f>'UPDATED STUDENT SHEET'!$H$3:$H$207</c:f>
              <c:numCache>
                <c:formatCode>General</c:formatCode>
                <c:ptCount val="205"/>
                <c:pt idx="0">
                  <c:v>2.7</c:v>
                </c:pt>
                <c:pt idx="1">
                  <c:v>4</c:v>
                </c:pt>
                <c:pt idx="2">
                  <c:v>4.3</c:v>
                </c:pt>
                <c:pt idx="3">
                  <c:v>2.8</c:v>
                </c:pt>
                <c:pt idx="4">
                  <c:v>1.8</c:v>
                </c:pt>
                <c:pt idx="5">
                  <c:v>4.4000000000000004</c:v>
                </c:pt>
                <c:pt idx="6">
                  <c:v>6.7</c:v>
                </c:pt>
                <c:pt idx="7">
                  <c:v>4.5999999999999996</c:v>
                </c:pt>
                <c:pt idx="8">
                  <c:v>4.0999999999999996</c:v>
                </c:pt>
                <c:pt idx="9">
                  <c:v>4.0999999999999996</c:v>
                </c:pt>
                <c:pt idx="10">
                  <c:v>3.6</c:v>
                </c:pt>
                <c:pt idx="11">
                  <c:v>5.8</c:v>
                </c:pt>
                <c:pt idx="12">
                  <c:v>4.0999999999999996</c:v>
                </c:pt>
                <c:pt idx="13">
                  <c:v>2</c:v>
                </c:pt>
                <c:pt idx="14">
                  <c:v>1.6</c:v>
                </c:pt>
                <c:pt idx="15">
                  <c:v>4.0999999999999996</c:v>
                </c:pt>
                <c:pt idx="16">
                  <c:v>5.6</c:v>
                </c:pt>
                <c:pt idx="17">
                  <c:v>4.4000000000000004</c:v>
                </c:pt>
                <c:pt idx="18">
                  <c:v>3.5</c:v>
                </c:pt>
                <c:pt idx="19">
                  <c:v>4.7</c:v>
                </c:pt>
                <c:pt idx="20">
                  <c:v>4.3</c:v>
                </c:pt>
                <c:pt idx="21">
                  <c:v>5.2</c:v>
                </c:pt>
                <c:pt idx="22">
                  <c:v>6</c:v>
                </c:pt>
                <c:pt idx="23">
                  <c:v>2.6</c:v>
                </c:pt>
                <c:pt idx="24">
                  <c:v>0.5</c:v>
                </c:pt>
                <c:pt idx="25">
                  <c:v>3.5</c:v>
                </c:pt>
                <c:pt idx="26">
                  <c:v>2.5</c:v>
                </c:pt>
                <c:pt idx="27">
                  <c:v>5.2</c:v>
                </c:pt>
                <c:pt idx="28">
                  <c:v>2.9</c:v>
                </c:pt>
                <c:pt idx="29">
                  <c:v>1.2</c:v>
                </c:pt>
                <c:pt idx="30">
                  <c:v>3.1</c:v>
                </c:pt>
                <c:pt idx="31">
                  <c:v>1.8</c:v>
                </c:pt>
                <c:pt idx="32">
                  <c:v>6.4</c:v>
                </c:pt>
                <c:pt idx="33">
                  <c:v>4.7</c:v>
                </c:pt>
                <c:pt idx="34">
                  <c:v>5</c:v>
                </c:pt>
                <c:pt idx="35">
                  <c:v>4.8</c:v>
                </c:pt>
                <c:pt idx="36">
                  <c:v>5.3</c:v>
                </c:pt>
                <c:pt idx="37">
                  <c:v>5.7</c:v>
                </c:pt>
                <c:pt idx="38">
                  <c:v>3.2</c:v>
                </c:pt>
                <c:pt idx="39">
                  <c:v>1.9</c:v>
                </c:pt>
                <c:pt idx="40">
                  <c:v>2.7</c:v>
                </c:pt>
                <c:pt idx="41">
                  <c:v>3.9</c:v>
                </c:pt>
                <c:pt idx="42">
                  <c:v>0.2</c:v>
                </c:pt>
                <c:pt idx="43">
                  <c:v>5.7</c:v>
                </c:pt>
                <c:pt idx="44">
                  <c:v>1.2</c:v>
                </c:pt>
                <c:pt idx="45">
                  <c:v>4.9000000000000004</c:v>
                </c:pt>
                <c:pt idx="46">
                  <c:v>3.7</c:v>
                </c:pt>
                <c:pt idx="47">
                  <c:v>4.4000000000000004</c:v>
                </c:pt>
                <c:pt idx="48">
                  <c:v>3.3</c:v>
                </c:pt>
                <c:pt idx="49">
                  <c:v>4.3</c:v>
                </c:pt>
                <c:pt idx="50">
                  <c:v>3.3</c:v>
                </c:pt>
                <c:pt idx="51">
                  <c:v>3.2</c:v>
                </c:pt>
                <c:pt idx="52">
                  <c:v>2.7</c:v>
                </c:pt>
                <c:pt idx="53">
                  <c:v>4.0999999999999996</c:v>
                </c:pt>
                <c:pt idx="54">
                  <c:v>4.5999999999999996</c:v>
                </c:pt>
                <c:pt idx="55">
                  <c:v>4.3</c:v>
                </c:pt>
                <c:pt idx="56">
                  <c:v>2.7</c:v>
                </c:pt>
                <c:pt idx="57">
                  <c:v>3.6</c:v>
                </c:pt>
                <c:pt idx="58">
                  <c:v>2.5</c:v>
                </c:pt>
                <c:pt idx="59">
                  <c:v>3.3</c:v>
                </c:pt>
                <c:pt idx="60">
                  <c:v>2.2000000000000002</c:v>
                </c:pt>
                <c:pt idx="61">
                  <c:v>6.4</c:v>
                </c:pt>
                <c:pt idx="62">
                  <c:v>4.0999999999999996</c:v>
                </c:pt>
                <c:pt idx="63">
                  <c:v>2.7</c:v>
                </c:pt>
                <c:pt idx="64">
                  <c:v>2</c:v>
                </c:pt>
                <c:pt idx="65">
                  <c:v>2.8</c:v>
                </c:pt>
                <c:pt idx="66">
                  <c:v>3.3</c:v>
                </c:pt>
                <c:pt idx="67">
                  <c:v>3.9</c:v>
                </c:pt>
                <c:pt idx="68">
                  <c:v>3</c:v>
                </c:pt>
                <c:pt idx="69">
                  <c:v>1.6</c:v>
                </c:pt>
                <c:pt idx="70">
                  <c:v>1.7</c:v>
                </c:pt>
                <c:pt idx="71">
                  <c:v>5</c:v>
                </c:pt>
                <c:pt idx="72">
                  <c:v>3.8</c:v>
                </c:pt>
                <c:pt idx="73">
                  <c:v>5</c:v>
                </c:pt>
                <c:pt idx="74">
                  <c:v>5.2</c:v>
                </c:pt>
                <c:pt idx="75">
                  <c:v>4.2</c:v>
                </c:pt>
                <c:pt idx="76">
                  <c:v>2.2000000000000002</c:v>
                </c:pt>
                <c:pt idx="77">
                  <c:v>4.3</c:v>
                </c:pt>
                <c:pt idx="78">
                  <c:v>6.1</c:v>
                </c:pt>
                <c:pt idx="79">
                  <c:v>3.3</c:v>
                </c:pt>
                <c:pt idx="80">
                  <c:v>4.5</c:v>
                </c:pt>
                <c:pt idx="81">
                  <c:v>4</c:v>
                </c:pt>
                <c:pt idx="82">
                  <c:v>6.1</c:v>
                </c:pt>
                <c:pt idx="83">
                  <c:v>3</c:v>
                </c:pt>
                <c:pt idx="84">
                  <c:v>5.7</c:v>
                </c:pt>
                <c:pt idx="85">
                  <c:v>3.4</c:v>
                </c:pt>
                <c:pt idx="86">
                  <c:v>3</c:v>
                </c:pt>
                <c:pt idx="87">
                  <c:v>4.2</c:v>
                </c:pt>
                <c:pt idx="88">
                  <c:v>4.5</c:v>
                </c:pt>
                <c:pt idx="89">
                  <c:v>6.9</c:v>
                </c:pt>
                <c:pt idx="90">
                  <c:v>4.5</c:v>
                </c:pt>
                <c:pt idx="91">
                  <c:v>4.3</c:v>
                </c:pt>
                <c:pt idx="92">
                  <c:v>6.4</c:v>
                </c:pt>
                <c:pt idx="93">
                  <c:v>4.9000000000000004</c:v>
                </c:pt>
                <c:pt idx="94">
                  <c:v>3</c:v>
                </c:pt>
                <c:pt idx="95">
                  <c:v>6</c:v>
                </c:pt>
                <c:pt idx="96">
                  <c:v>2.9</c:v>
                </c:pt>
                <c:pt idx="97">
                  <c:v>3</c:v>
                </c:pt>
                <c:pt idx="98">
                  <c:v>2.7</c:v>
                </c:pt>
                <c:pt idx="99">
                  <c:v>2.6</c:v>
                </c:pt>
                <c:pt idx="100">
                  <c:v>4.5</c:v>
                </c:pt>
                <c:pt idx="101">
                  <c:v>3.6</c:v>
                </c:pt>
                <c:pt idx="102">
                  <c:v>0</c:v>
                </c:pt>
                <c:pt idx="103">
                  <c:v>3.6</c:v>
                </c:pt>
                <c:pt idx="104">
                  <c:v>3.2</c:v>
                </c:pt>
                <c:pt idx="105">
                  <c:v>5.3</c:v>
                </c:pt>
                <c:pt idx="106">
                  <c:v>3.2</c:v>
                </c:pt>
                <c:pt idx="107">
                  <c:v>7.8</c:v>
                </c:pt>
                <c:pt idx="108">
                  <c:v>6.1</c:v>
                </c:pt>
                <c:pt idx="109">
                  <c:v>3.4</c:v>
                </c:pt>
                <c:pt idx="110">
                  <c:v>5.7</c:v>
                </c:pt>
                <c:pt idx="111">
                  <c:v>4.0999999999999996</c:v>
                </c:pt>
                <c:pt idx="112">
                  <c:v>4.4000000000000004</c:v>
                </c:pt>
                <c:pt idx="113">
                  <c:v>5.2</c:v>
                </c:pt>
                <c:pt idx="114">
                  <c:v>4.0999999999999996</c:v>
                </c:pt>
                <c:pt idx="115">
                  <c:v>4.4000000000000004</c:v>
                </c:pt>
                <c:pt idx="116">
                  <c:v>5.2</c:v>
                </c:pt>
                <c:pt idx="117">
                  <c:v>7.1</c:v>
                </c:pt>
                <c:pt idx="118">
                  <c:v>4.4000000000000004</c:v>
                </c:pt>
                <c:pt idx="119">
                  <c:v>3.3</c:v>
                </c:pt>
                <c:pt idx="120">
                  <c:v>1</c:v>
                </c:pt>
                <c:pt idx="121">
                  <c:v>6.9</c:v>
                </c:pt>
                <c:pt idx="122">
                  <c:v>3.6</c:v>
                </c:pt>
                <c:pt idx="123">
                  <c:v>4.8</c:v>
                </c:pt>
                <c:pt idx="124">
                  <c:v>6.9</c:v>
                </c:pt>
                <c:pt idx="125">
                  <c:v>4.3</c:v>
                </c:pt>
                <c:pt idx="126">
                  <c:v>3.7</c:v>
                </c:pt>
                <c:pt idx="127">
                  <c:v>6.1</c:v>
                </c:pt>
                <c:pt idx="128">
                  <c:v>4.7</c:v>
                </c:pt>
                <c:pt idx="129">
                  <c:v>4.9000000000000004</c:v>
                </c:pt>
                <c:pt idx="130">
                  <c:v>1.7</c:v>
                </c:pt>
                <c:pt idx="131">
                  <c:v>5.8</c:v>
                </c:pt>
                <c:pt idx="132">
                  <c:v>4.5999999999999996</c:v>
                </c:pt>
                <c:pt idx="133">
                  <c:v>1.9</c:v>
                </c:pt>
                <c:pt idx="134">
                  <c:v>4.7</c:v>
                </c:pt>
                <c:pt idx="135">
                  <c:v>0.9</c:v>
                </c:pt>
                <c:pt idx="136">
                  <c:v>7.5</c:v>
                </c:pt>
                <c:pt idx="137">
                  <c:v>2.2999999999999998</c:v>
                </c:pt>
                <c:pt idx="138">
                  <c:v>6.4</c:v>
                </c:pt>
                <c:pt idx="139">
                  <c:v>2.8</c:v>
                </c:pt>
                <c:pt idx="140">
                  <c:v>4.8</c:v>
                </c:pt>
                <c:pt idx="141">
                  <c:v>2.6</c:v>
                </c:pt>
                <c:pt idx="142">
                  <c:v>5.5</c:v>
                </c:pt>
                <c:pt idx="143">
                  <c:v>3.6</c:v>
                </c:pt>
                <c:pt idx="144">
                  <c:v>4.7</c:v>
                </c:pt>
                <c:pt idx="145">
                  <c:v>4</c:v>
                </c:pt>
                <c:pt idx="146">
                  <c:v>2</c:v>
                </c:pt>
                <c:pt idx="147">
                  <c:v>4.8</c:v>
                </c:pt>
                <c:pt idx="148">
                  <c:v>3.2</c:v>
                </c:pt>
                <c:pt idx="149">
                  <c:v>5.6</c:v>
                </c:pt>
                <c:pt idx="150">
                  <c:v>3.6</c:v>
                </c:pt>
                <c:pt idx="151">
                  <c:v>3.9</c:v>
                </c:pt>
                <c:pt idx="152">
                  <c:v>6.5</c:v>
                </c:pt>
                <c:pt idx="153">
                  <c:v>7.6</c:v>
                </c:pt>
                <c:pt idx="154">
                  <c:v>5.2</c:v>
                </c:pt>
                <c:pt idx="155">
                  <c:v>3.6</c:v>
                </c:pt>
                <c:pt idx="156">
                  <c:v>3.4</c:v>
                </c:pt>
                <c:pt idx="157">
                  <c:v>2.8</c:v>
                </c:pt>
                <c:pt idx="158">
                  <c:v>3.1</c:v>
                </c:pt>
                <c:pt idx="159">
                  <c:v>3.6</c:v>
                </c:pt>
                <c:pt idx="160">
                  <c:v>6.9</c:v>
                </c:pt>
                <c:pt idx="161">
                  <c:v>3.7</c:v>
                </c:pt>
                <c:pt idx="162">
                  <c:v>2.2000000000000002</c:v>
                </c:pt>
                <c:pt idx="163">
                  <c:v>4.0999999999999996</c:v>
                </c:pt>
                <c:pt idx="164">
                  <c:v>4.3</c:v>
                </c:pt>
                <c:pt idx="165">
                  <c:v>4.0999999999999996</c:v>
                </c:pt>
                <c:pt idx="166">
                  <c:v>5.2</c:v>
                </c:pt>
                <c:pt idx="167">
                  <c:v>4.0999999999999996</c:v>
                </c:pt>
                <c:pt idx="168">
                  <c:v>5.2</c:v>
                </c:pt>
                <c:pt idx="169">
                  <c:v>2.8</c:v>
                </c:pt>
                <c:pt idx="170">
                  <c:v>4.0999999999999996</c:v>
                </c:pt>
                <c:pt idx="171">
                  <c:v>4.4000000000000004</c:v>
                </c:pt>
                <c:pt idx="172">
                  <c:v>4.5999999999999996</c:v>
                </c:pt>
                <c:pt idx="173">
                  <c:v>2.8</c:v>
                </c:pt>
                <c:pt idx="174">
                  <c:v>4.7</c:v>
                </c:pt>
                <c:pt idx="175">
                  <c:v>5</c:v>
                </c:pt>
                <c:pt idx="176">
                  <c:v>2.2000000000000002</c:v>
                </c:pt>
                <c:pt idx="177">
                  <c:v>1.5</c:v>
                </c:pt>
                <c:pt idx="178">
                  <c:v>4.4000000000000004</c:v>
                </c:pt>
                <c:pt idx="179">
                  <c:v>3.3</c:v>
                </c:pt>
                <c:pt idx="180">
                  <c:v>4.4000000000000004</c:v>
                </c:pt>
                <c:pt idx="181">
                  <c:v>2.1</c:v>
                </c:pt>
                <c:pt idx="182">
                  <c:v>1.7</c:v>
                </c:pt>
                <c:pt idx="183">
                  <c:v>4.3</c:v>
                </c:pt>
                <c:pt idx="184">
                  <c:v>3.5</c:v>
                </c:pt>
                <c:pt idx="185">
                  <c:v>4.0999999999999996</c:v>
                </c:pt>
                <c:pt idx="186">
                  <c:v>6</c:v>
                </c:pt>
                <c:pt idx="187">
                  <c:v>2</c:v>
                </c:pt>
                <c:pt idx="188">
                  <c:v>7.9</c:v>
                </c:pt>
                <c:pt idx="189">
                  <c:v>3.1</c:v>
                </c:pt>
                <c:pt idx="190">
                  <c:v>4.5999999999999996</c:v>
                </c:pt>
                <c:pt idx="191">
                  <c:v>6.5</c:v>
                </c:pt>
                <c:pt idx="192">
                  <c:v>6.2</c:v>
                </c:pt>
                <c:pt idx="193">
                  <c:v>7</c:v>
                </c:pt>
                <c:pt idx="194">
                  <c:v>1.7</c:v>
                </c:pt>
                <c:pt idx="195">
                  <c:v>2.2999999999999998</c:v>
                </c:pt>
                <c:pt idx="196">
                  <c:v>4.3</c:v>
                </c:pt>
                <c:pt idx="197">
                  <c:v>5.3</c:v>
                </c:pt>
                <c:pt idx="198">
                  <c:v>4</c:v>
                </c:pt>
                <c:pt idx="199">
                  <c:v>1.5</c:v>
                </c:pt>
              </c:numCache>
            </c:numRef>
          </c:yVal>
          <c:smooth val="0"/>
          <c:extLst>
            <c:ext xmlns:c16="http://schemas.microsoft.com/office/drawing/2014/chart" uri="{C3380CC4-5D6E-409C-BE32-E72D297353CC}">
              <c16:uniqueId val="{00000003-4F57-4C9F-A50B-C275D4BC7B0B}"/>
            </c:ext>
          </c:extLst>
        </c:ser>
        <c:dLbls>
          <c:showLegendKey val="0"/>
          <c:showVal val="0"/>
          <c:showCatName val="0"/>
          <c:showSerName val="0"/>
          <c:showPercent val="0"/>
          <c:showBubbleSize val="0"/>
        </c:dLbls>
        <c:axId val="1198051088"/>
        <c:axId val="1198038128"/>
      </c:scatterChart>
      <c:valAx>
        <c:axId val="119805108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rgbClr val="FF0000"/>
                    </a:solidFill>
                    <a:latin typeface="+mn-lt"/>
                    <a:ea typeface="+mn-ea"/>
                    <a:cs typeface="+mn-cs"/>
                  </a:defRPr>
                </a:pPr>
                <a:r>
                  <a:rPr lang="en-IN">
                    <a:solidFill>
                      <a:srgbClr val="FF0000"/>
                    </a:solidFill>
                  </a:rPr>
                  <a:t>Extra_Curricular_Hours</a:t>
                </a:r>
              </a:p>
            </c:rich>
          </c:tx>
          <c:overlay val="0"/>
          <c:spPr>
            <a:noFill/>
            <a:ln>
              <a:noFill/>
            </a:ln>
            <a:effectLst/>
          </c:spPr>
          <c:txPr>
            <a:bodyPr rot="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title>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98038128"/>
        <c:crosses val="autoZero"/>
        <c:crossBetween val="midCat"/>
      </c:valAx>
      <c:valAx>
        <c:axId val="119803812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lumMod val="75000"/>
                        <a:lumOff val="25000"/>
                      </a:schemeClr>
                    </a:solidFill>
                    <a:latin typeface="+mn-lt"/>
                    <a:ea typeface="+mn-ea"/>
                    <a:cs typeface="+mn-cs"/>
                  </a:defRPr>
                </a:pPr>
                <a:r>
                  <a:rPr lang="en-IN">
                    <a:solidFill>
                      <a:schemeClr val="tx2">
                        <a:lumMod val="75000"/>
                        <a:lumOff val="25000"/>
                      </a:schemeClr>
                    </a:solidFill>
                  </a:rPr>
                  <a:t>iupdated screen tile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98051088"/>
        <c:crosses val="autoZero"/>
        <c:crossBetween val="midCat"/>
      </c:valAx>
      <c:spPr>
        <a:solidFill>
          <a:schemeClr val="accent4">
            <a:lumMod val="20000"/>
            <a:lumOff val="80000"/>
          </a:schemeClr>
        </a:solidFill>
        <a:ln>
          <a:solidFill>
            <a:schemeClr val="tx1"/>
          </a:solidFill>
        </a:ln>
        <a:effectLst/>
      </c:spPr>
    </c:plotArea>
    <c:legend>
      <c:legendPos val="t"/>
      <c:overlay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[DAY_2_student_screen_time.xlsx]pivot table!PivotTable1</c:name>
    <c:fmtId val="0"/>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b="1">
                <a:solidFill>
                  <a:schemeClr val="tx1"/>
                </a:solidFill>
                <a:latin typeface="Arial" panose="020B0604020202020204" pitchFamily="34" charset="0"/>
                <a:cs typeface="Arial" panose="020B0604020202020204" pitchFamily="34" charset="0"/>
              </a:rPr>
              <a:t>SUM OF SCREEN TIME VS SCREEN TIME RANGE</a:t>
            </a: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2-A530-4088-B835-059C4E0A6A0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6DE-4921-944F-031626EBFED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6DE-4921-944F-031626EBFE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table'!$A$4:$A$7</c:f>
              <c:strCache>
                <c:ptCount val="3"/>
                <c:pt idx="0">
                  <c:v>High</c:v>
                </c:pt>
                <c:pt idx="1">
                  <c:v>Low</c:v>
                </c:pt>
                <c:pt idx="2">
                  <c:v>Modarate</c:v>
                </c:pt>
              </c:strCache>
            </c:strRef>
          </c:cat>
          <c:val>
            <c:numRef>
              <c:f>'pivot table'!$B$4:$B$7</c:f>
              <c:numCache>
                <c:formatCode>General</c:formatCode>
                <c:ptCount val="3"/>
                <c:pt idx="0">
                  <c:v>517.79999999999995</c:v>
                </c:pt>
                <c:pt idx="1">
                  <c:v>33.399999999999991</c:v>
                </c:pt>
                <c:pt idx="2">
                  <c:v>226.2</c:v>
                </c:pt>
              </c:numCache>
            </c:numRef>
          </c:val>
          <c:extLst>
            <c:ext xmlns:c16="http://schemas.microsoft.com/office/drawing/2014/chart" uri="{C3380CC4-5D6E-409C-BE32-E72D297353CC}">
              <c16:uniqueId val="{00000000-A530-4088-B835-059C4E0A6A0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[DAY_2_student_screen_time.xlsx]pivot table!PivotTable8</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table'!$F$12</c:f>
              <c:strCache>
                <c:ptCount val="1"/>
                <c:pt idx="0">
                  <c:v>Total</c:v>
                </c:pt>
              </c:strCache>
            </c:strRef>
          </c:tx>
          <c:spPr>
            <a:solidFill>
              <a:schemeClr val="accent1"/>
            </a:solidFill>
            <a:ln>
              <a:noFill/>
            </a:ln>
            <a:effectLst/>
          </c:spPr>
          <c:invertIfNegative val="0"/>
          <c:cat>
            <c:strRef>
              <c:f>'pivot table'!$E$13:$E$16</c:f>
              <c:strCache>
                <c:ptCount val="3"/>
                <c:pt idx="0">
                  <c:v>High</c:v>
                </c:pt>
                <c:pt idx="1">
                  <c:v>Low</c:v>
                </c:pt>
                <c:pt idx="2">
                  <c:v>Modarate</c:v>
                </c:pt>
              </c:strCache>
            </c:strRef>
          </c:cat>
          <c:val>
            <c:numRef>
              <c:f>'pivot table'!$F$13:$F$16</c:f>
              <c:numCache>
                <c:formatCode>General</c:formatCode>
                <c:ptCount val="3"/>
                <c:pt idx="0">
                  <c:v>7169.7</c:v>
                </c:pt>
                <c:pt idx="1">
                  <c:v>2032.9</c:v>
                </c:pt>
                <c:pt idx="2">
                  <c:v>4962.3999999999996</c:v>
                </c:pt>
              </c:numCache>
            </c:numRef>
          </c:val>
          <c:extLst>
            <c:ext xmlns:c16="http://schemas.microsoft.com/office/drawing/2014/chart" uri="{C3380CC4-5D6E-409C-BE32-E72D297353CC}">
              <c16:uniqueId val="{00000000-5A6C-4E6C-B995-A9F3D2EB8124}"/>
            </c:ext>
          </c:extLst>
        </c:ser>
        <c:dLbls>
          <c:showLegendKey val="0"/>
          <c:showVal val="0"/>
          <c:showCatName val="0"/>
          <c:showSerName val="0"/>
          <c:showPercent val="0"/>
          <c:showBubbleSize val="0"/>
        </c:dLbls>
        <c:gapWidth val="182"/>
        <c:axId val="1198061648"/>
        <c:axId val="1198070288"/>
      </c:barChart>
      <c:catAx>
        <c:axId val="119806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70288"/>
        <c:crosses val="autoZero"/>
        <c:auto val="1"/>
        <c:lblAlgn val="ctr"/>
        <c:lblOffset val="100"/>
        <c:noMultiLvlLbl val="0"/>
      </c:catAx>
      <c:valAx>
        <c:axId val="119807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6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[DAY_2_student_screen_time.xlsx]pivot table!PivotTable6</c:name>
    <c:fmtId val="3"/>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C2-490E-BDC8-699BC22668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C2-490E-BDC8-699BC22668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C2-490E-BDC8-699BC22668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C2-490E-BDC8-699BC22668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C2-490E-BDC8-699BC22668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table'!$E$4:$E$9</c:f>
              <c:strCache>
                <c:ptCount val="5"/>
                <c:pt idx="0">
                  <c:v>13</c:v>
                </c:pt>
                <c:pt idx="1">
                  <c:v>14</c:v>
                </c:pt>
                <c:pt idx="2">
                  <c:v>15</c:v>
                </c:pt>
                <c:pt idx="3">
                  <c:v>16</c:v>
                </c:pt>
                <c:pt idx="4">
                  <c:v>17</c:v>
                </c:pt>
              </c:strCache>
            </c:strRef>
          </c:cat>
          <c:val>
            <c:numRef>
              <c:f>'pivot table'!$F$4:$F$9</c:f>
              <c:numCache>
                <c:formatCode>General</c:formatCode>
                <c:ptCount val="5"/>
                <c:pt idx="0">
                  <c:v>3094.1</c:v>
                </c:pt>
                <c:pt idx="1">
                  <c:v>2525.5</c:v>
                </c:pt>
                <c:pt idx="2">
                  <c:v>2625.5</c:v>
                </c:pt>
                <c:pt idx="3">
                  <c:v>3399.1</c:v>
                </c:pt>
                <c:pt idx="4">
                  <c:v>2460.9</c:v>
                </c:pt>
              </c:numCache>
            </c:numRef>
          </c:val>
          <c:extLst>
            <c:ext xmlns:c16="http://schemas.microsoft.com/office/drawing/2014/chart" uri="{C3380CC4-5D6E-409C-BE32-E72D297353CC}">
              <c16:uniqueId val="{0000000A-48C2-490E-BDC8-699BC22668E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emf"/><Relationship Id="rId5" Type="http://schemas.openxmlformats.org/officeDocument/2006/relationships/image" Target="../media/image1.emf"/><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257175</xdr:colOff>
      <xdr:row>0</xdr:row>
      <xdr:rowOff>85725</xdr:rowOff>
    </xdr:from>
    <xdr:to>
      <xdr:col>24</xdr:col>
      <xdr:colOff>476250</xdr:colOff>
      <xdr:row>33</xdr:row>
      <xdr:rowOff>9524</xdr:rowOff>
    </xdr:to>
    <xdr:sp macro="" textlink="">
      <xdr:nvSpPr>
        <xdr:cNvPr id="3" name="Rectangle: Rounded Corners 2">
          <a:extLst>
            <a:ext uri="{FF2B5EF4-FFF2-40B4-BE49-F238E27FC236}">
              <a16:creationId xmlns:a16="http://schemas.microsoft.com/office/drawing/2014/main" id="{2FCEF427-7491-856E-EB86-A0FDCEFE502C}"/>
            </a:ext>
          </a:extLst>
        </xdr:cNvPr>
        <xdr:cNvSpPr/>
      </xdr:nvSpPr>
      <xdr:spPr>
        <a:xfrm>
          <a:off x="257175" y="85725"/>
          <a:ext cx="14849475" cy="6210299"/>
        </a:xfrm>
        <a:prstGeom prst="roundRect">
          <a:avLst/>
        </a:prstGeom>
        <a:solidFill>
          <a:schemeClr val="tx2">
            <a:lumMod val="10000"/>
            <a:lumOff val="90000"/>
          </a:schemeClr>
        </a:solidFill>
        <a:ln>
          <a:solidFill>
            <a:srgbClr val="04243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5</xdr:col>
      <xdr:colOff>495300</xdr:colOff>
      <xdr:row>0</xdr:row>
      <xdr:rowOff>66675</xdr:rowOff>
    </xdr:from>
    <xdr:to>
      <xdr:col>17</xdr:col>
      <xdr:colOff>542925</xdr:colOff>
      <xdr:row>2</xdr:row>
      <xdr:rowOff>66675</xdr:rowOff>
    </xdr:to>
    <xdr:sp macro="" textlink="">
      <xdr:nvSpPr>
        <xdr:cNvPr id="4" name="Rectangle 3">
          <a:extLst>
            <a:ext uri="{FF2B5EF4-FFF2-40B4-BE49-F238E27FC236}">
              <a16:creationId xmlns:a16="http://schemas.microsoft.com/office/drawing/2014/main" id="{4423D9D6-73D8-A6C4-A23C-6C7DE52AB720}"/>
            </a:ext>
          </a:extLst>
        </xdr:cNvPr>
        <xdr:cNvSpPr/>
      </xdr:nvSpPr>
      <xdr:spPr>
        <a:xfrm>
          <a:off x="3543300" y="66675"/>
          <a:ext cx="7362825" cy="381000"/>
        </a:xfrm>
        <a:prstGeom prst="rect">
          <a:avLst/>
        </a:prstGeom>
        <a:solidFill>
          <a:srgbClr val="FFFF99"/>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1800" b="0" cap="none" spc="0">
              <a:ln w="0"/>
              <a:solidFill>
                <a:schemeClr val="tx1"/>
              </a:solidFill>
              <a:effectLst>
                <a:outerShdw blurRad="38100" dist="19050" dir="2700000" algn="tl" rotWithShape="0">
                  <a:schemeClr val="dk1">
                    <a:alpha val="40000"/>
                  </a:schemeClr>
                </a:outerShdw>
              </a:effectLst>
            </a:rPr>
            <a:t>Student screen Time Analysis</a:t>
          </a:r>
        </a:p>
      </xdr:txBody>
    </xdr:sp>
    <xdr:clientData/>
  </xdr:twoCellAnchor>
  <xdr:twoCellAnchor>
    <xdr:from>
      <xdr:col>1</xdr:col>
      <xdr:colOff>161925</xdr:colOff>
      <xdr:row>3</xdr:row>
      <xdr:rowOff>57149</xdr:rowOff>
    </xdr:from>
    <xdr:to>
      <xdr:col>9</xdr:col>
      <xdr:colOff>171450</xdr:colOff>
      <xdr:row>16</xdr:row>
      <xdr:rowOff>85724</xdr:rowOff>
    </xdr:to>
    <xdr:graphicFrame macro="">
      <xdr:nvGraphicFramePr>
        <xdr:cNvPr id="8" name="Chart 7">
          <a:extLst>
            <a:ext uri="{FF2B5EF4-FFF2-40B4-BE49-F238E27FC236}">
              <a16:creationId xmlns:a16="http://schemas.microsoft.com/office/drawing/2014/main" id="{943D6B46-6711-4D1D-8AFF-435DF675C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147636</xdr:colOff>
      <xdr:row>17</xdr:row>
      <xdr:rowOff>66674</xdr:rowOff>
    </xdr:from>
    <xdr:to>
      <xdr:col>9</xdr:col>
      <xdr:colOff>266699</xdr:colOff>
      <xdr:row>31</xdr:row>
      <xdr:rowOff>138111</xdr:rowOff>
    </xdr:to>
    <xdr:graphicFrame macro="">
      <xdr:nvGraphicFramePr>
        <xdr:cNvPr id="9" name="Chart 8">
          <a:extLst>
            <a:ext uri="{FF2B5EF4-FFF2-40B4-BE49-F238E27FC236}">
              <a16:creationId xmlns:a16="http://schemas.microsoft.com/office/drawing/2014/main" id="{70430789-5D02-C3F9-E51C-C12C39224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457200</xdr:colOff>
      <xdr:row>21</xdr:row>
      <xdr:rowOff>38100</xdr:rowOff>
    </xdr:from>
    <xdr:to>
      <xdr:col>8</xdr:col>
      <xdr:colOff>142875</xdr:colOff>
      <xdr:row>28</xdr:row>
      <xdr:rowOff>38100</xdr:rowOff>
    </xdr:to>
    <mc:AlternateContent xmlns:mc="http://schemas.openxmlformats.org/markup-compatibility/2006" xmlns:a14="http://schemas.microsoft.com/office/drawing/2010/main">
      <mc:Choice Requires="a14">
        <xdr:graphicFrame macro="">
          <xdr:nvGraphicFramePr>
            <xdr:cNvPr id="10" name="screen time range 1">
              <a:extLst>
                <a:ext uri="{FF2B5EF4-FFF2-40B4-BE49-F238E27FC236}">
                  <a16:creationId xmlns:a16="http://schemas.microsoft.com/office/drawing/2014/main" id="{31D1564B-C71A-0396-8479-FEAF399A0EF9}"/>
                </a:ext>
              </a:extLst>
            </xdr:cNvPr>
            <xdr:cNvGraphicFramePr/>
          </xdr:nvGraphicFramePr>
          <xdr:xfrm>
            <a:off x="0" y="0"/>
            <a:ext cx="0" cy="0"/>
          </xdr:xfrm>
          <a:graphic>
            <a:graphicData uri="http://schemas.microsoft.com/office/drawing/2010/slicer">
              <sle:slicer xmlns:sle="http://schemas.microsoft.com/office/drawing/2010/slicer" name="screen time range 1"/>
            </a:graphicData>
          </a:graphic>
        </xdr:graphicFrame>
      </mc:Choice>
      <mc:Fallback xmlns="">
        <xdr:sp macro="" textlink="">
          <xdr:nvSpPr>
            <xdr:cNvPr id="0" name=""/>
            <xdr:cNvSpPr>
              <a:spLocks noTextEdit="1"/>
            </xdr:cNvSpPr>
          </xdr:nvSpPr>
          <xdr:spPr>
            <a:xfrm>
              <a:off x="4114800" y="4038600"/>
              <a:ext cx="904875"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523875</xdr:colOff>
      <xdr:row>3</xdr:row>
      <xdr:rowOff>76200</xdr:rowOff>
    </xdr:from>
    <xdr:to>
      <xdr:col>18</xdr:col>
      <xdr:colOff>438150</xdr:colOff>
      <xdr:row>15</xdr:row>
      <xdr:rowOff>47625</xdr:rowOff>
    </xdr:to>
    <xdr:graphicFrame macro="">
      <xdr:nvGraphicFramePr>
        <xdr:cNvPr id="11" name="Chart 10">
          <a:extLst>
            <a:ext uri="{FF2B5EF4-FFF2-40B4-BE49-F238E27FC236}">
              <a16:creationId xmlns:a16="http://schemas.microsoft.com/office/drawing/2014/main" id="{C4C29994-E122-47DA-BC90-418EC049A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28576</xdr:colOff>
      <xdr:row>15</xdr:row>
      <xdr:rowOff>190499</xdr:rowOff>
    </xdr:from>
    <xdr:to>
      <xdr:col>17</xdr:col>
      <xdr:colOff>428626</xdr:colOff>
      <xdr:row>32</xdr:row>
      <xdr:rowOff>47624</xdr:rowOff>
    </xdr:to>
    <xdr:graphicFrame macro="">
      <xdr:nvGraphicFramePr>
        <xdr:cNvPr id="12" name="Chart 11">
          <a:extLst>
            <a:ext uri="{FF2B5EF4-FFF2-40B4-BE49-F238E27FC236}">
              <a16:creationId xmlns:a16="http://schemas.microsoft.com/office/drawing/2014/main" id="{B828716E-79FF-44B0-AABA-9D61E169D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447675</xdr:colOff>
      <xdr:row>16</xdr:row>
      <xdr:rowOff>104776</xdr:rowOff>
    </xdr:from>
    <xdr:to>
      <xdr:col>18</xdr:col>
      <xdr:colOff>600075</xdr:colOff>
      <xdr:row>30</xdr:row>
      <xdr:rowOff>180976</xdr:rowOff>
    </xdr:to>
    <mc:AlternateContent xmlns:mc="http://schemas.openxmlformats.org/markup-compatibility/2006" xmlns:a14="http://schemas.microsoft.com/office/drawing/2010/main">
      <mc:Choice Requires="a14">
        <xdr:graphicFrame macro="">
          <xdr:nvGraphicFramePr>
            <xdr:cNvPr id="13" name="Age">
              <a:extLst>
                <a:ext uri="{FF2B5EF4-FFF2-40B4-BE49-F238E27FC236}">
                  <a16:creationId xmlns:a16="http://schemas.microsoft.com/office/drawing/2014/main" id="{80F734B1-A3A2-E18C-92AE-AAFE6CFDC3D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810875" y="3152776"/>
              <a:ext cx="7620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266700</xdr:colOff>
      <xdr:row>1</xdr:row>
      <xdr:rowOff>66675</xdr:rowOff>
    </xdr:from>
    <xdr:to>
      <xdr:col>5</xdr:col>
      <xdr:colOff>390525</xdr:colOff>
      <xdr:row>2</xdr:row>
      <xdr:rowOff>114300</xdr:rowOff>
    </xdr:to>
    <xdr:sp macro="" textlink="">
      <xdr:nvSpPr>
        <xdr:cNvPr id="14" name="Rectangle 13">
          <a:extLst>
            <a:ext uri="{FF2B5EF4-FFF2-40B4-BE49-F238E27FC236}">
              <a16:creationId xmlns:a16="http://schemas.microsoft.com/office/drawing/2014/main" id="{13D8455E-C9B6-1EC7-7061-960A468CC56E}"/>
            </a:ext>
          </a:extLst>
        </xdr:cNvPr>
        <xdr:cNvSpPr/>
      </xdr:nvSpPr>
      <xdr:spPr>
        <a:xfrm>
          <a:off x="876300" y="257175"/>
          <a:ext cx="2562225" cy="238125"/>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IN" sz="800" b="1">
              <a:latin typeface="Arial" panose="020B0604020202020204" pitchFamily="34" charset="0"/>
              <a:cs typeface="Arial" panose="020B0604020202020204" pitchFamily="34" charset="0"/>
            </a:rPr>
            <a:t>SCREEN</a:t>
          </a:r>
          <a:r>
            <a:rPr lang="en-IN" sz="800" b="1" baseline="0">
              <a:latin typeface="Arial" panose="020B0604020202020204" pitchFamily="34" charset="0"/>
              <a:cs typeface="Arial" panose="020B0604020202020204" pitchFamily="34" charset="0"/>
            </a:rPr>
            <a:t> TIME VS EXTRA CURRICULAR HOURS</a:t>
          </a:r>
        </a:p>
        <a:p>
          <a:pPr algn="l"/>
          <a:endParaRPr lang="en-IN" sz="700" b="1">
            <a:latin typeface="Arial" panose="020B0604020202020204" pitchFamily="34" charset="0"/>
            <a:cs typeface="Arial" panose="020B0604020202020204" pitchFamily="34" charset="0"/>
          </a:endParaRPr>
        </a:p>
      </xdr:txBody>
    </xdr:sp>
    <xdr:clientData/>
  </xdr:twoCellAnchor>
  <xdr:twoCellAnchor editAs="oneCell">
    <xdr:from>
      <xdr:col>19</xdr:col>
      <xdr:colOff>171450</xdr:colOff>
      <xdr:row>20</xdr:row>
      <xdr:rowOff>104774</xdr:rowOff>
    </xdr:from>
    <xdr:to>
      <xdr:col>23</xdr:col>
      <xdr:colOff>476250</xdr:colOff>
      <xdr:row>28</xdr:row>
      <xdr:rowOff>38099</xdr:rowOff>
    </xdr:to>
    <xdr:pic>
      <xdr:nvPicPr>
        <xdr:cNvPr id="15" name="Picture 14">
          <a:extLst>
            <a:ext uri="{FF2B5EF4-FFF2-40B4-BE49-F238E27FC236}">
              <a16:creationId xmlns:a16="http://schemas.microsoft.com/office/drawing/2014/main" id="{C94B4653-A470-9E06-6EF3-0917BA083E9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53850" y="3914774"/>
          <a:ext cx="27432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123825</xdr:colOff>
      <xdr:row>1</xdr:row>
      <xdr:rowOff>180975</xdr:rowOff>
    </xdr:from>
    <xdr:to>
      <xdr:col>23</xdr:col>
      <xdr:colOff>419100</xdr:colOff>
      <xdr:row>7</xdr:row>
      <xdr:rowOff>114300</xdr:rowOff>
    </xdr:to>
    <xdr:pic>
      <xdr:nvPicPr>
        <xdr:cNvPr id="16" name="Picture 15">
          <a:extLst>
            <a:ext uri="{FF2B5EF4-FFF2-40B4-BE49-F238E27FC236}">
              <a16:creationId xmlns:a16="http://schemas.microsoft.com/office/drawing/2014/main" id="{5D6678AB-D13C-5CCC-870E-C688DFE6BA1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706225" y="371475"/>
          <a:ext cx="273367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180975</xdr:colOff>
      <xdr:row>9</xdr:row>
      <xdr:rowOff>171450</xdr:rowOff>
    </xdr:from>
    <xdr:to>
      <xdr:col>23</xdr:col>
      <xdr:colOff>485775</xdr:colOff>
      <xdr:row>17</xdr:row>
      <xdr:rowOff>123825</xdr:rowOff>
    </xdr:to>
    <xdr:pic>
      <xdr:nvPicPr>
        <xdr:cNvPr id="17" name="Picture 16">
          <a:extLst>
            <a:ext uri="{FF2B5EF4-FFF2-40B4-BE49-F238E27FC236}">
              <a16:creationId xmlns:a16="http://schemas.microsoft.com/office/drawing/2014/main" id="{E2893358-F367-A3F8-A1AF-95ABE201104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763375" y="1885950"/>
          <a:ext cx="2743200" cy="147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0.44621</cdr:x>
      <cdr:y>0.08017</cdr:y>
    </cdr:from>
    <cdr:to>
      <cdr:x>0.96649</cdr:x>
      <cdr:y>0.16878</cdr:y>
    </cdr:to>
    <cdr:sp macro="" textlink="">
      <cdr:nvSpPr>
        <cdr:cNvPr id="2" name="Rectangle 1">
          <a:extLst xmlns:a="http://schemas.openxmlformats.org/drawingml/2006/main">
            <a:ext uri="{FF2B5EF4-FFF2-40B4-BE49-F238E27FC236}">
              <a16:creationId xmlns:a16="http://schemas.microsoft.com/office/drawing/2014/main" id="{ACA8C916-260A-2566-93FB-3D6DD0D338CF}"/>
            </a:ext>
          </a:extLst>
        </cdr:cNvPr>
        <cdr:cNvSpPr/>
      </cdr:nvSpPr>
      <cdr:spPr>
        <a:xfrm xmlns:a="http://schemas.openxmlformats.org/drawingml/2006/main">
          <a:off x="2409825" y="180975"/>
          <a:ext cx="2809875" cy="200025"/>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IN" b="1" kern="1200">
              <a:latin typeface="Arial" panose="020B0604020202020204" pitchFamily="34" charset="0"/>
              <a:cs typeface="Arial" panose="020B0604020202020204" pitchFamily="34" charset="0"/>
            </a:rPr>
            <a:t>SCREEN TIME WISE TEST SCORES</a:t>
          </a:r>
        </a:p>
      </cdr:txBody>
    </cdr:sp>
  </cdr:relSizeAnchor>
</c:userShapes>
</file>

<file path=xl/drawings/drawing3.xml><?xml version="1.0" encoding="utf-8"?>
<c:userShapes xmlns:c="http://schemas.openxmlformats.org/drawingml/2006/chart">
  <cdr:relSizeAnchor xmlns:cdr="http://schemas.openxmlformats.org/drawingml/2006/chartDrawing">
    <cdr:from>
      <cdr:x>0.45918</cdr:x>
      <cdr:y>0.02462</cdr:y>
    </cdr:from>
    <cdr:to>
      <cdr:x>0.95102</cdr:x>
      <cdr:y>0.10462</cdr:y>
    </cdr:to>
    <cdr:sp macro="" textlink="">
      <cdr:nvSpPr>
        <cdr:cNvPr id="2" name="Rectangle 1">
          <a:extLst xmlns:a="http://schemas.openxmlformats.org/drawingml/2006/main">
            <a:ext uri="{FF2B5EF4-FFF2-40B4-BE49-F238E27FC236}">
              <a16:creationId xmlns:a16="http://schemas.microsoft.com/office/drawing/2014/main" id="{97DF514A-53FD-1DA1-2FBE-D3B1EDEF2C47}"/>
            </a:ext>
          </a:extLst>
        </cdr:cNvPr>
        <cdr:cNvSpPr/>
      </cdr:nvSpPr>
      <cdr:spPr>
        <a:xfrm xmlns:a="http://schemas.openxmlformats.org/drawingml/2006/main">
          <a:off x="2143124" y="76201"/>
          <a:ext cx="2295525" cy="247650"/>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IN" b="1" kern="1200"/>
            <a:t>AGE WISE</a:t>
          </a:r>
          <a:r>
            <a:rPr lang="en-IN" b="1" kern="1200" baseline="0"/>
            <a:t> TEST SCORES</a:t>
          </a:r>
          <a:endParaRPr lang="en-IN" b="1" kern="1200"/>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152399</xdr:colOff>
      <xdr:row>1</xdr:row>
      <xdr:rowOff>76200</xdr:rowOff>
    </xdr:from>
    <xdr:to>
      <xdr:col>17</xdr:col>
      <xdr:colOff>257174</xdr:colOff>
      <xdr:row>4</xdr:row>
      <xdr:rowOff>0</xdr:rowOff>
    </xdr:to>
    <xdr:sp macro="" textlink="">
      <xdr:nvSpPr>
        <xdr:cNvPr id="2" name="Rectangle 1">
          <a:extLst>
            <a:ext uri="{FF2B5EF4-FFF2-40B4-BE49-F238E27FC236}">
              <a16:creationId xmlns:a16="http://schemas.microsoft.com/office/drawing/2014/main" id="{D267437B-2EAD-E1AC-436F-5CA469E95C2A}"/>
            </a:ext>
          </a:extLst>
        </xdr:cNvPr>
        <xdr:cNvSpPr/>
      </xdr:nvSpPr>
      <xdr:spPr>
        <a:xfrm>
          <a:off x="2590799" y="266700"/>
          <a:ext cx="8029575" cy="4953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1">
              <a:latin typeface="+mj-lt"/>
            </a:rPr>
            <a:t>INSIGHTS</a:t>
          </a:r>
          <a:r>
            <a:rPr lang="en-IN" sz="2000" b="1" baseline="0">
              <a:latin typeface="+mj-lt"/>
            </a:rPr>
            <a:t> OF STUDENT SCREEN TIME  ANALYSIS</a:t>
          </a:r>
          <a:endParaRPr lang="en-IN" sz="2000" b="1">
            <a:latin typeface="+mj-lt"/>
          </a:endParaRPr>
        </a:p>
      </xdr:txBody>
    </xdr:sp>
    <xdr:clientData/>
  </xdr:twoCellAnchor>
  <xdr:twoCellAnchor editAs="oneCell">
    <xdr:from>
      <xdr:col>2</xdr:col>
      <xdr:colOff>200025</xdr:colOff>
      <xdr:row>8</xdr:row>
      <xdr:rowOff>149114</xdr:rowOff>
    </xdr:from>
    <xdr:to>
      <xdr:col>15</xdr:col>
      <xdr:colOff>390525</xdr:colOff>
      <xdr:row>18</xdr:row>
      <xdr:rowOff>19050</xdr:rowOff>
    </xdr:to>
    <xdr:pic>
      <xdr:nvPicPr>
        <xdr:cNvPr id="3" name="Picture 2">
          <a:extLst>
            <a:ext uri="{FF2B5EF4-FFF2-40B4-BE49-F238E27FC236}">
              <a16:creationId xmlns:a16="http://schemas.microsoft.com/office/drawing/2014/main" id="{90D4ABED-0F2F-9C43-F6F8-371E4F6D9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9225" y="1749314"/>
          <a:ext cx="8115300" cy="1774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180975</xdr:colOff>
      <xdr:row>23</xdr:row>
      <xdr:rowOff>28574</xdr:rowOff>
    </xdr:from>
    <xdr:to>
      <xdr:col>17</xdr:col>
      <xdr:colOff>129425</xdr:colOff>
      <xdr:row>35</xdr:row>
      <xdr:rowOff>19533</xdr:rowOff>
    </xdr:to>
    <xdr:pic>
      <xdr:nvPicPr>
        <xdr:cNvPr id="4" name="Picture 3">
          <a:extLst>
            <a:ext uri="{FF2B5EF4-FFF2-40B4-BE49-F238E27FC236}">
              <a16:creationId xmlns:a16="http://schemas.microsoft.com/office/drawing/2014/main" id="{A024D946-5C6E-36B6-D405-C2AFC023CB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 y="4562474"/>
          <a:ext cx="9092450" cy="22769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390525</xdr:colOff>
      <xdr:row>40</xdr:row>
      <xdr:rowOff>180974</xdr:rowOff>
    </xdr:from>
    <xdr:to>
      <xdr:col>19</xdr:col>
      <xdr:colOff>581822</xdr:colOff>
      <xdr:row>48</xdr:row>
      <xdr:rowOff>66675</xdr:rowOff>
    </xdr:to>
    <xdr:pic>
      <xdr:nvPicPr>
        <xdr:cNvPr id="5" name="Picture 4">
          <a:extLst>
            <a:ext uri="{FF2B5EF4-FFF2-40B4-BE49-F238E27FC236}">
              <a16:creationId xmlns:a16="http://schemas.microsoft.com/office/drawing/2014/main" id="{1F65C1C3-6F7A-2F27-CE02-D6AF465B340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9725" y="8029574"/>
          <a:ext cx="10554497" cy="1409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47625</xdr:colOff>
      <xdr:row>71</xdr:row>
      <xdr:rowOff>33499</xdr:rowOff>
    </xdr:from>
    <xdr:to>
      <xdr:col>14</xdr:col>
      <xdr:colOff>508679</xdr:colOff>
      <xdr:row>95</xdr:row>
      <xdr:rowOff>57150</xdr:rowOff>
    </xdr:to>
    <xdr:pic>
      <xdr:nvPicPr>
        <xdr:cNvPr id="6" name="Picture 5">
          <a:extLst>
            <a:ext uri="{FF2B5EF4-FFF2-40B4-BE49-F238E27FC236}">
              <a16:creationId xmlns:a16="http://schemas.microsoft.com/office/drawing/2014/main" id="{41CC91A5-6C7C-65E6-28A2-A29C7A0B6AEB}"/>
            </a:ext>
          </a:extLst>
        </xdr:cNvPr>
        <xdr:cNvPicPr>
          <a:picLocks noChangeAspect="1"/>
        </xdr:cNvPicPr>
      </xdr:nvPicPr>
      <xdr:blipFill>
        <a:blip xmlns:r="http://schemas.openxmlformats.org/officeDocument/2006/relationships" r:embed="rId4"/>
        <a:stretch>
          <a:fillRect/>
        </a:stretch>
      </xdr:blipFill>
      <xdr:spPr>
        <a:xfrm>
          <a:off x="2486025" y="11701624"/>
          <a:ext cx="6557054" cy="4595651"/>
        </a:xfrm>
        <a:prstGeom prst="rect">
          <a:avLst/>
        </a:prstGeom>
      </xdr:spPr>
    </xdr:pic>
    <xdr:clientData/>
  </xdr:twoCellAnchor>
  <xdr:twoCellAnchor editAs="oneCell">
    <xdr:from>
      <xdr:col>2</xdr:col>
      <xdr:colOff>85725</xdr:colOff>
      <xdr:row>104</xdr:row>
      <xdr:rowOff>66675</xdr:rowOff>
    </xdr:from>
    <xdr:to>
      <xdr:col>14</xdr:col>
      <xdr:colOff>456573</xdr:colOff>
      <xdr:row>119</xdr:row>
      <xdr:rowOff>48093</xdr:rowOff>
    </xdr:to>
    <xdr:pic>
      <xdr:nvPicPr>
        <xdr:cNvPr id="7" name="Picture 6">
          <a:extLst>
            <a:ext uri="{FF2B5EF4-FFF2-40B4-BE49-F238E27FC236}">
              <a16:creationId xmlns:a16="http://schemas.microsoft.com/office/drawing/2014/main" id="{E0E2C617-3FA6-1D54-3AF9-2B44074D3546}"/>
            </a:ext>
          </a:extLst>
        </xdr:cNvPr>
        <xdr:cNvPicPr>
          <a:picLocks noChangeAspect="1"/>
        </xdr:cNvPicPr>
      </xdr:nvPicPr>
      <xdr:blipFill>
        <a:blip xmlns:r="http://schemas.openxmlformats.org/officeDocument/2006/relationships" r:embed="rId5"/>
        <a:stretch>
          <a:fillRect/>
        </a:stretch>
      </xdr:blipFill>
      <xdr:spPr>
        <a:xfrm>
          <a:off x="1304925" y="18068925"/>
          <a:ext cx="7686048" cy="2838918"/>
        </a:xfrm>
        <a:prstGeom prst="rect">
          <a:avLst/>
        </a:prstGeom>
      </xdr:spPr>
    </xdr:pic>
    <xdr:clientData/>
  </xdr:twoCellAnchor>
  <xdr:twoCellAnchor editAs="oneCell">
    <xdr:from>
      <xdr:col>1</xdr:col>
      <xdr:colOff>572011</xdr:colOff>
      <xdr:row>123</xdr:row>
      <xdr:rowOff>57149</xdr:rowOff>
    </xdr:from>
    <xdr:to>
      <xdr:col>14</xdr:col>
      <xdr:colOff>220220</xdr:colOff>
      <xdr:row>135</xdr:row>
      <xdr:rowOff>142874</xdr:rowOff>
    </xdr:to>
    <xdr:pic>
      <xdr:nvPicPr>
        <xdr:cNvPr id="8" name="Picture 7">
          <a:extLst>
            <a:ext uri="{FF2B5EF4-FFF2-40B4-BE49-F238E27FC236}">
              <a16:creationId xmlns:a16="http://schemas.microsoft.com/office/drawing/2014/main" id="{9B7790B8-ABAF-7EFE-8AE2-3F5607E27849}"/>
            </a:ext>
          </a:extLst>
        </xdr:cNvPr>
        <xdr:cNvPicPr>
          <a:picLocks noChangeAspect="1"/>
        </xdr:cNvPicPr>
      </xdr:nvPicPr>
      <xdr:blipFill>
        <a:blip xmlns:r="http://schemas.openxmlformats.org/officeDocument/2006/relationships" r:embed="rId6"/>
        <a:stretch>
          <a:fillRect/>
        </a:stretch>
      </xdr:blipFill>
      <xdr:spPr>
        <a:xfrm>
          <a:off x="1181611" y="21869399"/>
          <a:ext cx="7573009" cy="2371725"/>
        </a:xfrm>
        <a:prstGeom prst="rect">
          <a:avLst/>
        </a:prstGeom>
      </xdr:spPr>
    </xdr:pic>
    <xdr:clientData/>
  </xdr:twoCellAnchor>
  <xdr:twoCellAnchor editAs="oneCell">
    <xdr:from>
      <xdr:col>1</xdr:col>
      <xdr:colOff>361308</xdr:colOff>
      <xdr:row>142</xdr:row>
      <xdr:rowOff>179690</xdr:rowOff>
    </xdr:from>
    <xdr:to>
      <xdr:col>16</xdr:col>
      <xdr:colOff>123825</xdr:colOff>
      <xdr:row>162</xdr:row>
      <xdr:rowOff>0</xdr:rowOff>
    </xdr:to>
    <xdr:pic>
      <xdr:nvPicPr>
        <xdr:cNvPr id="9" name="Picture 8">
          <a:extLst>
            <a:ext uri="{FF2B5EF4-FFF2-40B4-BE49-F238E27FC236}">
              <a16:creationId xmlns:a16="http://schemas.microsoft.com/office/drawing/2014/main" id="{58494C44-0FF4-49F5-7374-769B9F8E5540}"/>
            </a:ext>
          </a:extLst>
        </xdr:cNvPr>
        <xdr:cNvPicPr>
          <a:picLocks noChangeAspect="1"/>
        </xdr:cNvPicPr>
      </xdr:nvPicPr>
      <xdr:blipFill>
        <a:blip xmlns:r="http://schemas.openxmlformats.org/officeDocument/2006/relationships" r:embed="rId7"/>
        <a:stretch>
          <a:fillRect/>
        </a:stretch>
      </xdr:blipFill>
      <xdr:spPr>
        <a:xfrm>
          <a:off x="970908" y="25687640"/>
          <a:ext cx="8906517" cy="3630310"/>
        </a:xfrm>
        <a:prstGeom prst="rect">
          <a:avLst/>
        </a:prstGeom>
      </xdr:spPr>
    </xdr:pic>
    <xdr:clientData/>
  </xdr:twoCellAnchor>
  <xdr:twoCellAnchor editAs="oneCell">
    <xdr:from>
      <xdr:col>2</xdr:col>
      <xdr:colOff>358060</xdr:colOff>
      <xdr:row>51</xdr:row>
      <xdr:rowOff>161925</xdr:rowOff>
    </xdr:from>
    <xdr:to>
      <xdr:col>10</xdr:col>
      <xdr:colOff>609599</xdr:colOff>
      <xdr:row>63</xdr:row>
      <xdr:rowOff>19051</xdr:rowOff>
    </xdr:to>
    <xdr:pic>
      <xdr:nvPicPr>
        <xdr:cNvPr id="10" name="Picture 9">
          <a:extLst>
            <a:ext uri="{FF2B5EF4-FFF2-40B4-BE49-F238E27FC236}">
              <a16:creationId xmlns:a16="http://schemas.microsoft.com/office/drawing/2014/main" id="{D97B3FF6-1426-ECD3-83AB-04D88C6BAD57}"/>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77260" y="10153650"/>
          <a:ext cx="5128339" cy="2143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HI" refreshedDate="45913.593613310186" backgroundQuery="1" createdVersion="8" refreshedVersion="8" minRefreshableVersion="3" recordCount="0" supportSubquery="1" supportAdvancedDrill="1" xr:uid="{6E39D506-5181-4C7C-BD59-CD90E69C134D}">
  <cacheSource type="external" connectionId="1"/>
  <cacheFields count="2">
    <cacheField name="[Measures].[Sum of UPDATED TEST SCORES]" caption="Sum of UPDATED TEST SCORES" numFmtId="0" hierarchy="14" level="32767"/>
    <cacheField name="[Table1].[screen time range].[screen time range]" caption="screen time range" numFmtId="0" hierarchy="9" level="1">
      <sharedItems count="3">
        <s v="High"/>
        <s v="Low"/>
        <s v="Modarate"/>
      </sharedItems>
    </cacheField>
  </cacheFields>
  <cacheHierarchies count="17">
    <cacheHierarchy uniqueName="[Table1].[Student_ID]" caption="Student_ID" attribute="1" defaultMemberUniqueName="[Table1].[Student_ID].[All]" allUniqueName="[Table1].[Student_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Study_Hours]" caption="Study_Hours" attribute="1" defaultMemberUniqueName="[Table1].[Study_Hours].[All]" allUniqueName="[Table1].[Study_Hours].[All]" dimensionUniqueName="[Table1]" displayFolder="" count="0" memberValueDatatype="5" unbalanced="0"/>
    <cacheHierarchy uniqueName="[Table1].[Screen_Time]" caption="Screen_Time" attribute="1" defaultMemberUniqueName="[Table1].[Screen_Time].[All]" allUniqueName="[Table1].[Screen_Time].[All]" dimensionUniqueName="[Table1]" displayFolder="" count="2" memberValueDatatype="5" unbalanced="0"/>
    <cacheHierarchy uniqueName="[Table1].[Test_Scores]" caption="Test_Scores" attribute="1" defaultMemberUniqueName="[Table1].[Test_Scores].[All]" allUniqueName="[Table1].[Test_Scores].[All]" dimensionUniqueName="[Table1]" displayFolder="" count="0" memberValueDatatype="5" unbalanced="0"/>
    <cacheHierarchy uniqueName="[Table1].[Extra_Curricular_Hours]" caption="Extra_Curricular_Hours" attribute="1" defaultMemberUniqueName="[Table1].[Extra_Curricular_Hours].[All]" allUniqueName="[Table1].[Extra_Curricular_Hours].[All]" dimensionUniqueName="[Table1]" displayFolder="" count="0" memberValueDatatype="5" unbalanced="0"/>
    <cacheHierarchy uniqueName="[Table1].[UPDATED STUDY HOURS]" caption="UPDATED STUDY HOURS" attribute="1" defaultMemberUniqueName="[Table1].[UPDATED STUDY HOURS].[All]" allUniqueName="[Table1].[UPDATED STUDY HOURS].[All]" dimensionUniqueName="[Table1]" displayFolder="" count="0" memberValueDatatype="5" unbalanced="0"/>
    <cacheHierarchy uniqueName="[Table1].[updated screen time]" caption="updated screen time" attribute="1" defaultMemberUniqueName="[Table1].[updated screen time].[All]" allUniqueName="[Table1].[updated screen time].[All]" dimensionUniqueName="[Table1]" displayFolder="" count="0" memberValueDatatype="5" unbalanced="0"/>
    <cacheHierarchy uniqueName="[Table1].[UPDATED TEST SCORES]" caption="UPDATED TEST SCORES" attribute="1" defaultMemberUniqueName="[Table1].[UPDATED TEST SCORES].[All]" allUniqueName="[Table1].[UPDATED TEST SCORES].[All]" dimensionUniqueName="[Table1]" displayFolder="" count="0" memberValueDatatype="5" unbalanced="0"/>
    <cacheHierarchy uniqueName="[Table1].[screen time range]" caption="screen time range" attribute="1" defaultMemberUniqueName="[Table1].[screen time range].[All]" allUniqueName="[Table1].[screen time rang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pdated screen time]" caption="Sum of updated screen time" measure="1" displayFolder="" measureGroup="Table1" count="0" hidden="1">
      <extLst>
        <ext xmlns:x15="http://schemas.microsoft.com/office/spreadsheetml/2010/11/main" uri="{B97F6D7D-B522-45F9-BDA1-12C45D357490}">
          <x15:cacheHierarchy aggregatedColumn="7"/>
        </ext>
      </extLst>
    </cacheHierarchy>
    <cacheHierarchy uniqueName="[Measures].[Sum of Screen_Time]" caption="Sum of Screen_Time" measure="1" displayFolder="" measureGroup="Table1" count="0" hidden="1">
      <extLst>
        <ext xmlns:x15="http://schemas.microsoft.com/office/spreadsheetml/2010/11/main" uri="{B97F6D7D-B522-45F9-BDA1-12C45D357490}">
          <x15:cacheHierarchy aggregatedColumn="3"/>
        </ext>
      </extLst>
    </cacheHierarchy>
    <cacheHierarchy uniqueName="[Measures].[Sum of UPDATED TEST SCORES]" caption="Sum of UPDATED TEST SCORES"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y uniqueName="[Measures].[Sum of Extra_Curricular_Hours]" caption="Sum of Extra_Curricular_Hours"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HI" refreshedDate="45913.708628703702" backgroundQuery="1" createdVersion="8" refreshedVersion="8" minRefreshableVersion="3" recordCount="0" supportSubquery="1" supportAdvancedDrill="1" xr:uid="{9B0B3E1D-2DDB-4919-A07C-CB2BDF7AC081}">
  <cacheSource type="external" connectionId="1"/>
  <cacheFields count="2">
    <cacheField name="[Measures].[Sum of UPDATED TEST SCORES]" caption="Sum of UPDATED TEST SCORES" numFmtId="0" hierarchy="14" level="32767"/>
    <cacheField name="[Table1].[Age].[Age]" caption="Age" numFmtId="0" hierarchy="1" level="1">
      <sharedItems containsSemiMixedTypes="0" containsString="0" containsNumber="1" containsInteger="1" minValue="13" maxValue="17" count="5">
        <n v="13"/>
        <n v="14"/>
        <n v="15"/>
        <n v="16"/>
        <n v="17"/>
      </sharedItems>
      <extLst>
        <ext xmlns:x15="http://schemas.microsoft.com/office/spreadsheetml/2010/11/main" uri="{4F2E5C28-24EA-4eb8-9CBF-B6C8F9C3D259}">
          <x15:cachedUniqueNames>
            <x15:cachedUniqueName index="0" name="[Table1].[Age].&amp;[13]"/>
            <x15:cachedUniqueName index="1" name="[Table1].[Age].&amp;[14]"/>
            <x15:cachedUniqueName index="2" name="[Table1].[Age].&amp;[15]"/>
            <x15:cachedUniqueName index="3" name="[Table1].[Age].&amp;[16]"/>
            <x15:cachedUniqueName index="4" name="[Table1].[Age].&amp;[17]"/>
          </x15:cachedUniqueNames>
        </ext>
      </extLst>
    </cacheField>
  </cacheFields>
  <cacheHierarchies count="17">
    <cacheHierarchy uniqueName="[Table1].[Student_ID]" caption="Student_ID" attribute="1" defaultMemberUniqueName="[Table1].[Student_ID].[All]" allUniqueName="[Table1].[Student_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fieldsUsage count="2">
        <fieldUsage x="-1"/>
        <fieldUsage x="1"/>
      </fieldsUsage>
    </cacheHierarchy>
    <cacheHierarchy uniqueName="[Table1].[Study_Hours]" caption="Study_Hours" attribute="1" defaultMemberUniqueName="[Table1].[Study_Hours].[All]" allUniqueName="[Table1].[Study_Hours].[All]" dimensionUniqueName="[Table1]" displayFolder="" count="2" memberValueDatatype="5" unbalanced="0"/>
    <cacheHierarchy uniqueName="[Table1].[Screen_Time]" caption="Screen_Time" attribute="1" defaultMemberUniqueName="[Table1].[Screen_Time].[All]" allUniqueName="[Table1].[Screen_Time].[All]" dimensionUniqueName="[Table1]" displayFolder="" count="2" memberValueDatatype="5" unbalanced="0"/>
    <cacheHierarchy uniqueName="[Table1].[Test_Scores]" caption="Test_Scores" attribute="1" defaultMemberUniqueName="[Table1].[Test_Scores].[All]" allUniqueName="[Table1].[Test_Scores].[All]" dimensionUniqueName="[Table1]" displayFolder="" count="2" memberValueDatatype="5" unbalanced="0"/>
    <cacheHierarchy uniqueName="[Table1].[Extra_Curricular_Hours]" caption="Extra_Curricular_Hours" attribute="1" defaultMemberUniqueName="[Table1].[Extra_Curricular_Hours].[All]" allUniqueName="[Table1].[Extra_Curricular_Hours].[All]" dimensionUniqueName="[Table1]" displayFolder="" count="2" memberValueDatatype="5" unbalanced="0"/>
    <cacheHierarchy uniqueName="[Table1].[UPDATED STUDY HOURS]" caption="UPDATED STUDY HOURS" attribute="1" defaultMemberUniqueName="[Table1].[UPDATED STUDY HOURS].[All]" allUniqueName="[Table1].[UPDATED STUDY HOURS].[All]" dimensionUniqueName="[Table1]" displayFolder="" count="2" memberValueDatatype="5" unbalanced="0"/>
    <cacheHierarchy uniqueName="[Table1].[updated screen time]" caption="updated screen time" attribute="1" defaultMemberUniqueName="[Table1].[updated screen time].[All]" allUniqueName="[Table1].[updated screen time].[All]" dimensionUniqueName="[Table1]" displayFolder="" count="2" memberValueDatatype="5" unbalanced="0"/>
    <cacheHierarchy uniqueName="[Table1].[UPDATED TEST SCORES]" caption="UPDATED TEST SCORES" attribute="1" defaultMemberUniqueName="[Table1].[UPDATED TEST SCORES].[All]" allUniqueName="[Table1].[UPDATED TEST SCORES].[All]" dimensionUniqueName="[Table1]" displayFolder="" count="2" memberValueDatatype="5" unbalanced="0"/>
    <cacheHierarchy uniqueName="[Table1].[screen time range]" caption="screen time range" attribute="1" defaultMemberUniqueName="[Table1].[screen time range].[All]" allUniqueName="[Table1].[screen time rang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pdated screen time]" caption="Sum of updated screen time" measure="1" displayFolder="" measureGroup="Table1" count="0" hidden="1">
      <extLst>
        <ext xmlns:x15="http://schemas.microsoft.com/office/spreadsheetml/2010/11/main" uri="{B97F6D7D-B522-45F9-BDA1-12C45D357490}">
          <x15:cacheHierarchy aggregatedColumn="7"/>
        </ext>
      </extLst>
    </cacheHierarchy>
    <cacheHierarchy uniqueName="[Measures].[Sum of Screen_Time]" caption="Sum of Screen_Time" measure="1" displayFolder="" measureGroup="Table1" count="0" hidden="1">
      <extLst>
        <ext xmlns:x15="http://schemas.microsoft.com/office/spreadsheetml/2010/11/main" uri="{B97F6D7D-B522-45F9-BDA1-12C45D357490}">
          <x15:cacheHierarchy aggregatedColumn="3"/>
        </ext>
      </extLst>
    </cacheHierarchy>
    <cacheHierarchy uniqueName="[Measures].[Sum of UPDATED TEST SCORES]" caption="Sum of UPDATED TEST SCORES"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y uniqueName="[Measures].[Sum of Extra_Curricular_Hours]" caption="Sum of Extra_Curricular_Hours"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HI" refreshedDate="45913.847558564812" backgroundQuery="1" createdVersion="8" refreshedVersion="8" minRefreshableVersion="3" recordCount="0" supportSubquery="1" supportAdvancedDrill="1" xr:uid="{1042702D-5000-4F0E-8447-7BE1758DBA26}">
  <cacheSource type="external" connectionId="1"/>
  <cacheFields count="2">
    <cacheField name="[Measures].[Sum of Screen_Time]" caption="Sum of Screen_Time" numFmtId="0" hierarchy="13" level="32767"/>
    <cacheField name="[Table1].[screen time range].[screen time range]" caption="screen time range" numFmtId="0" hierarchy="9" level="1">
      <sharedItems count="3">
        <s v="High"/>
        <s v="Low"/>
        <s v="Modarate"/>
      </sharedItems>
    </cacheField>
  </cacheFields>
  <cacheHierarchies count="17">
    <cacheHierarchy uniqueName="[Table1].[Student_ID]" caption="Student_ID" attribute="1" defaultMemberUniqueName="[Table1].[Student_ID].[All]" allUniqueName="[Table1].[Student_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Study_Hours]" caption="Study_Hours" attribute="1" defaultMemberUniqueName="[Table1].[Study_Hours].[All]" allUniqueName="[Table1].[Study_Hours].[All]" dimensionUniqueName="[Table1]" displayFolder="" count="2" memberValueDatatype="5" unbalanced="0"/>
    <cacheHierarchy uniqueName="[Table1].[Screen_Time]" caption="Screen_Time" attribute="1" defaultMemberUniqueName="[Table1].[Screen_Time].[All]" allUniqueName="[Table1].[Screen_Time].[All]" dimensionUniqueName="[Table1]" displayFolder="" count="2" memberValueDatatype="5" unbalanced="0"/>
    <cacheHierarchy uniqueName="[Table1].[Test_Scores]" caption="Test_Scores" attribute="1" defaultMemberUniqueName="[Table1].[Test_Scores].[All]" allUniqueName="[Table1].[Test_Scores].[All]" dimensionUniqueName="[Table1]" displayFolder="" count="2" memberValueDatatype="5" unbalanced="0"/>
    <cacheHierarchy uniqueName="[Table1].[Extra_Curricular_Hours]" caption="Extra_Curricular_Hours" attribute="1" defaultMemberUniqueName="[Table1].[Extra_Curricular_Hours].[All]" allUniqueName="[Table1].[Extra_Curricular_Hours].[All]" dimensionUniqueName="[Table1]" displayFolder="" count="2" memberValueDatatype="5" unbalanced="0"/>
    <cacheHierarchy uniqueName="[Table1].[UPDATED STUDY HOURS]" caption="UPDATED STUDY HOURS" attribute="1" defaultMemberUniqueName="[Table1].[UPDATED STUDY HOURS].[All]" allUniqueName="[Table1].[UPDATED STUDY HOURS].[All]" dimensionUniqueName="[Table1]" displayFolder="" count="2" memberValueDatatype="5" unbalanced="0"/>
    <cacheHierarchy uniqueName="[Table1].[updated screen time]" caption="updated screen time" attribute="1" defaultMemberUniqueName="[Table1].[updated screen time].[All]" allUniqueName="[Table1].[updated screen time].[All]" dimensionUniqueName="[Table1]" displayFolder="" count="2" memberValueDatatype="5" unbalanced="0"/>
    <cacheHierarchy uniqueName="[Table1].[UPDATED TEST SCORES]" caption="UPDATED TEST SCORES" attribute="1" defaultMemberUniqueName="[Table1].[UPDATED TEST SCORES].[All]" allUniqueName="[Table1].[UPDATED TEST SCORES].[All]" dimensionUniqueName="[Table1]" displayFolder="" count="2" memberValueDatatype="5" unbalanced="0"/>
    <cacheHierarchy uniqueName="[Table1].[screen time range]" caption="screen time range" attribute="1" defaultMemberUniqueName="[Table1].[screen time range].[All]" allUniqueName="[Table1].[screen time rang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pdated screen time]" caption="Sum of updated screen time" measure="1" displayFolder="" measureGroup="Table1" count="0" hidden="1">
      <extLst>
        <ext xmlns:x15="http://schemas.microsoft.com/office/spreadsheetml/2010/11/main" uri="{B97F6D7D-B522-45F9-BDA1-12C45D357490}">
          <x15:cacheHierarchy aggregatedColumn="7"/>
        </ext>
      </extLst>
    </cacheHierarchy>
    <cacheHierarchy uniqueName="[Measures].[Sum of Screen_Time]" caption="Sum of Screen_Time"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UPDATED TEST SCORES]" caption="Sum of UPDATED TEST SCORES" measure="1" displayFolder="" measureGroup="Table1"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y uniqueName="[Measures].[Sum of Extra_Curricular_Hours]" caption="Sum of Extra_Curricular_Hours"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HI" refreshedDate="45913.561238657407" backgroundQuery="1" createdVersion="3" refreshedVersion="8" minRefreshableVersion="3" recordCount="0" supportSubquery="1" supportAdvancedDrill="1" xr:uid="{AF4A6D46-F185-433F-88DD-C89E15F62406}">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Table1].[Student_ID]" caption="Student_ID" attribute="1" defaultMemberUniqueName="[Table1].[Student_ID].[All]" allUniqueName="[Table1].[Student_ID].[All]" dimensionUniqueName="[Table1]" displayFolder="" count="0" memberValueDatatype="20" unbalanced="0"/>
    <cacheHierarchy uniqueName="[Table1].[Age]" caption="Age" attribute="1" defaultMemberUniqueName="[Table1].[Age].[All]" allUniqueName="[Table1].[Age].[All]" dimensionUniqueName="[Table1]" displayFolder="" count="2" memberValueDatatype="20" unbalanced="0"/>
    <cacheHierarchy uniqueName="[Table1].[Study_Hours]" caption="Study_Hours" attribute="1" defaultMemberUniqueName="[Table1].[Study_Hours].[All]" allUniqueName="[Table1].[Study_Hours].[All]" dimensionUniqueName="[Table1]" displayFolder="" count="0" memberValueDatatype="5" unbalanced="0"/>
    <cacheHierarchy uniqueName="[Table1].[Screen_Time]" caption="Screen_Time" attribute="1" defaultMemberUniqueName="[Table1].[Screen_Time].[All]" allUniqueName="[Table1].[Screen_Time].[All]" dimensionUniqueName="[Table1]" displayFolder="" count="0" memberValueDatatype="5" unbalanced="0"/>
    <cacheHierarchy uniqueName="[Table1].[Test_Scores]" caption="Test_Scores" attribute="1" defaultMemberUniqueName="[Table1].[Test_Scores].[All]" allUniqueName="[Table1].[Test_Scores].[All]" dimensionUniqueName="[Table1]" displayFolder="" count="0" memberValueDatatype="5" unbalanced="0"/>
    <cacheHierarchy uniqueName="[Table1].[Extra_Curricular_Hours]" caption="Extra_Curricular_Hours" attribute="1" defaultMemberUniqueName="[Table1].[Extra_Curricular_Hours].[All]" allUniqueName="[Table1].[Extra_Curricular_Hours].[All]" dimensionUniqueName="[Table1]" displayFolder="" count="0" memberValueDatatype="5" unbalanced="0"/>
    <cacheHierarchy uniqueName="[Table1].[UPDATED STUDY HOURS]" caption="UPDATED STUDY HOURS" attribute="1" defaultMemberUniqueName="[Table1].[UPDATED STUDY HOURS].[All]" allUniqueName="[Table1].[UPDATED STUDY HOURS].[All]" dimensionUniqueName="[Table1]" displayFolder="" count="0" memberValueDatatype="5" unbalanced="0"/>
    <cacheHierarchy uniqueName="[Table1].[updated screen time]" caption="updated screen time" attribute="1" defaultMemberUniqueName="[Table1].[updated screen time].[All]" allUniqueName="[Table1].[updated screen time].[All]" dimensionUniqueName="[Table1]" displayFolder="" count="0" memberValueDatatype="5" unbalanced="0"/>
    <cacheHierarchy uniqueName="[Table1].[UPDATED TEST SCORES]" caption="UPDATED TEST SCORES" attribute="1" defaultMemberUniqueName="[Table1].[UPDATED TEST SCORES].[All]" allUniqueName="[Table1].[UPDATED TEST SCORES].[All]" dimensionUniqueName="[Table1]" displayFolder="" count="0" memberValueDatatype="5" unbalanced="0"/>
    <cacheHierarchy uniqueName="[Table1].[screen time range]" caption="screen time range" attribute="1" defaultMemberUniqueName="[Table1].[screen time range].[All]" allUniqueName="[Table1].[screen time rang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pdated screen time]" caption="Sum of updated screen time" measure="1" displayFolder="" measureGroup="Table1" count="0" hidden="1">
      <extLst>
        <ext xmlns:x15="http://schemas.microsoft.com/office/spreadsheetml/2010/11/main" uri="{B97F6D7D-B522-45F9-BDA1-12C45D357490}">
          <x15:cacheHierarchy aggregatedColumn="7"/>
        </ext>
      </extLst>
    </cacheHierarchy>
    <cacheHierarchy uniqueName="[Measures].[Sum of Screen_Time]" caption="Sum of Screen_Time" measure="1" displayFolder="" measureGroup="Table1" count="0" hidden="1">
      <extLst>
        <ext xmlns:x15="http://schemas.microsoft.com/office/spreadsheetml/2010/11/main" uri="{B97F6D7D-B522-45F9-BDA1-12C45D357490}">
          <x15:cacheHierarchy aggregatedColumn="3"/>
        </ext>
      </extLst>
    </cacheHierarchy>
    <cacheHierarchy uniqueName="[Measures].[Sum of UPDATED TEST SCORES]" caption="Sum of UPDATED TEST SCORES" measure="1" displayFolder="" measureGroup="Table1"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88478329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923A5B-9D92-43A1-9EBA-0D365F6489DB}"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rowHeaderCaption="screen time Ranges">
  <location ref="A3:B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Screen_Time" fld="0" baseField="0" baseItem="0"/>
  </dataFields>
  <formats count="15">
    <format dxfId="22">
      <pivotArea collapsedLevelsAreSubtotals="1" fieldPosition="0">
        <references count="1">
          <reference field="1" count="0"/>
        </references>
      </pivotArea>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outline="0" axis="axisValues"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outline="0" collapsedLevelsAreSubtotals="1" fieldPosition="0"/>
    </format>
    <format dxfId="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screen_time_raw (Repai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654075-FD45-46ED-8748-3AF210746E5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VAERAGE SCREEN TIME RANGES">
  <location ref="E12:F1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UPDATED TEST SCORES" fld="0" baseField="0" baseItem="0"/>
  </dataFields>
  <formats count="8">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grandRow="1" outline="0"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outline="0" collapsedLevelsAreSubtotals="1" fieldPosition="0"/>
    </format>
    <format dxfId="23">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screen_time_raw (Repai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EE5555-5C96-4356-8FA0-774C499429B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location ref="E3:F9" firstHeaderRow="1" firstDataRow="1" firstDataCol="1"/>
  <pivotFields count="2">
    <pivotField dataField="1" subtotalTop="0" showAll="0" defaultSubtotal="0"/>
    <pivotField axis="axisRow" allDrilled="1" subtotalTop="0" showAll="0" dataSourceSort="1" defaultSubtotal="0" defaultAttributeDrillState="1">
      <items count="5">
        <item s="1" x="0"/>
        <item s="1" x="1"/>
        <item s="1" x="2"/>
        <item s="1" x="3"/>
        <item s="1" x="4"/>
      </items>
    </pivotField>
  </pivotFields>
  <rowFields count="1">
    <field x="1"/>
  </rowFields>
  <rowItems count="6">
    <i>
      <x/>
    </i>
    <i>
      <x v="1"/>
    </i>
    <i>
      <x v="2"/>
    </i>
    <i>
      <x v="3"/>
    </i>
    <i>
      <x v="4"/>
    </i>
    <i t="grand">
      <x/>
    </i>
  </rowItems>
  <colItems count="1">
    <i/>
  </colItems>
  <dataFields count="1">
    <dataField name="Sum of UPDATED TEST SCORES" fld="0" baseField="0" baseItem="0"/>
  </dataFields>
  <formats count="19">
    <format dxfId="49">
      <pivotArea field="1" type="button" dataOnly="0" labelOnly="1" outline="0" axis="axisRow" fieldPosition="0"/>
    </format>
    <format dxfId="48">
      <pivotArea dataOnly="0" labelOnly="1" fieldPosition="0">
        <references count="1">
          <reference field="1" count="0"/>
        </references>
      </pivotArea>
    </format>
    <format dxfId="47">
      <pivotArea dataOnly="0" labelOnly="1" grandRow="1" outline="0" fieldPosition="0"/>
    </format>
    <format dxfId="46">
      <pivotArea outline="0" collapsedLevelsAreSubtotals="1"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1" type="button" dataOnly="0" labelOnly="1" outline="0" axis="axisRow" fieldPosition="0"/>
    </format>
    <format dxfId="41">
      <pivotArea dataOnly="0" labelOnly="1" fieldPosition="0">
        <references count="1">
          <reference field="1" count="0"/>
        </references>
      </pivotArea>
    </format>
    <format dxfId="40">
      <pivotArea dataOnly="0" labelOnly="1" grandRow="1" outline="0" fieldPosition="0"/>
    </format>
    <format dxfId="39">
      <pivotArea dataOnly="0" labelOnly="1" outline="0" axis="axisValues" fieldPosition="0"/>
    </format>
    <format dxfId="38">
      <pivotArea field="1" type="button" dataOnly="0" labelOnly="1" outline="0" axis="axisRow" fieldPosition="0"/>
    </format>
    <format dxfId="37">
      <pivotArea dataOnly="0" labelOnly="1" fieldPosition="0">
        <references count="1">
          <reference field="1" count="0"/>
        </references>
      </pivotArea>
    </format>
    <format dxfId="36">
      <pivotArea dataOnly="0" labelOnly="1" grandRow="1" outline="0"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grandRow="1" outline="0" fieldPosition="0"/>
    </format>
    <format dxfId="32">
      <pivotArea outline="0" collapsedLevelsAreSubtotals="1" fieldPosition="0"/>
    </format>
    <format dxfId="31">
      <pivotArea dataOnly="0" labelOnly="1" outline="0" axis="axisValues" fieldPosition="0"/>
    </format>
  </format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screen_time_raw (Repai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time_range1" xr10:uid="{BB62B624-323A-4F1D-A080-8F44C0AF3121}" sourceName="[Table1].[screen time range]">
  <pivotTables>
    <pivotTable tabId="3" name="PivotTable1"/>
  </pivotTables>
  <data>
    <olap pivotCacheId="1884783298">
      <levels count="2">
        <level uniqueName="[Table1].[screen time range].[(All)]" sourceCaption="(All)" count="0"/>
        <level uniqueName="[Table1].[screen time range].[screen time range]" sourceCaption="screen time range" count="3">
          <ranges>
            <range startItem="0">
              <i n="[Table1].[screen time range].&amp;[High]" c="High"/>
              <i n="[Table1].[screen time range].&amp;[Low]" c="Low"/>
              <i n="[Table1].[screen time range].&amp;[Modarate]" c="Modarate"/>
            </range>
          </ranges>
        </level>
      </levels>
      <selections count="1">
        <selection n="[Table1].[screen time ran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7BB1065-3465-478A-94C2-3AC88AE2F6CC}" sourceName="[Table1].[Age]">
  <pivotTables>
    <pivotTable tabId="3" name="PivotTable6"/>
  </pivotTables>
  <data>
    <olap pivotCacheId="1884783298">
      <levels count="2">
        <level uniqueName="[Table1].[Age].[(All)]" sourceCaption="(All)" count="0"/>
        <level uniqueName="[Table1].[Age].[Age]" sourceCaption="Age" count="6">
          <ranges>
            <range startItem="0">
              <i n="[Table1].[Age].&amp;" c="(blank)"/>
              <i n="[Table1].[Age].&amp;[13]" c="13"/>
              <i n="[Table1].[Age].&amp;[14]" c="14"/>
              <i n="[Table1].[Age].&amp;[15]" c="15"/>
              <i n="[Table1].[Age].&amp;[16]" c="16"/>
              <i n="[Table1].[Age].&amp;[17]" c="17"/>
            </range>
          </ranges>
        </level>
      </levels>
      <selections count="5">
        <selection n="[Table1].[Age].&amp;[13]"/>
        <selection n="[Table1].[Age].&amp;[14]"/>
        <selection n="[Table1].[Age].&amp;[15]"/>
        <selection n="[Table1].[Age].&amp;[16]"/>
        <selection n="[Table1].[Age].&amp;[1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reen time range 1" xr10:uid="{8714C9B7-EB82-49AD-A8AB-4A3BDD1889A5}" cache="Slicer_screen_time_range1" caption="screen time range" level="1" rowHeight="257175"/>
  <slicer name="Age" xr10:uid="{D05FEE2E-04AA-4BAF-8FAB-6FAAD827382C}" cache="Slicer_Age" caption="Age"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60CC4A-426F-4645-AD7C-460A442F45C0}" name="Student_table" displayName="Student_table" ref="A2:K202" totalsRowShown="0" headerRowDxfId="62" dataDxfId="61">
  <autoFilter ref="A2:K202" xr:uid="{C660CC4A-426F-4645-AD7C-460A442F45C0}"/>
  <tableColumns count="11">
    <tableColumn id="1" xr3:uid="{51F52153-6CB9-4E55-A1F6-BA5DA5DB411D}" name="Student_ID" dataDxfId="60"/>
    <tableColumn id="2" xr3:uid="{E18FA0D7-C908-4B49-834F-C5F428E66B53}" name="Age" dataDxfId="59"/>
    <tableColumn id="3" xr3:uid="{81267D1E-98A1-41E6-912C-6ACAADBD0848}" name="Study_Hours" dataDxfId="58"/>
    <tableColumn id="4" xr3:uid="{078032C7-4E50-4973-B123-CBDD2EBE0B4C}" name="Screen_Time" dataDxfId="57"/>
    <tableColumn id="5" xr3:uid="{89A7986D-8013-4187-8BD5-D4B85801EC3F}" name="Test_Scores" dataDxfId="56"/>
    <tableColumn id="6" xr3:uid="{C5F8B1D8-E0FF-4368-B88D-1199B55EBA07}" name="Extra_Curricular_Hours" dataDxfId="55"/>
    <tableColumn id="7" xr3:uid="{A0DB3704-D40B-48E7-A91E-C9212AE09495}" name="UPDATED STUDY HOURS" dataDxfId="54">
      <calculatedColumnFormula>IF(ISBLANK(C3), AVERAGE($C$3:$C$202), C3)</calculatedColumnFormula>
    </tableColumn>
    <tableColumn id="8" xr3:uid="{6B4E0872-0AA4-49C5-B303-BBFDA5855459}" name="updated screen time" dataDxfId="53">
      <calculatedColumnFormula>IF(ISBLANK(D3), MEDIAN($D$3:$D$202), D3)</calculatedColumnFormula>
    </tableColumn>
    <tableColumn id="9" xr3:uid="{8F6C34C5-35ED-4403-BAF3-EF6FDA52D74C}" name="UPDATED TEST SCORES" dataDxfId="52">
      <calculatedColumnFormula>IF(ISBLANK(E3), MODE($E$3:$E$202), E3)</calculatedColumnFormula>
    </tableColumn>
    <tableColumn id="10" xr3:uid="{7C5405BC-6B4A-4F4C-A308-D96BF4CBAD10}" name="screen time range" dataDxfId="51">
      <calculatedColumnFormula>IF(D3&gt;4,"High",IF(D3&gt;2,"Modarate","Low"))</calculatedColumnFormula>
    </tableColumn>
    <tableColumn id="11" xr3:uid="{D6C44D7C-F28D-47C2-AE02-946FEBD251F3}" name="Age group" dataDxfId="50">
      <calculatedColumnFormula>IF(OR(B3=13,B3=14),"13-14",IF(OR(B3=15,B3=16),"15-16",IF(B3&gt;=17,"17+","")))</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C08F-E384-499A-9CF5-00C1CCBA74B7}">
  <dimension ref="A1:Q207"/>
  <sheetViews>
    <sheetView tabSelected="1" workbookViewId="0">
      <selection activeCell="H5" sqref="H5"/>
    </sheetView>
  </sheetViews>
  <sheetFormatPr defaultRowHeight="15" x14ac:dyDescent="0.2"/>
  <cols>
    <col min="1" max="1" width="16.85546875" style="1" customWidth="1"/>
    <col min="2" max="2" width="12.28515625" style="1" customWidth="1"/>
    <col min="3" max="3" width="18.42578125" style="1" customWidth="1"/>
    <col min="4" max="5" width="16.85546875" style="1" customWidth="1"/>
    <col min="6" max="6" width="27.7109375" style="1" customWidth="1"/>
    <col min="7" max="7" width="19.5703125" style="1" customWidth="1"/>
    <col min="8" max="8" width="21.5703125" style="1" customWidth="1"/>
    <col min="9" max="9" width="22.42578125" style="2" customWidth="1"/>
    <col min="10" max="10" width="18.5703125" style="3" customWidth="1"/>
    <col min="11" max="11" width="14.85546875" style="1" customWidth="1"/>
    <col min="12" max="12" width="9.140625" style="1"/>
    <col min="13" max="13" width="13.42578125" style="1" bestFit="1" customWidth="1"/>
    <col min="14" max="14" width="29.7109375" style="1" bestFit="1" customWidth="1"/>
    <col min="15" max="15" width="13.42578125" style="1" bestFit="1" customWidth="1"/>
    <col min="16" max="16" width="29.7109375" style="1" bestFit="1" customWidth="1"/>
    <col min="17" max="17" width="11" style="1" bestFit="1" customWidth="1"/>
    <col min="18" max="16384" width="9.140625" style="1"/>
  </cols>
  <sheetData>
    <row r="1" spans="1:17" ht="35.25" customHeight="1" x14ac:dyDescent="0.2">
      <c r="A1" s="31" t="s">
        <v>20</v>
      </c>
      <c r="B1" s="31"/>
      <c r="C1" s="31"/>
      <c r="D1" s="31"/>
      <c r="E1" s="31"/>
      <c r="F1" s="31"/>
      <c r="G1" s="31"/>
      <c r="H1" s="31"/>
      <c r="I1" s="31"/>
      <c r="J1" s="31"/>
      <c r="K1" s="31"/>
    </row>
    <row r="2" spans="1:17" x14ac:dyDescent="0.2">
      <c r="A2" s="9" t="s">
        <v>0</v>
      </c>
      <c r="B2" s="9" t="s">
        <v>1</v>
      </c>
      <c r="C2" s="10" t="s">
        <v>2</v>
      </c>
      <c r="D2" s="10" t="s">
        <v>3</v>
      </c>
      <c r="E2" s="10" t="s">
        <v>4</v>
      </c>
      <c r="F2" s="10" t="s">
        <v>5</v>
      </c>
      <c r="G2" s="10" t="s">
        <v>6</v>
      </c>
      <c r="H2" s="10" t="s">
        <v>7</v>
      </c>
      <c r="I2" s="11" t="s">
        <v>8</v>
      </c>
      <c r="J2" s="12" t="s">
        <v>9</v>
      </c>
      <c r="K2" s="9" t="s">
        <v>15</v>
      </c>
    </row>
    <row r="3" spans="1:17" x14ac:dyDescent="0.2">
      <c r="A3" s="13">
        <v>1</v>
      </c>
      <c r="B3" s="13">
        <v>16</v>
      </c>
      <c r="C3" s="24">
        <v>2.5</v>
      </c>
      <c r="D3" s="13">
        <v>2.7</v>
      </c>
      <c r="E3" s="13">
        <v>75</v>
      </c>
      <c r="F3" s="13">
        <v>1.6</v>
      </c>
      <c r="G3" s="25">
        <f t="shared" ref="G3:G34" si="0">IF(ISBLANK(C3), AVERAGE($C$3:$C$202), C3)</f>
        <v>2.5</v>
      </c>
      <c r="H3" s="13">
        <f t="shared" ref="H3:H34" si="1">IF(ISBLANK(D3), MEDIAN($D$3:$D$202), D3)</f>
        <v>2.7</v>
      </c>
      <c r="I3" s="14">
        <f t="shared" ref="I3:I34" si="2">IF(ISBLANK(E3), MODE($E$3:$E$202), E3)</f>
        <v>75</v>
      </c>
      <c r="J3" s="15" t="str">
        <f>IF(D3&gt;4,"High",IF(D3&gt;2,"Modarate","Low"))</f>
        <v>Modarate</v>
      </c>
      <c r="K3" s="13" t="str">
        <f t="shared" ref="K3:K34" si="3">IF(OR(B3=13,B3=14),"13-14",IF(OR(B3=15,B3=16),"15-16",IF(B3&gt;=17,"17+","")))</f>
        <v>15-16</v>
      </c>
    </row>
    <row r="4" spans="1:17" x14ac:dyDescent="0.2">
      <c r="A4" s="13">
        <v>2</v>
      </c>
      <c r="B4" s="13">
        <v>17</v>
      </c>
      <c r="C4" s="13">
        <v>2.7</v>
      </c>
      <c r="D4" s="13">
        <v>4</v>
      </c>
      <c r="E4" s="13">
        <v>68.099999999999994</v>
      </c>
      <c r="F4" s="13">
        <v>0.7</v>
      </c>
      <c r="G4" s="16">
        <f t="shared" si="0"/>
        <v>2.7</v>
      </c>
      <c r="H4" s="13">
        <f t="shared" si="1"/>
        <v>4</v>
      </c>
      <c r="I4" s="14">
        <f t="shared" si="2"/>
        <v>68.099999999999994</v>
      </c>
      <c r="J4" s="15" t="str">
        <f t="shared" ref="J4:J34" si="4">IF(D4&gt;4,"High",IF(D4&gt;2,"Modarate","Low"))</f>
        <v>Modarate</v>
      </c>
      <c r="K4" s="13" t="str">
        <f t="shared" si="3"/>
        <v>17+</v>
      </c>
    </row>
    <row r="5" spans="1:17" x14ac:dyDescent="0.2">
      <c r="A5" s="13">
        <v>3</v>
      </c>
      <c r="B5" s="13">
        <v>15</v>
      </c>
      <c r="C5" s="13">
        <v>3</v>
      </c>
      <c r="D5" s="13">
        <v>4.3</v>
      </c>
      <c r="E5" s="13">
        <v>67.900000000000006</v>
      </c>
      <c r="F5" s="13">
        <v>1.5</v>
      </c>
      <c r="G5" s="16">
        <f t="shared" si="0"/>
        <v>3</v>
      </c>
      <c r="H5" s="13">
        <f t="shared" si="1"/>
        <v>4.3</v>
      </c>
      <c r="I5" s="14">
        <f t="shared" si="2"/>
        <v>67.900000000000006</v>
      </c>
      <c r="J5" s="15" t="str">
        <f t="shared" si="4"/>
        <v>High</v>
      </c>
      <c r="K5" s="13" t="str">
        <f t="shared" si="3"/>
        <v>15-16</v>
      </c>
    </row>
    <row r="6" spans="1:17" x14ac:dyDescent="0.2">
      <c r="A6" s="13">
        <v>4</v>
      </c>
      <c r="B6" s="13">
        <v>17</v>
      </c>
      <c r="C6" s="13">
        <v>3</v>
      </c>
      <c r="D6" s="13">
        <v>2.8</v>
      </c>
      <c r="E6" s="13">
        <v>47.2</v>
      </c>
      <c r="F6" s="13">
        <v>1.8</v>
      </c>
      <c r="G6" s="16">
        <f t="shared" si="0"/>
        <v>3</v>
      </c>
      <c r="H6" s="13">
        <f t="shared" si="1"/>
        <v>2.8</v>
      </c>
      <c r="I6" s="14">
        <f t="shared" si="2"/>
        <v>47.2</v>
      </c>
      <c r="J6" s="15" t="str">
        <f t="shared" si="4"/>
        <v>Modarate</v>
      </c>
      <c r="K6" s="13" t="str">
        <f t="shared" si="3"/>
        <v>17+</v>
      </c>
    </row>
    <row r="7" spans="1:17" x14ac:dyDescent="0.2">
      <c r="A7" s="13">
        <v>5</v>
      </c>
      <c r="B7" s="13">
        <v>17</v>
      </c>
      <c r="C7" s="17"/>
      <c r="D7" s="13">
        <v>1.8</v>
      </c>
      <c r="E7" s="13">
        <v>78</v>
      </c>
      <c r="F7" s="13">
        <v>1.4</v>
      </c>
      <c r="G7" s="18">
        <f t="shared" si="0"/>
        <v>2.5484536082474221</v>
      </c>
      <c r="H7" s="13">
        <f t="shared" si="1"/>
        <v>1.8</v>
      </c>
      <c r="I7" s="14">
        <f t="shared" si="2"/>
        <v>78</v>
      </c>
      <c r="J7" s="15" t="str">
        <f t="shared" si="4"/>
        <v>Low</v>
      </c>
      <c r="K7" s="13" t="str">
        <f t="shared" si="3"/>
        <v>17+</v>
      </c>
    </row>
    <row r="8" spans="1:17" x14ac:dyDescent="0.2">
      <c r="A8" s="13">
        <v>6</v>
      </c>
      <c r="B8" s="13">
        <v>14</v>
      </c>
      <c r="C8" s="13">
        <v>1.3</v>
      </c>
      <c r="D8" s="13">
        <v>4.4000000000000004</v>
      </c>
      <c r="E8" s="13">
        <v>71.5</v>
      </c>
      <c r="F8" s="13">
        <v>0.4</v>
      </c>
      <c r="G8" s="16">
        <f t="shared" si="0"/>
        <v>1.3</v>
      </c>
      <c r="H8" s="13">
        <f t="shared" si="1"/>
        <v>4.4000000000000004</v>
      </c>
      <c r="I8" s="14">
        <f t="shared" si="2"/>
        <v>71.5</v>
      </c>
      <c r="J8" s="15" t="str">
        <f t="shared" si="4"/>
        <v>High</v>
      </c>
      <c r="K8" s="13" t="str">
        <f t="shared" si="3"/>
        <v>13-14</v>
      </c>
    </row>
    <row r="9" spans="1:17" x14ac:dyDescent="0.2">
      <c r="A9" s="13">
        <v>7</v>
      </c>
      <c r="B9" s="13">
        <v>15</v>
      </c>
      <c r="C9" s="13">
        <v>3.3</v>
      </c>
      <c r="D9" s="13">
        <v>6.7</v>
      </c>
      <c r="E9" s="13">
        <v>88</v>
      </c>
      <c r="F9" s="13">
        <v>2.9</v>
      </c>
      <c r="G9" s="16">
        <f t="shared" si="0"/>
        <v>3.3</v>
      </c>
      <c r="H9" s="13">
        <f t="shared" si="1"/>
        <v>6.7</v>
      </c>
      <c r="I9" s="14">
        <f t="shared" si="2"/>
        <v>88</v>
      </c>
      <c r="J9" s="15" t="str">
        <f t="shared" si="4"/>
        <v>High</v>
      </c>
      <c r="K9" s="13" t="str">
        <f t="shared" si="3"/>
        <v>15-16</v>
      </c>
    </row>
    <row r="10" spans="1:17" x14ac:dyDescent="0.2">
      <c r="A10" s="13">
        <v>8</v>
      </c>
      <c r="B10" s="13">
        <v>15</v>
      </c>
      <c r="C10" s="13">
        <v>2.9</v>
      </c>
      <c r="D10" s="13">
        <v>4.5999999999999996</v>
      </c>
      <c r="E10" s="13">
        <v>69.3</v>
      </c>
      <c r="F10" s="13">
        <v>1.6</v>
      </c>
      <c r="G10" s="16">
        <f t="shared" si="0"/>
        <v>2.9</v>
      </c>
      <c r="H10" s="13">
        <f t="shared" si="1"/>
        <v>4.5999999999999996</v>
      </c>
      <c r="I10" s="14">
        <f t="shared" si="2"/>
        <v>69.3</v>
      </c>
      <c r="J10" s="15" t="str">
        <f t="shared" si="4"/>
        <v>High</v>
      </c>
      <c r="K10" s="13" t="str">
        <f t="shared" si="3"/>
        <v>15-16</v>
      </c>
      <c r="N10" s="26"/>
    </row>
    <row r="11" spans="1:17" ht="15.75" x14ac:dyDescent="0.25">
      <c r="A11" s="13">
        <v>9</v>
      </c>
      <c r="B11" s="13">
        <v>15</v>
      </c>
      <c r="C11" s="13">
        <v>1.4</v>
      </c>
      <c r="D11" s="13">
        <v>4.0999999999999996</v>
      </c>
      <c r="E11" s="13">
        <v>75.7</v>
      </c>
      <c r="F11" s="13">
        <v>0.9</v>
      </c>
      <c r="G11" s="16">
        <f t="shared" si="0"/>
        <v>1.4</v>
      </c>
      <c r="H11" s="13">
        <f t="shared" si="1"/>
        <v>4.0999999999999996</v>
      </c>
      <c r="I11" s="14">
        <f t="shared" si="2"/>
        <v>75.7</v>
      </c>
      <c r="J11" s="19" t="str">
        <f t="shared" si="4"/>
        <v>High</v>
      </c>
      <c r="K11" s="13" t="str">
        <f t="shared" si="3"/>
        <v>15-16</v>
      </c>
      <c r="O11"/>
      <c r="P11"/>
      <c r="Q11"/>
    </row>
    <row r="12" spans="1:17" ht="15.75" x14ac:dyDescent="0.25">
      <c r="A12" s="13">
        <v>10</v>
      </c>
      <c r="B12" s="13">
        <v>17</v>
      </c>
      <c r="C12" s="13">
        <v>1.8</v>
      </c>
      <c r="D12" s="13">
        <v>4.0999999999999996</v>
      </c>
      <c r="E12" s="13">
        <v>78.3</v>
      </c>
      <c r="F12" s="13">
        <v>2.8</v>
      </c>
      <c r="G12" s="16">
        <f t="shared" si="0"/>
        <v>1.8</v>
      </c>
      <c r="H12" s="13">
        <f t="shared" si="1"/>
        <v>4.0999999999999996</v>
      </c>
      <c r="I12" s="14">
        <f t="shared" si="2"/>
        <v>78.3</v>
      </c>
      <c r="J12" s="15" t="str">
        <f t="shared" si="4"/>
        <v>High</v>
      </c>
      <c r="K12" s="13" t="str">
        <f t="shared" si="3"/>
        <v>17+</v>
      </c>
      <c r="O12"/>
      <c r="P12"/>
      <c r="Q12"/>
    </row>
    <row r="13" spans="1:17" ht="15.75" x14ac:dyDescent="0.25">
      <c r="A13" s="13">
        <v>11</v>
      </c>
      <c r="B13" s="13">
        <v>16</v>
      </c>
      <c r="C13" s="13">
        <v>3.4</v>
      </c>
      <c r="D13" s="13">
        <v>3.6</v>
      </c>
      <c r="E13" s="13">
        <v>52.5</v>
      </c>
      <c r="F13" s="13">
        <v>2</v>
      </c>
      <c r="G13" s="16">
        <f t="shared" si="0"/>
        <v>3.4</v>
      </c>
      <c r="H13" s="13">
        <f t="shared" si="1"/>
        <v>3.6</v>
      </c>
      <c r="I13" s="14">
        <f t="shared" si="2"/>
        <v>52.5</v>
      </c>
      <c r="J13" s="15" t="str">
        <f t="shared" si="4"/>
        <v>Modarate</v>
      </c>
      <c r="K13" s="13" t="str">
        <f t="shared" si="3"/>
        <v>15-16</v>
      </c>
      <c r="M13"/>
      <c r="N13"/>
      <c r="O13"/>
      <c r="P13"/>
      <c r="Q13"/>
    </row>
    <row r="14" spans="1:17" ht="15.75" x14ac:dyDescent="0.25">
      <c r="A14" s="13">
        <v>12</v>
      </c>
      <c r="B14" s="13">
        <v>15</v>
      </c>
      <c r="C14" s="13">
        <v>3.1</v>
      </c>
      <c r="D14" s="13">
        <v>5.8</v>
      </c>
      <c r="E14" s="13">
        <v>96.2</v>
      </c>
      <c r="F14" s="13">
        <v>0.5</v>
      </c>
      <c r="G14" s="16">
        <f t="shared" si="0"/>
        <v>3.1</v>
      </c>
      <c r="H14" s="13">
        <f t="shared" si="1"/>
        <v>5.8</v>
      </c>
      <c r="I14" s="14">
        <f t="shared" si="2"/>
        <v>96.2</v>
      </c>
      <c r="J14" s="15" t="str">
        <f t="shared" si="4"/>
        <v>High</v>
      </c>
      <c r="K14" s="13" t="str">
        <f t="shared" si="3"/>
        <v>15-16</v>
      </c>
      <c r="M14"/>
      <c r="N14"/>
      <c r="O14"/>
      <c r="P14"/>
      <c r="Q14"/>
    </row>
    <row r="15" spans="1:17" ht="15.75" x14ac:dyDescent="0.25">
      <c r="A15" s="13">
        <v>13</v>
      </c>
      <c r="B15" s="13">
        <v>17</v>
      </c>
      <c r="C15" s="13">
        <v>1.8</v>
      </c>
      <c r="D15" s="17"/>
      <c r="E15" s="13">
        <v>65.7</v>
      </c>
      <c r="F15" s="13">
        <v>0.7</v>
      </c>
      <c r="G15" s="16">
        <f t="shared" si="0"/>
        <v>1.8</v>
      </c>
      <c r="H15" s="20">
        <f t="shared" si="1"/>
        <v>4.0999999999999996</v>
      </c>
      <c r="I15" s="14">
        <f t="shared" si="2"/>
        <v>65.7</v>
      </c>
      <c r="J15" s="15" t="str">
        <f t="shared" si="4"/>
        <v>Low</v>
      </c>
      <c r="K15" s="13" t="str">
        <f t="shared" si="3"/>
        <v>17+</v>
      </c>
      <c r="M15"/>
      <c r="N15"/>
      <c r="O15"/>
      <c r="P15"/>
      <c r="Q15"/>
    </row>
    <row r="16" spans="1:17" ht="15.75" x14ac:dyDescent="0.25">
      <c r="A16" s="13">
        <v>14</v>
      </c>
      <c r="B16" s="13">
        <v>14</v>
      </c>
      <c r="C16" s="13">
        <v>2.2000000000000002</v>
      </c>
      <c r="D16" s="13">
        <v>2</v>
      </c>
      <c r="E16" s="13">
        <v>74.900000000000006</v>
      </c>
      <c r="F16" s="13">
        <v>1.3</v>
      </c>
      <c r="G16" s="16">
        <f t="shared" si="0"/>
        <v>2.2000000000000002</v>
      </c>
      <c r="H16" s="13">
        <f t="shared" si="1"/>
        <v>2</v>
      </c>
      <c r="I16" s="14">
        <f t="shared" si="2"/>
        <v>74.900000000000006</v>
      </c>
      <c r="J16" s="15" t="str">
        <f t="shared" si="4"/>
        <v>Low</v>
      </c>
      <c r="K16" s="13" t="str">
        <f t="shared" si="3"/>
        <v>13-14</v>
      </c>
      <c r="M16"/>
      <c r="N16"/>
      <c r="O16"/>
      <c r="P16"/>
      <c r="Q16"/>
    </row>
    <row r="17" spans="1:17" ht="15.75" x14ac:dyDescent="0.25">
      <c r="A17" s="13">
        <v>15</v>
      </c>
      <c r="B17" s="13">
        <v>16</v>
      </c>
      <c r="C17" s="13">
        <v>2.4</v>
      </c>
      <c r="D17" s="13">
        <v>1.6</v>
      </c>
      <c r="E17" s="13">
        <v>76.400000000000006</v>
      </c>
      <c r="F17" s="13">
        <v>1.7</v>
      </c>
      <c r="G17" s="16">
        <f t="shared" si="0"/>
        <v>2.4</v>
      </c>
      <c r="H17" s="13">
        <f t="shared" si="1"/>
        <v>1.6</v>
      </c>
      <c r="I17" s="14">
        <f t="shared" si="2"/>
        <v>76.400000000000006</v>
      </c>
      <c r="J17" s="15" t="str">
        <f t="shared" si="4"/>
        <v>Low</v>
      </c>
      <c r="K17" s="13" t="str">
        <f t="shared" si="3"/>
        <v>15-16</v>
      </c>
      <c r="M17"/>
      <c r="N17"/>
      <c r="O17"/>
      <c r="P17"/>
      <c r="Q17"/>
    </row>
    <row r="18" spans="1:17" ht="15.75" x14ac:dyDescent="0.25">
      <c r="A18" s="13">
        <v>16</v>
      </c>
      <c r="B18" s="13">
        <v>14</v>
      </c>
      <c r="C18" s="13">
        <v>3.1</v>
      </c>
      <c r="D18" s="13">
        <v>4.0999999999999996</v>
      </c>
      <c r="E18" s="13">
        <v>61.9</v>
      </c>
      <c r="F18" s="13">
        <v>2</v>
      </c>
      <c r="G18" s="16">
        <f t="shared" si="0"/>
        <v>3.1</v>
      </c>
      <c r="H18" s="13">
        <f t="shared" si="1"/>
        <v>4.0999999999999996</v>
      </c>
      <c r="I18" s="14">
        <f t="shared" si="2"/>
        <v>61.9</v>
      </c>
      <c r="J18" s="15" t="str">
        <f t="shared" si="4"/>
        <v>High</v>
      </c>
      <c r="K18" s="13" t="str">
        <f t="shared" si="3"/>
        <v>13-14</v>
      </c>
      <c r="M18"/>
      <c r="N18"/>
      <c r="O18"/>
      <c r="P18"/>
      <c r="Q18"/>
    </row>
    <row r="19" spans="1:17" ht="15.75" x14ac:dyDescent="0.25">
      <c r="A19" s="13">
        <v>17</v>
      </c>
      <c r="B19" s="13">
        <v>16</v>
      </c>
      <c r="C19" s="13">
        <v>3.7</v>
      </c>
      <c r="D19" s="13">
        <v>5.6</v>
      </c>
      <c r="E19" s="13">
        <v>88.5</v>
      </c>
      <c r="F19" s="13">
        <v>2.2999999999999998</v>
      </c>
      <c r="G19" s="16">
        <f t="shared" si="0"/>
        <v>3.7</v>
      </c>
      <c r="H19" s="13">
        <f t="shared" si="1"/>
        <v>5.6</v>
      </c>
      <c r="I19" s="14">
        <f t="shared" si="2"/>
        <v>88.5</v>
      </c>
      <c r="J19" s="15" t="str">
        <f t="shared" si="4"/>
        <v>High</v>
      </c>
      <c r="K19" s="13" t="str">
        <f t="shared" si="3"/>
        <v>15-16</v>
      </c>
      <c r="M19"/>
      <c r="N19"/>
      <c r="O19"/>
      <c r="P19"/>
      <c r="Q19"/>
    </row>
    <row r="20" spans="1:17" ht="15.75" x14ac:dyDescent="0.25">
      <c r="A20" s="13">
        <v>18</v>
      </c>
      <c r="B20" s="13">
        <v>17</v>
      </c>
      <c r="C20" s="13">
        <v>2.6</v>
      </c>
      <c r="D20" s="13">
        <v>4.4000000000000004</v>
      </c>
      <c r="E20" s="13">
        <v>72.7</v>
      </c>
      <c r="F20" s="13">
        <v>1.9</v>
      </c>
      <c r="G20" s="16">
        <f t="shared" si="0"/>
        <v>2.6</v>
      </c>
      <c r="H20" s="13">
        <f t="shared" si="1"/>
        <v>4.4000000000000004</v>
      </c>
      <c r="I20" s="14">
        <f t="shared" si="2"/>
        <v>72.7</v>
      </c>
      <c r="J20" s="15" t="str">
        <f t="shared" si="4"/>
        <v>High</v>
      </c>
      <c r="K20" s="13" t="str">
        <f t="shared" si="3"/>
        <v>17+</v>
      </c>
      <c r="M20"/>
      <c r="N20"/>
      <c r="O20"/>
      <c r="P20"/>
      <c r="Q20"/>
    </row>
    <row r="21" spans="1:17" ht="15.75" x14ac:dyDescent="0.25">
      <c r="A21" s="13">
        <v>19</v>
      </c>
      <c r="B21" s="13">
        <v>13</v>
      </c>
      <c r="C21" s="17"/>
      <c r="D21" s="13">
        <v>3.5</v>
      </c>
      <c r="E21" s="13">
        <v>67.900000000000006</v>
      </c>
      <c r="F21" s="13">
        <v>2.6</v>
      </c>
      <c r="G21" s="18">
        <f t="shared" si="0"/>
        <v>2.5484536082474221</v>
      </c>
      <c r="H21" s="13">
        <f t="shared" si="1"/>
        <v>3.5</v>
      </c>
      <c r="I21" s="14">
        <f t="shared" si="2"/>
        <v>67.900000000000006</v>
      </c>
      <c r="J21" s="15" t="str">
        <f t="shared" si="4"/>
        <v>Modarate</v>
      </c>
      <c r="K21" s="13" t="str">
        <f t="shared" si="3"/>
        <v>13-14</v>
      </c>
      <c r="M21"/>
      <c r="N21"/>
      <c r="O21"/>
      <c r="P21"/>
      <c r="Q21"/>
    </row>
    <row r="22" spans="1:17" ht="15.75" x14ac:dyDescent="0.25">
      <c r="A22" s="13">
        <v>20</v>
      </c>
      <c r="B22" s="13">
        <v>16</v>
      </c>
      <c r="C22" s="13">
        <v>3.4</v>
      </c>
      <c r="D22" s="13">
        <v>4.7</v>
      </c>
      <c r="E22" s="13">
        <v>71.400000000000006</v>
      </c>
      <c r="F22" s="13">
        <v>1.6</v>
      </c>
      <c r="G22" s="16">
        <f t="shared" si="0"/>
        <v>3.4</v>
      </c>
      <c r="H22" s="13">
        <f t="shared" si="1"/>
        <v>4.7</v>
      </c>
      <c r="I22" s="14">
        <f t="shared" si="2"/>
        <v>71.400000000000006</v>
      </c>
      <c r="J22" s="15" t="str">
        <f t="shared" si="4"/>
        <v>High</v>
      </c>
      <c r="K22" s="13" t="str">
        <f t="shared" si="3"/>
        <v>15-16</v>
      </c>
      <c r="M22"/>
      <c r="N22"/>
      <c r="O22"/>
      <c r="P22"/>
      <c r="Q22"/>
    </row>
    <row r="23" spans="1:17" ht="15.75" x14ac:dyDescent="0.25">
      <c r="A23" s="13">
        <v>21</v>
      </c>
      <c r="B23" s="13">
        <v>14</v>
      </c>
      <c r="C23" s="13">
        <v>2.7</v>
      </c>
      <c r="D23" s="13">
        <v>4.3</v>
      </c>
      <c r="E23" s="13">
        <v>77.599999999999994</v>
      </c>
      <c r="F23" s="13">
        <v>0.9</v>
      </c>
      <c r="G23" s="16">
        <f t="shared" si="0"/>
        <v>2.7</v>
      </c>
      <c r="H23" s="13">
        <f t="shared" si="1"/>
        <v>4.3</v>
      </c>
      <c r="I23" s="14">
        <f t="shared" si="2"/>
        <v>77.599999999999994</v>
      </c>
      <c r="J23" s="15" t="str">
        <f t="shared" si="4"/>
        <v>High</v>
      </c>
      <c r="K23" s="13" t="str">
        <f t="shared" si="3"/>
        <v>13-14</v>
      </c>
      <c r="M23"/>
      <c r="N23"/>
      <c r="O23"/>
      <c r="P23"/>
      <c r="Q23"/>
    </row>
    <row r="24" spans="1:17" ht="15.75" x14ac:dyDescent="0.25">
      <c r="A24" s="13">
        <v>22</v>
      </c>
      <c r="B24" s="13">
        <v>17</v>
      </c>
      <c r="C24" s="13">
        <v>1.1000000000000001</v>
      </c>
      <c r="D24" s="13">
        <v>5.2</v>
      </c>
      <c r="E24" s="13">
        <v>70.099999999999994</v>
      </c>
      <c r="F24" s="13">
        <v>1.5</v>
      </c>
      <c r="G24" s="16">
        <f t="shared" si="0"/>
        <v>1.1000000000000001</v>
      </c>
      <c r="H24" s="13">
        <f t="shared" si="1"/>
        <v>5.2</v>
      </c>
      <c r="I24" s="14">
        <f t="shared" si="2"/>
        <v>70.099999999999994</v>
      </c>
      <c r="J24" s="15" t="str">
        <f t="shared" si="4"/>
        <v>High</v>
      </c>
      <c r="K24" s="13" t="str">
        <f t="shared" si="3"/>
        <v>17+</v>
      </c>
      <c r="M24"/>
      <c r="N24"/>
      <c r="O24"/>
      <c r="P24"/>
      <c r="Q24"/>
    </row>
    <row r="25" spans="1:17" ht="15.75" x14ac:dyDescent="0.25">
      <c r="A25" s="13">
        <v>23</v>
      </c>
      <c r="B25" s="13">
        <v>16</v>
      </c>
      <c r="C25" s="13">
        <v>1.5</v>
      </c>
      <c r="D25" s="13">
        <v>6</v>
      </c>
      <c r="E25" s="13">
        <v>78.8</v>
      </c>
      <c r="F25" s="13">
        <v>1.4</v>
      </c>
      <c r="G25" s="16">
        <f t="shared" si="0"/>
        <v>1.5</v>
      </c>
      <c r="H25" s="13">
        <f t="shared" si="1"/>
        <v>6</v>
      </c>
      <c r="I25" s="14">
        <f t="shared" si="2"/>
        <v>78.8</v>
      </c>
      <c r="J25" s="15" t="str">
        <f t="shared" si="4"/>
        <v>High</v>
      </c>
      <c r="K25" s="13" t="str">
        <f t="shared" si="3"/>
        <v>15-16</v>
      </c>
      <c r="M25"/>
      <c r="N25"/>
      <c r="O25"/>
      <c r="P25"/>
      <c r="Q25"/>
    </row>
    <row r="26" spans="1:17" ht="15.75" x14ac:dyDescent="0.25">
      <c r="A26" s="13">
        <v>24</v>
      </c>
      <c r="B26" s="13">
        <v>13</v>
      </c>
      <c r="C26" s="13">
        <v>3.2</v>
      </c>
      <c r="D26" s="13">
        <v>2.6</v>
      </c>
      <c r="E26" s="13">
        <v>53.2</v>
      </c>
      <c r="F26" s="13">
        <v>0</v>
      </c>
      <c r="G26" s="16">
        <f t="shared" si="0"/>
        <v>3.2</v>
      </c>
      <c r="H26" s="13">
        <f t="shared" si="1"/>
        <v>2.6</v>
      </c>
      <c r="I26" s="14">
        <f t="shared" si="2"/>
        <v>53.2</v>
      </c>
      <c r="J26" s="15" t="str">
        <f t="shared" si="4"/>
        <v>Modarate</v>
      </c>
      <c r="K26" s="13" t="str">
        <f t="shared" si="3"/>
        <v>13-14</v>
      </c>
      <c r="M26"/>
      <c r="N26"/>
      <c r="O26"/>
      <c r="P26"/>
      <c r="Q26"/>
    </row>
    <row r="27" spans="1:17" ht="15.75" x14ac:dyDescent="0.25">
      <c r="A27" s="13">
        <v>25</v>
      </c>
      <c r="B27" s="13">
        <v>13</v>
      </c>
      <c r="C27" s="13">
        <v>0.8</v>
      </c>
      <c r="D27" s="13">
        <v>0.5</v>
      </c>
      <c r="E27" s="13">
        <v>62.5</v>
      </c>
      <c r="F27" s="13">
        <v>1.1000000000000001</v>
      </c>
      <c r="G27" s="16">
        <f t="shared" si="0"/>
        <v>0.8</v>
      </c>
      <c r="H27" s="13">
        <f t="shared" si="1"/>
        <v>0.5</v>
      </c>
      <c r="I27" s="14">
        <f t="shared" si="2"/>
        <v>62.5</v>
      </c>
      <c r="J27" s="15" t="str">
        <f t="shared" si="4"/>
        <v>Low</v>
      </c>
      <c r="K27" s="13" t="str">
        <f t="shared" si="3"/>
        <v>13-14</v>
      </c>
      <c r="M27"/>
      <c r="N27"/>
      <c r="O27"/>
      <c r="P27"/>
      <c r="Q27"/>
    </row>
    <row r="28" spans="1:17" ht="15.75" x14ac:dyDescent="0.25">
      <c r="A28" s="13">
        <v>26</v>
      </c>
      <c r="B28" s="13">
        <v>15</v>
      </c>
      <c r="C28" s="13">
        <v>2.6</v>
      </c>
      <c r="D28" s="13">
        <v>3.5</v>
      </c>
      <c r="E28" s="13">
        <v>48.6</v>
      </c>
      <c r="F28" s="13">
        <v>1.8</v>
      </c>
      <c r="G28" s="16">
        <f t="shared" si="0"/>
        <v>2.6</v>
      </c>
      <c r="H28" s="13">
        <f t="shared" si="1"/>
        <v>3.5</v>
      </c>
      <c r="I28" s="14">
        <f t="shared" si="2"/>
        <v>48.6</v>
      </c>
      <c r="J28" s="15" t="str">
        <f t="shared" si="4"/>
        <v>Modarate</v>
      </c>
      <c r="K28" s="13" t="str">
        <f t="shared" si="3"/>
        <v>15-16</v>
      </c>
      <c r="M28"/>
      <c r="N28"/>
      <c r="O28"/>
      <c r="P28"/>
      <c r="Q28"/>
    </row>
    <row r="29" spans="1:17" ht="15.75" x14ac:dyDescent="0.25">
      <c r="A29" s="13">
        <v>27</v>
      </c>
      <c r="B29" s="13">
        <v>15</v>
      </c>
      <c r="C29" s="13">
        <v>3.5</v>
      </c>
      <c r="D29" s="13">
        <v>2.5</v>
      </c>
      <c r="E29" s="13">
        <v>90</v>
      </c>
      <c r="F29" s="13">
        <v>1.2</v>
      </c>
      <c r="G29" s="16">
        <f t="shared" si="0"/>
        <v>3.5</v>
      </c>
      <c r="H29" s="13">
        <f t="shared" si="1"/>
        <v>2.5</v>
      </c>
      <c r="I29" s="14">
        <f t="shared" si="2"/>
        <v>90</v>
      </c>
      <c r="J29" s="15" t="str">
        <f t="shared" si="4"/>
        <v>Modarate</v>
      </c>
      <c r="K29" s="13" t="str">
        <f t="shared" si="3"/>
        <v>15-16</v>
      </c>
      <c r="M29"/>
      <c r="N29"/>
      <c r="O29"/>
    </row>
    <row r="30" spans="1:17" ht="15.75" x14ac:dyDescent="0.25">
      <c r="A30" s="13">
        <v>28</v>
      </c>
      <c r="B30" s="13">
        <v>14</v>
      </c>
      <c r="C30" s="13">
        <v>2.7</v>
      </c>
      <c r="D30" s="13">
        <v>5.2</v>
      </c>
      <c r="E30" s="13">
        <v>89.8</v>
      </c>
      <c r="F30" s="13">
        <v>1</v>
      </c>
      <c r="G30" s="16">
        <f t="shared" si="0"/>
        <v>2.7</v>
      </c>
      <c r="H30" s="13">
        <f t="shared" si="1"/>
        <v>5.2</v>
      </c>
      <c r="I30" s="14">
        <f t="shared" si="2"/>
        <v>89.8</v>
      </c>
      <c r="J30" s="15" t="str">
        <f t="shared" si="4"/>
        <v>High</v>
      </c>
      <c r="K30" s="13" t="str">
        <f t="shared" si="3"/>
        <v>13-14</v>
      </c>
      <c r="M30"/>
      <c r="N30"/>
      <c r="O30"/>
    </row>
    <row r="31" spans="1:17" ht="15.75" x14ac:dyDescent="0.25">
      <c r="A31" s="13">
        <v>29</v>
      </c>
      <c r="B31" s="13">
        <v>16</v>
      </c>
      <c r="C31" s="13">
        <v>1.9</v>
      </c>
      <c r="D31" s="13">
        <v>2.9</v>
      </c>
      <c r="E31" s="13">
        <v>76.3</v>
      </c>
      <c r="F31" s="13">
        <v>2.2000000000000002</v>
      </c>
      <c r="G31" s="16">
        <f t="shared" si="0"/>
        <v>1.9</v>
      </c>
      <c r="H31" s="13">
        <f t="shared" si="1"/>
        <v>2.9</v>
      </c>
      <c r="I31" s="14">
        <f t="shared" si="2"/>
        <v>76.3</v>
      </c>
      <c r="J31" s="15" t="str">
        <f t="shared" si="4"/>
        <v>Modarate</v>
      </c>
      <c r="K31" s="13" t="str">
        <f t="shared" si="3"/>
        <v>15-16</v>
      </c>
      <c r="M31"/>
      <c r="N31"/>
    </row>
    <row r="32" spans="1:17" ht="15.75" x14ac:dyDescent="0.25">
      <c r="A32" s="13">
        <v>30</v>
      </c>
      <c r="B32" s="13"/>
      <c r="C32" s="13">
        <v>1.7</v>
      </c>
      <c r="D32" s="13">
        <v>1.2</v>
      </c>
      <c r="E32" s="13">
        <v>59.9</v>
      </c>
      <c r="F32" s="13">
        <v>0.8</v>
      </c>
      <c r="G32" s="16">
        <f t="shared" si="0"/>
        <v>1.7</v>
      </c>
      <c r="H32" s="13">
        <f t="shared" si="1"/>
        <v>1.2</v>
      </c>
      <c r="I32" s="14">
        <f t="shared" si="2"/>
        <v>59.9</v>
      </c>
      <c r="J32" s="15" t="str">
        <f t="shared" si="4"/>
        <v>Low</v>
      </c>
      <c r="K32" s="13" t="str">
        <f t="shared" si="3"/>
        <v/>
      </c>
      <c r="M32"/>
      <c r="N32"/>
    </row>
    <row r="33" spans="1:14" ht="15.75" x14ac:dyDescent="0.25">
      <c r="A33" s="13">
        <v>31</v>
      </c>
      <c r="B33" s="13">
        <v>15</v>
      </c>
      <c r="C33" s="13">
        <v>3.3</v>
      </c>
      <c r="D33" s="13">
        <v>3.1</v>
      </c>
      <c r="E33" s="13">
        <v>93.9</v>
      </c>
      <c r="F33" s="13">
        <v>2.1</v>
      </c>
      <c r="G33" s="16">
        <f t="shared" si="0"/>
        <v>3.3</v>
      </c>
      <c r="H33" s="13">
        <f t="shared" si="1"/>
        <v>3.1</v>
      </c>
      <c r="I33" s="14">
        <f t="shared" si="2"/>
        <v>93.9</v>
      </c>
      <c r="J33" s="15" t="str">
        <f t="shared" si="4"/>
        <v>Modarate</v>
      </c>
      <c r="K33" s="13" t="str">
        <f t="shared" si="3"/>
        <v>15-16</v>
      </c>
      <c r="M33"/>
      <c r="N33"/>
    </row>
    <row r="34" spans="1:14" ht="15.75" x14ac:dyDescent="0.25">
      <c r="A34" s="13">
        <v>32</v>
      </c>
      <c r="B34" s="13">
        <v>16</v>
      </c>
      <c r="C34" s="13">
        <v>3</v>
      </c>
      <c r="D34" s="13">
        <v>1.8</v>
      </c>
      <c r="E34" s="13">
        <v>64</v>
      </c>
      <c r="F34" s="13">
        <v>0.4</v>
      </c>
      <c r="G34" s="16">
        <f t="shared" si="0"/>
        <v>3</v>
      </c>
      <c r="H34" s="13">
        <f t="shared" si="1"/>
        <v>1.8</v>
      </c>
      <c r="I34" s="14">
        <f t="shared" si="2"/>
        <v>64</v>
      </c>
      <c r="J34" s="15" t="str">
        <f t="shared" si="4"/>
        <v>Low</v>
      </c>
      <c r="K34" s="13" t="str">
        <f t="shared" si="3"/>
        <v>15-16</v>
      </c>
      <c r="M34"/>
      <c r="N34"/>
    </row>
    <row r="35" spans="1:14" ht="15.75" x14ac:dyDescent="0.25">
      <c r="A35" s="13">
        <v>33</v>
      </c>
      <c r="B35" s="13">
        <v>16</v>
      </c>
      <c r="C35" s="13">
        <v>2.2000000000000002</v>
      </c>
      <c r="D35" s="13">
        <v>6.4</v>
      </c>
      <c r="E35" s="13">
        <v>67.900000000000006</v>
      </c>
      <c r="F35" s="13">
        <v>3.7</v>
      </c>
      <c r="G35" s="16">
        <f t="shared" ref="G35:G66" si="5">IF(ISBLANK(C35), AVERAGE($C$3:$C$202), C35)</f>
        <v>2.2000000000000002</v>
      </c>
      <c r="H35" s="13">
        <f t="shared" ref="H35:H66" si="6">IF(ISBLANK(D35), MEDIAN($D$3:$D$202), D35)</f>
        <v>6.4</v>
      </c>
      <c r="I35" s="14">
        <f t="shared" ref="I35:I66" si="7">IF(ISBLANK(E35), MODE($E$3:$E$202), E35)</f>
        <v>67.900000000000006</v>
      </c>
      <c r="J35" s="15" t="str">
        <f t="shared" ref="J35:J66" si="8">IF(D35&gt;4,"High",IF(D35&gt;2,"Modarate","Low"))</f>
        <v>High</v>
      </c>
      <c r="K35" s="13" t="str">
        <f t="shared" ref="K35:K66" si="9">IF(OR(B35=13,B35=14),"13-14",IF(OR(B35=15,B35=16),"15-16",IF(B35&gt;=17,"17+","")))</f>
        <v>15-16</v>
      </c>
      <c r="M35"/>
      <c r="N35"/>
    </row>
    <row r="36" spans="1:14" ht="15.75" x14ac:dyDescent="0.25">
      <c r="A36" s="13">
        <v>34</v>
      </c>
      <c r="B36" s="13">
        <v>13</v>
      </c>
      <c r="C36" s="13">
        <v>3.6</v>
      </c>
      <c r="D36" s="13">
        <v>4.7</v>
      </c>
      <c r="E36" s="13">
        <v>71.599999999999994</v>
      </c>
      <c r="F36" s="13">
        <v>1.3</v>
      </c>
      <c r="G36" s="16">
        <f t="shared" si="5"/>
        <v>3.6</v>
      </c>
      <c r="H36" s="13">
        <f t="shared" si="6"/>
        <v>4.7</v>
      </c>
      <c r="I36" s="14">
        <f t="shared" si="7"/>
        <v>71.599999999999994</v>
      </c>
      <c r="J36" s="15" t="str">
        <f t="shared" si="8"/>
        <v>High</v>
      </c>
      <c r="K36" s="13" t="str">
        <f t="shared" si="9"/>
        <v>13-14</v>
      </c>
      <c r="M36"/>
      <c r="N36"/>
    </row>
    <row r="37" spans="1:14" ht="15.75" x14ac:dyDescent="0.25">
      <c r="A37" s="13">
        <v>35</v>
      </c>
      <c r="B37" s="13">
        <v>15</v>
      </c>
      <c r="C37" s="13">
        <v>3.4</v>
      </c>
      <c r="D37" s="13">
        <v>5</v>
      </c>
      <c r="E37" s="13">
        <v>74.5</v>
      </c>
      <c r="F37" s="13">
        <v>1.2</v>
      </c>
      <c r="G37" s="16">
        <f t="shared" si="5"/>
        <v>3.4</v>
      </c>
      <c r="H37" s="13">
        <f t="shared" si="6"/>
        <v>5</v>
      </c>
      <c r="I37" s="14">
        <f t="shared" si="7"/>
        <v>74.5</v>
      </c>
      <c r="J37" s="15" t="str">
        <f t="shared" si="8"/>
        <v>High</v>
      </c>
      <c r="K37" s="13" t="str">
        <f t="shared" si="9"/>
        <v>15-16</v>
      </c>
      <c r="M37"/>
      <c r="N37"/>
    </row>
    <row r="38" spans="1:14" ht="15.75" x14ac:dyDescent="0.25">
      <c r="A38" s="13">
        <v>36</v>
      </c>
      <c r="B38" s="13">
        <v>17</v>
      </c>
      <c r="C38" s="13">
        <v>4.3</v>
      </c>
      <c r="D38" s="13">
        <v>4.8</v>
      </c>
      <c r="E38" s="13">
        <v>76.400000000000006</v>
      </c>
      <c r="F38" s="13">
        <v>2.4</v>
      </c>
      <c r="G38" s="16">
        <f t="shared" si="5"/>
        <v>4.3</v>
      </c>
      <c r="H38" s="13">
        <f t="shared" si="6"/>
        <v>4.8</v>
      </c>
      <c r="I38" s="14">
        <f t="shared" si="7"/>
        <v>76.400000000000006</v>
      </c>
      <c r="J38" s="15" t="str">
        <f t="shared" si="8"/>
        <v>High</v>
      </c>
      <c r="K38" s="13" t="str">
        <f t="shared" si="9"/>
        <v>17+</v>
      </c>
      <c r="M38"/>
      <c r="N38"/>
    </row>
    <row r="39" spans="1:14" ht="15.75" x14ac:dyDescent="0.25">
      <c r="A39" s="13">
        <v>37</v>
      </c>
      <c r="B39" s="13">
        <v>15</v>
      </c>
      <c r="C39" s="13">
        <v>3.1</v>
      </c>
      <c r="D39" s="13">
        <v>5.3</v>
      </c>
      <c r="E39" s="13">
        <v>76.8</v>
      </c>
      <c r="F39" s="13">
        <v>1.2</v>
      </c>
      <c r="G39" s="16">
        <f t="shared" si="5"/>
        <v>3.1</v>
      </c>
      <c r="H39" s="13">
        <f t="shared" si="6"/>
        <v>5.3</v>
      </c>
      <c r="I39" s="14">
        <f t="shared" si="7"/>
        <v>76.8</v>
      </c>
      <c r="J39" s="15" t="str">
        <f t="shared" si="8"/>
        <v>High</v>
      </c>
      <c r="K39" s="13" t="str">
        <f t="shared" si="9"/>
        <v>15-16</v>
      </c>
      <c r="M39"/>
      <c r="N39"/>
    </row>
    <row r="40" spans="1:14" ht="15.75" x14ac:dyDescent="0.25">
      <c r="A40" s="13">
        <v>38</v>
      </c>
      <c r="B40" s="13">
        <v>17</v>
      </c>
      <c r="C40" s="13">
        <v>2.2999999999999998</v>
      </c>
      <c r="D40" s="13">
        <v>5.7</v>
      </c>
      <c r="E40" s="24"/>
      <c r="F40" s="13">
        <v>2.7</v>
      </c>
      <c r="G40" s="16">
        <f t="shared" si="5"/>
        <v>2.2999999999999998</v>
      </c>
      <c r="H40" s="13">
        <f t="shared" si="6"/>
        <v>5.7</v>
      </c>
      <c r="I40" s="21">
        <f t="shared" si="7"/>
        <v>67.900000000000006</v>
      </c>
      <c r="J40" s="15" t="str">
        <f t="shared" si="8"/>
        <v>High</v>
      </c>
      <c r="K40" s="13" t="str">
        <f t="shared" si="9"/>
        <v>17+</v>
      </c>
      <c r="M40"/>
      <c r="N40"/>
    </row>
    <row r="41" spans="1:14" ht="15.75" x14ac:dyDescent="0.25">
      <c r="A41" s="13">
        <v>39</v>
      </c>
      <c r="B41" s="13">
        <v>13</v>
      </c>
      <c r="C41" s="13">
        <v>2.4</v>
      </c>
      <c r="D41" s="13">
        <v>3.2</v>
      </c>
      <c r="E41" s="13">
        <v>76.7</v>
      </c>
      <c r="F41" s="13">
        <v>1.8</v>
      </c>
      <c r="G41" s="16">
        <f t="shared" si="5"/>
        <v>2.4</v>
      </c>
      <c r="H41" s="13">
        <f t="shared" si="6"/>
        <v>3.2</v>
      </c>
      <c r="I41" s="14">
        <f t="shared" si="7"/>
        <v>76.7</v>
      </c>
      <c r="J41" s="15" t="str">
        <f t="shared" si="8"/>
        <v>Modarate</v>
      </c>
      <c r="K41" s="13" t="str">
        <f t="shared" si="9"/>
        <v>13-14</v>
      </c>
      <c r="M41"/>
      <c r="N41"/>
    </row>
    <row r="42" spans="1:14" ht="15.75" x14ac:dyDescent="0.25">
      <c r="A42" s="13">
        <v>40</v>
      </c>
      <c r="B42" s="13">
        <v>14</v>
      </c>
      <c r="C42" s="13">
        <v>0.6</v>
      </c>
      <c r="D42" s="13">
        <v>1.9</v>
      </c>
      <c r="E42" s="24"/>
      <c r="F42" s="13">
        <v>1.4</v>
      </c>
      <c r="G42" s="16">
        <f t="shared" si="5"/>
        <v>0.6</v>
      </c>
      <c r="H42" s="13">
        <f t="shared" si="6"/>
        <v>1.9</v>
      </c>
      <c r="I42" s="14">
        <f t="shared" si="7"/>
        <v>67.900000000000006</v>
      </c>
      <c r="J42" s="15" t="str">
        <f t="shared" si="8"/>
        <v>Low</v>
      </c>
      <c r="K42" s="13" t="str">
        <f t="shared" si="9"/>
        <v>13-14</v>
      </c>
      <c r="M42"/>
      <c r="N42"/>
    </row>
    <row r="43" spans="1:14" ht="15.75" x14ac:dyDescent="0.25">
      <c r="A43" s="13">
        <v>41</v>
      </c>
      <c r="B43" s="13">
        <v>16</v>
      </c>
      <c r="C43" s="13">
        <v>2.7</v>
      </c>
      <c r="D43" s="13">
        <v>2.7</v>
      </c>
      <c r="E43" s="13">
        <v>75.8</v>
      </c>
      <c r="F43" s="13">
        <v>1.3</v>
      </c>
      <c r="G43" s="16">
        <f t="shared" si="5"/>
        <v>2.7</v>
      </c>
      <c r="H43" s="13">
        <f t="shared" si="6"/>
        <v>2.7</v>
      </c>
      <c r="I43" s="14">
        <f t="shared" si="7"/>
        <v>75.8</v>
      </c>
      <c r="J43" s="15" t="str">
        <f t="shared" si="8"/>
        <v>Modarate</v>
      </c>
      <c r="K43" s="13" t="str">
        <f t="shared" si="9"/>
        <v>15-16</v>
      </c>
      <c r="M43"/>
      <c r="N43"/>
    </row>
    <row r="44" spans="1:14" ht="15.75" x14ac:dyDescent="0.25">
      <c r="A44" s="13">
        <v>42</v>
      </c>
      <c r="B44" s="13">
        <v>13</v>
      </c>
      <c r="C44" s="17"/>
      <c r="D44" s="13">
        <v>3.9</v>
      </c>
      <c r="E44" s="13">
        <v>75</v>
      </c>
      <c r="F44" s="13">
        <v>2.5</v>
      </c>
      <c r="G44" s="18">
        <f t="shared" si="5"/>
        <v>2.5484536082474221</v>
      </c>
      <c r="H44" s="13">
        <f t="shared" si="6"/>
        <v>3.9</v>
      </c>
      <c r="I44" s="14">
        <f t="shared" si="7"/>
        <v>75</v>
      </c>
      <c r="J44" s="15" t="str">
        <f t="shared" si="8"/>
        <v>Modarate</v>
      </c>
      <c r="K44" s="13" t="str">
        <f t="shared" si="9"/>
        <v>13-14</v>
      </c>
      <c r="M44"/>
      <c r="N44"/>
    </row>
    <row r="45" spans="1:14" ht="15.75" x14ac:dyDescent="0.25">
      <c r="A45" s="13">
        <v>43</v>
      </c>
      <c r="B45" s="13">
        <v>16</v>
      </c>
      <c r="C45" s="13">
        <v>1.2</v>
      </c>
      <c r="D45" s="13">
        <v>0.2</v>
      </c>
      <c r="E45" s="13">
        <v>77.599999999999994</v>
      </c>
      <c r="F45" s="13">
        <v>1.7</v>
      </c>
      <c r="G45" s="16">
        <f t="shared" si="5"/>
        <v>1.2</v>
      </c>
      <c r="H45" s="13">
        <f t="shared" si="6"/>
        <v>0.2</v>
      </c>
      <c r="I45" s="14">
        <f t="shared" si="7"/>
        <v>77.599999999999994</v>
      </c>
      <c r="J45" s="15" t="str">
        <f t="shared" si="8"/>
        <v>Low</v>
      </c>
      <c r="K45" s="13" t="str">
        <f t="shared" si="9"/>
        <v>15-16</v>
      </c>
      <c r="M45"/>
      <c r="N45"/>
    </row>
    <row r="46" spans="1:14" ht="15.75" x14ac:dyDescent="0.25">
      <c r="A46" s="13">
        <v>44</v>
      </c>
      <c r="B46" s="13">
        <v>14</v>
      </c>
      <c r="C46" s="13">
        <v>2.5</v>
      </c>
      <c r="D46" s="13">
        <v>5.7</v>
      </c>
      <c r="E46" s="13">
        <v>76.400000000000006</v>
      </c>
      <c r="F46" s="13">
        <v>1.8</v>
      </c>
      <c r="G46" s="16">
        <f t="shared" si="5"/>
        <v>2.5</v>
      </c>
      <c r="H46" s="13">
        <f t="shared" si="6"/>
        <v>5.7</v>
      </c>
      <c r="I46" s="14">
        <f t="shared" si="7"/>
        <v>76.400000000000006</v>
      </c>
      <c r="J46" s="15" t="str">
        <f t="shared" si="8"/>
        <v>High</v>
      </c>
      <c r="K46" s="13" t="str">
        <f t="shared" si="9"/>
        <v>13-14</v>
      </c>
      <c r="M46"/>
      <c r="N46"/>
    </row>
    <row r="47" spans="1:14" ht="15.75" x14ac:dyDescent="0.25">
      <c r="A47" s="13">
        <v>45</v>
      </c>
      <c r="B47" s="13">
        <v>14</v>
      </c>
      <c r="C47" s="13">
        <v>3.8</v>
      </c>
      <c r="D47" s="13">
        <v>1.2</v>
      </c>
      <c r="E47" s="13">
        <v>65.599999999999994</v>
      </c>
      <c r="F47" s="13">
        <v>1.9</v>
      </c>
      <c r="G47" s="16">
        <f t="shared" si="5"/>
        <v>3.8</v>
      </c>
      <c r="H47" s="13">
        <f t="shared" si="6"/>
        <v>1.2</v>
      </c>
      <c r="I47" s="14">
        <f t="shared" si="7"/>
        <v>65.599999999999994</v>
      </c>
      <c r="J47" s="15" t="str">
        <f t="shared" si="8"/>
        <v>Low</v>
      </c>
      <c r="K47" s="13" t="str">
        <f t="shared" si="9"/>
        <v>13-14</v>
      </c>
      <c r="M47"/>
      <c r="N47"/>
    </row>
    <row r="48" spans="1:14" ht="15.75" x14ac:dyDescent="0.25">
      <c r="A48" s="13">
        <v>46</v>
      </c>
      <c r="B48" s="13">
        <v>13</v>
      </c>
      <c r="C48" s="13">
        <v>1.8</v>
      </c>
      <c r="D48" s="13">
        <v>4.9000000000000004</v>
      </c>
      <c r="E48" s="13">
        <v>74.599999999999994</v>
      </c>
      <c r="F48" s="13">
        <v>1.6</v>
      </c>
      <c r="G48" s="16">
        <f t="shared" si="5"/>
        <v>1.8</v>
      </c>
      <c r="H48" s="13">
        <f t="shared" si="6"/>
        <v>4.9000000000000004</v>
      </c>
      <c r="I48" s="14">
        <f t="shared" si="7"/>
        <v>74.599999999999994</v>
      </c>
      <c r="J48" s="15" t="str">
        <f t="shared" si="8"/>
        <v>High</v>
      </c>
      <c r="K48" s="13" t="str">
        <f t="shared" si="9"/>
        <v>13-14</v>
      </c>
      <c r="M48"/>
      <c r="N48"/>
    </row>
    <row r="49" spans="1:14" ht="15.75" x14ac:dyDescent="0.25">
      <c r="A49" s="13">
        <v>47</v>
      </c>
      <c r="B49" s="13">
        <v>14</v>
      </c>
      <c r="C49" s="13">
        <v>1.5</v>
      </c>
      <c r="D49" s="13">
        <v>3.7</v>
      </c>
      <c r="E49" s="13">
        <v>76.5</v>
      </c>
      <c r="F49" s="13">
        <v>1.9</v>
      </c>
      <c r="G49" s="16">
        <f t="shared" si="5"/>
        <v>1.5</v>
      </c>
      <c r="H49" s="13">
        <f t="shared" si="6"/>
        <v>3.7</v>
      </c>
      <c r="I49" s="14">
        <f t="shared" si="7"/>
        <v>76.5</v>
      </c>
      <c r="J49" s="15" t="str">
        <f t="shared" si="8"/>
        <v>Modarate</v>
      </c>
      <c r="K49" s="13" t="str">
        <f t="shared" si="9"/>
        <v>13-14</v>
      </c>
      <c r="M49"/>
      <c r="N49"/>
    </row>
    <row r="50" spans="1:14" ht="15.75" x14ac:dyDescent="0.25">
      <c r="A50" s="13">
        <v>48</v>
      </c>
      <c r="B50" s="13">
        <v>17</v>
      </c>
      <c r="C50" s="13">
        <v>3.6</v>
      </c>
      <c r="D50" s="13">
        <v>4.4000000000000004</v>
      </c>
      <c r="E50" s="13">
        <v>57.1</v>
      </c>
      <c r="F50" s="13">
        <v>1.4</v>
      </c>
      <c r="G50" s="16">
        <f t="shared" si="5"/>
        <v>3.6</v>
      </c>
      <c r="H50" s="13">
        <f t="shared" si="6"/>
        <v>4.4000000000000004</v>
      </c>
      <c r="I50" s="14">
        <f t="shared" si="7"/>
        <v>57.1</v>
      </c>
      <c r="J50" s="15" t="str">
        <f t="shared" si="8"/>
        <v>High</v>
      </c>
      <c r="K50" s="13" t="str">
        <f t="shared" si="9"/>
        <v>17+</v>
      </c>
      <c r="M50"/>
      <c r="N50"/>
    </row>
    <row r="51" spans="1:14" ht="15.75" x14ac:dyDescent="0.25">
      <c r="A51" s="13">
        <v>49</v>
      </c>
      <c r="B51" s="13">
        <v>14</v>
      </c>
      <c r="C51" s="13">
        <v>3.1</v>
      </c>
      <c r="D51" s="13">
        <v>3.3</v>
      </c>
      <c r="E51" s="13">
        <v>67.3</v>
      </c>
      <c r="F51" s="13">
        <v>1.5</v>
      </c>
      <c r="G51" s="16">
        <f t="shared" si="5"/>
        <v>3.1</v>
      </c>
      <c r="H51" s="13">
        <f t="shared" si="6"/>
        <v>3.3</v>
      </c>
      <c r="I51" s="14">
        <f t="shared" si="7"/>
        <v>67.3</v>
      </c>
      <c r="J51" s="15" t="str">
        <f t="shared" si="8"/>
        <v>Modarate</v>
      </c>
      <c r="K51" s="13" t="str">
        <f t="shared" si="9"/>
        <v>13-14</v>
      </c>
      <c r="M51"/>
      <c r="N51"/>
    </row>
    <row r="52" spans="1:14" ht="15.75" x14ac:dyDescent="0.25">
      <c r="A52" s="13">
        <v>50</v>
      </c>
      <c r="B52" s="13">
        <v>16</v>
      </c>
      <c r="C52" s="13">
        <v>5.6</v>
      </c>
      <c r="D52" s="13">
        <v>4.3</v>
      </c>
      <c r="E52" s="13">
        <v>76.099999999999994</v>
      </c>
      <c r="F52" s="13">
        <v>0.6</v>
      </c>
      <c r="G52" s="16">
        <f t="shared" si="5"/>
        <v>5.6</v>
      </c>
      <c r="H52" s="13">
        <f t="shared" si="6"/>
        <v>4.3</v>
      </c>
      <c r="I52" s="14">
        <f t="shared" si="7"/>
        <v>76.099999999999994</v>
      </c>
      <c r="J52" s="15" t="str">
        <f t="shared" si="8"/>
        <v>High</v>
      </c>
      <c r="K52" s="13" t="str">
        <f t="shared" si="9"/>
        <v>15-16</v>
      </c>
      <c r="M52"/>
      <c r="N52"/>
    </row>
    <row r="53" spans="1:14" ht="15.75" x14ac:dyDescent="0.25">
      <c r="A53" s="13">
        <v>51</v>
      </c>
      <c r="B53" s="13">
        <v>16</v>
      </c>
      <c r="C53" s="13">
        <v>1.2</v>
      </c>
      <c r="D53" s="13">
        <v>3.3</v>
      </c>
      <c r="E53" s="13">
        <v>87.1</v>
      </c>
      <c r="F53" s="13">
        <v>1.7</v>
      </c>
      <c r="G53" s="16">
        <f t="shared" si="5"/>
        <v>1.2</v>
      </c>
      <c r="H53" s="13">
        <f t="shared" si="6"/>
        <v>3.3</v>
      </c>
      <c r="I53" s="14">
        <f t="shared" si="7"/>
        <v>87.1</v>
      </c>
      <c r="J53" s="15" t="str">
        <f t="shared" si="8"/>
        <v>Modarate</v>
      </c>
      <c r="K53" s="13" t="str">
        <f t="shared" si="9"/>
        <v>15-16</v>
      </c>
      <c r="M53"/>
      <c r="N53"/>
    </row>
    <row r="54" spans="1:14" ht="15.75" x14ac:dyDescent="0.25">
      <c r="A54" s="13">
        <v>52</v>
      </c>
      <c r="B54" s="13">
        <v>16</v>
      </c>
      <c r="C54" s="13">
        <v>3.2</v>
      </c>
      <c r="D54" s="13">
        <v>3.2</v>
      </c>
      <c r="E54" s="13">
        <v>78.2</v>
      </c>
      <c r="F54" s="13">
        <v>0.1</v>
      </c>
      <c r="G54" s="16">
        <f t="shared" si="5"/>
        <v>3.2</v>
      </c>
      <c r="H54" s="13">
        <f t="shared" si="6"/>
        <v>3.2</v>
      </c>
      <c r="I54" s="14">
        <f t="shared" si="7"/>
        <v>78.2</v>
      </c>
      <c r="J54" s="15" t="str">
        <f t="shared" si="8"/>
        <v>Modarate</v>
      </c>
      <c r="K54" s="13" t="str">
        <f t="shared" si="9"/>
        <v>15-16</v>
      </c>
      <c r="M54"/>
      <c r="N54"/>
    </row>
    <row r="55" spans="1:14" ht="15.75" x14ac:dyDescent="0.25">
      <c r="A55" s="13">
        <v>53</v>
      </c>
      <c r="B55" s="13">
        <v>16</v>
      </c>
      <c r="C55" s="13">
        <v>2.8</v>
      </c>
      <c r="D55" s="13">
        <v>2.7</v>
      </c>
      <c r="E55" s="13">
        <v>87.7</v>
      </c>
      <c r="F55" s="13">
        <v>1.7</v>
      </c>
      <c r="G55" s="16">
        <f t="shared" si="5"/>
        <v>2.8</v>
      </c>
      <c r="H55" s="13">
        <f t="shared" si="6"/>
        <v>2.7</v>
      </c>
      <c r="I55" s="14">
        <f t="shared" si="7"/>
        <v>87.7</v>
      </c>
      <c r="J55" s="15" t="str">
        <f t="shared" si="8"/>
        <v>Modarate</v>
      </c>
      <c r="K55" s="13" t="str">
        <f t="shared" si="9"/>
        <v>15-16</v>
      </c>
      <c r="M55"/>
      <c r="N55"/>
    </row>
    <row r="56" spans="1:14" ht="15.75" x14ac:dyDescent="0.25">
      <c r="A56" s="13">
        <v>54</v>
      </c>
      <c r="B56" s="13">
        <v>17</v>
      </c>
      <c r="C56" s="13">
        <v>2.6</v>
      </c>
      <c r="D56" s="22"/>
      <c r="E56" s="13">
        <v>66</v>
      </c>
      <c r="F56" s="13">
        <v>1.3</v>
      </c>
      <c r="G56" s="16">
        <f t="shared" si="5"/>
        <v>2.6</v>
      </c>
      <c r="H56" s="20">
        <f t="shared" si="6"/>
        <v>4.0999999999999996</v>
      </c>
      <c r="I56" s="14">
        <f t="shared" si="7"/>
        <v>66</v>
      </c>
      <c r="J56" s="15" t="str">
        <f t="shared" si="8"/>
        <v>Low</v>
      </c>
      <c r="K56" s="13" t="str">
        <f t="shared" si="9"/>
        <v>17+</v>
      </c>
      <c r="M56"/>
      <c r="N56"/>
    </row>
    <row r="57" spans="1:14" ht="15.75" x14ac:dyDescent="0.25">
      <c r="A57" s="13">
        <v>55</v>
      </c>
      <c r="B57" s="13">
        <v>15</v>
      </c>
      <c r="C57" s="13">
        <v>3.4</v>
      </c>
      <c r="D57" s="13">
        <v>4.5999999999999996</v>
      </c>
      <c r="E57" s="13">
        <v>72.5</v>
      </c>
      <c r="F57" s="13">
        <v>1.8</v>
      </c>
      <c r="G57" s="16">
        <f t="shared" si="5"/>
        <v>3.4</v>
      </c>
      <c r="H57" s="13">
        <f t="shared" si="6"/>
        <v>4.5999999999999996</v>
      </c>
      <c r="I57" s="14">
        <f t="shared" si="7"/>
        <v>72.5</v>
      </c>
      <c r="J57" s="15" t="str">
        <f t="shared" si="8"/>
        <v>High</v>
      </c>
      <c r="K57" s="13" t="str">
        <f t="shared" si="9"/>
        <v>15-16</v>
      </c>
      <c r="M57"/>
      <c r="N57"/>
    </row>
    <row r="58" spans="1:14" ht="15.75" x14ac:dyDescent="0.25">
      <c r="A58" s="13">
        <v>56</v>
      </c>
      <c r="B58" s="13">
        <v>13</v>
      </c>
      <c r="C58" s="13">
        <v>2.5</v>
      </c>
      <c r="D58" s="13">
        <v>4.3</v>
      </c>
      <c r="E58" s="13">
        <v>78.099999999999994</v>
      </c>
      <c r="F58" s="13">
        <v>0.7</v>
      </c>
      <c r="G58" s="16">
        <f t="shared" si="5"/>
        <v>2.5</v>
      </c>
      <c r="H58" s="13">
        <f t="shared" si="6"/>
        <v>4.3</v>
      </c>
      <c r="I58" s="14">
        <f t="shared" si="7"/>
        <v>78.099999999999994</v>
      </c>
      <c r="J58" s="15" t="str">
        <f t="shared" si="8"/>
        <v>High</v>
      </c>
      <c r="K58" s="13" t="str">
        <f t="shared" si="9"/>
        <v>13-14</v>
      </c>
      <c r="M58"/>
      <c r="N58"/>
    </row>
    <row r="59" spans="1:14" ht="15.75" x14ac:dyDescent="0.25">
      <c r="A59" s="13">
        <v>57</v>
      </c>
      <c r="B59" s="13">
        <v>16</v>
      </c>
      <c r="C59" s="13">
        <v>0.6</v>
      </c>
      <c r="D59" s="13">
        <v>2.7</v>
      </c>
      <c r="E59" s="13">
        <v>46.7</v>
      </c>
      <c r="F59" s="13">
        <v>0</v>
      </c>
      <c r="G59" s="16">
        <f t="shared" si="5"/>
        <v>0.6</v>
      </c>
      <c r="H59" s="13">
        <f t="shared" si="6"/>
        <v>2.7</v>
      </c>
      <c r="I59" s="14">
        <f t="shared" si="7"/>
        <v>46.7</v>
      </c>
      <c r="J59" s="15" t="str">
        <f t="shared" si="8"/>
        <v>Modarate</v>
      </c>
      <c r="K59" s="13" t="str">
        <f t="shared" si="9"/>
        <v>15-16</v>
      </c>
      <c r="M59"/>
      <c r="N59"/>
    </row>
    <row r="60" spans="1:14" ht="15.75" x14ac:dyDescent="0.25">
      <c r="A60" s="13">
        <v>58</v>
      </c>
      <c r="B60" s="13">
        <v>14</v>
      </c>
      <c r="C60" s="13">
        <v>1.7</v>
      </c>
      <c r="D60" s="13">
        <v>3.6</v>
      </c>
      <c r="E60" s="24"/>
      <c r="F60" s="13">
        <v>1.2</v>
      </c>
      <c r="G60" s="16">
        <f t="shared" si="5"/>
        <v>1.7</v>
      </c>
      <c r="H60" s="13">
        <f t="shared" si="6"/>
        <v>3.6</v>
      </c>
      <c r="I60" s="21">
        <f t="shared" si="7"/>
        <v>67.900000000000006</v>
      </c>
      <c r="J60" s="15" t="str">
        <f t="shared" si="8"/>
        <v>Modarate</v>
      </c>
      <c r="K60" s="13" t="str">
        <f t="shared" si="9"/>
        <v>13-14</v>
      </c>
      <c r="M60"/>
      <c r="N60"/>
    </row>
    <row r="61" spans="1:14" ht="15.75" x14ac:dyDescent="0.25">
      <c r="A61" s="13">
        <v>59</v>
      </c>
      <c r="B61" s="13">
        <v>16</v>
      </c>
      <c r="C61" s="13">
        <v>3.9</v>
      </c>
      <c r="D61" s="13">
        <v>2.5</v>
      </c>
      <c r="E61" s="13">
        <v>51.4</v>
      </c>
      <c r="F61" s="13">
        <v>0.7</v>
      </c>
      <c r="G61" s="16">
        <f t="shared" si="5"/>
        <v>3.9</v>
      </c>
      <c r="H61" s="13">
        <f t="shared" si="6"/>
        <v>2.5</v>
      </c>
      <c r="I61" s="14">
        <f t="shared" si="7"/>
        <v>51.4</v>
      </c>
      <c r="J61" s="15" t="str">
        <f t="shared" si="8"/>
        <v>Modarate</v>
      </c>
      <c r="K61" s="13" t="str">
        <f t="shared" si="9"/>
        <v>15-16</v>
      </c>
      <c r="M61"/>
      <c r="N61"/>
    </row>
    <row r="62" spans="1:14" ht="15.75" x14ac:dyDescent="0.25">
      <c r="A62" s="13">
        <v>60</v>
      </c>
      <c r="B62" s="13">
        <v>14</v>
      </c>
      <c r="C62" s="13">
        <v>3.7</v>
      </c>
      <c r="D62" s="13">
        <v>3.3</v>
      </c>
      <c r="E62" s="13">
        <v>80</v>
      </c>
      <c r="F62" s="13">
        <v>0.1</v>
      </c>
      <c r="G62" s="16">
        <f t="shared" si="5"/>
        <v>3.7</v>
      </c>
      <c r="H62" s="13">
        <f t="shared" si="6"/>
        <v>3.3</v>
      </c>
      <c r="I62" s="14">
        <f t="shared" si="7"/>
        <v>80</v>
      </c>
      <c r="J62" s="15" t="str">
        <f t="shared" si="8"/>
        <v>Modarate</v>
      </c>
      <c r="K62" s="13" t="str">
        <f t="shared" si="9"/>
        <v>13-14</v>
      </c>
      <c r="M62"/>
      <c r="N62"/>
    </row>
    <row r="63" spans="1:14" ht="15.75" x14ac:dyDescent="0.25">
      <c r="A63" s="13">
        <v>61</v>
      </c>
      <c r="B63" s="13">
        <v>14</v>
      </c>
      <c r="C63" s="13">
        <v>2.1</v>
      </c>
      <c r="D63" s="13">
        <v>2.2000000000000002</v>
      </c>
      <c r="E63" s="13">
        <v>76.900000000000006</v>
      </c>
      <c r="F63" s="13">
        <v>2.1</v>
      </c>
      <c r="G63" s="16">
        <f t="shared" si="5"/>
        <v>2.1</v>
      </c>
      <c r="H63" s="13">
        <f t="shared" si="6"/>
        <v>2.2000000000000002</v>
      </c>
      <c r="I63" s="14">
        <f t="shared" si="7"/>
        <v>76.900000000000006</v>
      </c>
      <c r="J63" s="15" t="str">
        <f t="shared" si="8"/>
        <v>Modarate</v>
      </c>
      <c r="K63" s="13" t="str">
        <f t="shared" si="9"/>
        <v>13-14</v>
      </c>
      <c r="M63"/>
      <c r="N63"/>
    </row>
    <row r="64" spans="1:14" ht="15.75" x14ac:dyDescent="0.25">
      <c r="A64" s="13">
        <v>62</v>
      </c>
      <c r="B64" s="13">
        <v>16</v>
      </c>
      <c r="C64" s="13">
        <v>3</v>
      </c>
      <c r="D64" s="13">
        <v>6.4</v>
      </c>
      <c r="E64" s="13">
        <v>46.6</v>
      </c>
      <c r="F64" s="13">
        <v>2.8</v>
      </c>
      <c r="G64" s="16">
        <f t="shared" si="5"/>
        <v>3</v>
      </c>
      <c r="H64" s="13">
        <f t="shared" si="6"/>
        <v>6.4</v>
      </c>
      <c r="I64" s="14">
        <f t="shared" si="7"/>
        <v>46.6</v>
      </c>
      <c r="J64" s="15" t="str">
        <f t="shared" si="8"/>
        <v>High</v>
      </c>
      <c r="K64" s="13" t="str">
        <f t="shared" si="9"/>
        <v>15-16</v>
      </c>
      <c r="M64"/>
      <c r="N64"/>
    </row>
    <row r="65" spans="1:14" ht="15.75" x14ac:dyDescent="0.25">
      <c r="A65" s="13">
        <v>63</v>
      </c>
      <c r="B65" s="13">
        <v>17</v>
      </c>
      <c r="C65" s="13">
        <v>5.3</v>
      </c>
      <c r="D65" s="17"/>
      <c r="E65" s="13">
        <v>47.1</v>
      </c>
      <c r="F65" s="13">
        <v>0.9</v>
      </c>
      <c r="G65" s="16">
        <f t="shared" si="5"/>
        <v>5.3</v>
      </c>
      <c r="H65" s="20">
        <f t="shared" si="6"/>
        <v>4.0999999999999996</v>
      </c>
      <c r="I65" s="14">
        <f t="shared" si="7"/>
        <v>47.1</v>
      </c>
      <c r="J65" s="15" t="str">
        <f t="shared" si="8"/>
        <v>Low</v>
      </c>
      <c r="K65" s="13" t="str">
        <f t="shared" si="9"/>
        <v>17+</v>
      </c>
      <c r="M65"/>
      <c r="N65"/>
    </row>
    <row r="66" spans="1:14" ht="15.75" x14ac:dyDescent="0.25">
      <c r="A66" s="13">
        <v>64</v>
      </c>
      <c r="B66" s="13">
        <v>14</v>
      </c>
      <c r="C66" s="13">
        <v>2.5</v>
      </c>
      <c r="D66" s="13">
        <v>2.7</v>
      </c>
      <c r="E66" s="24"/>
      <c r="F66" s="13">
        <v>1.4</v>
      </c>
      <c r="G66" s="16">
        <f t="shared" si="5"/>
        <v>2.5</v>
      </c>
      <c r="H66" s="13">
        <f t="shared" si="6"/>
        <v>2.7</v>
      </c>
      <c r="I66" s="21">
        <f t="shared" si="7"/>
        <v>67.900000000000006</v>
      </c>
      <c r="J66" s="15" t="str">
        <f t="shared" si="8"/>
        <v>Modarate</v>
      </c>
      <c r="K66" s="13" t="str">
        <f t="shared" si="9"/>
        <v>13-14</v>
      </c>
      <c r="M66"/>
      <c r="N66"/>
    </row>
    <row r="67" spans="1:14" ht="15.75" x14ac:dyDescent="0.25">
      <c r="A67" s="13">
        <v>65</v>
      </c>
      <c r="B67" s="13">
        <v>14</v>
      </c>
      <c r="C67" s="13">
        <v>2.5</v>
      </c>
      <c r="D67" s="13">
        <v>2</v>
      </c>
      <c r="E67" s="13">
        <v>82.1</v>
      </c>
      <c r="F67" s="13">
        <v>1.3</v>
      </c>
      <c r="G67" s="16">
        <f t="shared" ref="G67:G98" si="10">IF(ISBLANK(C67), AVERAGE($C$3:$C$202), C67)</f>
        <v>2.5</v>
      </c>
      <c r="H67" s="13">
        <f t="shared" ref="H67:H98" si="11">IF(ISBLANK(D67), MEDIAN($D$3:$D$202), D67)</f>
        <v>2</v>
      </c>
      <c r="I67" s="14">
        <f t="shared" ref="I67:I98" si="12">IF(ISBLANK(E67), MODE($E$3:$E$202), E67)</f>
        <v>82.1</v>
      </c>
      <c r="J67" s="15" t="str">
        <f t="shared" ref="J67:J98" si="13">IF(D67&gt;4,"High",IF(D67&gt;2,"Modarate","Low"))</f>
        <v>Low</v>
      </c>
      <c r="K67" s="13" t="str">
        <f t="shared" ref="K67:K98" si="14">IF(OR(B67=13,B67=14),"13-14",IF(OR(B67=15,B67=16),"15-16",IF(B67&gt;=17,"17+","")))</f>
        <v>13-14</v>
      </c>
      <c r="M67"/>
      <c r="N67"/>
    </row>
    <row r="68" spans="1:14" ht="15.75" x14ac:dyDescent="0.25">
      <c r="A68" s="13">
        <v>66</v>
      </c>
      <c r="B68" s="13">
        <v>16</v>
      </c>
      <c r="C68" s="13">
        <v>2.7</v>
      </c>
      <c r="D68" s="13">
        <v>2.8</v>
      </c>
      <c r="E68" s="13">
        <v>61.2</v>
      </c>
      <c r="F68" s="13">
        <v>1</v>
      </c>
      <c r="G68" s="16">
        <f t="shared" si="10"/>
        <v>2.7</v>
      </c>
      <c r="H68" s="13">
        <f t="shared" si="11"/>
        <v>2.8</v>
      </c>
      <c r="I68" s="14">
        <f t="shared" si="12"/>
        <v>61.2</v>
      </c>
      <c r="J68" s="15" t="str">
        <f t="shared" si="13"/>
        <v>Modarate</v>
      </c>
      <c r="K68" s="13" t="str">
        <f t="shared" si="14"/>
        <v>15-16</v>
      </c>
      <c r="M68"/>
      <c r="N68"/>
    </row>
    <row r="69" spans="1:14" ht="15.75" x14ac:dyDescent="0.25">
      <c r="A69" s="13">
        <v>67</v>
      </c>
      <c r="B69" s="13">
        <v>14</v>
      </c>
      <c r="C69" s="13">
        <v>3.1</v>
      </c>
      <c r="D69" s="13">
        <v>3.3</v>
      </c>
      <c r="E69" s="13">
        <v>61.2</v>
      </c>
      <c r="F69" s="13">
        <v>2</v>
      </c>
      <c r="G69" s="16">
        <f t="shared" si="10"/>
        <v>3.1</v>
      </c>
      <c r="H69" s="13">
        <f t="shared" si="11"/>
        <v>3.3</v>
      </c>
      <c r="I69" s="14">
        <f t="shared" si="12"/>
        <v>61.2</v>
      </c>
      <c r="J69" s="15" t="str">
        <f t="shared" si="13"/>
        <v>Modarate</v>
      </c>
      <c r="K69" s="13" t="str">
        <f t="shared" si="14"/>
        <v>13-14</v>
      </c>
      <c r="M69"/>
      <c r="N69"/>
    </row>
    <row r="70" spans="1:14" ht="15.75" x14ac:dyDescent="0.25">
      <c r="A70" s="13">
        <v>68</v>
      </c>
      <c r="B70" s="13">
        <v>14</v>
      </c>
      <c r="C70" s="13">
        <v>2.2000000000000002</v>
      </c>
      <c r="D70" s="13">
        <v>3.9</v>
      </c>
      <c r="E70" s="13">
        <v>75.099999999999994</v>
      </c>
      <c r="F70" s="13">
        <v>2.2999999999999998</v>
      </c>
      <c r="G70" s="16">
        <f t="shared" si="10"/>
        <v>2.2000000000000002</v>
      </c>
      <c r="H70" s="13">
        <f t="shared" si="11"/>
        <v>3.9</v>
      </c>
      <c r="I70" s="14">
        <f t="shared" si="12"/>
        <v>75.099999999999994</v>
      </c>
      <c r="J70" s="15" t="str">
        <f t="shared" si="13"/>
        <v>Modarate</v>
      </c>
      <c r="K70" s="13" t="str">
        <f t="shared" si="14"/>
        <v>13-14</v>
      </c>
      <c r="M70"/>
      <c r="N70"/>
    </row>
    <row r="71" spans="1:14" ht="15.75" x14ac:dyDescent="0.25">
      <c r="A71" s="13">
        <v>69</v>
      </c>
      <c r="B71" s="13">
        <v>16</v>
      </c>
      <c r="C71" s="13">
        <v>3.1</v>
      </c>
      <c r="D71" s="13">
        <v>3</v>
      </c>
      <c r="E71" s="13">
        <v>69.900000000000006</v>
      </c>
      <c r="F71" s="13">
        <v>0.8</v>
      </c>
      <c r="G71" s="16">
        <f t="shared" si="10"/>
        <v>3.1</v>
      </c>
      <c r="H71" s="13">
        <f t="shared" si="11"/>
        <v>3</v>
      </c>
      <c r="I71" s="14">
        <f t="shared" si="12"/>
        <v>69.900000000000006</v>
      </c>
      <c r="J71" s="15" t="str">
        <f t="shared" si="13"/>
        <v>Modarate</v>
      </c>
      <c r="K71" s="13" t="str">
        <f t="shared" si="14"/>
        <v>15-16</v>
      </c>
      <c r="M71"/>
      <c r="N71"/>
    </row>
    <row r="72" spans="1:14" ht="15.75" x14ac:dyDescent="0.25">
      <c r="A72" s="13">
        <v>70</v>
      </c>
      <c r="B72" s="13">
        <v>16</v>
      </c>
      <c r="C72" s="13">
        <v>0.6</v>
      </c>
      <c r="D72" s="13">
        <v>1.6</v>
      </c>
      <c r="E72" s="13">
        <v>80.5</v>
      </c>
      <c r="F72" s="13">
        <v>1.5</v>
      </c>
      <c r="G72" s="16">
        <f t="shared" si="10"/>
        <v>0.6</v>
      </c>
      <c r="H72" s="13">
        <f t="shared" si="11"/>
        <v>1.6</v>
      </c>
      <c r="I72" s="14">
        <f t="shared" si="12"/>
        <v>80.5</v>
      </c>
      <c r="J72" s="15" t="str">
        <f t="shared" si="13"/>
        <v>Low</v>
      </c>
      <c r="K72" s="13" t="str">
        <f t="shared" si="14"/>
        <v>15-16</v>
      </c>
      <c r="M72"/>
      <c r="N72"/>
    </row>
    <row r="73" spans="1:14" ht="15.75" x14ac:dyDescent="0.25">
      <c r="A73" s="13">
        <v>71</v>
      </c>
      <c r="B73" s="13">
        <v>13</v>
      </c>
      <c r="C73" s="13">
        <v>2.8</v>
      </c>
      <c r="D73" s="13">
        <v>1.7</v>
      </c>
      <c r="E73" s="13">
        <v>74.8</v>
      </c>
      <c r="F73" s="13">
        <v>2.5</v>
      </c>
      <c r="G73" s="16">
        <f t="shared" si="10"/>
        <v>2.8</v>
      </c>
      <c r="H73" s="13">
        <f t="shared" si="11"/>
        <v>1.7</v>
      </c>
      <c r="I73" s="14">
        <f t="shared" si="12"/>
        <v>74.8</v>
      </c>
      <c r="J73" s="15" t="str">
        <f t="shared" si="13"/>
        <v>Low</v>
      </c>
      <c r="K73" s="13" t="str">
        <f t="shared" si="14"/>
        <v>13-14</v>
      </c>
      <c r="M73"/>
      <c r="N73"/>
    </row>
    <row r="74" spans="1:14" ht="15.75" x14ac:dyDescent="0.25">
      <c r="A74" s="13">
        <v>72</v>
      </c>
      <c r="B74" s="13">
        <v>17</v>
      </c>
      <c r="C74" s="13">
        <v>2.6</v>
      </c>
      <c r="D74" s="13">
        <v>5</v>
      </c>
      <c r="E74" s="13">
        <v>85.8</v>
      </c>
      <c r="F74" s="13">
        <v>2.1</v>
      </c>
      <c r="G74" s="16">
        <f t="shared" si="10"/>
        <v>2.6</v>
      </c>
      <c r="H74" s="13">
        <f t="shared" si="11"/>
        <v>5</v>
      </c>
      <c r="I74" s="14">
        <f t="shared" si="12"/>
        <v>85.8</v>
      </c>
      <c r="J74" s="15" t="str">
        <f t="shared" si="13"/>
        <v>High</v>
      </c>
      <c r="K74" s="13" t="str">
        <f t="shared" si="14"/>
        <v>17+</v>
      </c>
      <c r="M74"/>
      <c r="N74"/>
    </row>
    <row r="75" spans="1:14" ht="15.75" x14ac:dyDescent="0.25">
      <c r="A75" s="13">
        <v>73</v>
      </c>
      <c r="B75" s="13">
        <v>17</v>
      </c>
      <c r="C75" s="13">
        <v>2.2999999999999998</v>
      </c>
      <c r="D75" s="13">
        <v>3.8</v>
      </c>
      <c r="E75" s="13">
        <v>79.7</v>
      </c>
      <c r="F75" s="13">
        <v>2.2000000000000002</v>
      </c>
      <c r="G75" s="16">
        <f t="shared" si="10"/>
        <v>2.2999999999999998</v>
      </c>
      <c r="H75" s="13">
        <f t="shared" si="11"/>
        <v>3.8</v>
      </c>
      <c r="I75" s="14">
        <f t="shared" si="12"/>
        <v>79.7</v>
      </c>
      <c r="J75" s="15" t="str">
        <f t="shared" si="13"/>
        <v>Modarate</v>
      </c>
      <c r="K75" s="13" t="str">
        <f t="shared" si="14"/>
        <v>17+</v>
      </c>
      <c r="M75"/>
      <c r="N75"/>
    </row>
    <row r="76" spans="1:14" ht="15.75" x14ac:dyDescent="0.25">
      <c r="A76" s="13">
        <v>74</v>
      </c>
      <c r="B76" s="13">
        <v>14</v>
      </c>
      <c r="C76" s="13">
        <v>2</v>
      </c>
      <c r="D76" s="13">
        <v>5</v>
      </c>
      <c r="E76" s="13">
        <v>77.2</v>
      </c>
      <c r="F76" s="13">
        <v>2.6</v>
      </c>
      <c r="G76" s="16">
        <f t="shared" si="10"/>
        <v>2</v>
      </c>
      <c r="H76" s="13">
        <f t="shared" si="11"/>
        <v>5</v>
      </c>
      <c r="I76" s="14">
        <f t="shared" si="12"/>
        <v>77.2</v>
      </c>
      <c r="J76" s="15" t="str">
        <f t="shared" si="13"/>
        <v>High</v>
      </c>
      <c r="K76" s="13" t="str">
        <f t="shared" si="14"/>
        <v>13-14</v>
      </c>
      <c r="M76"/>
      <c r="N76"/>
    </row>
    <row r="77" spans="1:14" ht="15.75" x14ac:dyDescent="0.25">
      <c r="A77" s="13">
        <v>75</v>
      </c>
      <c r="B77" s="13">
        <v>17</v>
      </c>
      <c r="C77" s="13">
        <v>1.9</v>
      </c>
      <c r="D77" s="13">
        <v>5.2</v>
      </c>
      <c r="E77" s="13">
        <v>66.5</v>
      </c>
      <c r="F77" s="13">
        <v>2.6</v>
      </c>
      <c r="G77" s="16">
        <f t="shared" si="10"/>
        <v>1.9</v>
      </c>
      <c r="H77" s="13">
        <f t="shared" si="11"/>
        <v>5.2</v>
      </c>
      <c r="I77" s="14">
        <f t="shared" si="12"/>
        <v>66.5</v>
      </c>
      <c r="J77" s="15" t="str">
        <f t="shared" si="13"/>
        <v>High</v>
      </c>
      <c r="K77" s="13" t="str">
        <f t="shared" si="14"/>
        <v>17+</v>
      </c>
      <c r="M77"/>
      <c r="N77"/>
    </row>
    <row r="78" spans="1:14" ht="15.75" x14ac:dyDescent="0.25">
      <c r="A78" s="13">
        <v>76</v>
      </c>
      <c r="B78" s="13">
        <v>14</v>
      </c>
      <c r="C78" s="13">
        <v>1.7</v>
      </c>
      <c r="D78" s="13">
        <v>4.2</v>
      </c>
      <c r="E78" s="13">
        <v>65.7</v>
      </c>
      <c r="F78" s="13">
        <v>2.2999999999999998</v>
      </c>
      <c r="G78" s="16">
        <f t="shared" si="10"/>
        <v>1.7</v>
      </c>
      <c r="H78" s="13">
        <f t="shared" si="11"/>
        <v>4.2</v>
      </c>
      <c r="I78" s="14">
        <f t="shared" si="12"/>
        <v>65.7</v>
      </c>
      <c r="J78" s="15" t="str">
        <f t="shared" si="13"/>
        <v>High</v>
      </c>
      <c r="K78" s="13" t="str">
        <f t="shared" si="14"/>
        <v>13-14</v>
      </c>
      <c r="M78"/>
      <c r="N78"/>
    </row>
    <row r="79" spans="1:14" ht="15.75" x14ac:dyDescent="0.25">
      <c r="A79" s="13">
        <v>77</v>
      </c>
      <c r="B79" s="13">
        <v>13</v>
      </c>
      <c r="C79" s="13">
        <v>0.2</v>
      </c>
      <c r="D79" s="13">
        <v>2.2000000000000002</v>
      </c>
      <c r="E79" s="13">
        <v>69.5</v>
      </c>
      <c r="F79" s="13">
        <v>1.6</v>
      </c>
      <c r="G79" s="16">
        <f t="shared" si="10"/>
        <v>0.2</v>
      </c>
      <c r="H79" s="13">
        <f t="shared" si="11"/>
        <v>2.2000000000000002</v>
      </c>
      <c r="I79" s="14">
        <f t="shared" si="12"/>
        <v>69.5</v>
      </c>
      <c r="J79" s="15" t="str">
        <f t="shared" si="13"/>
        <v>Modarate</v>
      </c>
      <c r="K79" s="13" t="str">
        <f t="shared" si="14"/>
        <v>13-14</v>
      </c>
      <c r="M79"/>
      <c r="N79"/>
    </row>
    <row r="80" spans="1:14" ht="15.75" x14ac:dyDescent="0.25">
      <c r="A80" s="13">
        <v>78</v>
      </c>
      <c r="B80" s="13">
        <v>16</v>
      </c>
      <c r="C80" s="13">
        <v>2.2000000000000002</v>
      </c>
      <c r="D80" s="13">
        <v>4.3</v>
      </c>
      <c r="E80" s="13">
        <v>88.4</v>
      </c>
      <c r="F80" s="13">
        <v>1.2</v>
      </c>
      <c r="G80" s="16">
        <f t="shared" si="10"/>
        <v>2.2000000000000002</v>
      </c>
      <c r="H80" s="13">
        <f t="shared" si="11"/>
        <v>4.3</v>
      </c>
      <c r="I80" s="14">
        <f t="shared" si="12"/>
        <v>88.4</v>
      </c>
      <c r="J80" s="15" t="str">
        <f t="shared" si="13"/>
        <v>High</v>
      </c>
      <c r="K80" s="13" t="str">
        <f t="shared" si="14"/>
        <v>15-16</v>
      </c>
      <c r="M80"/>
      <c r="N80"/>
    </row>
    <row r="81" spans="1:14" ht="15.75" x14ac:dyDescent="0.25">
      <c r="A81" s="13">
        <v>79</v>
      </c>
      <c r="B81" s="13">
        <v>16</v>
      </c>
      <c r="C81" s="13">
        <v>3.6</v>
      </c>
      <c r="D81" s="13">
        <v>6.1</v>
      </c>
      <c r="E81" s="13">
        <v>65.900000000000006</v>
      </c>
      <c r="F81" s="13">
        <v>1.6</v>
      </c>
      <c r="G81" s="16">
        <f t="shared" si="10"/>
        <v>3.6</v>
      </c>
      <c r="H81" s="13">
        <f t="shared" si="11"/>
        <v>6.1</v>
      </c>
      <c r="I81" s="14">
        <f t="shared" si="12"/>
        <v>65.900000000000006</v>
      </c>
      <c r="J81" s="15" t="str">
        <f t="shared" si="13"/>
        <v>High</v>
      </c>
      <c r="K81" s="13" t="str">
        <f t="shared" si="14"/>
        <v>15-16</v>
      </c>
      <c r="M81"/>
      <c r="N81"/>
    </row>
    <row r="82" spans="1:14" ht="15.75" x14ac:dyDescent="0.25">
      <c r="A82" s="13">
        <v>80</v>
      </c>
      <c r="B82" s="13">
        <v>16</v>
      </c>
      <c r="C82" s="13">
        <v>2.2000000000000002</v>
      </c>
      <c r="D82" s="13">
        <v>3.3</v>
      </c>
      <c r="E82" s="13">
        <v>72.599999999999994</v>
      </c>
      <c r="F82" s="13">
        <v>1.1000000000000001</v>
      </c>
      <c r="G82" s="16">
        <f t="shared" si="10"/>
        <v>2.2000000000000002</v>
      </c>
      <c r="H82" s="13">
        <f t="shared" si="11"/>
        <v>3.3</v>
      </c>
      <c r="I82" s="14">
        <f t="shared" si="12"/>
        <v>72.599999999999994</v>
      </c>
      <c r="J82" s="15" t="str">
        <f t="shared" si="13"/>
        <v>Modarate</v>
      </c>
      <c r="K82" s="13" t="str">
        <f t="shared" si="14"/>
        <v>15-16</v>
      </c>
      <c r="M82"/>
      <c r="N82"/>
    </row>
    <row r="83" spans="1:14" ht="15.75" x14ac:dyDescent="0.25">
      <c r="A83" s="13">
        <v>81</v>
      </c>
      <c r="B83" s="13">
        <v>17</v>
      </c>
      <c r="C83" s="13">
        <v>3.1</v>
      </c>
      <c r="D83" s="13">
        <v>4.5</v>
      </c>
      <c r="E83" s="13">
        <v>47.6</v>
      </c>
      <c r="F83" s="13">
        <v>0</v>
      </c>
      <c r="G83" s="16">
        <f t="shared" si="10"/>
        <v>3.1</v>
      </c>
      <c r="H83" s="13">
        <f t="shared" si="11"/>
        <v>4.5</v>
      </c>
      <c r="I83" s="14">
        <f t="shared" si="12"/>
        <v>47.6</v>
      </c>
      <c r="J83" s="15" t="str">
        <f t="shared" si="13"/>
        <v>High</v>
      </c>
      <c r="K83" s="13" t="str">
        <f t="shared" si="14"/>
        <v>17+</v>
      </c>
      <c r="M83"/>
      <c r="N83"/>
    </row>
    <row r="84" spans="1:14" ht="15.75" x14ac:dyDescent="0.25">
      <c r="A84" s="13">
        <v>82</v>
      </c>
      <c r="B84" s="13">
        <v>13</v>
      </c>
      <c r="C84" s="13">
        <v>1.4</v>
      </c>
      <c r="D84" s="13">
        <v>4</v>
      </c>
      <c r="E84" s="13">
        <v>76.8</v>
      </c>
      <c r="F84" s="13">
        <v>1.3</v>
      </c>
      <c r="G84" s="16">
        <f t="shared" si="10"/>
        <v>1.4</v>
      </c>
      <c r="H84" s="13">
        <f t="shared" si="11"/>
        <v>4</v>
      </c>
      <c r="I84" s="14">
        <f t="shared" si="12"/>
        <v>76.8</v>
      </c>
      <c r="J84" s="15" t="str">
        <f t="shared" si="13"/>
        <v>Modarate</v>
      </c>
      <c r="K84" s="13" t="str">
        <f t="shared" si="14"/>
        <v>13-14</v>
      </c>
      <c r="M84"/>
      <c r="N84"/>
    </row>
    <row r="85" spans="1:14" ht="15.75" x14ac:dyDescent="0.25">
      <c r="A85" s="13">
        <v>83</v>
      </c>
      <c r="B85" s="13">
        <v>17</v>
      </c>
      <c r="C85" s="13">
        <v>1.2</v>
      </c>
      <c r="D85" s="13">
        <v>6.1</v>
      </c>
      <c r="E85" s="13">
        <v>92.6</v>
      </c>
      <c r="F85" s="13">
        <v>1.8</v>
      </c>
      <c r="G85" s="16">
        <f t="shared" si="10"/>
        <v>1.2</v>
      </c>
      <c r="H85" s="13">
        <f t="shared" si="11"/>
        <v>6.1</v>
      </c>
      <c r="I85" s="14">
        <f t="shared" si="12"/>
        <v>92.6</v>
      </c>
      <c r="J85" s="15" t="str">
        <f t="shared" si="13"/>
        <v>High</v>
      </c>
      <c r="K85" s="13" t="str">
        <f t="shared" si="14"/>
        <v>17+</v>
      </c>
      <c r="M85"/>
      <c r="N85"/>
    </row>
    <row r="86" spans="1:14" ht="15.75" x14ac:dyDescent="0.25">
      <c r="A86" s="13">
        <v>84</v>
      </c>
      <c r="B86" s="13">
        <v>17</v>
      </c>
      <c r="C86" s="13">
        <v>1.7</v>
      </c>
      <c r="D86" s="13">
        <v>3</v>
      </c>
      <c r="E86" s="13">
        <v>60.7</v>
      </c>
      <c r="F86" s="13">
        <v>1</v>
      </c>
      <c r="G86" s="16">
        <f t="shared" si="10"/>
        <v>1.7</v>
      </c>
      <c r="H86" s="13">
        <f t="shared" si="11"/>
        <v>3</v>
      </c>
      <c r="I86" s="14">
        <f t="shared" si="12"/>
        <v>60.7</v>
      </c>
      <c r="J86" s="15" t="str">
        <f t="shared" si="13"/>
        <v>Modarate</v>
      </c>
      <c r="K86" s="13" t="str">
        <f t="shared" si="14"/>
        <v>17+</v>
      </c>
      <c r="M86"/>
      <c r="N86"/>
    </row>
    <row r="87" spans="1:14" ht="15.75" x14ac:dyDescent="0.25">
      <c r="A87" s="13">
        <v>85</v>
      </c>
      <c r="B87" s="13">
        <v>13</v>
      </c>
      <c r="C87" s="13">
        <v>1.5</v>
      </c>
      <c r="D87" s="13">
        <v>5.7</v>
      </c>
      <c r="E87" s="13">
        <v>100</v>
      </c>
      <c r="F87" s="13">
        <v>1.3</v>
      </c>
      <c r="G87" s="16">
        <f t="shared" si="10"/>
        <v>1.5</v>
      </c>
      <c r="H87" s="13">
        <f t="shared" si="11"/>
        <v>5.7</v>
      </c>
      <c r="I87" s="14">
        <f t="shared" si="12"/>
        <v>100</v>
      </c>
      <c r="J87" s="15" t="str">
        <f t="shared" si="13"/>
        <v>High</v>
      </c>
      <c r="K87" s="13" t="str">
        <f t="shared" si="14"/>
        <v>13-14</v>
      </c>
      <c r="M87"/>
      <c r="N87"/>
    </row>
    <row r="88" spans="1:14" ht="15.75" x14ac:dyDescent="0.25">
      <c r="A88" s="13">
        <v>86</v>
      </c>
      <c r="B88" s="13">
        <v>13</v>
      </c>
      <c r="C88" s="13">
        <v>1.3</v>
      </c>
      <c r="D88" s="13">
        <v>3.4</v>
      </c>
      <c r="E88" s="13">
        <v>71.8</v>
      </c>
      <c r="F88" s="13">
        <v>1.4</v>
      </c>
      <c r="G88" s="16">
        <f t="shared" si="10"/>
        <v>1.3</v>
      </c>
      <c r="H88" s="13">
        <f t="shared" si="11"/>
        <v>3.4</v>
      </c>
      <c r="I88" s="14">
        <f t="shared" si="12"/>
        <v>71.8</v>
      </c>
      <c r="J88" s="15" t="str">
        <f t="shared" si="13"/>
        <v>Modarate</v>
      </c>
      <c r="K88" s="13" t="str">
        <f t="shared" si="14"/>
        <v>13-14</v>
      </c>
      <c r="M88"/>
      <c r="N88"/>
    </row>
    <row r="89" spans="1:14" ht="15.75" x14ac:dyDescent="0.25">
      <c r="A89" s="13">
        <v>87</v>
      </c>
      <c r="B89" s="13">
        <v>13</v>
      </c>
      <c r="C89" s="13">
        <v>2.9</v>
      </c>
      <c r="D89" s="13">
        <v>3</v>
      </c>
      <c r="E89" s="13">
        <v>44.3</v>
      </c>
      <c r="F89" s="13">
        <v>2.6</v>
      </c>
      <c r="G89" s="16">
        <f t="shared" si="10"/>
        <v>2.9</v>
      </c>
      <c r="H89" s="13">
        <f t="shared" si="11"/>
        <v>3</v>
      </c>
      <c r="I89" s="14">
        <f t="shared" si="12"/>
        <v>44.3</v>
      </c>
      <c r="J89" s="15" t="str">
        <f t="shared" si="13"/>
        <v>Modarate</v>
      </c>
      <c r="K89" s="13" t="str">
        <f t="shared" si="14"/>
        <v>13-14</v>
      </c>
      <c r="M89"/>
      <c r="N89"/>
    </row>
    <row r="90" spans="1:14" ht="15.75" x14ac:dyDescent="0.25">
      <c r="A90" s="13">
        <v>88</v>
      </c>
      <c r="B90" s="13">
        <v>13</v>
      </c>
      <c r="C90" s="13">
        <v>4.3</v>
      </c>
      <c r="D90" s="13">
        <v>4.2</v>
      </c>
      <c r="E90" s="13">
        <v>66.099999999999994</v>
      </c>
      <c r="F90" s="13">
        <v>1.2</v>
      </c>
      <c r="G90" s="16">
        <f t="shared" si="10"/>
        <v>4.3</v>
      </c>
      <c r="H90" s="13">
        <f t="shared" si="11"/>
        <v>4.2</v>
      </c>
      <c r="I90" s="14">
        <f t="shared" si="12"/>
        <v>66.099999999999994</v>
      </c>
      <c r="J90" s="15" t="str">
        <f t="shared" si="13"/>
        <v>High</v>
      </c>
      <c r="K90" s="13" t="str">
        <f t="shared" si="14"/>
        <v>13-14</v>
      </c>
      <c r="M90"/>
      <c r="N90"/>
    </row>
    <row r="91" spans="1:14" ht="15.75" x14ac:dyDescent="0.25">
      <c r="A91" s="13">
        <v>89</v>
      </c>
      <c r="B91" s="13">
        <v>16</v>
      </c>
      <c r="C91" s="13">
        <v>1.8</v>
      </c>
      <c r="D91" s="13">
        <v>4.5</v>
      </c>
      <c r="E91" s="13">
        <v>83.3</v>
      </c>
      <c r="F91" s="13">
        <v>2.6</v>
      </c>
      <c r="G91" s="16">
        <f t="shared" si="10"/>
        <v>1.8</v>
      </c>
      <c r="H91" s="13">
        <f t="shared" si="11"/>
        <v>4.5</v>
      </c>
      <c r="I91" s="14">
        <f t="shared" si="12"/>
        <v>83.3</v>
      </c>
      <c r="J91" s="15" t="str">
        <f t="shared" si="13"/>
        <v>High</v>
      </c>
      <c r="K91" s="13" t="str">
        <f t="shared" si="14"/>
        <v>15-16</v>
      </c>
      <c r="M91"/>
      <c r="N91"/>
    </row>
    <row r="92" spans="1:14" ht="15.75" x14ac:dyDescent="0.25">
      <c r="A92" s="13">
        <v>90</v>
      </c>
      <c r="B92" s="13">
        <v>15</v>
      </c>
      <c r="C92" s="17"/>
      <c r="D92" s="13">
        <v>6.9</v>
      </c>
      <c r="E92" s="13">
        <v>90</v>
      </c>
      <c r="F92" s="13">
        <v>0</v>
      </c>
      <c r="G92" s="18">
        <f t="shared" si="10"/>
        <v>2.5484536082474221</v>
      </c>
      <c r="H92" s="13">
        <f t="shared" si="11"/>
        <v>6.9</v>
      </c>
      <c r="I92" s="14">
        <f t="shared" si="12"/>
        <v>90</v>
      </c>
      <c r="J92" s="15" t="str">
        <f t="shared" si="13"/>
        <v>High</v>
      </c>
      <c r="K92" s="13" t="str">
        <f t="shared" si="14"/>
        <v>15-16</v>
      </c>
      <c r="M92"/>
      <c r="N92"/>
    </row>
    <row r="93" spans="1:14" ht="15.75" x14ac:dyDescent="0.25">
      <c r="A93" s="13">
        <v>91</v>
      </c>
      <c r="B93" s="13">
        <v>15</v>
      </c>
      <c r="C93" s="13">
        <v>3.2</v>
      </c>
      <c r="D93" s="13">
        <v>4.5</v>
      </c>
      <c r="E93" s="13">
        <v>77.2</v>
      </c>
      <c r="F93" s="13">
        <v>2.6</v>
      </c>
      <c r="G93" s="16">
        <f t="shared" si="10"/>
        <v>3.2</v>
      </c>
      <c r="H93" s="13">
        <f t="shared" si="11"/>
        <v>4.5</v>
      </c>
      <c r="I93" s="14">
        <f t="shared" si="12"/>
        <v>77.2</v>
      </c>
      <c r="J93" s="15" t="str">
        <f t="shared" si="13"/>
        <v>High</v>
      </c>
      <c r="K93" s="13" t="str">
        <f t="shared" si="14"/>
        <v>15-16</v>
      </c>
      <c r="M93"/>
      <c r="N93"/>
    </row>
    <row r="94" spans="1:14" ht="15.75" x14ac:dyDescent="0.25">
      <c r="A94" s="13">
        <v>92</v>
      </c>
      <c r="B94" s="13">
        <v>13</v>
      </c>
      <c r="C94" s="13">
        <v>1.1000000000000001</v>
      </c>
      <c r="D94" s="13">
        <v>4.3</v>
      </c>
      <c r="E94" s="13">
        <v>85.7</v>
      </c>
      <c r="F94" s="13">
        <v>2.5</v>
      </c>
      <c r="G94" s="16">
        <f t="shared" si="10"/>
        <v>1.1000000000000001</v>
      </c>
      <c r="H94" s="13">
        <f t="shared" si="11"/>
        <v>4.3</v>
      </c>
      <c r="I94" s="14">
        <f t="shared" si="12"/>
        <v>85.7</v>
      </c>
      <c r="J94" s="15" t="str">
        <f t="shared" si="13"/>
        <v>High</v>
      </c>
      <c r="K94" s="13" t="str">
        <f t="shared" si="14"/>
        <v>13-14</v>
      </c>
      <c r="M94"/>
      <c r="N94"/>
    </row>
    <row r="95" spans="1:14" ht="15.75" x14ac:dyDescent="0.25">
      <c r="A95" s="13">
        <v>93</v>
      </c>
      <c r="B95" s="13">
        <v>15</v>
      </c>
      <c r="C95" s="13">
        <v>1.3</v>
      </c>
      <c r="D95" s="13">
        <v>6.4</v>
      </c>
      <c r="E95" s="13">
        <v>58.2</v>
      </c>
      <c r="F95" s="13">
        <v>2.2000000000000002</v>
      </c>
      <c r="G95" s="16">
        <f t="shared" si="10"/>
        <v>1.3</v>
      </c>
      <c r="H95" s="13">
        <f t="shared" si="11"/>
        <v>6.4</v>
      </c>
      <c r="I95" s="14">
        <f t="shared" si="12"/>
        <v>58.2</v>
      </c>
      <c r="J95" s="15" t="str">
        <f t="shared" si="13"/>
        <v>High</v>
      </c>
      <c r="K95" s="13" t="str">
        <f t="shared" si="14"/>
        <v>15-16</v>
      </c>
      <c r="M95"/>
      <c r="N95"/>
    </row>
    <row r="96" spans="1:14" ht="15.75" x14ac:dyDescent="0.25">
      <c r="A96" s="13">
        <v>94</v>
      </c>
      <c r="B96" s="13">
        <v>15</v>
      </c>
      <c r="C96" s="13">
        <v>3</v>
      </c>
      <c r="D96" s="13">
        <v>4.9000000000000004</v>
      </c>
      <c r="E96" s="13">
        <v>63.2</v>
      </c>
      <c r="F96" s="13">
        <v>0</v>
      </c>
      <c r="G96" s="16">
        <f t="shared" si="10"/>
        <v>3</v>
      </c>
      <c r="H96" s="13">
        <f t="shared" si="11"/>
        <v>4.9000000000000004</v>
      </c>
      <c r="I96" s="14">
        <f t="shared" si="12"/>
        <v>63.2</v>
      </c>
      <c r="J96" s="15" t="str">
        <f t="shared" si="13"/>
        <v>High</v>
      </c>
      <c r="K96" s="13" t="str">
        <f t="shared" si="14"/>
        <v>15-16</v>
      </c>
      <c r="M96"/>
      <c r="N96"/>
    </row>
    <row r="97" spans="1:14" ht="15.75" x14ac:dyDescent="0.25">
      <c r="A97" s="13">
        <v>95</v>
      </c>
      <c r="B97" s="13">
        <v>13</v>
      </c>
      <c r="C97" s="13">
        <v>2.2999999999999998</v>
      </c>
      <c r="D97" s="13">
        <v>3</v>
      </c>
      <c r="E97" s="13">
        <v>53.2</v>
      </c>
      <c r="F97" s="13">
        <v>2.2999999999999998</v>
      </c>
      <c r="G97" s="16">
        <f t="shared" si="10"/>
        <v>2.2999999999999998</v>
      </c>
      <c r="H97" s="13">
        <f t="shared" si="11"/>
        <v>3</v>
      </c>
      <c r="I97" s="14">
        <f t="shared" si="12"/>
        <v>53.2</v>
      </c>
      <c r="J97" s="15" t="str">
        <f t="shared" si="13"/>
        <v>Modarate</v>
      </c>
      <c r="K97" s="13" t="str">
        <f t="shared" si="14"/>
        <v>13-14</v>
      </c>
      <c r="M97"/>
      <c r="N97"/>
    </row>
    <row r="98" spans="1:14" ht="15.75" x14ac:dyDescent="0.25">
      <c r="A98" s="13">
        <v>96</v>
      </c>
      <c r="B98" s="13">
        <v>15</v>
      </c>
      <c r="C98" s="13">
        <v>1.8</v>
      </c>
      <c r="D98" s="13">
        <v>6</v>
      </c>
      <c r="E98" s="13">
        <v>63.9</v>
      </c>
      <c r="F98" s="13">
        <v>1.5</v>
      </c>
      <c r="G98" s="16">
        <f t="shared" si="10"/>
        <v>1.8</v>
      </c>
      <c r="H98" s="13">
        <f t="shared" si="11"/>
        <v>6</v>
      </c>
      <c r="I98" s="14">
        <f t="shared" si="12"/>
        <v>63.9</v>
      </c>
      <c r="J98" s="15" t="str">
        <f t="shared" si="13"/>
        <v>High</v>
      </c>
      <c r="K98" s="13" t="str">
        <f t="shared" si="14"/>
        <v>15-16</v>
      </c>
      <c r="M98"/>
      <c r="N98"/>
    </row>
    <row r="99" spans="1:14" ht="15.75" x14ac:dyDescent="0.25">
      <c r="A99" s="13">
        <v>97</v>
      </c>
      <c r="B99" s="13">
        <v>17</v>
      </c>
      <c r="C99" s="13">
        <v>2.6</v>
      </c>
      <c r="D99" s="13">
        <v>2.9</v>
      </c>
      <c r="E99" s="13">
        <v>77.599999999999994</v>
      </c>
      <c r="F99" s="13">
        <v>0</v>
      </c>
      <c r="G99" s="16">
        <f t="shared" ref="G99:G130" si="15">IF(ISBLANK(C99), AVERAGE($C$3:$C$202), C99)</f>
        <v>2.6</v>
      </c>
      <c r="H99" s="13">
        <f t="shared" ref="H99:H130" si="16">IF(ISBLANK(D99), MEDIAN($D$3:$D$202), D99)</f>
        <v>2.9</v>
      </c>
      <c r="I99" s="14">
        <f t="shared" ref="I99:I130" si="17">IF(ISBLANK(E99), MODE($E$3:$E$202), E99)</f>
        <v>77.599999999999994</v>
      </c>
      <c r="J99" s="15" t="str">
        <f t="shared" ref="J99:J130" si="18">IF(D99&gt;4,"High",IF(D99&gt;2,"Modarate","Low"))</f>
        <v>Modarate</v>
      </c>
      <c r="K99" s="13" t="str">
        <f t="shared" ref="K99:K130" si="19">IF(OR(B99=13,B99=14),"13-14",IF(OR(B99=15,B99=16),"15-16",IF(B99&gt;=17,"17+","")))</f>
        <v>17+</v>
      </c>
      <c r="M99"/>
      <c r="N99"/>
    </row>
    <row r="100" spans="1:14" ht="15.75" x14ac:dyDescent="0.25">
      <c r="A100" s="13">
        <v>98</v>
      </c>
      <c r="B100" s="13">
        <v>14</v>
      </c>
      <c r="C100" s="13">
        <v>2.1</v>
      </c>
      <c r="D100" s="13">
        <v>3</v>
      </c>
      <c r="E100" s="13">
        <v>72.099999999999994</v>
      </c>
      <c r="F100" s="13">
        <v>2.5</v>
      </c>
      <c r="G100" s="16">
        <f t="shared" si="15"/>
        <v>2.1</v>
      </c>
      <c r="H100" s="13">
        <f t="shared" si="16"/>
        <v>3</v>
      </c>
      <c r="I100" s="14">
        <f t="shared" si="17"/>
        <v>72.099999999999994</v>
      </c>
      <c r="J100" s="15" t="str">
        <f t="shared" si="18"/>
        <v>Modarate</v>
      </c>
      <c r="K100" s="13" t="str">
        <f t="shared" si="19"/>
        <v>13-14</v>
      </c>
      <c r="M100"/>
      <c r="N100"/>
    </row>
    <row r="101" spans="1:14" ht="15.75" x14ac:dyDescent="0.25">
      <c r="A101" s="13">
        <v>99</v>
      </c>
      <c r="B101" s="13">
        <v>14</v>
      </c>
      <c r="C101" s="13">
        <v>4.4000000000000004</v>
      </c>
      <c r="D101" s="13">
        <v>2.7</v>
      </c>
      <c r="E101" s="13">
        <v>78.7</v>
      </c>
      <c r="F101" s="13">
        <v>2.7</v>
      </c>
      <c r="G101" s="16">
        <f t="shared" si="15"/>
        <v>4.4000000000000004</v>
      </c>
      <c r="H101" s="13">
        <f t="shared" si="16"/>
        <v>2.7</v>
      </c>
      <c r="I101" s="14">
        <f t="shared" si="17"/>
        <v>78.7</v>
      </c>
      <c r="J101" s="15" t="str">
        <f t="shared" si="18"/>
        <v>Modarate</v>
      </c>
      <c r="K101" s="13" t="str">
        <f t="shared" si="19"/>
        <v>13-14</v>
      </c>
      <c r="M101"/>
      <c r="N101"/>
    </row>
    <row r="102" spans="1:14" ht="15.75" x14ac:dyDescent="0.25">
      <c r="A102" s="13">
        <v>100</v>
      </c>
      <c r="B102" s="13">
        <v>13</v>
      </c>
      <c r="C102" s="13">
        <v>1.8</v>
      </c>
      <c r="D102" s="13">
        <v>2.6</v>
      </c>
      <c r="E102" s="13">
        <v>60.6</v>
      </c>
      <c r="F102" s="13">
        <v>0</v>
      </c>
      <c r="G102" s="16">
        <f t="shared" si="15"/>
        <v>1.8</v>
      </c>
      <c r="H102" s="13">
        <f t="shared" si="16"/>
        <v>2.6</v>
      </c>
      <c r="I102" s="14">
        <f t="shared" si="17"/>
        <v>60.6</v>
      </c>
      <c r="J102" s="15" t="str">
        <f t="shared" si="18"/>
        <v>Modarate</v>
      </c>
      <c r="K102" s="13" t="str">
        <f t="shared" si="19"/>
        <v>13-14</v>
      </c>
      <c r="M102"/>
      <c r="N102"/>
    </row>
    <row r="103" spans="1:14" ht="15.75" x14ac:dyDescent="0.25">
      <c r="A103" s="13">
        <v>101</v>
      </c>
      <c r="B103" s="13">
        <v>16</v>
      </c>
      <c r="C103" s="13">
        <v>1.6</v>
      </c>
      <c r="D103" s="13">
        <v>4.5</v>
      </c>
      <c r="E103" s="13">
        <v>61.2</v>
      </c>
      <c r="F103" s="13">
        <v>1.6</v>
      </c>
      <c r="G103" s="16">
        <f t="shared" si="15"/>
        <v>1.6</v>
      </c>
      <c r="H103" s="13">
        <f t="shared" si="16"/>
        <v>4.5</v>
      </c>
      <c r="I103" s="14">
        <f t="shared" si="17"/>
        <v>61.2</v>
      </c>
      <c r="J103" s="15" t="str">
        <f t="shared" si="18"/>
        <v>High</v>
      </c>
      <c r="K103" s="13" t="str">
        <f t="shared" si="19"/>
        <v>15-16</v>
      </c>
      <c r="M103"/>
      <c r="N103"/>
    </row>
    <row r="104" spans="1:14" ht="15.75" x14ac:dyDescent="0.25">
      <c r="A104" s="13">
        <v>102</v>
      </c>
      <c r="B104" s="13">
        <v>13</v>
      </c>
      <c r="C104" s="13">
        <v>2</v>
      </c>
      <c r="D104" s="13">
        <v>3.6</v>
      </c>
      <c r="E104" s="13">
        <v>72</v>
      </c>
      <c r="F104" s="13">
        <v>2.6</v>
      </c>
      <c r="G104" s="16">
        <f t="shared" si="15"/>
        <v>2</v>
      </c>
      <c r="H104" s="13">
        <f t="shared" si="16"/>
        <v>3.6</v>
      </c>
      <c r="I104" s="14">
        <f t="shared" si="17"/>
        <v>72</v>
      </c>
      <c r="J104" s="15" t="str">
        <f t="shared" si="18"/>
        <v>Modarate</v>
      </c>
      <c r="K104" s="13" t="str">
        <f t="shared" si="19"/>
        <v>13-14</v>
      </c>
      <c r="M104"/>
      <c r="N104"/>
    </row>
    <row r="105" spans="1:14" ht="15.75" x14ac:dyDescent="0.25">
      <c r="A105" s="13">
        <v>103</v>
      </c>
      <c r="B105" s="13">
        <v>16</v>
      </c>
      <c r="C105" s="13">
        <v>2.1</v>
      </c>
      <c r="D105" s="13">
        <v>0</v>
      </c>
      <c r="E105" s="13">
        <v>64</v>
      </c>
      <c r="F105" s="13">
        <v>2.5</v>
      </c>
      <c r="G105" s="16">
        <f t="shared" si="15"/>
        <v>2.1</v>
      </c>
      <c r="H105" s="13">
        <f t="shared" si="16"/>
        <v>0</v>
      </c>
      <c r="I105" s="14">
        <f t="shared" si="17"/>
        <v>64</v>
      </c>
      <c r="J105" s="15" t="str">
        <f t="shared" si="18"/>
        <v>Low</v>
      </c>
      <c r="K105" s="13" t="str">
        <f t="shared" si="19"/>
        <v>15-16</v>
      </c>
      <c r="M105"/>
      <c r="N105"/>
    </row>
    <row r="106" spans="1:14" ht="15.75" x14ac:dyDescent="0.25">
      <c r="A106" s="13">
        <v>104</v>
      </c>
      <c r="B106" s="13">
        <v>14</v>
      </c>
      <c r="C106" s="17"/>
      <c r="D106" s="13">
        <v>3.6</v>
      </c>
      <c r="E106" s="13">
        <v>83</v>
      </c>
      <c r="F106" s="13">
        <v>2.2000000000000002</v>
      </c>
      <c r="G106" s="18">
        <f t="shared" si="15"/>
        <v>2.5484536082474221</v>
      </c>
      <c r="H106" s="13">
        <f t="shared" si="16"/>
        <v>3.6</v>
      </c>
      <c r="I106" s="14">
        <f t="shared" si="17"/>
        <v>83</v>
      </c>
      <c r="J106" s="15" t="str">
        <f t="shared" si="18"/>
        <v>Modarate</v>
      </c>
      <c r="K106" s="13" t="str">
        <f t="shared" si="19"/>
        <v>13-14</v>
      </c>
      <c r="M106"/>
      <c r="N106"/>
    </row>
    <row r="107" spans="1:14" ht="15.75" x14ac:dyDescent="0.25">
      <c r="A107" s="13">
        <v>105</v>
      </c>
      <c r="B107" s="13">
        <v>13</v>
      </c>
      <c r="C107" s="13">
        <v>0.5</v>
      </c>
      <c r="D107" s="13">
        <v>3.2</v>
      </c>
      <c r="E107" s="13">
        <v>63.7</v>
      </c>
      <c r="F107" s="13">
        <v>0</v>
      </c>
      <c r="G107" s="16">
        <f t="shared" si="15"/>
        <v>0.5</v>
      </c>
      <c r="H107" s="13">
        <f t="shared" si="16"/>
        <v>3.2</v>
      </c>
      <c r="I107" s="14">
        <f t="shared" si="17"/>
        <v>63.7</v>
      </c>
      <c r="J107" s="15" t="str">
        <f t="shared" si="18"/>
        <v>Modarate</v>
      </c>
      <c r="K107" s="13" t="str">
        <f t="shared" si="19"/>
        <v>13-14</v>
      </c>
      <c r="M107"/>
      <c r="N107"/>
    </row>
    <row r="108" spans="1:14" ht="15.75" x14ac:dyDescent="0.25">
      <c r="A108" s="13">
        <v>106</v>
      </c>
      <c r="B108" s="13">
        <v>17</v>
      </c>
      <c r="C108" s="13">
        <v>2.9</v>
      </c>
      <c r="D108" s="13">
        <v>5.3</v>
      </c>
      <c r="E108" s="13">
        <v>65</v>
      </c>
      <c r="F108" s="13">
        <v>2.1</v>
      </c>
      <c r="G108" s="16">
        <f t="shared" si="15"/>
        <v>2.9</v>
      </c>
      <c r="H108" s="13">
        <f t="shared" si="16"/>
        <v>5.3</v>
      </c>
      <c r="I108" s="14">
        <f t="shared" si="17"/>
        <v>65</v>
      </c>
      <c r="J108" s="15" t="str">
        <f t="shared" si="18"/>
        <v>High</v>
      </c>
      <c r="K108" s="13" t="str">
        <f t="shared" si="19"/>
        <v>17+</v>
      </c>
      <c r="M108"/>
      <c r="N108"/>
    </row>
    <row r="109" spans="1:14" ht="15.75" x14ac:dyDescent="0.25">
      <c r="A109" s="13">
        <v>107</v>
      </c>
      <c r="B109" s="13">
        <v>15</v>
      </c>
      <c r="C109" s="13">
        <v>2</v>
      </c>
      <c r="D109" s="13">
        <v>3.2</v>
      </c>
      <c r="E109" s="13">
        <v>74.2</v>
      </c>
      <c r="F109" s="13">
        <v>1.3</v>
      </c>
      <c r="G109" s="16">
        <f t="shared" si="15"/>
        <v>2</v>
      </c>
      <c r="H109" s="13">
        <f t="shared" si="16"/>
        <v>3.2</v>
      </c>
      <c r="I109" s="14">
        <f t="shared" si="17"/>
        <v>74.2</v>
      </c>
      <c r="J109" s="15" t="str">
        <f t="shared" si="18"/>
        <v>Modarate</v>
      </c>
      <c r="K109" s="13" t="str">
        <f t="shared" si="19"/>
        <v>15-16</v>
      </c>
      <c r="M109"/>
      <c r="N109"/>
    </row>
    <row r="110" spans="1:14" ht="15.75" x14ac:dyDescent="0.25">
      <c r="A110" s="13">
        <v>108</v>
      </c>
      <c r="B110" s="13">
        <v>16</v>
      </c>
      <c r="C110" s="13">
        <v>3.3</v>
      </c>
      <c r="D110" s="13">
        <v>7.8</v>
      </c>
      <c r="E110" s="13">
        <v>66.099999999999994</v>
      </c>
      <c r="F110" s="13">
        <v>2.2999999999999998</v>
      </c>
      <c r="G110" s="16">
        <f t="shared" si="15"/>
        <v>3.3</v>
      </c>
      <c r="H110" s="13">
        <f t="shared" si="16"/>
        <v>7.8</v>
      </c>
      <c r="I110" s="14">
        <f t="shared" si="17"/>
        <v>66.099999999999994</v>
      </c>
      <c r="J110" s="15" t="str">
        <f t="shared" si="18"/>
        <v>High</v>
      </c>
      <c r="K110" s="13" t="str">
        <f t="shared" si="19"/>
        <v>15-16</v>
      </c>
      <c r="M110"/>
      <c r="N110"/>
    </row>
    <row r="111" spans="1:14" ht="15.75" x14ac:dyDescent="0.25">
      <c r="A111" s="13">
        <v>109</v>
      </c>
      <c r="B111" s="13">
        <v>15</v>
      </c>
      <c r="C111" s="13">
        <v>2.5</v>
      </c>
      <c r="D111" s="13">
        <v>6.1</v>
      </c>
      <c r="E111" s="13">
        <v>57.7</v>
      </c>
      <c r="F111" s="13">
        <v>1.7</v>
      </c>
      <c r="G111" s="16">
        <f t="shared" si="15"/>
        <v>2.5</v>
      </c>
      <c r="H111" s="13">
        <f t="shared" si="16"/>
        <v>6.1</v>
      </c>
      <c r="I111" s="14">
        <f t="shared" si="17"/>
        <v>57.7</v>
      </c>
      <c r="J111" s="15" t="str">
        <f t="shared" si="18"/>
        <v>High</v>
      </c>
      <c r="K111" s="13" t="str">
        <f t="shared" si="19"/>
        <v>15-16</v>
      </c>
      <c r="M111"/>
      <c r="N111"/>
    </row>
    <row r="112" spans="1:14" ht="15.75" x14ac:dyDescent="0.25">
      <c r="A112" s="13">
        <v>110</v>
      </c>
      <c r="B112" s="13">
        <v>15</v>
      </c>
      <c r="C112" s="13">
        <v>3</v>
      </c>
      <c r="D112" s="13">
        <v>3.4</v>
      </c>
      <c r="E112" s="13">
        <v>59</v>
      </c>
      <c r="F112" s="13">
        <v>1.5</v>
      </c>
      <c r="G112" s="16">
        <f t="shared" si="15"/>
        <v>3</v>
      </c>
      <c r="H112" s="13">
        <f t="shared" si="16"/>
        <v>3.4</v>
      </c>
      <c r="I112" s="14">
        <f t="shared" si="17"/>
        <v>59</v>
      </c>
      <c r="J112" s="15" t="str">
        <f t="shared" si="18"/>
        <v>Modarate</v>
      </c>
      <c r="K112" s="13" t="str">
        <f t="shared" si="19"/>
        <v>15-16</v>
      </c>
      <c r="M112"/>
      <c r="N112"/>
    </row>
    <row r="113" spans="1:14" ht="15.75" x14ac:dyDescent="0.25">
      <c r="A113" s="13">
        <v>111</v>
      </c>
      <c r="B113" s="13">
        <v>13</v>
      </c>
      <c r="C113" s="13">
        <v>2.1</v>
      </c>
      <c r="D113" s="13">
        <v>5.7</v>
      </c>
      <c r="E113" s="13">
        <v>75.400000000000006</v>
      </c>
      <c r="F113" s="13">
        <v>2</v>
      </c>
      <c r="G113" s="16">
        <f t="shared" si="15"/>
        <v>2.1</v>
      </c>
      <c r="H113" s="13">
        <f t="shared" si="16"/>
        <v>5.7</v>
      </c>
      <c r="I113" s="14">
        <f t="shared" si="17"/>
        <v>75.400000000000006</v>
      </c>
      <c r="J113" s="15" t="str">
        <f t="shared" si="18"/>
        <v>High</v>
      </c>
      <c r="K113" s="13" t="str">
        <f t="shared" si="19"/>
        <v>13-14</v>
      </c>
      <c r="M113"/>
      <c r="N113"/>
    </row>
    <row r="114" spans="1:14" ht="15.75" x14ac:dyDescent="0.25">
      <c r="A114" s="13">
        <v>112</v>
      </c>
      <c r="B114" s="13">
        <v>15</v>
      </c>
      <c r="C114" s="13">
        <v>2.9</v>
      </c>
      <c r="D114" s="17"/>
      <c r="E114" s="13">
        <v>56.4</v>
      </c>
      <c r="F114" s="13">
        <v>1.4</v>
      </c>
      <c r="G114" s="16">
        <f t="shared" si="15"/>
        <v>2.9</v>
      </c>
      <c r="H114" s="20">
        <f t="shared" si="16"/>
        <v>4.0999999999999996</v>
      </c>
      <c r="I114" s="14">
        <f t="shared" si="17"/>
        <v>56.4</v>
      </c>
      <c r="J114" s="15" t="str">
        <f t="shared" si="18"/>
        <v>Low</v>
      </c>
      <c r="K114" s="13" t="str">
        <f t="shared" si="19"/>
        <v>15-16</v>
      </c>
      <c r="M114"/>
      <c r="N114"/>
    </row>
    <row r="115" spans="1:14" ht="15.75" x14ac:dyDescent="0.25">
      <c r="A115" s="13">
        <v>113</v>
      </c>
      <c r="B115" s="13">
        <v>17</v>
      </c>
      <c r="C115" s="13">
        <v>4.2</v>
      </c>
      <c r="D115" s="13">
        <v>4.4000000000000004</v>
      </c>
      <c r="E115" s="13">
        <v>84</v>
      </c>
      <c r="F115" s="13">
        <v>1.5</v>
      </c>
      <c r="G115" s="16">
        <f t="shared" si="15"/>
        <v>4.2</v>
      </c>
      <c r="H115" s="13">
        <f t="shared" si="16"/>
        <v>4.4000000000000004</v>
      </c>
      <c r="I115" s="14">
        <f t="shared" si="17"/>
        <v>84</v>
      </c>
      <c r="J115" s="15" t="str">
        <f t="shared" si="18"/>
        <v>High</v>
      </c>
      <c r="K115" s="13" t="str">
        <f t="shared" si="19"/>
        <v>17+</v>
      </c>
      <c r="M115"/>
      <c r="N115"/>
    </row>
    <row r="116" spans="1:14" ht="15.75" x14ac:dyDescent="0.25">
      <c r="A116" s="13">
        <v>114</v>
      </c>
      <c r="B116" s="13">
        <v>15</v>
      </c>
      <c r="C116" s="13">
        <v>1.8</v>
      </c>
      <c r="D116" s="13">
        <v>5.2</v>
      </c>
      <c r="E116" s="13">
        <v>63.1</v>
      </c>
      <c r="F116" s="13">
        <v>1.1000000000000001</v>
      </c>
      <c r="G116" s="16">
        <f t="shared" si="15"/>
        <v>1.8</v>
      </c>
      <c r="H116" s="13">
        <f t="shared" si="16"/>
        <v>5.2</v>
      </c>
      <c r="I116" s="14">
        <f t="shared" si="17"/>
        <v>63.1</v>
      </c>
      <c r="J116" s="15" t="str">
        <f t="shared" si="18"/>
        <v>High</v>
      </c>
      <c r="K116" s="13" t="str">
        <f t="shared" si="19"/>
        <v>15-16</v>
      </c>
      <c r="M116"/>
      <c r="N116"/>
    </row>
    <row r="117" spans="1:14" ht="15.75" x14ac:dyDescent="0.25">
      <c r="A117" s="13">
        <v>115</v>
      </c>
      <c r="B117" s="13">
        <v>13</v>
      </c>
      <c r="C117" s="13">
        <v>2.4</v>
      </c>
      <c r="D117" s="13">
        <v>4.0999999999999996</v>
      </c>
      <c r="E117" s="13">
        <v>76.2</v>
      </c>
      <c r="F117" s="13">
        <v>0.2</v>
      </c>
      <c r="G117" s="16">
        <f t="shared" si="15"/>
        <v>2.4</v>
      </c>
      <c r="H117" s="13">
        <f t="shared" si="16"/>
        <v>4.0999999999999996</v>
      </c>
      <c r="I117" s="14">
        <f t="shared" si="17"/>
        <v>76.2</v>
      </c>
      <c r="J117" s="15" t="str">
        <f t="shared" si="18"/>
        <v>High</v>
      </c>
      <c r="K117" s="13" t="str">
        <f t="shared" si="19"/>
        <v>13-14</v>
      </c>
      <c r="M117"/>
      <c r="N117"/>
    </row>
    <row r="118" spans="1:14" ht="15.75" x14ac:dyDescent="0.25">
      <c r="A118" s="13">
        <v>116</v>
      </c>
      <c r="B118" s="13">
        <v>17</v>
      </c>
      <c r="C118" s="13">
        <v>2</v>
      </c>
      <c r="D118" s="13">
        <v>4.4000000000000004</v>
      </c>
      <c r="E118" s="13">
        <v>63.7</v>
      </c>
      <c r="F118" s="13">
        <v>2</v>
      </c>
      <c r="G118" s="16">
        <f t="shared" si="15"/>
        <v>2</v>
      </c>
      <c r="H118" s="13">
        <f t="shared" si="16"/>
        <v>4.4000000000000004</v>
      </c>
      <c r="I118" s="14">
        <f t="shared" si="17"/>
        <v>63.7</v>
      </c>
      <c r="J118" s="15" t="str">
        <f t="shared" si="18"/>
        <v>High</v>
      </c>
      <c r="K118" s="13" t="str">
        <f t="shared" si="19"/>
        <v>17+</v>
      </c>
      <c r="M118"/>
      <c r="N118"/>
    </row>
    <row r="119" spans="1:14" ht="15.75" x14ac:dyDescent="0.25">
      <c r="A119" s="13">
        <v>117</v>
      </c>
      <c r="B119" s="13">
        <v>14</v>
      </c>
      <c r="C119" s="13">
        <v>4.0999999999999996</v>
      </c>
      <c r="D119" s="13">
        <v>5.2</v>
      </c>
      <c r="E119" s="13">
        <v>60.8</v>
      </c>
      <c r="F119" s="13">
        <v>0.9</v>
      </c>
      <c r="G119" s="16">
        <f t="shared" si="15"/>
        <v>4.0999999999999996</v>
      </c>
      <c r="H119" s="13">
        <f t="shared" si="16"/>
        <v>5.2</v>
      </c>
      <c r="I119" s="14">
        <f t="shared" si="17"/>
        <v>60.8</v>
      </c>
      <c r="J119" s="15" t="str">
        <f t="shared" si="18"/>
        <v>High</v>
      </c>
      <c r="K119" s="13" t="str">
        <f t="shared" si="19"/>
        <v>13-14</v>
      </c>
      <c r="M119"/>
      <c r="N119"/>
    </row>
    <row r="120" spans="1:14" ht="15.75" x14ac:dyDescent="0.25">
      <c r="A120" s="13">
        <v>118</v>
      </c>
      <c r="B120" s="13">
        <v>15</v>
      </c>
      <c r="C120" s="13">
        <v>2.1</v>
      </c>
      <c r="D120" s="13">
        <v>7.1</v>
      </c>
      <c r="E120" s="13">
        <v>72.5</v>
      </c>
      <c r="F120" s="13">
        <v>1.3</v>
      </c>
      <c r="G120" s="16">
        <f t="shared" si="15"/>
        <v>2.1</v>
      </c>
      <c r="H120" s="13">
        <f t="shared" si="16"/>
        <v>7.1</v>
      </c>
      <c r="I120" s="14">
        <f t="shared" si="17"/>
        <v>72.5</v>
      </c>
      <c r="J120" s="15" t="str">
        <f t="shared" si="18"/>
        <v>High</v>
      </c>
      <c r="K120" s="13" t="str">
        <f t="shared" si="19"/>
        <v>15-16</v>
      </c>
      <c r="M120"/>
      <c r="N120"/>
    </row>
    <row r="121" spans="1:14" ht="15.75" x14ac:dyDescent="0.25">
      <c r="A121" s="13">
        <v>119</v>
      </c>
      <c r="B121" s="13">
        <v>13</v>
      </c>
      <c r="C121" s="13">
        <v>1.8</v>
      </c>
      <c r="D121" s="13">
        <v>4.4000000000000004</v>
      </c>
      <c r="E121" s="13">
        <v>80.5</v>
      </c>
      <c r="F121" s="13">
        <v>1.7</v>
      </c>
      <c r="G121" s="16">
        <f t="shared" si="15"/>
        <v>1.8</v>
      </c>
      <c r="H121" s="13">
        <f t="shared" si="16"/>
        <v>4.4000000000000004</v>
      </c>
      <c r="I121" s="14">
        <f t="shared" si="17"/>
        <v>80.5</v>
      </c>
      <c r="J121" s="15" t="str">
        <f t="shared" si="18"/>
        <v>High</v>
      </c>
      <c r="K121" s="13" t="str">
        <f t="shared" si="19"/>
        <v>13-14</v>
      </c>
      <c r="M121"/>
      <c r="N121"/>
    </row>
    <row r="122" spans="1:14" ht="15.75" x14ac:dyDescent="0.25">
      <c r="A122" s="13">
        <v>120</v>
      </c>
      <c r="B122" s="13">
        <v>14</v>
      </c>
      <c r="C122" s="13">
        <v>1.9</v>
      </c>
      <c r="D122" s="13">
        <v>3.3</v>
      </c>
      <c r="E122" s="13">
        <v>67.5</v>
      </c>
      <c r="F122" s="13">
        <v>0</v>
      </c>
      <c r="G122" s="16">
        <f t="shared" si="15"/>
        <v>1.9</v>
      </c>
      <c r="H122" s="13">
        <f t="shared" si="16"/>
        <v>3.3</v>
      </c>
      <c r="I122" s="14">
        <f t="shared" si="17"/>
        <v>67.5</v>
      </c>
      <c r="J122" s="15" t="str">
        <f t="shared" si="18"/>
        <v>Modarate</v>
      </c>
      <c r="K122" s="13" t="str">
        <f t="shared" si="19"/>
        <v>13-14</v>
      </c>
      <c r="M122"/>
      <c r="N122"/>
    </row>
    <row r="123" spans="1:14" ht="15.75" x14ac:dyDescent="0.25">
      <c r="A123" s="13">
        <v>121</v>
      </c>
      <c r="B123" s="13">
        <v>14</v>
      </c>
      <c r="C123" s="13">
        <v>2.4</v>
      </c>
      <c r="D123" s="13">
        <v>1</v>
      </c>
      <c r="E123" s="13">
        <v>69.3</v>
      </c>
      <c r="F123" s="13">
        <v>0</v>
      </c>
      <c r="G123" s="16">
        <f t="shared" si="15"/>
        <v>2.4</v>
      </c>
      <c r="H123" s="13">
        <f t="shared" si="16"/>
        <v>1</v>
      </c>
      <c r="I123" s="14">
        <f t="shared" si="17"/>
        <v>69.3</v>
      </c>
      <c r="J123" s="15" t="str">
        <f t="shared" si="18"/>
        <v>Low</v>
      </c>
      <c r="K123" s="13" t="str">
        <f t="shared" si="19"/>
        <v>13-14</v>
      </c>
      <c r="M123"/>
      <c r="N123"/>
    </row>
    <row r="124" spans="1:14" ht="15.75" x14ac:dyDescent="0.25">
      <c r="A124" s="13">
        <v>122</v>
      </c>
      <c r="B124" s="13">
        <v>16</v>
      </c>
      <c r="C124" s="13">
        <v>1.7</v>
      </c>
      <c r="D124" s="13">
        <v>6.9</v>
      </c>
      <c r="E124" s="13">
        <v>78.099999999999994</v>
      </c>
      <c r="F124" s="13">
        <v>1.3</v>
      </c>
      <c r="G124" s="16">
        <f t="shared" si="15"/>
        <v>1.7</v>
      </c>
      <c r="H124" s="13">
        <f t="shared" si="16"/>
        <v>6.9</v>
      </c>
      <c r="I124" s="14">
        <f t="shared" si="17"/>
        <v>78.099999999999994</v>
      </c>
      <c r="J124" s="15" t="str">
        <f t="shared" si="18"/>
        <v>High</v>
      </c>
      <c r="K124" s="13" t="str">
        <f t="shared" si="19"/>
        <v>15-16</v>
      </c>
      <c r="M124"/>
      <c r="N124"/>
    </row>
    <row r="125" spans="1:14" ht="15.75" x14ac:dyDescent="0.25">
      <c r="A125" s="13">
        <v>123</v>
      </c>
      <c r="B125" s="13">
        <v>17</v>
      </c>
      <c r="C125" s="13">
        <v>2.1</v>
      </c>
      <c r="D125" s="13">
        <v>3.6</v>
      </c>
      <c r="E125" s="13">
        <v>78.400000000000006</v>
      </c>
      <c r="F125" s="13">
        <v>1.9</v>
      </c>
      <c r="G125" s="16">
        <f t="shared" si="15"/>
        <v>2.1</v>
      </c>
      <c r="H125" s="13">
        <f t="shared" si="16"/>
        <v>3.6</v>
      </c>
      <c r="I125" s="14">
        <f t="shared" si="17"/>
        <v>78.400000000000006</v>
      </c>
      <c r="J125" s="15" t="str">
        <f t="shared" si="18"/>
        <v>Modarate</v>
      </c>
      <c r="K125" s="13" t="str">
        <f t="shared" si="19"/>
        <v>17+</v>
      </c>
      <c r="M125"/>
      <c r="N125"/>
    </row>
    <row r="126" spans="1:14" ht="15.75" x14ac:dyDescent="0.25">
      <c r="A126" s="13">
        <v>124</v>
      </c>
      <c r="B126" s="13">
        <v>15</v>
      </c>
      <c r="C126" s="13">
        <v>2.7</v>
      </c>
      <c r="D126" s="13">
        <v>4.8</v>
      </c>
      <c r="E126" s="13">
        <v>69.599999999999994</v>
      </c>
      <c r="F126" s="13">
        <v>2.1</v>
      </c>
      <c r="G126" s="16">
        <f t="shared" si="15"/>
        <v>2.7</v>
      </c>
      <c r="H126" s="13">
        <f t="shared" si="16"/>
        <v>4.8</v>
      </c>
      <c r="I126" s="14">
        <f t="shared" si="17"/>
        <v>69.599999999999994</v>
      </c>
      <c r="J126" s="15" t="str">
        <f t="shared" si="18"/>
        <v>High</v>
      </c>
      <c r="K126" s="13" t="str">
        <f t="shared" si="19"/>
        <v>15-16</v>
      </c>
      <c r="M126"/>
      <c r="N126"/>
    </row>
    <row r="127" spans="1:14" ht="15.75" x14ac:dyDescent="0.25">
      <c r="A127" s="13">
        <v>125</v>
      </c>
      <c r="B127" s="13">
        <v>13</v>
      </c>
      <c r="C127" s="13">
        <v>2.4</v>
      </c>
      <c r="D127" s="13">
        <v>6.9</v>
      </c>
      <c r="E127" s="13">
        <v>65.599999999999994</v>
      </c>
      <c r="F127" s="13">
        <v>0.2</v>
      </c>
      <c r="G127" s="16">
        <f t="shared" si="15"/>
        <v>2.4</v>
      </c>
      <c r="H127" s="13">
        <f t="shared" si="16"/>
        <v>6.9</v>
      </c>
      <c r="I127" s="14">
        <f t="shared" si="17"/>
        <v>65.599999999999994</v>
      </c>
      <c r="J127" s="15" t="str">
        <f t="shared" si="18"/>
        <v>High</v>
      </c>
      <c r="K127" s="13" t="str">
        <f t="shared" si="19"/>
        <v>13-14</v>
      </c>
      <c r="M127"/>
      <c r="N127"/>
    </row>
    <row r="128" spans="1:14" ht="15.75" x14ac:dyDescent="0.25">
      <c r="A128" s="13">
        <v>126</v>
      </c>
      <c r="B128" s="13">
        <v>16</v>
      </c>
      <c r="C128" s="13">
        <v>3.3</v>
      </c>
      <c r="D128" s="13">
        <v>4.3</v>
      </c>
      <c r="E128" s="13">
        <v>70.8</v>
      </c>
      <c r="F128" s="13">
        <v>2</v>
      </c>
      <c r="G128" s="16">
        <f t="shared" si="15"/>
        <v>3.3</v>
      </c>
      <c r="H128" s="13">
        <f t="shared" si="16"/>
        <v>4.3</v>
      </c>
      <c r="I128" s="14">
        <f t="shared" si="17"/>
        <v>70.8</v>
      </c>
      <c r="J128" s="15" t="str">
        <f t="shared" si="18"/>
        <v>High</v>
      </c>
      <c r="K128" s="13" t="str">
        <f t="shared" si="19"/>
        <v>15-16</v>
      </c>
      <c r="M128"/>
      <c r="N128"/>
    </row>
    <row r="129" spans="1:14" ht="15.75" x14ac:dyDescent="0.25">
      <c r="A129" s="13">
        <v>127</v>
      </c>
      <c r="B129" s="13">
        <v>17</v>
      </c>
      <c r="C129" s="13">
        <v>2.2000000000000002</v>
      </c>
      <c r="D129" s="13">
        <v>3.7</v>
      </c>
      <c r="E129" s="13">
        <v>68.099999999999994</v>
      </c>
      <c r="F129" s="13">
        <v>1.3</v>
      </c>
      <c r="G129" s="16">
        <f t="shared" si="15"/>
        <v>2.2000000000000002</v>
      </c>
      <c r="H129" s="13">
        <f t="shared" si="16"/>
        <v>3.7</v>
      </c>
      <c r="I129" s="14">
        <f t="shared" si="17"/>
        <v>68.099999999999994</v>
      </c>
      <c r="J129" s="15" t="str">
        <f t="shared" si="18"/>
        <v>Modarate</v>
      </c>
      <c r="K129" s="13" t="str">
        <f t="shared" si="19"/>
        <v>17+</v>
      </c>
      <c r="M129"/>
      <c r="N129"/>
    </row>
    <row r="130" spans="1:14" ht="15.75" x14ac:dyDescent="0.25">
      <c r="A130" s="13">
        <v>128</v>
      </c>
      <c r="B130" s="13">
        <v>16</v>
      </c>
      <c r="C130" s="13">
        <v>2.2999999999999998</v>
      </c>
      <c r="D130" s="13">
        <v>6.1</v>
      </c>
      <c r="E130" s="13">
        <v>73.099999999999994</v>
      </c>
      <c r="F130" s="13">
        <v>0.8</v>
      </c>
      <c r="G130" s="16">
        <f t="shared" si="15"/>
        <v>2.2999999999999998</v>
      </c>
      <c r="H130" s="13">
        <f t="shared" si="16"/>
        <v>6.1</v>
      </c>
      <c r="I130" s="14">
        <f t="shared" si="17"/>
        <v>73.099999999999994</v>
      </c>
      <c r="J130" s="15" t="str">
        <f t="shared" si="18"/>
        <v>High</v>
      </c>
      <c r="K130" s="13" t="str">
        <f t="shared" si="19"/>
        <v>15-16</v>
      </c>
      <c r="M130"/>
      <c r="N130"/>
    </row>
    <row r="131" spans="1:14" ht="15.75" x14ac:dyDescent="0.25">
      <c r="A131" s="13">
        <v>129</v>
      </c>
      <c r="B131" s="13">
        <v>17</v>
      </c>
      <c r="C131" s="13">
        <v>2.8</v>
      </c>
      <c r="D131" s="13">
        <v>4.7</v>
      </c>
      <c r="E131" s="13">
        <v>58.1</v>
      </c>
      <c r="F131" s="13">
        <v>1</v>
      </c>
      <c r="G131" s="16">
        <f t="shared" ref="G131:G162" si="20">IF(ISBLANK(C131), AVERAGE($C$3:$C$202), C131)</f>
        <v>2.8</v>
      </c>
      <c r="H131" s="13">
        <f t="shared" ref="H131:H162" si="21">IF(ISBLANK(D131), MEDIAN($D$3:$D$202), D131)</f>
        <v>4.7</v>
      </c>
      <c r="I131" s="14">
        <f t="shared" ref="I131:I162" si="22">IF(ISBLANK(E131), MODE($E$3:$E$202), E131)</f>
        <v>58.1</v>
      </c>
      <c r="J131" s="15" t="str">
        <f t="shared" ref="J131:J162" si="23">IF(D131&gt;4,"High",IF(D131&gt;2,"Modarate","Low"))</f>
        <v>High</v>
      </c>
      <c r="K131" s="13" t="str">
        <f t="shared" ref="K131:K162" si="24">IF(OR(B131=13,B131=14),"13-14",IF(OR(B131=15,B131=16),"15-16",IF(B131&gt;=17,"17+","")))</f>
        <v>17+</v>
      </c>
      <c r="M131"/>
      <c r="N131"/>
    </row>
    <row r="132" spans="1:14" ht="15.75" x14ac:dyDescent="0.25">
      <c r="A132" s="13">
        <v>130</v>
      </c>
      <c r="B132" s="13">
        <v>17</v>
      </c>
      <c r="C132" s="13">
        <v>4.7</v>
      </c>
      <c r="D132" s="13">
        <v>4.9000000000000004</v>
      </c>
      <c r="E132" s="13">
        <v>72.8</v>
      </c>
      <c r="F132" s="13">
        <v>2.1</v>
      </c>
      <c r="G132" s="16">
        <f t="shared" si="20"/>
        <v>4.7</v>
      </c>
      <c r="H132" s="13">
        <f t="shared" si="21"/>
        <v>4.9000000000000004</v>
      </c>
      <c r="I132" s="14">
        <f t="shared" si="22"/>
        <v>72.8</v>
      </c>
      <c r="J132" s="15" t="str">
        <f t="shared" si="23"/>
        <v>High</v>
      </c>
      <c r="K132" s="13" t="str">
        <f t="shared" si="24"/>
        <v>17+</v>
      </c>
      <c r="M132"/>
      <c r="N132"/>
    </row>
    <row r="133" spans="1:14" ht="15.75" x14ac:dyDescent="0.25">
      <c r="A133" s="13">
        <v>131</v>
      </c>
      <c r="B133" s="13">
        <v>15</v>
      </c>
      <c r="C133" s="13">
        <v>1.7</v>
      </c>
      <c r="D133" s="13">
        <v>1.7</v>
      </c>
      <c r="E133" s="13">
        <v>62.8</v>
      </c>
      <c r="F133" s="13">
        <v>1.7</v>
      </c>
      <c r="G133" s="16">
        <f t="shared" si="20"/>
        <v>1.7</v>
      </c>
      <c r="H133" s="13">
        <f t="shared" si="21"/>
        <v>1.7</v>
      </c>
      <c r="I133" s="14">
        <f t="shared" si="22"/>
        <v>62.8</v>
      </c>
      <c r="J133" s="15" t="str">
        <f t="shared" si="23"/>
        <v>Low</v>
      </c>
      <c r="K133" s="13" t="str">
        <f t="shared" si="24"/>
        <v>15-16</v>
      </c>
      <c r="M133"/>
      <c r="N133"/>
    </row>
    <row r="134" spans="1:14" ht="15.75" x14ac:dyDescent="0.25">
      <c r="A134" s="13">
        <v>132</v>
      </c>
      <c r="B134" s="13">
        <v>17</v>
      </c>
      <c r="C134" s="13">
        <v>4.4000000000000004</v>
      </c>
      <c r="D134" s="13">
        <v>5.8</v>
      </c>
      <c r="E134" s="13">
        <v>79.099999999999994</v>
      </c>
      <c r="F134" s="13">
        <v>1.5</v>
      </c>
      <c r="G134" s="16">
        <f t="shared" si="20"/>
        <v>4.4000000000000004</v>
      </c>
      <c r="H134" s="13">
        <f t="shared" si="21"/>
        <v>5.8</v>
      </c>
      <c r="I134" s="14">
        <f t="shared" si="22"/>
        <v>79.099999999999994</v>
      </c>
      <c r="J134" s="15" t="str">
        <f t="shared" si="23"/>
        <v>High</v>
      </c>
      <c r="K134" s="13" t="str">
        <f t="shared" si="24"/>
        <v>17+</v>
      </c>
      <c r="M134"/>
      <c r="N134"/>
    </row>
    <row r="135" spans="1:14" ht="15.75" x14ac:dyDescent="0.25">
      <c r="A135" s="13">
        <v>133</v>
      </c>
      <c r="B135" s="13">
        <v>16</v>
      </c>
      <c r="C135" s="13">
        <v>1.3</v>
      </c>
      <c r="D135" s="13">
        <v>4.5999999999999996</v>
      </c>
      <c r="E135" s="13">
        <v>63.3</v>
      </c>
      <c r="F135" s="13">
        <v>1.7</v>
      </c>
      <c r="G135" s="16">
        <f t="shared" si="20"/>
        <v>1.3</v>
      </c>
      <c r="H135" s="13">
        <f t="shared" si="21"/>
        <v>4.5999999999999996</v>
      </c>
      <c r="I135" s="14">
        <f t="shared" si="22"/>
        <v>63.3</v>
      </c>
      <c r="J135" s="15" t="str">
        <f t="shared" si="23"/>
        <v>High</v>
      </c>
      <c r="K135" s="13" t="str">
        <f t="shared" si="24"/>
        <v>15-16</v>
      </c>
      <c r="M135"/>
      <c r="N135"/>
    </row>
    <row r="136" spans="1:14" ht="15.75" x14ac:dyDescent="0.25">
      <c r="A136" s="13">
        <v>134</v>
      </c>
      <c r="B136" s="13">
        <v>17</v>
      </c>
      <c r="C136" s="13">
        <v>2.7</v>
      </c>
      <c r="D136" s="13">
        <v>1.9</v>
      </c>
      <c r="E136" s="13">
        <v>63.4</v>
      </c>
      <c r="F136" s="13">
        <v>2.2000000000000002</v>
      </c>
      <c r="G136" s="16">
        <f t="shared" si="20"/>
        <v>2.7</v>
      </c>
      <c r="H136" s="13">
        <f t="shared" si="21"/>
        <v>1.9</v>
      </c>
      <c r="I136" s="14">
        <f t="shared" si="22"/>
        <v>63.4</v>
      </c>
      <c r="J136" s="15" t="str">
        <f t="shared" si="23"/>
        <v>Low</v>
      </c>
      <c r="K136" s="13" t="str">
        <f t="shared" si="24"/>
        <v>17+</v>
      </c>
      <c r="M136"/>
      <c r="N136"/>
    </row>
    <row r="137" spans="1:14" x14ac:dyDescent="0.2">
      <c r="A137" s="13">
        <v>135</v>
      </c>
      <c r="B137" s="13">
        <v>15</v>
      </c>
      <c r="C137" s="17"/>
      <c r="D137" s="13">
        <v>4.7</v>
      </c>
      <c r="E137" s="13">
        <v>74.5</v>
      </c>
      <c r="F137" s="13">
        <v>1.4</v>
      </c>
      <c r="G137" s="18">
        <f t="shared" si="20"/>
        <v>2.5484536082474221</v>
      </c>
      <c r="H137" s="13">
        <f t="shared" si="21"/>
        <v>4.7</v>
      </c>
      <c r="I137" s="14">
        <f t="shared" si="22"/>
        <v>74.5</v>
      </c>
      <c r="J137" s="15" t="str">
        <f t="shared" si="23"/>
        <v>High</v>
      </c>
      <c r="K137" s="13" t="str">
        <f t="shared" si="24"/>
        <v>15-16</v>
      </c>
    </row>
    <row r="138" spans="1:14" x14ac:dyDescent="0.2">
      <c r="A138" s="13">
        <v>136</v>
      </c>
      <c r="B138" s="13">
        <v>15</v>
      </c>
      <c r="C138" s="13">
        <v>1.7</v>
      </c>
      <c r="D138" s="13">
        <v>0.9</v>
      </c>
      <c r="E138" s="13">
        <v>70.099999999999994</v>
      </c>
      <c r="F138" s="13">
        <v>1.5</v>
      </c>
      <c r="G138" s="16">
        <f t="shared" si="20"/>
        <v>1.7</v>
      </c>
      <c r="H138" s="13">
        <f t="shared" si="21"/>
        <v>0.9</v>
      </c>
      <c r="I138" s="14">
        <f t="shared" si="22"/>
        <v>70.099999999999994</v>
      </c>
      <c r="J138" s="15" t="str">
        <f t="shared" si="23"/>
        <v>Low</v>
      </c>
      <c r="K138" s="13" t="str">
        <f t="shared" si="24"/>
        <v>15-16</v>
      </c>
    </row>
    <row r="139" spans="1:14" x14ac:dyDescent="0.2">
      <c r="A139" s="13">
        <v>137</v>
      </c>
      <c r="B139" s="13">
        <v>16</v>
      </c>
      <c r="C139" s="13">
        <v>3.2</v>
      </c>
      <c r="D139" s="13">
        <v>7.5</v>
      </c>
      <c r="E139" s="13">
        <v>92.8</v>
      </c>
      <c r="F139" s="13">
        <v>2.4</v>
      </c>
      <c r="G139" s="16">
        <f t="shared" si="20"/>
        <v>3.2</v>
      </c>
      <c r="H139" s="13">
        <f t="shared" si="21"/>
        <v>7.5</v>
      </c>
      <c r="I139" s="14">
        <f t="shared" si="22"/>
        <v>92.8</v>
      </c>
      <c r="J139" s="15" t="str">
        <f t="shared" si="23"/>
        <v>High</v>
      </c>
      <c r="K139" s="13" t="str">
        <f t="shared" si="24"/>
        <v>15-16</v>
      </c>
    </row>
    <row r="140" spans="1:14" x14ac:dyDescent="0.2">
      <c r="A140" s="13">
        <v>138</v>
      </c>
      <c r="B140" s="13">
        <v>14</v>
      </c>
      <c r="C140" s="13">
        <v>3.1</v>
      </c>
      <c r="D140" s="13">
        <v>2.2999999999999998</v>
      </c>
      <c r="E140" s="24"/>
      <c r="F140" s="13">
        <v>1.2</v>
      </c>
      <c r="G140" s="16">
        <f t="shared" si="20"/>
        <v>3.1</v>
      </c>
      <c r="H140" s="13">
        <f t="shared" si="21"/>
        <v>2.2999999999999998</v>
      </c>
      <c r="I140" s="21">
        <f t="shared" si="22"/>
        <v>67.900000000000006</v>
      </c>
      <c r="J140" s="15" t="str">
        <f t="shared" si="23"/>
        <v>Modarate</v>
      </c>
      <c r="K140" s="13" t="str">
        <f t="shared" si="24"/>
        <v>13-14</v>
      </c>
    </row>
    <row r="141" spans="1:14" x14ac:dyDescent="0.2">
      <c r="A141" s="13">
        <v>139</v>
      </c>
      <c r="B141" s="13">
        <v>14</v>
      </c>
      <c r="C141" s="13">
        <v>2</v>
      </c>
      <c r="D141" s="13">
        <v>6.4</v>
      </c>
      <c r="E141" s="13">
        <v>71.099999999999994</v>
      </c>
      <c r="F141" s="13">
        <v>2</v>
      </c>
      <c r="G141" s="16">
        <f t="shared" si="20"/>
        <v>2</v>
      </c>
      <c r="H141" s="13">
        <f t="shared" si="21"/>
        <v>6.4</v>
      </c>
      <c r="I141" s="14">
        <f t="shared" si="22"/>
        <v>71.099999999999994</v>
      </c>
      <c r="J141" s="15" t="str">
        <f t="shared" si="23"/>
        <v>High</v>
      </c>
      <c r="K141" s="13" t="str">
        <f t="shared" si="24"/>
        <v>13-14</v>
      </c>
    </row>
    <row r="142" spans="1:14" x14ac:dyDescent="0.2">
      <c r="A142" s="13">
        <v>140</v>
      </c>
      <c r="B142" s="13">
        <v>17</v>
      </c>
      <c r="C142" s="13">
        <v>0.4</v>
      </c>
      <c r="D142" s="13">
        <v>2.8</v>
      </c>
      <c r="E142" s="13">
        <v>81.3</v>
      </c>
      <c r="F142" s="13">
        <v>1.1000000000000001</v>
      </c>
      <c r="G142" s="16">
        <f t="shared" si="20"/>
        <v>0.4</v>
      </c>
      <c r="H142" s="13">
        <f t="shared" si="21"/>
        <v>2.8</v>
      </c>
      <c r="I142" s="14">
        <f t="shared" si="22"/>
        <v>81.3</v>
      </c>
      <c r="J142" s="15" t="str">
        <f t="shared" si="23"/>
        <v>Modarate</v>
      </c>
      <c r="K142" s="13" t="str">
        <f t="shared" si="24"/>
        <v>17+</v>
      </c>
    </row>
    <row r="143" spans="1:14" x14ac:dyDescent="0.2">
      <c r="A143" s="13">
        <v>141</v>
      </c>
      <c r="B143" s="13">
        <v>13</v>
      </c>
      <c r="C143" s="13">
        <v>2.1</v>
      </c>
      <c r="D143" s="13">
        <v>4.8</v>
      </c>
      <c r="E143" s="13">
        <v>64.2</v>
      </c>
      <c r="F143" s="13">
        <v>1.2</v>
      </c>
      <c r="G143" s="16">
        <f t="shared" si="20"/>
        <v>2.1</v>
      </c>
      <c r="H143" s="13">
        <f t="shared" si="21"/>
        <v>4.8</v>
      </c>
      <c r="I143" s="14">
        <f t="shared" si="22"/>
        <v>64.2</v>
      </c>
      <c r="J143" s="15" t="str">
        <f t="shared" si="23"/>
        <v>High</v>
      </c>
      <c r="K143" s="13" t="str">
        <f t="shared" si="24"/>
        <v>13-14</v>
      </c>
    </row>
    <row r="144" spans="1:14" x14ac:dyDescent="0.2">
      <c r="A144" s="13">
        <v>142</v>
      </c>
      <c r="B144" s="13">
        <v>17</v>
      </c>
      <c r="C144" s="13">
        <v>2.6</v>
      </c>
      <c r="D144" s="13">
        <v>2.6</v>
      </c>
      <c r="E144" s="13">
        <v>60.9</v>
      </c>
      <c r="F144" s="13">
        <v>1.4</v>
      </c>
      <c r="G144" s="16">
        <f t="shared" si="20"/>
        <v>2.6</v>
      </c>
      <c r="H144" s="13">
        <f t="shared" si="21"/>
        <v>2.6</v>
      </c>
      <c r="I144" s="14">
        <f t="shared" si="22"/>
        <v>60.9</v>
      </c>
      <c r="J144" s="15" t="str">
        <f t="shared" si="23"/>
        <v>Modarate</v>
      </c>
      <c r="K144" s="13" t="str">
        <f t="shared" si="24"/>
        <v>17+</v>
      </c>
    </row>
    <row r="145" spans="1:11" x14ac:dyDescent="0.2">
      <c r="A145" s="13">
        <v>143</v>
      </c>
      <c r="B145" s="13">
        <v>16</v>
      </c>
      <c r="C145" s="13">
        <v>2.5</v>
      </c>
      <c r="D145" s="13">
        <v>5.5</v>
      </c>
      <c r="E145" s="13">
        <v>61.3</v>
      </c>
      <c r="F145" s="13">
        <v>1.9</v>
      </c>
      <c r="G145" s="16">
        <f t="shared" si="20"/>
        <v>2.5</v>
      </c>
      <c r="H145" s="13">
        <f t="shared" si="21"/>
        <v>5.5</v>
      </c>
      <c r="I145" s="14">
        <f t="shared" si="22"/>
        <v>61.3</v>
      </c>
      <c r="J145" s="15" t="str">
        <f t="shared" si="23"/>
        <v>High</v>
      </c>
      <c r="K145" s="13" t="str">
        <f t="shared" si="24"/>
        <v>15-16</v>
      </c>
    </row>
    <row r="146" spans="1:11" x14ac:dyDescent="0.2">
      <c r="A146" s="13">
        <v>144</v>
      </c>
      <c r="B146" s="13">
        <v>16</v>
      </c>
      <c r="C146" s="13">
        <v>3.3</v>
      </c>
      <c r="D146" s="13">
        <v>3.6</v>
      </c>
      <c r="E146" s="13">
        <v>53.9</v>
      </c>
      <c r="F146" s="13">
        <v>2.5</v>
      </c>
      <c r="G146" s="16">
        <f t="shared" si="20"/>
        <v>3.3</v>
      </c>
      <c r="H146" s="13">
        <f t="shared" si="21"/>
        <v>3.6</v>
      </c>
      <c r="I146" s="14">
        <f t="shared" si="22"/>
        <v>53.9</v>
      </c>
      <c r="J146" s="15" t="str">
        <f t="shared" si="23"/>
        <v>Modarate</v>
      </c>
      <c r="K146" s="13" t="str">
        <f t="shared" si="24"/>
        <v>15-16</v>
      </c>
    </row>
    <row r="147" spans="1:11" x14ac:dyDescent="0.2">
      <c r="A147" s="13">
        <v>145</v>
      </c>
      <c r="B147" s="13">
        <v>16</v>
      </c>
      <c r="C147" s="13">
        <v>4.4000000000000004</v>
      </c>
      <c r="D147" s="13">
        <v>4.7</v>
      </c>
      <c r="E147" s="13">
        <v>83.5</v>
      </c>
      <c r="F147" s="13">
        <v>1.6</v>
      </c>
      <c r="G147" s="16">
        <f t="shared" si="20"/>
        <v>4.4000000000000004</v>
      </c>
      <c r="H147" s="13">
        <f t="shared" si="21"/>
        <v>4.7</v>
      </c>
      <c r="I147" s="14">
        <f t="shared" si="22"/>
        <v>83.5</v>
      </c>
      <c r="J147" s="15" t="str">
        <f t="shared" si="23"/>
        <v>High</v>
      </c>
      <c r="K147" s="13" t="str">
        <f t="shared" si="24"/>
        <v>15-16</v>
      </c>
    </row>
    <row r="148" spans="1:11" x14ac:dyDescent="0.2">
      <c r="A148" s="13">
        <v>146</v>
      </c>
      <c r="B148" s="13">
        <v>16</v>
      </c>
      <c r="C148" s="13">
        <v>2.9</v>
      </c>
      <c r="D148" s="13">
        <v>4</v>
      </c>
      <c r="E148" s="13">
        <v>66.7</v>
      </c>
      <c r="F148" s="13">
        <v>0.3</v>
      </c>
      <c r="G148" s="16">
        <f t="shared" si="20"/>
        <v>2.9</v>
      </c>
      <c r="H148" s="13">
        <f t="shared" si="21"/>
        <v>4</v>
      </c>
      <c r="I148" s="14">
        <f t="shared" si="22"/>
        <v>66.7</v>
      </c>
      <c r="J148" s="15" t="str">
        <f t="shared" si="23"/>
        <v>Modarate</v>
      </c>
      <c r="K148" s="13" t="str">
        <f t="shared" si="24"/>
        <v>15-16</v>
      </c>
    </row>
    <row r="149" spans="1:11" x14ac:dyDescent="0.2">
      <c r="A149" s="13">
        <v>147</v>
      </c>
      <c r="B149" s="13">
        <v>16</v>
      </c>
      <c r="C149" s="13">
        <v>3.1</v>
      </c>
      <c r="D149" s="13">
        <v>2</v>
      </c>
      <c r="E149" s="13">
        <v>65.5</v>
      </c>
      <c r="F149" s="13">
        <v>2</v>
      </c>
      <c r="G149" s="16">
        <f t="shared" si="20"/>
        <v>3.1</v>
      </c>
      <c r="H149" s="13">
        <f t="shared" si="21"/>
        <v>2</v>
      </c>
      <c r="I149" s="14">
        <f t="shared" si="22"/>
        <v>65.5</v>
      </c>
      <c r="J149" s="15" t="str">
        <f t="shared" si="23"/>
        <v>Low</v>
      </c>
      <c r="K149" s="13" t="str">
        <f t="shared" si="24"/>
        <v>15-16</v>
      </c>
    </row>
    <row r="150" spans="1:11" x14ac:dyDescent="0.2">
      <c r="A150" s="13">
        <v>148</v>
      </c>
      <c r="B150" s="13">
        <v>15</v>
      </c>
      <c r="C150" s="13">
        <v>2.6</v>
      </c>
      <c r="D150" s="13">
        <v>4.8</v>
      </c>
      <c r="E150" s="13">
        <v>48.8</v>
      </c>
      <c r="F150" s="13">
        <v>3.5</v>
      </c>
      <c r="G150" s="16">
        <f t="shared" si="20"/>
        <v>2.6</v>
      </c>
      <c r="H150" s="13">
        <f t="shared" si="21"/>
        <v>4.8</v>
      </c>
      <c r="I150" s="14">
        <f t="shared" si="22"/>
        <v>48.8</v>
      </c>
      <c r="J150" s="15" t="str">
        <f t="shared" si="23"/>
        <v>High</v>
      </c>
      <c r="K150" s="13" t="str">
        <f t="shared" si="24"/>
        <v>15-16</v>
      </c>
    </row>
    <row r="151" spans="1:11" x14ac:dyDescent="0.2">
      <c r="A151" s="13">
        <v>149</v>
      </c>
      <c r="B151" s="13">
        <v>14</v>
      </c>
      <c r="C151" s="13">
        <v>3.7</v>
      </c>
      <c r="D151" s="13">
        <v>3.2</v>
      </c>
      <c r="E151" s="13">
        <v>55.7</v>
      </c>
      <c r="F151" s="13">
        <v>1.6</v>
      </c>
      <c r="G151" s="16">
        <f t="shared" si="20"/>
        <v>3.7</v>
      </c>
      <c r="H151" s="13">
        <f t="shared" si="21"/>
        <v>3.2</v>
      </c>
      <c r="I151" s="14">
        <f t="shared" si="22"/>
        <v>55.7</v>
      </c>
      <c r="J151" s="15" t="str">
        <f t="shared" si="23"/>
        <v>Modarate</v>
      </c>
      <c r="K151" s="13" t="str">
        <f t="shared" si="24"/>
        <v>13-14</v>
      </c>
    </row>
    <row r="152" spans="1:11" x14ac:dyDescent="0.2">
      <c r="A152" s="13">
        <v>150</v>
      </c>
      <c r="B152" s="13">
        <v>16</v>
      </c>
      <c r="C152" s="13">
        <v>3</v>
      </c>
      <c r="D152" s="13">
        <v>5.6</v>
      </c>
      <c r="E152" s="13">
        <v>84.7</v>
      </c>
      <c r="F152" s="13">
        <v>0.1</v>
      </c>
      <c r="G152" s="16">
        <f t="shared" si="20"/>
        <v>3</v>
      </c>
      <c r="H152" s="13">
        <f t="shared" si="21"/>
        <v>5.6</v>
      </c>
      <c r="I152" s="14">
        <f t="shared" si="22"/>
        <v>84.7</v>
      </c>
      <c r="J152" s="15" t="str">
        <f t="shared" si="23"/>
        <v>High</v>
      </c>
      <c r="K152" s="13" t="str">
        <f t="shared" si="24"/>
        <v>15-16</v>
      </c>
    </row>
    <row r="153" spans="1:11" x14ac:dyDescent="0.2">
      <c r="A153" s="13">
        <v>151</v>
      </c>
      <c r="B153" s="13">
        <v>13</v>
      </c>
      <c r="C153" s="13">
        <v>3.2</v>
      </c>
      <c r="D153" s="13">
        <v>3.6</v>
      </c>
      <c r="E153" s="13">
        <v>73</v>
      </c>
      <c r="F153" s="13">
        <v>1.6</v>
      </c>
      <c r="G153" s="16">
        <f t="shared" si="20"/>
        <v>3.2</v>
      </c>
      <c r="H153" s="13">
        <f t="shared" si="21"/>
        <v>3.6</v>
      </c>
      <c r="I153" s="14">
        <f t="shared" si="22"/>
        <v>73</v>
      </c>
      <c r="J153" s="15" t="str">
        <f t="shared" si="23"/>
        <v>Modarate</v>
      </c>
      <c r="K153" s="13" t="str">
        <f t="shared" si="24"/>
        <v>13-14</v>
      </c>
    </row>
    <row r="154" spans="1:11" x14ac:dyDescent="0.2">
      <c r="A154" s="13">
        <v>152</v>
      </c>
      <c r="B154" s="13">
        <v>13</v>
      </c>
      <c r="C154" s="13">
        <v>4.3</v>
      </c>
      <c r="D154" s="13">
        <v>3.9</v>
      </c>
      <c r="E154" s="13">
        <v>81.7</v>
      </c>
      <c r="F154" s="13">
        <v>1.5</v>
      </c>
      <c r="G154" s="16">
        <f t="shared" si="20"/>
        <v>4.3</v>
      </c>
      <c r="H154" s="13">
        <f t="shared" si="21"/>
        <v>3.9</v>
      </c>
      <c r="I154" s="14">
        <f t="shared" si="22"/>
        <v>81.7</v>
      </c>
      <c r="J154" s="15" t="str">
        <f t="shared" si="23"/>
        <v>Modarate</v>
      </c>
      <c r="K154" s="13" t="str">
        <f t="shared" si="24"/>
        <v>13-14</v>
      </c>
    </row>
    <row r="155" spans="1:11" x14ac:dyDescent="0.2">
      <c r="A155" s="13">
        <v>153</v>
      </c>
      <c r="B155" s="13">
        <v>13</v>
      </c>
      <c r="C155" s="13">
        <v>2.7</v>
      </c>
      <c r="D155" s="13">
        <v>6.5</v>
      </c>
      <c r="E155" s="13">
        <v>80.400000000000006</v>
      </c>
      <c r="F155" s="13">
        <v>1.4</v>
      </c>
      <c r="G155" s="16">
        <f t="shared" si="20"/>
        <v>2.7</v>
      </c>
      <c r="H155" s="13">
        <f t="shared" si="21"/>
        <v>6.5</v>
      </c>
      <c r="I155" s="14">
        <f t="shared" si="22"/>
        <v>80.400000000000006</v>
      </c>
      <c r="J155" s="15" t="str">
        <f t="shared" si="23"/>
        <v>High</v>
      </c>
      <c r="K155" s="13" t="str">
        <f t="shared" si="24"/>
        <v>13-14</v>
      </c>
    </row>
    <row r="156" spans="1:11" x14ac:dyDescent="0.2">
      <c r="A156" s="13">
        <v>154</v>
      </c>
      <c r="B156" s="13">
        <v>13</v>
      </c>
      <c r="C156" s="13">
        <v>2.2000000000000002</v>
      </c>
      <c r="D156" s="13">
        <v>7.6</v>
      </c>
      <c r="E156" s="13">
        <v>60</v>
      </c>
      <c r="F156" s="13">
        <v>2.2999999999999998</v>
      </c>
      <c r="G156" s="16">
        <f t="shared" si="20"/>
        <v>2.2000000000000002</v>
      </c>
      <c r="H156" s="13">
        <f t="shared" si="21"/>
        <v>7.6</v>
      </c>
      <c r="I156" s="14">
        <f t="shared" si="22"/>
        <v>60</v>
      </c>
      <c r="J156" s="15" t="str">
        <f t="shared" si="23"/>
        <v>High</v>
      </c>
      <c r="K156" s="13" t="str">
        <f t="shared" si="24"/>
        <v>13-14</v>
      </c>
    </row>
    <row r="157" spans="1:11" x14ac:dyDescent="0.2">
      <c r="A157" s="13">
        <v>155</v>
      </c>
      <c r="B157" s="13">
        <v>15</v>
      </c>
      <c r="C157" s="13">
        <v>2.9</v>
      </c>
      <c r="D157" s="13">
        <v>5.2</v>
      </c>
      <c r="E157" s="13">
        <v>94.3</v>
      </c>
      <c r="F157" s="13">
        <v>2.6</v>
      </c>
      <c r="G157" s="16">
        <f t="shared" si="20"/>
        <v>2.9</v>
      </c>
      <c r="H157" s="13">
        <f t="shared" si="21"/>
        <v>5.2</v>
      </c>
      <c r="I157" s="14">
        <f t="shared" si="22"/>
        <v>94.3</v>
      </c>
      <c r="J157" s="15" t="str">
        <f t="shared" si="23"/>
        <v>High</v>
      </c>
      <c r="K157" s="13" t="str">
        <f t="shared" si="24"/>
        <v>15-16</v>
      </c>
    </row>
    <row r="158" spans="1:11" x14ac:dyDescent="0.2">
      <c r="A158" s="13">
        <v>156</v>
      </c>
      <c r="B158" s="13">
        <v>13</v>
      </c>
      <c r="C158" s="13">
        <v>3.6</v>
      </c>
      <c r="D158" s="13">
        <v>3.6</v>
      </c>
      <c r="E158" s="13">
        <v>89.5</v>
      </c>
      <c r="F158" s="13">
        <v>2</v>
      </c>
      <c r="G158" s="16">
        <f t="shared" si="20"/>
        <v>3.6</v>
      </c>
      <c r="H158" s="13">
        <f t="shared" si="21"/>
        <v>3.6</v>
      </c>
      <c r="I158" s="14">
        <f t="shared" si="22"/>
        <v>89.5</v>
      </c>
      <c r="J158" s="15" t="str">
        <f t="shared" si="23"/>
        <v>Modarate</v>
      </c>
      <c r="K158" s="13" t="str">
        <f t="shared" si="24"/>
        <v>13-14</v>
      </c>
    </row>
    <row r="159" spans="1:11" x14ac:dyDescent="0.2">
      <c r="A159" s="13">
        <v>157</v>
      </c>
      <c r="B159" s="13">
        <v>16</v>
      </c>
      <c r="C159" s="13">
        <v>3</v>
      </c>
      <c r="D159" s="13">
        <v>3.4</v>
      </c>
      <c r="E159" s="13">
        <v>64.400000000000006</v>
      </c>
      <c r="F159" s="13">
        <v>1.4</v>
      </c>
      <c r="G159" s="16">
        <f t="shared" si="20"/>
        <v>3</v>
      </c>
      <c r="H159" s="13">
        <f t="shared" si="21"/>
        <v>3.4</v>
      </c>
      <c r="I159" s="14">
        <f t="shared" si="22"/>
        <v>64.400000000000006</v>
      </c>
      <c r="J159" s="15" t="str">
        <f t="shared" si="23"/>
        <v>Modarate</v>
      </c>
      <c r="K159" s="13" t="str">
        <f t="shared" si="24"/>
        <v>15-16</v>
      </c>
    </row>
    <row r="160" spans="1:11" x14ac:dyDescent="0.2">
      <c r="A160" s="13">
        <v>158</v>
      </c>
      <c r="B160" s="13">
        <v>17</v>
      </c>
      <c r="C160" s="13">
        <v>3.6</v>
      </c>
      <c r="D160" s="13">
        <v>2.8</v>
      </c>
      <c r="E160" s="13">
        <v>34.299999999999997</v>
      </c>
      <c r="F160" s="13">
        <v>2.4</v>
      </c>
      <c r="G160" s="16">
        <f t="shared" si="20"/>
        <v>3.6</v>
      </c>
      <c r="H160" s="13">
        <f t="shared" si="21"/>
        <v>2.8</v>
      </c>
      <c r="I160" s="14">
        <f t="shared" si="22"/>
        <v>34.299999999999997</v>
      </c>
      <c r="J160" s="15" t="str">
        <f t="shared" si="23"/>
        <v>Modarate</v>
      </c>
      <c r="K160" s="13" t="str">
        <f t="shared" si="24"/>
        <v>17+</v>
      </c>
    </row>
    <row r="161" spans="1:11" x14ac:dyDescent="0.2">
      <c r="A161" s="13">
        <v>159</v>
      </c>
      <c r="B161" s="13">
        <v>13</v>
      </c>
      <c r="C161" s="13">
        <v>1.8</v>
      </c>
      <c r="D161" s="13">
        <v>3.1</v>
      </c>
      <c r="E161" s="13">
        <v>66.400000000000006</v>
      </c>
      <c r="F161" s="13">
        <v>0.3</v>
      </c>
      <c r="G161" s="16">
        <f t="shared" si="20"/>
        <v>1.8</v>
      </c>
      <c r="H161" s="13">
        <f t="shared" si="21"/>
        <v>3.1</v>
      </c>
      <c r="I161" s="14">
        <f t="shared" si="22"/>
        <v>66.400000000000006</v>
      </c>
      <c r="J161" s="15" t="str">
        <f t="shared" si="23"/>
        <v>Modarate</v>
      </c>
      <c r="K161" s="13" t="str">
        <f t="shared" si="24"/>
        <v>13-14</v>
      </c>
    </row>
    <row r="162" spans="1:11" x14ac:dyDescent="0.2">
      <c r="A162" s="13">
        <v>160</v>
      </c>
      <c r="B162" s="13">
        <v>15</v>
      </c>
      <c r="C162" s="13">
        <v>1.6</v>
      </c>
      <c r="D162" s="13">
        <v>3.6</v>
      </c>
      <c r="E162" s="13">
        <v>72.400000000000006</v>
      </c>
      <c r="F162" s="13">
        <v>0.9</v>
      </c>
      <c r="G162" s="16">
        <f t="shared" si="20"/>
        <v>1.6</v>
      </c>
      <c r="H162" s="13">
        <f t="shared" si="21"/>
        <v>3.6</v>
      </c>
      <c r="I162" s="14">
        <f t="shared" si="22"/>
        <v>72.400000000000006</v>
      </c>
      <c r="J162" s="15" t="str">
        <f t="shared" si="23"/>
        <v>Modarate</v>
      </c>
      <c r="K162" s="13" t="str">
        <f t="shared" si="24"/>
        <v>15-16</v>
      </c>
    </row>
    <row r="163" spans="1:11" x14ac:dyDescent="0.2">
      <c r="A163" s="13">
        <v>161</v>
      </c>
      <c r="B163" s="13">
        <v>15</v>
      </c>
      <c r="C163" s="13">
        <v>2</v>
      </c>
      <c r="D163" s="13">
        <v>6.9</v>
      </c>
      <c r="E163" s="13">
        <v>64.3</v>
      </c>
      <c r="F163" s="13">
        <v>1</v>
      </c>
      <c r="G163" s="16">
        <f t="shared" ref="G163:G194" si="25">IF(ISBLANK(C163), AVERAGE($C$3:$C$202), C163)</f>
        <v>2</v>
      </c>
      <c r="H163" s="13">
        <f t="shared" ref="H163:H194" si="26">IF(ISBLANK(D163), MEDIAN($D$3:$D$202), D163)</f>
        <v>6.9</v>
      </c>
      <c r="I163" s="14">
        <f t="shared" ref="I163:I194" si="27">IF(ISBLANK(E163), MODE($E$3:$E$202), E163)</f>
        <v>64.3</v>
      </c>
      <c r="J163" s="15" t="str">
        <f t="shared" ref="J163:J194" si="28">IF(D163&gt;4,"High",IF(D163&gt;2,"Modarate","Low"))</f>
        <v>High</v>
      </c>
      <c r="K163" s="13" t="str">
        <f t="shared" ref="K163:K194" si="29">IF(OR(B163=13,B163=14),"13-14",IF(OR(B163=15,B163=16),"15-16",IF(B163&gt;=17,"17+","")))</f>
        <v>15-16</v>
      </c>
    </row>
    <row r="164" spans="1:11" x14ac:dyDescent="0.2">
      <c r="A164" s="13">
        <v>162</v>
      </c>
      <c r="B164" s="13">
        <v>13</v>
      </c>
      <c r="C164" s="13">
        <v>1.2</v>
      </c>
      <c r="D164" s="13">
        <v>3.7</v>
      </c>
      <c r="E164" s="13">
        <v>67.8</v>
      </c>
      <c r="F164" s="13">
        <v>1.5</v>
      </c>
      <c r="G164" s="16">
        <f t="shared" si="25"/>
        <v>1.2</v>
      </c>
      <c r="H164" s="13">
        <f t="shared" si="26"/>
        <v>3.7</v>
      </c>
      <c r="I164" s="14">
        <f t="shared" si="27"/>
        <v>67.8</v>
      </c>
      <c r="J164" s="15" t="str">
        <f t="shared" si="28"/>
        <v>Modarate</v>
      </c>
      <c r="K164" s="13" t="str">
        <f t="shared" si="29"/>
        <v>13-14</v>
      </c>
    </row>
    <row r="165" spans="1:11" x14ac:dyDescent="0.2">
      <c r="A165" s="13">
        <v>163</v>
      </c>
      <c r="B165" s="13">
        <v>17</v>
      </c>
      <c r="C165" s="13">
        <v>2.6</v>
      </c>
      <c r="D165" s="13">
        <v>2.2000000000000002</v>
      </c>
      <c r="E165" s="13">
        <v>61.7</v>
      </c>
      <c r="F165" s="13">
        <v>1.9</v>
      </c>
      <c r="G165" s="16">
        <f t="shared" si="25"/>
        <v>2.6</v>
      </c>
      <c r="H165" s="13">
        <f t="shared" si="26"/>
        <v>2.2000000000000002</v>
      </c>
      <c r="I165" s="14">
        <f t="shared" si="27"/>
        <v>61.7</v>
      </c>
      <c r="J165" s="15" t="str">
        <f t="shared" si="28"/>
        <v>Modarate</v>
      </c>
      <c r="K165" s="13" t="str">
        <f t="shared" si="29"/>
        <v>17+</v>
      </c>
    </row>
    <row r="166" spans="1:11" x14ac:dyDescent="0.2">
      <c r="A166" s="13">
        <v>164</v>
      </c>
      <c r="B166" s="13">
        <v>13</v>
      </c>
      <c r="C166" s="13">
        <v>2.1</v>
      </c>
      <c r="D166" s="13">
        <v>4.0999999999999996</v>
      </c>
      <c r="E166" s="13">
        <v>79.2</v>
      </c>
      <c r="F166" s="13">
        <v>1.3</v>
      </c>
      <c r="G166" s="16">
        <f t="shared" si="25"/>
        <v>2.1</v>
      </c>
      <c r="H166" s="13">
        <f t="shared" si="26"/>
        <v>4.0999999999999996</v>
      </c>
      <c r="I166" s="14">
        <f t="shared" si="27"/>
        <v>79.2</v>
      </c>
      <c r="J166" s="15" t="str">
        <f t="shared" si="28"/>
        <v>High</v>
      </c>
      <c r="K166" s="13" t="str">
        <f t="shared" si="29"/>
        <v>13-14</v>
      </c>
    </row>
    <row r="167" spans="1:11" x14ac:dyDescent="0.2">
      <c r="A167" s="13">
        <v>165</v>
      </c>
      <c r="B167" s="13">
        <v>15</v>
      </c>
      <c r="C167" s="13">
        <v>3.7</v>
      </c>
      <c r="D167" s="13">
        <v>4.3</v>
      </c>
      <c r="E167" s="13">
        <v>70.599999999999994</v>
      </c>
      <c r="F167" s="13">
        <v>0.8</v>
      </c>
      <c r="G167" s="16">
        <f t="shared" si="25"/>
        <v>3.7</v>
      </c>
      <c r="H167" s="13">
        <f t="shared" si="26"/>
        <v>4.3</v>
      </c>
      <c r="I167" s="14">
        <f t="shared" si="27"/>
        <v>70.599999999999994</v>
      </c>
      <c r="J167" s="15" t="str">
        <f t="shared" si="28"/>
        <v>High</v>
      </c>
      <c r="K167" s="13" t="str">
        <f t="shared" si="29"/>
        <v>15-16</v>
      </c>
    </row>
    <row r="168" spans="1:11" x14ac:dyDescent="0.2">
      <c r="A168" s="13">
        <v>166</v>
      </c>
      <c r="B168" s="13">
        <v>14</v>
      </c>
      <c r="C168" s="13">
        <v>1.2</v>
      </c>
      <c r="D168" s="13">
        <v>4.0999999999999996</v>
      </c>
      <c r="E168" s="13">
        <v>79.5</v>
      </c>
      <c r="F168" s="13">
        <v>2.2999999999999998</v>
      </c>
      <c r="G168" s="16">
        <f t="shared" si="25"/>
        <v>1.2</v>
      </c>
      <c r="H168" s="13">
        <f t="shared" si="26"/>
        <v>4.0999999999999996</v>
      </c>
      <c r="I168" s="14">
        <f t="shared" si="27"/>
        <v>79.5</v>
      </c>
      <c r="J168" s="15" t="str">
        <f t="shared" si="28"/>
        <v>High</v>
      </c>
      <c r="K168" s="13" t="str">
        <f t="shared" si="29"/>
        <v>13-14</v>
      </c>
    </row>
    <row r="169" spans="1:11" x14ac:dyDescent="0.2">
      <c r="A169" s="13">
        <v>167</v>
      </c>
      <c r="B169" s="13">
        <v>16</v>
      </c>
      <c r="C169" s="13">
        <v>4.0999999999999996</v>
      </c>
      <c r="D169" s="13">
        <v>5.2</v>
      </c>
      <c r="E169" s="13">
        <v>82.2</v>
      </c>
      <c r="F169" s="13">
        <v>1.3</v>
      </c>
      <c r="G169" s="16">
        <f t="shared" si="25"/>
        <v>4.0999999999999996</v>
      </c>
      <c r="H169" s="13">
        <f t="shared" si="26"/>
        <v>5.2</v>
      </c>
      <c r="I169" s="14">
        <f t="shared" si="27"/>
        <v>82.2</v>
      </c>
      <c r="J169" s="15" t="str">
        <f t="shared" si="28"/>
        <v>High</v>
      </c>
      <c r="K169" s="13" t="str">
        <f t="shared" si="29"/>
        <v>15-16</v>
      </c>
    </row>
    <row r="170" spans="1:11" x14ac:dyDescent="0.2">
      <c r="A170" s="13">
        <v>168</v>
      </c>
      <c r="B170" s="13">
        <v>15</v>
      </c>
      <c r="C170" s="13">
        <v>1.5</v>
      </c>
      <c r="D170" s="13">
        <v>4.0999999999999996</v>
      </c>
      <c r="E170" s="13">
        <v>48.3</v>
      </c>
      <c r="F170" s="13">
        <v>1.6</v>
      </c>
      <c r="G170" s="16">
        <f t="shared" si="25"/>
        <v>1.5</v>
      </c>
      <c r="H170" s="13">
        <f t="shared" si="26"/>
        <v>4.0999999999999996</v>
      </c>
      <c r="I170" s="14">
        <f t="shared" si="27"/>
        <v>48.3</v>
      </c>
      <c r="J170" s="15" t="str">
        <f t="shared" si="28"/>
        <v>High</v>
      </c>
      <c r="K170" s="13" t="str">
        <f t="shared" si="29"/>
        <v>15-16</v>
      </c>
    </row>
    <row r="171" spans="1:11" x14ac:dyDescent="0.2">
      <c r="A171" s="13">
        <v>169</v>
      </c>
      <c r="B171" s="13">
        <v>13</v>
      </c>
      <c r="C171" s="13">
        <v>1.3</v>
      </c>
      <c r="D171" s="13">
        <v>5.2</v>
      </c>
      <c r="E171" s="13">
        <v>62.3</v>
      </c>
      <c r="F171" s="13">
        <v>1.9</v>
      </c>
      <c r="G171" s="16">
        <f t="shared" si="25"/>
        <v>1.3</v>
      </c>
      <c r="H171" s="13">
        <f t="shared" si="26"/>
        <v>5.2</v>
      </c>
      <c r="I171" s="14">
        <f t="shared" si="27"/>
        <v>62.3</v>
      </c>
      <c r="J171" s="15" t="str">
        <f t="shared" si="28"/>
        <v>High</v>
      </c>
      <c r="K171" s="13" t="str">
        <f t="shared" si="29"/>
        <v>13-14</v>
      </c>
    </row>
    <row r="172" spans="1:11" x14ac:dyDescent="0.2">
      <c r="A172" s="13">
        <v>170</v>
      </c>
      <c r="B172" s="13">
        <v>16</v>
      </c>
      <c r="C172" s="13">
        <v>1.7</v>
      </c>
      <c r="D172" s="13">
        <v>2.8</v>
      </c>
      <c r="E172" s="13">
        <v>63.8</v>
      </c>
      <c r="F172" s="13">
        <v>1.5</v>
      </c>
      <c r="G172" s="16">
        <f t="shared" si="25"/>
        <v>1.7</v>
      </c>
      <c r="H172" s="13">
        <f t="shared" si="26"/>
        <v>2.8</v>
      </c>
      <c r="I172" s="14">
        <f t="shared" si="27"/>
        <v>63.8</v>
      </c>
      <c r="J172" s="15" t="str">
        <f t="shared" si="28"/>
        <v>Modarate</v>
      </c>
      <c r="K172" s="13" t="str">
        <f t="shared" si="29"/>
        <v>15-16</v>
      </c>
    </row>
    <row r="173" spans="1:11" x14ac:dyDescent="0.2">
      <c r="A173" s="13">
        <v>171</v>
      </c>
      <c r="B173" s="13">
        <v>13</v>
      </c>
      <c r="C173" s="13">
        <v>4.5</v>
      </c>
      <c r="D173" s="17"/>
      <c r="E173" s="13">
        <v>95.7</v>
      </c>
      <c r="F173" s="13">
        <v>1.5</v>
      </c>
      <c r="G173" s="16">
        <f t="shared" si="25"/>
        <v>4.5</v>
      </c>
      <c r="H173" s="20">
        <f t="shared" si="26"/>
        <v>4.0999999999999996</v>
      </c>
      <c r="I173" s="14">
        <f t="shared" si="27"/>
        <v>95.7</v>
      </c>
      <c r="J173" s="15" t="str">
        <f t="shared" si="28"/>
        <v>Low</v>
      </c>
      <c r="K173" s="13" t="str">
        <f t="shared" si="29"/>
        <v>13-14</v>
      </c>
    </row>
    <row r="174" spans="1:11" x14ac:dyDescent="0.2">
      <c r="A174" s="13">
        <v>172</v>
      </c>
      <c r="B174" s="13">
        <v>13</v>
      </c>
      <c r="C174" s="13">
        <v>2.5</v>
      </c>
      <c r="D174" s="13">
        <v>4.4000000000000004</v>
      </c>
      <c r="E174" s="13">
        <v>71.5</v>
      </c>
      <c r="F174" s="13">
        <v>2.2999999999999998</v>
      </c>
      <c r="G174" s="16">
        <f t="shared" si="25"/>
        <v>2.5</v>
      </c>
      <c r="H174" s="13">
        <f t="shared" si="26"/>
        <v>4.4000000000000004</v>
      </c>
      <c r="I174" s="14">
        <f t="shared" si="27"/>
        <v>71.5</v>
      </c>
      <c r="J174" s="15" t="str">
        <f t="shared" si="28"/>
        <v>High</v>
      </c>
      <c r="K174" s="13" t="str">
        <f t="shared" si="29"/>
        <v>13-14</v>
      </c>
    </row>
    <row r="175" spans="1:11" x14ac:dyDescent="0.2">
      <c r="A175" s="13">
        <v>173</v>
      </c>
      <c r="B175" s="13">
        <v>14</v>
      </c>
      <c r="C175" s="13">
        <v>3</v>
      </c>
      <c r="D175" s="13">
        <v>4.5999999999999996</v>
      </c>
      <c r="E175" s="24"/>
      <c r="F175" s="13">
        <v>1.6</v>
      </c>
      <c r="G175" s="16">
        <f t="shared" si="25"/>
        <v>3</v>
      </c>
      <c r="H175" s="13">
        <f t="shared" si="26"/>
        <v>4.5999999999999996</v>
      </c>
      <c r="I175" s="21">
        <f t="shared" si="27"/>
        <v>67.900000000000006</v>
      </c>
      <c r="J175" s="15" t="str">
        <f t="shared" si="28"/>
        <v>High</v>
      </c>
      <c r="K175" s="13" t="str">
        <f t="shared" si="29"/>
        <v>13-14</v>
      </c>
    </row>
    <row r="176" spans="1:11" x14ac:dyDescent="0.2">
      <c r="A176" s="13">
        <v>174</v>
      </c>
      <c r="B176" s="13">
        <v>16</v>
      </c>
      <c r="C176" s="13">
        <v>2.2999999999999998</v>
      </c>
      <c r="D176" s="13">
        <v>2.8</v>
      </c>
      <c r="E176" s="13">
        <v>51.2</v>
      </c>
      <c r="F176" s="13">
        <v>2.2000000000000002</v>
      </c>
      <c r="G176" s="16">
        <f t="shared" si="25"/>
        <v>2.2999999999999998</v>
      </c>
      <c r="H176" s="13">
        <f t="shared" si="26"/>
        <v>2.8</v>
      </c>
      <c r="I176" s="14">
        <f t="shared" si="27"/>
        <v>51.2</v>
      </c>
      <c r="J176" s="15" t="str">
        <f t="shared" si="28"/>
        <v>Modarate</v>
      </c>
      <c r="K176" s="13" t="str">
        <f t="shared" si="29"/>
        <v>15-16</v>
      </c>
    </row>
    <row r="177" spans="1:11" x14ac:dyDescent="0.2">
      <c r="A177" s="13">
        <v>175</v>
      </c>
      <c r="B177" s="13">
        <v>16</v>
      </c>
      <c r="C177" s="13">
        <v>2.4</v>
      </c>
      <c r="D177" s="13">
        <v>4.7</v>
      </c>
      <c r="E177" s="13">
        <v>71.400000000000006</v>
      </c>
      <c r="F177" s="13">
        <v>1.9</v>
      </c>
      <c r="G177" s="16">
        <f t="shared" si="25"/>
        <v>2.4</v>
      </c>
      <c r="H177" s="13">
        <f t="shared" si="26"/>
        <v>4.7</v>
      </c>
      <c r="I177" s="14">
        <f t="shared" si="27"/>
        <v>71.400000000000006</v>
      </c>
      <c r="J177" s="15" t="str">
        <f t="shared" si="28"/>
        <v>High</v>
      </c>
      <c r="K177" s="13" t="str">
        <f t="shared" si="29"/>
        <v>15-16</v>
      </c>
    </row>
    <row r="178" spans="1:11" x14ac:dyDescent="0.2">
      <c r="A178" s="13">
        <v>176</v>
      </c>
      <c r="B178" s="13">
        <v>14</v>
      </c>
      <c r="C178" s="13">
        <v>2</v>
      </c>
      <c r="D178" s="13">
        <v>5</v>
      </c>
      <c r="E178" s="13">
        <v>79.8</v>
      </c>
      <c r="F178" s="13">
        <v>3.1</v>
      </c>
      <c r="G178" s="16">
        <f t="shared" si="25"/>
        <v>2</v>
      </c>
      <c r="H178" s="13">
        <f t="shared" si="26"/>
        <v>5</v>
      </c>
      <c r="I178" s="14">
        <f t="shared" si="27"/>
        <v>79.8</v>
      </c>
      <c r="J178" s="15" t="str">
        <f t="shared" si="28"/>
        <v>High</v>
      </c>
      <c r="K178" s="13" t="str">
        <f t="shared" si="29"/>
        <v>13-14</v>
      </c>
    </row>
    <row r="179" spans="1:11" x14ac:dyDescent="0.2">
      <c r="A179" s="13">
        <v>177</v>
      </c>
      <c r="B179" s="13">
        <v>15</v>
      </c>
      <c r="C179" s="13">
        <v>2.6</v>
      </c>
      <c r="D179" s="13">
        <v>2.2000000000000002</v>
      </c>
      <c r="E179" s="13">
        <v>78.599999999999994</v>
      </c>
      <c r="F179" s="13">
        <v>1.8</v>
      </c>
      <c r="G179" s="16">
        <f t="shared" si="25"/>
        <v>2.6</v>
      </c>
      <c r="H179" s="13">
        <f t="shared" si="26"/>
        <v>2.2000000000000002</v>
      </c>
      <c r="I179" s="14">
        <f t="shared" si="27"/>
        <v>78.599999999999994</v>
      </c>
      <c r="J179" s="15" t="str">
        <f t="shared" si="28"/>
        <v>Modarate</v>
      </c>
      <c r="K179" s="13" t="str">
        <f t="shared" si="29"/>
        <v>15-16</v>
      </c>
    </row>
    <row r="180" spans="1:11" x14ac:dyDescent="0.2">
      <c r="A180" s="13">
        <v>178</v>
      </c>
      <c r="B180" s="13">
        <v>13</v>
      </c>
      <c r="C180" s="13">
        <v>3</v>
      </c>
      <c r="D180" s="13">
        <v>1.5</v>
      </c>
      <c r="E180" s="13">
        <v>76.2</v>
      </c>
      <c r="F180" s="13">
        <v>2</v>
      </c>
      <c r="G180" s="16">
        <f t="shared" si="25"/>
        <v>3</v>
      </c>
      <c r="H180" s="13">
        <f t="shared" si="26"/>
        <v>1.5</v>
      </c>
      <c r="I180" s="14">
        <f t="shared" si="27"/>
        <v>76.2</v>
      </c>
      <c r="J180" s="15" t="str">
        <f t="shared" si="28"/>
        <v>Low</v>
      </c>
      <c r="K180" s="13" t="str">
        <f t="shared" si="29"/>
        <v>13-14</v>
      </c>
    </row>
    <row r="181" spans="1:11" x14ac:dyDescent="0.2">
      <c r="A181" s="13">
        <v>179</v>
      </c>
      <c r="B181" s="13">
        <v>17</v>
      </c>
      <c r="C181" s="13">
        <v>4.2</v>
      </c>
      <c r="D181" s="13">
        <v>4.4000000000000004</v>
      </c>
      <c r="E181" s="13">
        <v>70.099999999999994</v>
      </c>
      <c r="F181" s="13">
        <v>2.4</v>
      </c>
      <c r="G181" s="16">
        <f t="shared" si="25"/>
        <v>4.2</v>
      </c>
      <c r="H181" s="13">
        <f t="shared" si="26"/>
        <v>4.4000000000000004</v>
      </c>
      <c r="I181" s="14">
        <f t="shared" si="27"/>
        <v>70.099999999999994</v>
      </c>
      <c r="J181" s="15" t="str">
        <f t="shared" si="28"/>
        <v>High</v>
      </c>
      <c r="K181" s="13" t="str">
        <f t="shared" si="29"/>
        <v>17+</v>
      </c>
    </row>
    <row r="182" spans="1:11" x14ac:dyDescent="0.2">
      <c r="A182" s="13">
        <v>180</v>
      </c>
      <c r="B182" s="13">
        <v>13</v>
      </c>
      <c r="C182" s="13">
        <v>0.6</v>
      </c>
      <c r="D182" s="13">
        <v>3.3</v>
      </c>
      <c r="E182" s="13">
        <v>70.599999999999994</v>
      </c>
      <c r="F182" s="13">
        <v>1.6</v>
      </c>
      <c r="G182" s="16">
        <f t="shared" si="25"/>
        <v>0.6</v>
      </c>
      <c r="H182" s="13">
        <f t="shared" si="26"/>
        <v>3.3</v>
      </c>
      <c r="I182" s="14">
        <f t="shared" si="27"/>
        <v>70.599999999999994</v>
      </c>
      <c r="J182" s="15" t="str">
        <f t="shared" si="28"/>
        <v>Modarate</v>
      </c>
      <c r="K182" s="13" t="str">
        <f t="shared" si="29"/>
        <v>13-14</v>
      </c>
    </row>
    <row r="183" spans="1:11" x14ac:dyDescent="0.2">
      <c r="A183" s="13">
        <v>181</v>
      </c>
      <c r="B183" s="13">
        <v>13</v>
      </c>
      <c r="C183" s="13">
        <v>4.0999999999999996</v>
      </c>
      <c r="D183" s="13">
        <v>4.4000000000000004</v>
      </c>
      <c r="E183" s="13">
        <v>53.1</v>
      </c>
      <c r="F183" s="13">
        <v>1</v>
      </c>
      <c r="G183" s="16">
        <f t="shared" si="25"/>
        <v>4.0999999999999996</v>
      </c>
      <c r="H183" s="13">
        <f t="shared" si="26"/>
        <v>4.4000000000000004</v>
      </c>
      <c r="I183" s="14">
        <f t="shared" si="27"/>
        <v>53.1</v>
      </c>
      <c r="J183" s="15" t="str">
        <f t="shared" si="28"/>
        <v>High</v>
      </c>
      <c r="K183" s="13" t="str">
        <f t="shared" si="29"/>
        <v>13-14</v>
      </c>
    </row>
    <row r="184" spans="1:11" x14ac:dyDescent="0.2">
      <c r="A184" s="13">
        <v>182</v>
      </c>
      <c r="B184" s="13">
        <v>15</v>
      </c>
      <c r="C184" s="13">
        <v>3</v>
      </c>
      <c r="D184" s="13">
        <v>2.1</v>
      </c>
      <c r="E184" s="13">
        <v>61</v>
      </c>
      <c r="F184" s="13">
        <v>1.1000000000000001</v>
      </c>
      <c r="G184" s="16">
        <f t="shared" si="25"/>
        <v>3</v>
      </c>
      <c r="H184" s="13">
        <f t="shared" si="26"/>
        <v>2.1</v>
      </c>
      <c r="I184" s="14">
        <f t="shared" si="27"/>
        <v>61</v>
      </c>
      <c r="J184" s="15" t="str">
        <f t="shared" si="28"/>
        <v>Modarate</v>
      </c>
      <c r="K184" s="13" t="str">
        <f t="shared" si="29"/>
        <v>15-16</v>
      </c>
    </row>
    <row r="185" spans="1:11" x14ac:dyDescent="0.2">
      <c r="A185" s="13">
        <v>183</v>
      </c>
      <c r="B185" s="13">
        <v>13</v>
      </c>
      <c r="C185" s="13">
        <v>2.1</v>
      </c>
      <c r="D185" s="13">
        <v>1.7</v>
      </c>
      <c r="E185" s="13">
        <v>72.3</v>
      </c>
      <c r="F185" s="13">
        <v>1.1000000000000001</v>
      </c>
      <c r="G185" s="16">
        <f t="shared" si="25"/>
        <v>2.1</v>
      </c>
      <c r="H185" s="13">
        <f t="shared" si="26"/>
        <v>1.7</v>
      </c>
      <c r="I185" s="14">
        <f t="shared" si="27"/>
        <v>72.3</v>
      </c>
      <c r="J185" s="15" t="str">
        <f t="shared" si="28"/>
        <v>Low</v>
      </c>
      <c r="K185" s="13" t="str">
        <f t="shared" si="29"/>
        <v>13-14</v>
      </c>
    </row>
    <row r="186" spans="1:11" x14ac:dyDescent="0.2">
      <c r="A186" s="13">
        <v>184</v>
      </c>
      <c r="B186" s="13">
        <v>14</v>
      </c>
      <c r="C186" s="13">
        <v>2</v>
      </c>
      <c r="D186" s="13">
        <v>4.3</v>
      </c>
      <c r="E186" s="13">
        <v>62.8</v>
      </c>
      <c r="F186" s="13">
        <v>0.7</v>
      </c>
      <c r="G186" s="16">
        <f t="shared" si="25"/>
        <v>2</v>
      </c>
      <c r="H186" s="13">
        <f t="shared" si="26"/>
        <v>4.3</v>
      </c>
      <c r="I186" s="14">
        <f t="shared" si="27"/>
        <v>62.8</v>
      </c>
      <c r="J186" s="15" t="str">
        <f t="shared" si="28"/>
        <v>High</v>
      </c>
      <c r="K186" s="13" t="str">
        <f t="shared" si="29"/>
        <v>13-14</v>
      </c>
    </row>
    <row r="187" spans="1:11" x14ac:dyDescent="0.2">
      <c r="A187" s="13">
        <v>185</v>
      </c>
      <c r="B187" s="13">
        <v>14</v>
      </c>
      <c r="C187" s="13">
        <v>3.5</v>
      </c>
      <c r="D187" s="13">
        <v>3.5</v>
      </c>
      <c r="E187" s="13">
        <v>76.900000000000006</v>
      </c>
      <c r="F187" s="13">
        <v>1.8</v>
      </c>
      <c r="G187" s="16">
        <f t="shared" si="25"/>
        <v>3.5</v>
      </c>
      <c r="H187" s="13">
        <f t="shared" si="26"/>
        <v>3.5</v>
      </c>
      <c r="I187" s="14">
        <f t="shared" si="27"/>
        <v>76.900000000000006</v>
      </c>
      <c r="J187" s="15" t="str">
        <f t="shared" si="28"/>
        <v>Modarate</v>
      </c>
      <c r="K187" s="13" t="str">
        <f t="shared" si="29"/>
        <v>13-14</v>
      </c>
    </row>
    <row r="188" spans="1:11" x14ac:dyDescent="0.2">
      <c r="A188" s="13">
        <v>186</v>
      </c>
      <c r="B188" s="13">
        <v>16</v>
      </c>
      <c r="C188" s="13">
        <v>2.7</v>
      </c>
      <c r="D188" s="17"/>
      <c r="E188" s="13">
        <v>74.7</v>
      </c>
      <c r="F188" s="13">
        <v>1</v>
      </c>
      <c r="G188" s="16">
        <f t="shared" si="25"/>
        <v>2.7</v>
      </c>
      <c r="H188" s="20">
        <f t="shared" si="26"/>
        <v>4.0999999999999996</v>
      </c>
      <c r="I188" s="14">
        <f t="shared" si="27"/>
        <v>74.7</v>
      </c>
      <c r="J188" s="15" t="str">
        <f t="shared" si="28"/>
        <v>Low</v>
      </c>
      <c r="K188" s="13" t="str">
        <f t="shared" si="29"/>
        <v>15-16</v>
      </c>
    </row>
    <row r="189" spans="1:11" x14ac:dyDescent="0.2">
      <c r="A189" s="13">
        <v>187</v>
      </c>
      <c r="B189" s="13">
        <v>17</v>
      </c>
      <c r="C189" s="13">
        <v>1</v>
      </c>
      <c r="D189" s="13">
        <v>6</v>
      </c>
      <c r="E189" s="13">
        <v>83.7</v>
      </c>
      <c r="F189" s="13">
        <v>1.7</v>
      </c>
      <c r="G189" s="16">
        <f t="shared" si="25"/>
        <v>1</v>
      </c>
      <c r="H189" s="13">
        <f t="shared" si="26"/>
        <v>6</v>
      </c>
      <c r="I189" s="14">
        <f t="shared" si="27"/>
        <v>83.7</v>
      </c>
      <c r="J189" s="15" t="str">
        <f t="shared" si="28"/>
        <v>High</v>
      </c>
      <c r="K189" s="13" t="str">
        <f t="shared" si="29"/>
        <v>17+</v>
      </c>
    </row>
    <row r="190" spans="1:11" x14ac:dyDescent="0.2">
      <c r="A190" s="13">
        <v>188</v>
      </c>
      <c r="B190" s="13">
        <v>13</v>
      </c>
      <c r="C190" s="13">
        <v>2.9</v>
      </c>
      <c r="D190" s="13">
        <v>2</v>
      </c>
      <c r="E190" s="13">
        <v>79.599999999999994</v>
      </c>
      <c r="F190" s="13">
        <v>1.4</v>
      </c>
      <c r="G190" s="16">
        <f t="shared" si="25"/>
        <v>2.9</v>
      </c>
      <c r="H190" s="13">
        <f t="shared" si="26"/>
        <v>2</v>
      </c>
      <c r="I190" s="14">
        <f t="shared" si="27"/>
        <v>79.599999999999994</v>
      </c>
      <c r="J190" s="15" t="str">
        <f t="shared" si="28"/>
        <v>Low</v>
      </c>
      <c r="K190" s="13" t="str">
        <f t="shared" si="29"/>
        <v>13-14</v>
      </c>
    </row>
    <row r="191" spans="1:11" x14ac:dyDescent="0.2">
      <c r="A191" s="13">
        <v>189</v>
      </c>
      <c r="B191" s="13">
        <v>13</v>
      </c>
      <c r="C191" s="13">
        <v>3.6</v>
      </c>
      <c r="D191" s="13">
        <v>7.9</v>
      </c>
      <c r="E191" s="13">
        <v>72.3</v>
      </c>
      <c r="F191" s="13">
        <v>1.5</v>
      </c>
      <c r="G191" s="16">
        <f t="shared" si="25"/>
        <v>3.6</v>
      </c>
      <c r="H191" s="13">
        <f t="shared" si="26"/>
        <v>7.9</v>
      </c>
      <c r="I191" s="14">
        <f t="shared" si="27"/>
        <v>72.3</v>
      </c>
      <c r="J191" s="15" t="str">
        <f t="shared" si="28"/>
        <v>High</v>
      </c>
      <c r="K191" s="13" t="str">
        <f t="shared" si="29"/>
        <v>13-14</v>
      </c>
    </row>
    <row r="192" spans="1:11" x14ac:dyDescent="0.2">
      <c r="A192" s="13">
        <v>190</v>
      </c>
      <c r="B192" s="13">
        <v>15</v>
      </c>
      <c r="C192" s="13">
        <v>3.4</v>
      </c>
      <c r="D192" s="13">
        <v>3.1</v>
      </c>
      <c r="E192" s="13">
        <v>77.5</v>
      </c>
      <c r="F192" s="13">
        <v>1.9</v>
      </c>
      <c r="G192" s="16">
        <f t="shared" si="25"/>
        <v>3.4</v>
      </c>
      <c r="H192" s="13">
        <f t="shared" si="26"/>
        <v>3.1</v>
      </c>
      <c r="I192" s="14">
        <f t="shared" si="27"/>
        <v>77.5</v>
      </c>
      <c r="J192" s="15" t="str">
        <f t="shared" si="28"/>
        <v>Modarate</v>
      </c>
      <c r="K192" s="13" t="str">
        <f t="shared" si="29"/>
        <v>15-16</v>
      </c>
    </row>
    <row r="193" spans="1:11" x14ac:dyDescent="0.2">
      <c r="A193" s="13">
        <v>191</v>
      </c>
      <c r="B193" s="13">
        <v>14</v>
      </c>
      <c r="C193" s="13">
        <v>1.9</v>
      </c>
      <c r="D193" s="13">
        <v>4.5999999999999996</v>
      </c>
      <c r="E193" s="13">
        <v>80.099999999999994</v>
      </c>
      <c r="F193" s="13">
        <v>1.1000000000000001</v>
      </c>
      <c r="G193" s="16">
        <f t="shared" si="25"/>
        <v>1.9</v>
      </c>
      <c r="H193" s="13">
        <f t="shared" si="26"/>
        <v>4.5999999999999996</v>
      </c>
      <c r="I193" s="14">
        <f t="shared" si="27"/>
        <v>80.099999999999994</v>
      </c>
      <c r="J193" s="15" t="str">
        <f t="shared" si="28"/>
        <v>High</v>
      </c>
      <c r="K193" s="13" t="str">
        <f t="shared" si="29"/>
        <v>13-14</v>
      </c>
    </row>
    <row r="194" spans="1:11" x14ac:dyDescent="0.2">
      <c r="A194" s="13">
        <v>192</v>
      </c>
      <c r="B194" s="13">
        <v>17</v>
      </c>
      <c r="C194" s="13">
        <v>1.2</v>
      </c>
      <c r="D194" s="13">
        <v>6.5</v>
      </c>
      <c r="E194" s="13">
        <v>64.900000000000006</v>
      </c>
      <c r="F194" s="13">
        <v>2</v>
      </c>
      <c r="G194" s="16">
        <f t="shared" si="25"/>
        <v>1.2</v>
      </c>
      <c r="H194" s="13">
        <f t="shared" si="26"/>
        <v>6.5</v>
      </c>
      <c r="I194" s="14">
        <f t="shared" si="27"/>
        <v>64.900000000000006</v>
      </c>
      <c r="J194" s="15" t="str">
        <f t="shared" si="28"/>
        <v>High</v>
      </c>
      <c r="K194" s="13" t="str">
        <f t="shared" si="29"/>
        <v>17+</v>
      </c>
    </row>
    <row r="195" spans="1:11" x14ac:dyDescent="0.2">
      <c r="A195" s="13">
        <v>193</v>
      </c>
      <c r="B195" s="13">
        <v>16</v>
      </c>
      <c r="C195" s="13">
        <v>2.2000000000000002</v>
      </c>
      <c r="D195" s="13">
        <v>6.2</v>
      </c>
      <c r="E195" s="13">
        <v>66.7</v>
      </c>
      <c r="F195" s="13">
        <v>2.8</v>
      </c>
      <c r="G195" s="16">
        <f t="shared" ref="G195:G202" si="30">IF(ISBLANK(C195), AVERAGE($C$3:$C$202), C195)</f>
        <v>2.2000000000000002</v>
      </c>
      <c r="H195" s="13">
        <f t="shared" ref="H195:H202" si="31">IF(ISBLANK(D195), MEDIAN($D$3:$D$202), D195)</f>
        <v>6.2</v>
      </c>
      <c r="I195" s="14">
        <f t="shared" ref="I195:I202" si="32">IF(ISBLANK(E195), MODE($E$3:$E$202), E195)</f>
        <v>66.7</v>
      </c>
      <c r="J195" s="15" t="str">
        <f t="shared" ref="J195:J202" si="33">IF(D195&gt;4,"High",IF(D195&gt;2,"Modarate","Low"))</f>
        <v>High</v>
      </c>
      <c r="K195" s="13" t="str">
        <f t="shared" ref="K195:K202" si="34">IF(OR(B195=13,B195=14),"13-14",IF(OR(B195=15,B195=16),"15-16",IF(B195&gt;=17,"17+","")))</f>
        <v>15-16</v>
      </c>
    </row>
    <row r="196" spans="1:11" x14ac:dyDescent="0.2">
      <c r="A196" s="13">
        <v>194</v>
      </c>
      <c r="B196" s="13">
        <v>14</v>
      </c>
      <c r="C196" s="13">
        <v>5.8</v>
      </c>
      <c r="D196" s="13">
        <v>7</v>
      </c>
      <c r="E196" s="13">
        <v>69</v>
      </c>
      <c r="F196" s="13">
        <v>1.8</v>
      </c>
      <c r="G196" s="16">
        <f t="shared" si="30"/>
        <v>5.8</v>
      </c>
      <c r="H196" s="13">
        <f t="shared" si="31"/>
        <v>7</v>
      </c>
      <c r="I196" s="14">
        <f t="shared" si="32"/>
        <v>69</v>
      </c>
      <c r="J196" s="15" t="str">
        <f t="shared" si="33"/>
        <v>High</v>
      </c>
      <c r="K196" s="13" t="str">
        <f t="shared" si="34"/>
        <v>13-14</v>
      </c>
    </row>
    <row r="197" spans="1:11" x14ac:dyDescent="0.2">
      <c r="A197" s="13">
        <v>195</v>
      </c>
      <c r="B197" s="13">
        <v>16</v>
      </c>
      <c r="C197" s="13">
        <v>1</v>
      </c>
      <c r="D197" s="13">
        <v>1.7</v>
      </c>
      <c r="E197" s="13">
        <v>65.2</v>
      </c>
      <c r="F197" s="13">
        <v>0.9</v>
      </c>
      <c r="G197" s="16">
        <f t="shared" si="30"/>
        <v>1</v>
      </c>
      <c r="H197" s="13">
        <f t="shared" si="31"/>
        <v>1.7</v>
      </c>
      <c r="I197" s="14">
        <f t="shared" si="32"/>
        <v>65.2</v>
      </c>
      <c r="J197" s="15" t="str">
        <f t="shared" si="33"/>
        <v>Low</v>
      </c>
      <c r="K197" s="13" t="str">
        <f t="shared" si="34"/>
        <v>15-16</v>
      </c>
    </row>
    <row r="198" spans="1:11" x14ac:dyDescent="0.2">
      <c r="A198" s="13">
        <v>196</v>
      </c>
      <c r="B198" s="13">
        <v>15</v>
      </c>
      <c r="C198" s="13">
        <v>1.7</v>
      </c>
      <c r="D198" s="13">
        <v>2.2999999999999998</v>
      </c>
      <c r="E198" s="13">
        <v>80.2</v>
      </c>
      <c r="F198" s="13">
        <v>1</v>
      </c>
      <c r="G198" s="16">
        <f t="shared" si="30"/>
        <v>1.7</v>
      </c>
      <c r="H198" s="13">
        <f t="shared" si="31"/>
        <v>2.2999999999999998</v>
      </c>
      <c r="I198" s="14">
        <f t="shared" si="32"/>
        <v>80.2</v>
      </c>
      <c r="J198" s="15" t="str">
        <f t="shared" si="33"/>
        <v>Modarate</v>
      </c>
      <c r="K198" s="13" t="str">
        <f t="shared" si="34"/>
        <v>15-16</v>
      </c>
    </row>
    <row r="199" spans="1:11" x14ac:dyDescent="0.2">
      <c r="A199" s="13">
        <v>197</v>
      </c>
      <c r="B199" s="13">
        <v>15</v>
      </c>
      <c r="C199" s="13">
        <v>2.9</v>
      </c>
      <c r="D199" s="13">
        <v>4.3</v>
      </c>
      <c r="E199" s="13">
        <v>63.7</v>
      </c>
      <c r="F199" s="13">
        <v>1.3</v>
      </c>
      <c r="G199" s="16">
        <f t="shared" si="30"/>
        <v>2.9</v>
      </c>
      <c r="H199" s="13">
        <f t="shared" si="31"/>
        <v>4.3</v>
      </c>
      <c r="I199" s="14">
        <f t="shared" si="32"/>
        <v>63.7</v>
      </c>
      <c r="J199" s="15" t="str">
        <f t="shared" si="33"/>
        <v>High</v>
      </c>
      <c r="K199" s="13" t="str">
        <f t="shared" si="34"/>
        <v>15-16</v>
      </c>
    </row>
    <row r="200" spans="1:11" x14ac:dyDescent="0.2">
      <c r="A200" s="13">
        <v>198</v>
      </c>
      <c r="B200" s="13">
        <v>13</v>
      </c>
      <c r="C200" s="13">
        <v>2.4</v>
      </c>
      <c r="D200" s="13">
        <v>5.3</v>
      </c>
      <c r="E200" s="13">
        <v>82.5</v>
      </c>
      <c r="F200" s="13">
        <v>1</v>
      </c>
      <c r="G200" s="16">
        <f t="shared" si="30"/>
        <v>2.4</v>
      </c>
      <c r="H200" s="13">
        <f t="shared" si="31"/>
        <v>5.3</v>
      </c>
      <c r="I200" s="14">
        <f t="shared" si="32"/>
        <v>82.5</v>
      </c>
      <c r="J200" s="15" t="str">
        <f t="shared" si="33"/>
        <v>High</v>
      </c>
      <c r="K200" s="13" t="str">
        <f t="shared" si="34"/>
        <v>13-14</v>
      </c>
    </row>
    <row r="201" spans="1:11" x14ac:dyDescent="0.2">
      <c r="A201" s="13">
        <v>199</v>
      </c>
      <c r="B201" s="13">
        <v>17</v>
      </c>
      <c r="C201" s="13">
        <v>2.2999999999999998</v>
      </c>
      <c r="D201" s="13">
        <v>4</v>
      </c>
      <c r="E201" s="13">
        <v>66.3</v>
      </c>
      <c r="F201" s="13">
        <v>0.7</v>
      </c>
      <c r="G201" s="16">
        <f t="shared" si="30"/>
        <v>2.2999999999999998</v>
      </c>
      <c r="H201" s="13">
        <f t="shared" si="31"/>
        <v>4</v>
      </c>
      <c r="I201" s="14">
        <f t="shared" si="32"/>
        <v>66.3</v>
      </c>
      <c r="J201" s="15" t="str">
        <f t="shared" si="33"/>
        <v>Modarate</v>
      </c>
      <c r="K201" s="13" t="str">
        <f t="shared" si="34"/>
        <v>17+</v>
      </c>
    </row>
    <row r="202" spans="1:11" x14ac:dyDescent="0.2">
      <c r="A202" s="13">
        <v>200</v>
      </c>
      <c r="B202" s="13">
        <v>16</v>
      </c>
      <c r="C202" s="13">
        <v>4.5</v>
      </c>
      <c r="D202" s="13">
        <v>1.5</v>
      </c>
      <c r="E202" s="13">
        <v>74.7</v>
      </c>
      <c r="F202" s="13">
        <v>1.6</v>
      </c>
      <c r="G202" s="16">
        <f t="shared" si="30"/>
        <v>4.5</v>
      </c>
      <c r="H202" s="13">
        <f t="shared" si="31"/>
        <v>1.5</v>
      </c>
      <c r="I202" s="14">
        <f t="shared" si="32"/>
        <v>74.7</v>
      </c>
      <c r="J202" s="15" t="str">
        <f t="shared" si="33"/>
        <v>Low</v>
      </c>
      <c r="K202" s="13" t="str">
        <f t="shared" si="34"/>
        <v>15-16</v>
      </c>
    </row>
    <row r="203" spans="1:11" ht="15.75" x14ac:dyDescent="0.25">
      <c r="A203"/>
      <c r="B203"/>
      <c r="C203"/>
      <c r="D203"/>
      <c r="E203"/>
      <c r="F203"/>
      <c r="G203"/>
      <c r="H203"/>
      <c r="I203"/>
      <c r="J203"/>
    </row>
    <row r="204" spans="1:11" ht="15.75" x14ac:dyDescent="0.25">
      <c r="A204"/>
      <c r="B204"/>
      <c r="C204"/>
      <c r="D204"/>
      <c r="E204"/>
      <c r="F204"/>
      <c r="G204"/>
      <c r="H204"/>
      <c r="I204"/>
      <c r="J204"/>
    </row>
    <row r="205" spans="1:11" ht="15.75" x14ac:dyDescent="0.25">
      <c r="A205"/>
      <c r="B205"/>
      <c r="C205"/>
      <c r="D205"/>
      <c r="E205"/>
      <c r="F205"/>
      <c r="G205"/>
      <c r="H205"/>
      <c r="I205"/>
      <c r="J205"/>
    </row>
    <row r="206" spans="1:11" ht="15.75" x14ac:dyDescent="0.25">
      <c r="A206"/>
      <c r="B206"/>
      <c r="C206"/>
      <c r="D206"/>
      <c r="E206"/>
      <c r="F206"/>
      <c r="G206"/>
      <c r="H206"/>
      <c r="I206"/>
      <c r="J206"/>
    </row>
    <row r="207" spans="1:11" ht="15.75" x14ac:dyDescent="0.25">
      <c r="A207"/>
      <c r="B207"/>
      <c r="C207"/>
      <c r="D207"/>
      <c r="E207"/>
      <c r="F207"/>
      <c r="G207"/>
      <c r="H207"/>
      <c r="I207"/>
      <c r="J207"/>
    </row>
  </sheetData>
  <mergeCells count="1">
    <mergeCell ref="A1:K1"/>
  </mergeCells>
  <conditionalFormatting sqref="D2:D202 D208:D1048576">
    <cfRule type="expression" dxfId="7" priority="16">
      <formula>ISBLANK($D$3:$D$202)</formula>
    </cfRule>
  </conditionalFormatting>
  <conditionalFormatting sqref="G2:G202 G208:G1048576">
    <cfRule type="expression" priority="17">
      <formula>ISBLANK(C3)</formula>
    </cfRule>
  </conditionalFormatting>
  <conditionalFormatting sqref="J2:J1048576">
    <cfRule type="containsText" dxfId="6" priority="1" operator="containsText" text="Modorate">
      <formula>NOT(ISERROR(SEARCH("Modorate",J2)))</formula>
    </cfRule>
    <cfRule type="containsText" dxfId="5" priority="2" operator="containsText" text="Moderste">
      <formula>NOT(ISERROR(SEARCH("Moderste",J2)))</formula>
    </cfRule>
    <cfRule type="containsText" dxfId="4" priority="3" operator="containsText" text="low">
      <formula>NOT(ISERROR(SEARCH("low",J2)))</formula>
    </cfRule>
    <cfRule type="containsText" dxfId="3" priority="4" operator="containsText" text="high">
      <formula>NOT(ISERROR(SEARCH("high",J2)))</formula>
    </cfRule>
    <cfRule type="containsText" dxfId="2" priority="6" operator="containsText" text="Moderate">
      <formula>NOT(ISERROR(SEARCH("Moderate",J2)))</formula>
    </cfRule>
  </conditionalFormatting>
  <conditionalFormatting sqref="J3">
    <cfRule type="containsText" dxfId="1" priority="7" operator="containsText" text="Moderate">
      <formula>NOT(ISERROR(SEARCH("Moderate",J3)))</formula>
    </cfRule>
  </conditionalFormatting>
  <conditionalFormatting sqref="J4">
    <cfRule type="colorScale" priority="15">
      <colorScale>
        <cfvo type="min"/>
        <cfvo type="percentile" val="50"/>
        <cfvo type="max"/>
        <color rgb="FFF8696B"/>
        <color rgb="FFFFEB84"/>
        <color rgb="FF63BE7B"/>
      </colorScale>
    </cfRule>
  </conditionalFormatting>
  <conditionalFormatting sqref="J14">
    <cfRule type="containsText" dxfId="0" priority="5" operator="containsText" text="high">
      <formula>NOT(ISERROR(SEARCH("high",J14)))</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2DFF-FF58-4465-9A05-132BCA0A2DBA}">
  <dimension ref="A3:F16"/>
  <sheetViews>
    <sheetView workbookViewId="0">
      <selection activeCell="C17" sqref="C17"/>
    </sheetView>
  </sheetViews>
  <sheetFormatPr defaultRowHeight="15" x14ac:dyDescent="0.25"/>
  <cols>
    <col min="1" max="1" width="21.28515625" style="6" bestFit="1" customWidth="1"/>
    <col min="2" max="2" width="19.5703125" style="6" bestFit="1" customWidth="1"/>
    <col min="5" max="5" width="29.5703125" style="6" customWidth="1"/>
    <col min="6" max="6" width="29.7109375" style="6" bestFit="1" customWidth="1"/>
    <col min="7" max="7" width="14.140625" bestFit="1" customWidth="1"/>
    <col min="8" max="8" width="13.42578125" bestFit="1" customWidth="1"/>
    <col min="9" max="10" width="29" bestFit="1" customWidth="1"/>
  </cols>
  <sheetData>
    <row r="3" spans="1:6" x14ac:dyDescent="0.25">
      <c r="A3" s="7" t="s">
        <v>18</v>
      </c>
      <c r="B3" s="8" t="s">
        <v>11</v>
      </c>
      <c r="E3" s="7" t="s">
        <v>17</v>
      </c>
      <c r="F3" s="8" t="s">
        <v>16</v>
      </c>
    </row>
    <row r="4" spans="1:6" x14ac:dyDescent="0.25">
      <c r="A4" s="8" t="s">
        <v>12</v>
      </c>
      <c r="B4" s="8">
        <v>517.79999999999995</v>
      </c>
      <c r="E4" s="8">
        <v>13</v>
      </c>
      <c r="F4" s="8">
        <v>3094.1</v>
      </c>
    </row>
    <row r="5" spans="1:6" x14ac:dyDescent="0.25">
      <c r="A5" s="8" t="s">
        <v>13</v>
      </c>
      <c r="B5" s="8">
        <v>33.399999999999991</v>
      </c>
      <c r="E5" s="8">
        <v>14</v>
      </c>
      <c r="F5" s="8">
        <v>2525.5</v>
      </c>
    </row>
    <row r="6" spans="1:6" x14ac:dyDescent="0.25">
      <c r="A6" s="8" t="s">
        <v>14</v>
      </c>
      <c r="B6" s="8">
        <v>226.2</v>
      </c>
      <c r="E6" s="8">
        <v>15</v>
      </c>
      <c r="F6" s="8">
        <v>2625.5</v>
      </c>
    </row>
    <row r="7" spans="1:6" x14ac:dyDescent="0.25">
      <c r="A7" s="23" t="s">
        <v>10</v>
      </c>
      <c r="B7" s="23">
        <v>777.4</v>
      </c>
      <c r="E7" s="8">
        <v>16</v>
      </c>
      <c r="F7" s="8">
        <v>3399.1</v>
      </c>
    </row>
    <row r="8" spans="1:6" x14ac:dyDescent="0.25">
      <c r="A8" s="8"/>
      <c r="B8" s="8"/>
      <c r="E8" s="8">
        <v>17</v>
      </c>
      <c r="F8" s="8">
        <v>2460.9</v>
      </c>
    </row>
    <row r="9" spans="1:6" x14ac:dyDescent="0.25">
      <c r="E9" s="8" t="s">
        <v>10</v>
      </c>
      <c r="F9" s="8">
        <v>14105.1</v>
      </c>
    </row>
    <row r="12" spans="1:6" x14ac:dyDescent="0.25">
      <c r="E12" s="5" t="s">
        <v>19</v>
      </c>
      <c r="F12" s="6" t="s">
        <v>16</v>
      </c>
    </row>
    <row r="13" spans="1:6" x14ac:dyDescent="0.25">
      <c r="E13" s="6" t="s">
        <v>12</v>
      </c>
      <c r="F13" s="6">
        <v>7169.7</v>
      </c>
    </row>
    <row r="14" spans="1:6" x14ac:dyDescent="0.25">
      <c r="E14" s="6" t="s">
        <v>13</v>
      </c>
      <c r="F14" s="6">
        <v>2032.9</v>
      </c>
    </row>
    <row r="15" spans="1:6" x14ac:dyDescent="0.25">
      <c r="E15" s="6" t="s">
        <v>14</v>
      </c>
      <c r="F15" s="6">
        <v>4962.3999999999996</v>
      </c>
    </row>
    <row r="16" spans="1:6" x14ac:dyDescent="0.25">
      <c r="E16" s="6" t="s">
        <v>10</v>
      </c>
      <c r="F16" s="6">
        <v>14165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1EF65-678F-4ADF-8072-256A8074669F}">
  <dimension ref="A1"/>
  <sheetViews>
    <sheetView showGridLines="0" workbookViewId="0">
      <selection activeCell="AC7" sqref="AC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5C0F2-5814-414D-BF74-4E8A7D377FC0}">
  <dimension ref="B7:K140"/>
  <sheetViews>
    <sheetView showGridLines="0" topLeftCell="A137" workbookViewId="0">
      <selection activeCell="T66" sqref="T66"/>
    </sheetView>
  </sheetViews>
  <sheetFormatPr defaultRowHeight="15" x14ac:dyDescent="0.25"/>
  <sheetData>
    <row r="7" spans="2:3" ht="21" x14ac:dyDescent="0.35">
      <c r="B7">
        <v>1</v>
      </c>
      <c r="C7" s="4" t="s">
        <v>21</v>
      </c>
    </row>
    <row r="22" spans="3:3" ht="21" x14ac:dyDescent="0.35">
      <c r="C22" t="s">
        <v>22</v>
      </c>
    </row>
    <row r="39" spans="3:4" ht="21" x14ac:dyDescent="0.35">
      <c r="C39">
        <v>3</v>
      </c>
      <c r="D39" s="4" t="s">
        <v>23</v>
      </c>
    </row>
    <row r="51" spans="3:3" ht="18.75" x14ac:dyDescent="0.3">
      <c r="C51" t="s">
        <v>31</v>
      </c>
    </row>
    <row r="66" spans="4:11" ht="18.75" x14ac:dyDescent="0.3">
      <c r="E66" s="29" t="s">
        <v>24</v>
      </c>
    </row>
    <row r="68" spans="4:11" ht="21" x14ac:dyDescent="0.35">
      <c r="E68" s="4"/>
      <c r="F68" s="4"/>
      <c r="G68" s="4"/>
      <c r="H68" s="4"/>
      <c r="I68" s="4"/>
      <c r="J68" s="4"/>
      <c r="K68" s="4"/>
    </row>
    <row r="69" spans="4:11" ht="21" x14ac:dyDescent="0.35">
      <c r="D69" s="4"/>
      <c r="E69" s="4" t="s">
        <v>26</v>
      </c>
      <c r="F69" s="4"/>
      <c r="G69" s="4"/>
      <c r="H69" s="4"/>
      <c r="I69" s="4"/>
      <c r="J69" s="4" t="s">
        <v>25</v>
      </c>
      <c r="K69" s="4"/>
    </row>
    <row r="100" spans="3:3" ht="18.75" x14ac:dyDescent="0.3">
      <c r="C100" s="29" t="s">
        <v>27</v>
      </c>
    </row>
    <row r="102" spans="3:3" ht="18.75" x14ac:dyDescent="0.3">
      <c r="C102" s="30" t="s">
        <v>28</v>
      </c>
    </row>
    <row r="122" spans="3:3" ht="26.25" x14ac:dyDescent="0.4">
      <c r="C122" s="27" t="s">
        <v>29</v>
      </c>
    </row>
    <row r="140" spans="3:3" ht="21" x14ac:dyDescent="0.35">
      <c r="C140" s="28" t="s">
        <v>30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UPDATED STUDENT SHEET</vt:lpstr>
      <vt:lpstr>pivot table</vt:lpstr>
      <vt:lpstr>DASHBOARDS</vt:lpstr>
      <vt:lpstr>INSIGHTS AND 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PREETHI</dc:creator>
  <cp:lastModifiedBy>preethicheti@outlook.com</cp:lastModifiedBy>
  <dcterms:created xsi:type="dcterms:W3CDTF">2025-09-12T19:10:52Z</dcterms:created>
  <dcterms:modified xsi:type="dcterms:W3CDTF">2025-09-13T17:09:29Z</dcterms:modified>
</cp:coreProperties>
</file>