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8d443ec9b43cd01a/Desktop/PRACTICE/"/>
    </mc:Choice>
  </mc:AlternateContent>
  <xr:revisionPtr revIDLastSave="3" documentId="8_{85D82FAC-7540-4BD8-B361-46AB9EE6DA1C}" xr6:coauthVersionLast="47" xr6:coauthVersionMax="47" xr10:uidLastSave="{544B9999-25B7-4D10-A32D-BF60DC26B50D}"/>
  <workbookProtection lockStructure="1"/>
  <bookViews>
    <workbookView xWindow="-110" yWindow="-110" windowWidth="19420" windowHeight="10300" tabRatio="758" activeTab="1"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SPORTSMEN!$K$1:$K$51</definedName>
    <definedName name="_xlcn.WorksheetConnection_SPORTSMENA1S51" hidden="1">SPORTSMEN!$A$1:$S$51</definedName>
    <definedName name="_xlnm.Extract" localSheetId="5">SPORTSMEN!$U$5</definedName>
  </definedNames>
  <calcPr calcId="191029"/>
  <pivotCaches>
    <pivotCache cacheId="31" r:id="rId9"/>
    <pivotCache cacheId="27" r:id="rId10"/>
    <pivotCache cacheId="29" r:id="rId1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PORTSMEN!$A$1:$S$51"/>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259736-36F4-402D-86EC-F9E71BCCA82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C1196CC-2844-4B44-971E-BF4C907DAFDC}" name="WorksheetConnection_SPORTSMEN!$A$1:$S$51" type="102" refreshedVersion="8" minRefreshableVersion="5">
    <extLst>
      <ext xmlns:x15="http://schemas.microsoft.com/office/spreadsheetml/2010/11/main" uri="{DE250136-89BD-433C-8126-D09CA5730AF9}">
        <x15:connection id="Range" autoDelete="1">
          <x15:rangePr sourceName="_xlcn.WorksheetConnection_SPORTSMENA1S51"/>
        </x15:connection>
      </ext>
    </extLst>
  </connection>
</connections>
</file>

<file path=xl/sharedStrings.xml><?xml version="1.0" encoding="utf-8"?>
<sst xmlns="http://schemas.openxmlformats.org/spreadsheetml/2006/main" count="1022" uniqueCount="423">
  <si>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</si>
  <si>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</si>
  <si>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</si>
  <si>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</si>
  <si>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</si>
  <si>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</si>
  <si>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</si>
  <si>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</si>
  <si>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</si>
  <si>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</si>
  <si>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</si>
  <si>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</si>
  <si>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</si>
  <si>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</si>
  <si>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</si>
  <si>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</si>
  <si>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</si>
  <si>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</si>
  <si>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</si>
  <si>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</si>
  <si>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</si>
  <si>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</si>
  <si>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</si>
  <si>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</si>
  <si>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</si>
  <si>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</si>
  <si>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</si>
  <si>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</si>
  <si>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</si>
  <si>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</si>
  <si>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</si>
  <si>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</si>
  <si>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</si>
  <si>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</si>
  <si>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</si>
  <si>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</si>
  <si>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</si>
  <si>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</si>
  <si>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</si>
  <si>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</si>
  <si>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</si>
  <si>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</si>
  <si>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</si>
  <si>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</si>
  <si>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</si>
  <si>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</si>
  <si>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</si>
  <si>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</si>
  <si>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</si>
  <si>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</si>
  <si>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</si>
  <si>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</si>
  <si>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</si>
  <si>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</si>
  <si>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</si>
  <si>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</si>
  <si>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</si>
  <si>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</si>
  <si>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</si>
  <si>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</si>
  <si>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</si>
  <si>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</si>
  <si>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</si>
  <si>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</si>
  <si>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</si>
  <si>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</si>
  <si>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</si>
  <si>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</si>
  <si>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</si>
  <si>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</si>
  <si>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</si>
  <si>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</si>
  <si>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</si>
  <si>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</si>
  <si>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</si>
  <si>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</si>
  <si>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</si>
  <si>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</si>
  <si>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</si>
  <si>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</si>
  <si>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</si>
  <si>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</si>
  <si>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</si>
  <si>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</si>
  <si>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</si>
  <si>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</si>
  <si>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</si>
  <si>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</si>
  <si>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</si>
  <si>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</si>
  <si>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</si>
  <si>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</si>
  <si>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</si>
  <si>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</si>
  <si>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</si>
  <si>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</si>
  <si>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</si>
  <si>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</si>
  <si>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</si>
  <si>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</si>
  <si>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</si>
  <si>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</si>
  <si>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</si>
  <si>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</si>
  <si>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</si>
  <si>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</si>
  <si>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</si>
  <si>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</si>
  <si>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</si>
  <si>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</si>
  <si>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</si>
  <si>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</si>
  <si>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</si>
  <si>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</si>
  <si>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</si>
  <si>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</si>
  <si>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</si>
  <si>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</si>
  <si>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</si>
  <si>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</si>
  <si>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</si>
  <si>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</si>
  <si>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</si>
  <si>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</si>
  <si>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</si>
  <si>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</si>
  <si>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</si>
  <si>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</si>
  <si>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</si>
  <si>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</si>
  <si>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</si>
  <si>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</si>
  <si>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</si>
  <si>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</si>
  <si>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</si>
  <si>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</si>
  <si>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</si>
  <si>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</si>
  <si>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</si>
  <si>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</si>
  <si>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</si>
  <si>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</si>
  <si>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</si>
  <si>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</si>
  <si>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</si>
  <si>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</si>
  <si>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</si>
  <si>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</si>
  <si>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</si>
  <si>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</si>
  <si>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</si>
  <si>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</si>
  <si>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</si>
  <si>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</si>
  <si>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</si>
  <si>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</si>
  <si>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</si>
  <si>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</si>
  <si>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</si>
  <si>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</si>
  <si>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</si>
  <si>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</si>
  <si>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</si>
  <si>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</si>
  <si>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</si>
  <si>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</si>
  <si>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</si>
  <si>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</si>
  <si>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</si>
  <si>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</si>
  <si>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</si>
  <si>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</si>
  <si>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</si>
  <si>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</si>
  <si>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</si>
  <si>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</si>
  <si>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</si>
  <si>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</si>
  <si>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</si>
  <si>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</si>
  <si>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</si>
  <si>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</si>
  <si>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</si>
  <si>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</si>
  <si>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</si>
  <si>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</si>
  <si>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</si>
  <si>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</si>
  <si>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</si>
  <si>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</si>
  <si>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</si>
  <si>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</si>
  <si>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</si>
  <si>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</si>
  <si>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</si>
  <si>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</si>
  <si>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</si>
  <si>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</si>
  <si>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</si>
  <si>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</si>
  <si>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</si>
  <si>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</si>
  <si>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</si>
  <si>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</si>
  <si>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</si>
  <si>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</si>
  <si>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</si>
  <si>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</si>
  <si>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</si>
  <si>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</si>
  <si>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</si>
  <si>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</si>
  <si>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</si>
  <si>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</si>
  <si>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</si>
  <si>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</si>
  <si>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</si>
  <si>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</si>
  <si>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</si>
  <si>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</si>
  <si>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</si>
  <si>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</si>
  <si>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</si>
  <si>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</si>
  <si>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</si>
  <si>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</si>
  <si>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</si>
  <si>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</si>
  <si>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</si>
  <si>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</si>
  <si>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</si>
  <si>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</si>
  <si>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</si>
  <si>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</si>
  <si>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</si>
  <si>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</si>
  <si>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</si>
  <si>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</si>
  <si>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</si>
  <si>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</si>
  <si>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</si>
  <si>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</si>
  <si>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</si>
  <si>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</si>
  <si>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</si>
  <si>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</si>
  <si>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</si>
  <si>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</si>
  <si>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</si>
  <si>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</si>
  <si>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</si>
  <si>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</si>
  <si>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</si>
  <si>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</si>
  <si>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</si>
  <si>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</si>
  <si>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</si>
  <si>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</si>
  <si>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</si>
  <si>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</si>
  <si>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</si>
  <si>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</si>
  <si>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</si>
  <si>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</si>
  <si>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</si>
  <si>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</si>
  <si>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</si>
  <si>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</si>
  <si>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</si>
  <si>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</si>
  <si>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</si>
  <si>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</si>
  <si>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</si>
  <si>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</si>
  <si>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</si>
  <si>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</si>
  <si>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</si>
  <si>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</si>
  <si>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</si>
  <si>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</si>
  <si>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</si>
  <si>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</si>
  <si>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</si>
  <si>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</si>
  <si>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FULL NAME</t>
  </si>
  <si>
    <t>Sum of MEMBER ID</t>
  </si>
  <si>
    <t>1993</t>
  </si>
  <si>
    <t>1990</t>
  </si>
  <si>
    <t>1971</t>
  </si>
  <si>
    <t>1999</t>
  </si>
  <si>
    <t>1964</t>
  </si>
  <si>
    <t>1997</t>
  </si>
  <si>
    <t>1986</t>
  </si>
  <si>
    <t>1955</t>
  </si>
  <si>
    <t>1977</t>
  </si>
  <si>
    <t>1992</t>
  </si>
  <si>
    <t>1970</t>
  </si>
  <si>
    <t>1982</t>
  </si>
  <si>
    <t>1975</t>
  </si>
  <si>
    <t>1983</t>
  </si>
  <si>
    <t>1987</t>
  </si>
  <si>
    <t>1965</t>
  </si>
  <si>
    <t>1980</t>
  </si>
  <si>
    <t>1968</t>
  </si>
  <si>
    <t>1960</t>
  </si>
  <si>
    <t>1988</t>
  </si>
  <si>
    <t>1959</t>
  </si>
  <si>
    <t>1984</t>
  </si>
  <si>
    <t>1978</t>
  </si>
  <si>
    <t>1976</t>
  </si>
  <si>
    <t>1996</t>
  </si>
  <si>
    <t>1974</t>
  </si>
  <si>
    <t>1994</t>
  </si>
  <si>
    <t>1969</t>
  </si>
  <si>
    <t>1989</t>
  </si>
  <si>
    <t>1963</t>
  </si>
  <si>
    <t>1972</t>
  </si>
  <si>
    <t>1973</t>
  </si>
  <si>
    <t>1966</t>
  </si>
  <si>
    <t>1979</t>
  </si>
  <si>
    <t>1981</t>
  </si>
  <si>
    <t>abbott.anniexyz.org</t>
  </si>
  <si>
    <t>abshire.tiaxyz.org</t>
  </si>
  <si>
    <t>banda.isabelxyz.com</t>
  </si>
  <si>
    <t>bins.shannyxyz.org</t>
  </si>
  <si>
    <t>birnbaum.lotharxyz.com</t>
  </si>
  <si>
    <t>borer.jaydonxyz.org</t>
  </si>
  <si>
    <t>chevalier.laure-alixxyz.com</t>
  </si>
  <si>
    <t>cruickshank.darbyxyz.org</t>
  </si>
  <si>
    <t>durand.paulettexyz.com</t>
  </si>
  <si>
    <t>eichmann.amiyaxyz.org</t>
  </si>
  <si>
    <t>filho.tomasxyz.com</t>
  </si>
  <si>
    <t>garza.ainhoaxyz.com</t>
  </si>
  <si>
    <t>gaylord.jasonxyz.org</t>
  </si>
  <si>
    <t>hoarau-guyon.bernardxyz.com</t>
  </si>
  <si>
    <t>kade.baruchxyz.com</t>
  </si>
  <si>
    <t>lebrun-brun.benjaminxyz.com</t>
  </si>
  <si>
    <t>lenoir.arthurxyz.com</t>
  </si>
  <si>
    <t>lenoir.victorxyz.com</t>
  </si>
  <si>
    <t>liesuchke.aureliexyz.org</t>
  </si>
  <si>
    <t>lynch.moriah xyz.org</t>
  </si>
  <si>
    <t>maillard.antoinexyz.com</t>
  </si>
  <si>
    <t>mateos.carolotaxyz.com</t>
  </si>
  <si>
    <t>moreau.valentinexyz.com</t>
  </si>
  <si>
    <t>murphy.ethanxyz.org</t>
  </si>
  <si>
    <t>oliviera.lauraxyz.com</t>
  </si>
  <si>
    <t>olson.annabellxyz.org</t>
  </si>
  <si>
    <t>palsson.berndtxyz.com</t>
  </si>
  <si>
    <t>pham.ryanxyz.com</t>
  </si>
  <si>
    <t>polanco.hadalgoxyz.com</t>
  </si>
  <si>
    <t>prins.elizexyz.com</t>
  </si>
  <si>
    <t>rau.piercexyz.org</t>
  </si>
  <si>
    <t>raynor.earnestinexyz.org</t>
  </si>
  <si>
    <t>rosemann.liesbethxyz.com</t>
  </si>
  <si>
    <t>rotteveel.elisexyz.com</t>
  </si>
  <si>
    <t>runolfsdottir.isabelxyz.org</t>
  </si>
  <si>
    <t>sauer.kendrickxyz.org</t>
  </si>
  <si>
    <t>schotin.milenaxyz.com</t>
  </si>
  <si>
    <t>scott.meganxyz.org</t>
  </si>
  <si>
    <t>simpson.tobyxyz.org</t>
  </si>
  <si>
    <t>sobrinho.adrianoxyz.com</t>
  </si>
  <si>
    <t>soderberg.mirjamxyz.com</t>
  </si>
  <si>
    <t>stevens.ameliaxyz.org</t>
  </si>
  <si>
    <t>stolze.pietroxyz.com</t>
  </si>
  <si>
    <t>tercero.hidalgoxyz.com</t>
  </si>
  <si>
    <t>tlustek.richard xyz.com</t>
  </si>
  <si>
    <t>toussaint.claudexyz.com</t>
  </si>
  <si>
    <t>upton.jenaxyz.org</t>
  </si>
  <si>
    <t>weinhae.helmutxyz.com</t>
  </si>
  <si>
    <t>wesack.barneyxyz.com</t>
  </si>
  <si>
    <t>wood.ashleyxyz.org</t>
  </si>
  <si>
    <t>(All)</t>
  </si>
  <si>
    <t>Count of GENDER</t>
  </si>
  <si>
    <t>MS. ANNIE ABBOTT</t>
  </si>
  <si>
    <t>DR. TIA ABSHIRE</t>
  </si>
  <si>
    <t>SRA. ISABEL BANDA</t>
  </si>
  <si>
    <t>DR. SHANNY BINS</t>
  </si>
  <si>
    <t>HR. LOTHAR BIRNBAUM</t>
  </si>
  <si>
    <t>DR. JAYDON BORER</t>
  </si>
  <si>
    <t>MME. LAURE-ALIX CHEVALIER</t>
  </si>
  <si>
    <t>MS. DARBY CRUICKSHANK</t>
  </si>
  <si>
    <t>MME. PAULETTE DURAND</t>
  </si>
  <si>
    <t>MS. AMIYA EICHMANN</t>
  </si>
  <si>
    <t>SR. TOMAS FILHO</t>
  </si>
  <si>
    <t>SRA. AINHOA GARZA</t>
  </si>
  <si>
    <t>MR. JASON GAYLORD</t>
  </si>
  <si>
    <t>M. BERNARD HOARAU-GUYON</t>
  </si>
  <si>
    <t>HR. BARUCH KADE</t>
  </si>
  <si>
    <t>M. BENJAMIN LEBRUN-BRUN</t>
  </si>
  <si>
    <t>M. ARTHUR LENOIR</t>
  </si>
  <si>
    <t>M. VICTOR LENOIR</t>
  </si>
  <si>
    <t>MS. AURELIE LIESUCHKE</t>
  </si>
  <si>
    <t>MR. MORIAH  LYNCH</t>
  </si>
  <si>
    <t>M. ANTOINE MAILLARD</t>
  </si>
  <si>
    <t>SRA. CAROLOTA MATEOS</t>
  </si>
  <si>
    <t>MME. VALENTINE MOREAU</t>
  </si>
  <si>
    <t>SIR ETHAN MURPHY</t>
  </si>
  <si>
    <t>SRA. LAURA OLIVIERA</t>
  </si>
  <si>
    <t>DR. ANNABELL OLSON</t>
  </si>
  <si>
    <t>H. BERNDT PALSSON</t>
  </si>
  <si>
    <t>DHR. RYAN PHAM</t>
  </si>
  <si>
    <t>SR. HADALGO POLANCO</t>
  </si>
  <si>
    <t>MW. ELIZE PRINS</t>
  </si>
  <si>
    <t>MR. PIERCE RAU</t>
  </si>
  <si>
    <t>DR. EARNESTINE RAYNOR</t>
  </si>
  <si>
    <t>PROF. LIESBETH ROSEMANN</t>
  </si>
  <si>
    <t>MW ELISE ROTTEVEEL</t>
  </si>
  <si>
    <t>MS. ISABEL RUNOLFSDOTTIR</t>
  </si>
  <si>
    <t>MR. KENDRICK SAUER</t>
  </si>
  <si>
    <t>PROF. MILENA SCHOTIN</t>
  </si>
  <si>
    <t>MS. MEGAN SCOTT</t>
  </si>
  <si>
    <t>MR. TOBY SIMPSON</t>
  </si>
  <si>
    <t>SR. ADRIANO SOBRINHO</t>
  </si>
  <si>
    <t>FRU. MIRJAM SODERBERG</t>
  </si>
  <si>
    <t>MS. AMELIA STEVENS</t>
  </si>
  <si>
    <t>HR. PIETRO STOLZE</t>
  </si>
  <si>
    <t>SR. HIDALGO TERCERO</t>
  </si>
  <si>
    <t>HR. RICHARD  TLUSTEK</t>
  </si>
  <si>
    <t>M. CLAUDE TOUSSAINT</t>
  </si>
  <si>
    <t>DR. JENA UPTON</t>
  </si>
  <si>
    <t>HR. HELMUT WEINHAE</t>
  </si>
  <si>
    <t>HR. BARNEY WESACK</t>
  </si>
  <si>
    <t>MRS. ASHLEY 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</si>
</sst>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
    <numFmt numFmtId="165" formatCode="dd\ mmmm\'\ yyyy"/>
    <numFmt numFmtId="166" formatCode="General\ &quot;kg&quot;"/>
    <numFmt numFmtId="167" formatCode="#,##0\ &quot;K&quot;"/>
    <numFmt numFmtId="168" formatCode="000"/>
    <numFmt numFmtId="169" formatCode="dd\ mm\'\ yyyy"/>
    <numFmt numFmtId="170" formatCode="00\ &quot;kg&quot;"/>
    <numFmt numFmtId="171" formatCode="#,#00&quot; k&quot;\ "/>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8">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4" fontId="0" fillId="0" borderId="1" xfId="0" applyNumberFormat="1" applyBorder="1"/>
    <xf numFmtId="165" fontId="1" fillId="2" borderId="1" xfId="0" applyNumberFormat="1" applyFont="1" applyFill="1" applyBorder="1" applyAlignment="1">
      <alignment horizontal="left"/>
    </xf>
    <xf numFmtId="165" fontId="0" fillId="0" borderId="1" xfId="0" applyNumberFormat="1" applyBorder="1" applyAlignment="1">
      <alignment horizontal="right"/>
    </xf>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xf numFmtId="166" fontId="0" fillId="0" borderId="0" xfId="0" applyNumberFormat="1"/>
    <xf numFmtId="167" fontId="1" fillId="2" borderId="1" xfId="0" applyNumberFormat="1" applyFont="1" applyFill="1" applyBorder="1" applyAlignment="1">
      <alignment horizontal="left"/>
    </xf>
    <xf numFmtId="167" fontId="0" fillId="0" borderId="1" xfId="0" applyNumberFormat="1" applyBorder="1"/>
    <xf numFmtId="167" fontId="0" fillId="0" borderId="0" xfId="0" applyNumberFormat="1"/>
    <xf numFmtId="0" fontId="0" fillId="0" borderId="0" xfId="0" pivotButton="1"/>
    <xf numFmtId="0"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5"/>
    </xf>
    <xf numFmtId="165" fontId="0" fillId="0" borderId="0" xfId="0" applyNumberFormat="1" applyAlignment="1">
      <alignment horizontal="left"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Copy%20of%20Excel%20Case%20Study%20-%20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i Kumari" refreshedDate="44762.613855439813" createdVersion="8" refreshedVersion="8" minRefreshableVersion="3" recordCount="50" xr:uid="{53EF915E-8B7B-4910-869B-7B40C0D118EC}">
  <cacheSource type="worksheet">
    <worksheetSource ref="A1:S51" sheet="SPORTSMEN"/>
  </cacheSource>
  <cacheFields count="19">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ount="49">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i Kumari" refreshedDate="44762.624344212963" backgroundQuery="1" createdVersion="8" refreshedVersion="8" minRefreshableVersion="3" recordCount="0" supportSubquery="1" supportAdvancedDrill="1" xr:uid="{972DDEB8-FCF0-43DE-BFEC-C74BF7D95D03}">
  <cacheSource type="external" connectionId="1"/>
  <cacheFields count="3">
    <cacheField name="[Range].[GENDER].[GENDER]" caption="GENDER" numFmtId="0" hierarchy="8" level="1">
      <sharedItems count="2">
        <s v="Female"/>
        <s v="Male"/>
      </sharedItems>
    </cacheField>
    <cacheField name="[Range].[COUNTRY NAME].[COUNTRY NAME]" caption="COUNTRY NAME" numFmtId="0" hierarchy="10" level="1">
      <sharedItems count="11">
        <s v="ARGENTINA"/>
        <s v="AUSTRALIA"/>
        <s v="AUSTRIA"/>
        <s v="BRAZIL"/>
        <s v="FRANCE"/>
        <s v="GERMANY"/>
        <s v="NETHERLANDS"/>
        <s v="SPAIN"/>
        <s v="SWEDEN"/>
        <s v="UK"/>
        <s v="USA"/>
      </sharedItems>
    </cacheField>
    <cacheField name="[Measures].[Count of FULL NAME]" caption="Count of FULL NAME" numFmtId="0" hierarchy="21" level="32767"/>
  </cacheFields>
  <cacheHierarchies count="22">
    <cacheHierarchy uniqueName="[Range].[MEMBER ID]" caption="MEMBER ID" attribute="1" defaultMemberUniqueName="[Range].[MEMBER ID].[All]" allUniqueName="[Range].[MEMBER ID].[All]" dimensionUniqueName="[Range]" displayFolder="" count="0" memberValueDatatype="20" unbalanced="0"/>
    <cacheHierarchy uniqueName="[Range].[FULL NAME]" caption="FULL NAME" attribute="1" defaultMemberUniqueName="[Range].[FULL NAME].[All]" allUniqueName="[Range].[FULL NAME].[All]" dimensionUniqueName="[Range]" displayFolder="" count="0" memberValueDatatype="130" unbalanced="0"/>
    <cacheHierarchy uniqueName="[Range].[PREFIX]" caption="PREFIX" attribute="1" defaultMemberUniqueName="[Range].[PREFIX].[All]" allUniqueName="[Range].[PREFIX].[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MIDDLENAME]" caption="MIDDLENAME" attribute="1" defaultMemberUniqueName="[Range].[MIDDLENAME].[All]" allUniqueName="[Range].[MIDDLENAME].[All]" dimensionUniqueName="[Range]" displayFolder="" count="0" memberValueDatatype="130" unbalanced="0"/>
    <cacheHierarchy uniqueName="[Range].[LASTNAME]" caption="LASTNAME" attribute="1" defaultMemberUniqueName="[Range].[LASTNAME].[All]" allUniqueName="[Range].[LASTNAME].[All]" dimensionUniqueName="[Range]" displayFolder="" count="0" memberValueDatatype="130" unbalanced="0"/>
    <cacheHierarchy uniqueName="[Range].[BIRTHDATE]" caption="BIRTHDATE" attribute="1" time="1" defaultMemberUniqueName="[Range].[BIRTHDATE].[All]" allUniqueName="[Range].[BIRTHDATE].[All]" dimensionUniqueName="[Range]" displayFolder="" count="0" memberValueDatatype="7" unbalanced="0"/>
    <cacheHierarchy uniqueName="[Range].[ZODIAC]" caption="ZODIAC" attribute="1" defaultMemberUniqueName="[Range].[ZODIAC].[All]" allUniqueName="[Range].[ZODIAC].[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COUNTRYCODE]" caption="COUNTRYCODE" attribute="1" defaultMemberUniqueName="[Range].[COUNTRYCODE].[All]" allUniqueName="[Range].[COUNTRYCODE].[All]" dimensionUniqueName="[Range]" displayFolder="" count="0" memberValueDatatype="130" unbalanced="0"/>
    <cacheHierarchy uniqueName="[Range].[COUNTRY NAME]" caption="COUNTRY NAME" attribute="1" defaultMemberUniqueName="[Range].[COUNTRY NAME].[All]" allUniqueName="[Range].[COUNTRY NAME].[All]" dimensionUniqueName="[Range]" displayFolder="" count="2" memberValueDatatype="130" unbalanced="0">
      <fieldsUsage count="2">
        <fieldUsage x="-1"/>
        <fieldUsage x="1"/>
      </fieldsUsage>
    </cacheHierarchy>
    <cacheHierarchy uniqueName="[Range].[LANGUAGE]" caption="LANGUAGE" attribute="1" defaultMemberUniqueName="[Range].[LANGUAGE].[All]" allUniqueName="[Range].[LANGUAG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WEIGHT]" caption="WEIGHT" attribute="1" defaultMemberUniqueName="[Range].[WEIGHT].[All]" allUniqueName="[Range].[WEIGHT].[All]" dimensionUniqueName="[Range]" displayFolder="" count="0" memberValueDatatype="5" unbalanced="0"/>
    <cacheHierarchy uniqueName="[Range].[EYECOLOR]" caption="EYECOLOR" attribute="1" defaultMemberUniqueName="[Range].[EYECOLOR].[All]" allUniqueName="[Range].[EYECOLOR].[All]" dimensionUniqueName="[Range]" displayFolder="" count="0" memberValueDatatype="130" unbalanced="0"/>
    <cacheHierarchy uniqueName="[Range].[BLOODTYPE]" caption="BLOODTYPE" attribute="1" defaultMemberUniqueName="[Range].[BLOODTYPE].[All]" allUniqueName="[Range].[BLOODTYPE].[All]" dimensionUniqueName="[Range]" displayFolder="" count="0" memberValueDatatype="130" unbalanced="0"/>
    <cacheHierarchy uniqueName="[Range].[SPORT LOCATION]" caption="SPORT LOCATION" attribute="1" defaultMemberUniqueName="[Range].[SPORT LOCATION].[All]" allUniqueName="[Range].[SPORT LOCATION].[All]" dimensionUniqueName="[Range]" displayFolder="" count="0" memberValueDatatype="130" unbalanced="0"/>
    <cacheHierarchy uniqueName="[Range].[SPORTS]" caption="SPORTS" attribute="1" defaultMemberUniqueName="[Range].[SPORTS].[All]" allUniqueName="[Range].[SPORTS].[All]" dimensionUniqueName="[Range]" displayFolder="" count="0" memberValueDatatype="130" unbalanced="0"/>
    <cacheHierarchy uniqueName="[Range].[SALARY]" caption="SALARY" attribute="1" defaultMemberUniqueName="[Range].[SALARY].[All]" allUniqueName="[Range].[SALA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FULL NAME]" caption="Count of FULL NAME" measure="1" displayFolder="" measureGroup="Range" count="0" oneField="1" hidden="1">
      <fieldsUsage count="1">
        <fieldUsage x="2"/>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i Kumari" refreshedDate="44757.646854976854" createdVersion="8" refreshedVersion="8" minRefreshableVersion="3" recordCount="50" xr:uid="{D5535210-EC6F-47B7-9F6A-A474BED013B8}">
  <cacheSource type="worksheet">
    <worksheetSource ref="A1:S51" sheet="SPORTSMEN" r:id="rId2"/>
  </cacheSource>
  <cacheFields count="19">
    <cacheField name="MEMBER ID" numFmtId="168">
      <sharedItems containsSemiMixedTypes="0" containsString="0" containsNumber="1" containsInteger="1" minValue="1" maxValue="50"/>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9">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70">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 numFmtId="171">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x v="0"/>
    <m/>
    <s v="Abbott"/>
    <x v="0"/>
    <s v="Libra"/>
    <x v="0"/>
    <s v="US"/>
    <x v="0"/>
    <x v="0"/>
    <x v="0"/>
    <n v="94"/>
    <s v="Green"/>
    <s v="A−"/>
    <x v="0"/>
    <x v="0"/>
    <n v="80727"/>
  </r>
  <r>
    <x v="1"/>
    <x v="1"/>
    <s v="Ms."/>
    <x v="1"/>
    <m/>
    <s v="Liesuchke"/>
    <x v="1"/>
    <s v="Aquarius"/>
    <x v="0"/>
    <s v="US"/>
    <x v="0"/>
    <x v="0"/>
    <x v="1"/>
    <n v="84.2"/>
    <s v="Brown"/>
    <s v="O−"/>
    <x v="0"/>
    <x v="1"/>
    <n v="87471"/>
  </r>
  <r>
    <x v="2"/>
    <x v="2"/>
    <s v="Sr."/>
    <x v="2"/>
    <s v="Ferreira"/>
    <s v="Filho"/>
    <x v="2"/>
    <s v="Cancer"/>
    <x v="1"/>
    <s v="BR"/>
    <x v="1"/>
    <x v="1"/>
    <x v="2"/>
    <n v="52.9"/>
    <s v="Amber"/>
    <s v="A−"/>
    <x v="1"/>
    <x v="2"/>
    <n v="64724"/>
  </r>
  <r>
    <x v="3"/>
    <x v="3"/>
    <s v="Ms."/>
    <x v="3"/>
    <m/>
    <s v="Cruickshank"/>
    <x v="3"/>
    <s v="Taurus"/>
    <x v="0"/>
    <s v="US"/>
    <x v="0"/>
    <x v="0"/>
    <x v="3"/>
    <n v="48.9"/>
    <s v="Green"/>
    <s v="O−"/>
    <x v="1"/>
    <x v="3"/>
    <n v="110823"/>
  </r>
  <r>
    <x v="4"/>
    <x v="4"/>
    <s v="Dr."/>
    <x v="4"/>
    <m/>
    <s v="Borer"/>
    <x v="4"/>
    <s v="Taurus"/>
    <x v="1"/>
    <s v="US"/>
    <x v="0"/>
    <x v="0"/>
    <x v="4"/>
    <n v="84.8"/>
    <s v="Blue"/>
    <s v="B−"/>
    <x v="0"/>
    <x v="4"/>
    <n v="56916"/>
  </r>
  <r>
    <x v="5"/>
    <x v="5"/>
    <s v="Mr."/>
    <x v="5"/>
    <m/>
    <s v="Lynch"/>
    <x v="5"/>
    <s v="Sagittarius"/>
    <x v="1"/>
    <s v="US"/>
    <x v="0"/>
    <x v="0"/>
    <x v="5"/>
    <n v="83.2"/>
    <s v="Blue"/>
    <s v="O−"/>
    <x v="0"/>
    <x v="5"/>
    <n v="51133"/>
  </r>
  <r>
    <x v="6"/>
    <x v="6"/>
    <s v="Ms."/>
    <x v="6"/>
    <m/>
    <s v="Eichmann"/>
    <x v="6"/>
    <s v="Leo"/>
    <x v="0"/>
    <s v="US"/>
    <x v="0"/>
    <x v="0"/>
    <x v="6"/>
    <n v="61.1"/>
    <s v="Blue"/>
    <s v="B−"/>
    <x v="1"/>
    <x v="6"/>
    <n v="65465"/>
  </r>
  <r>
    <x v="7"/>
    <x v="7"/>
    <s v="Mr."/>
    <x v="7"/>
    <m/>
    <s v="Rau"/>
    <x v="7"/>
    <s v="Taurus"/>
    <x v="1"/>
    <s v="US"/>
    <x v="0"/>
    <x v="0"/>
    <x v="7"/>
    <n v="105.7"/>
    <s v="Amber"/>
    <s v="A+"/>
    <x v="0"/>
    <x v="7"/>
    <n v="109885"/>
  </r>
  <r>
    <x v="8"/>
    <x v="8"/>
    <s v="Ms."/>
    <x v="8"/>
    <m/>
    <s v="Stevens"/>
    <x v="8"/>
    <s v="Aquarius"/>
    <x v="0"/>
    <s v="GB"/>
    <x v="2"/>
    <x v="0"/>
    <x v="8"/>
    <n v="65.3"/>
    <s v="Blue"/>
    <s v="A+"/>
    <x v="0"/>
    <x v="8"/>
    <n v="60061"/>
  </r>
  <r>
    <x v="9"/>
    <x v="9"/>
    <s v="Mr."/>
    <x v="9"/>
    <m/>
    <s v="Simpson"/>
    <x v="9"/>
    <s v="Sagittarius"/>
    <x v="1"/>
    <s v="GB"/>
    <x v="2"/>
    <x v="0"/>
    <x v="9"/>
    <n v="62.9"/>
    <s v="Amber"/>
    <s v="O+"/>
    <x v="1"/>
    <x v="6"/>
    <n v="32758"/>
  </r>
  <r>
    <x v="10"/>
    <x v="10"/>
    <s v="Sir"/>
    <x v="10"/>
    <m/>
    <s v="Murphy"/>
    <x v="10"/>
    <s v="Scorpio"/>
    <x v="1"/>
    <s v="GB"/>
    <x v="2"/>
    <x v="0"/>
    <x v="10"/>
    <n v="104.3"/>
    <s v="Brown"/>
    <s v="O+"/>
    <x v="1"/>
    <x v="9"/>
    <n v="99613"/>
  </r>
  <r>
    <x v="11"/>
    <x v="11"/>
    <s v="Mrs."/>
    <x v="11"/>
    <m/>
    <s v="Wood"/>
    <x v="11"/>
    <s v="Libra"/>
    <x v="0"/>
    <s v="GB"/>
    <x v="2"/>
    <x v="0"/>
    <x v="11"/>
    <n v="100.7"/>
    <s v="Brown"/>
    <s v="O+"/>
    <x v="1"/>
    <x v="10"/>
    <n v="56595"/>
  </r>
  <r>
    <x v="12"/>
    <x v="12"/>
    <s v="Ms."/>
    <x v="12"/>
    <m/>
    <s v="Scott"/>
    <x v="12"/>
    <s v="Aquarius"/>
    <x v="0"/>
    <s v="GB"/>
    <x v="2"/>
    <x v="0"/>
    <x v="12"/>
    <n v="70.900000000000006"/>
    <s v="Green"/>
    <s v="A−"/>
    <x v="1"/>
    <x v="11"/>
    <n v="117408"/>
  </r>
  <r>
    <x v="13"/>
    <x v="13"/>
    <s v="Hr."/>
    <x v="13"/>
    <m/>
    <s v="Weinhae"/>
    <x v="13"/>
    <s v="Virgo"/>
    <x v="1"/>
    <s v="DE"/>
    <x v="3"/>
    <x v="2"/>
    <x v="13"/>
    <n v="68.3"/>
    <s v="Gray"/>
    <s v="A+"/>
    <x v="1"/>
    <x v="12"/>
    <n v="64862"/>
  </r>
  <r>
    <x v="14"/>
    <x v="14"/>
    <s v="Prof."/>
    <x v="14"/>
    <m/>
    <s v="Schotin"/>
    <x v="14"/>
    <s v="Pisces"/>
    <x v="0"/>
    <s v="DE"/>
    <x v="3"/>
    <x v="2"/>
    <x v="14"/>
    <n v="105.3"/>
    <s v="Gray"/>
    <s v="O+"/>
    <x v="0"/>
    <x v="13"/>
    <n v="10241"/>
  </r>
  <r>
    <x v="15"/>
    <x v="15"/>
    <s v="Hr."/>
    <x v="15"/>
    <m/>
    <s v="Birnbaum"/>
    <x v="15"/>
    <s v="Cancer"/>
    <x v="1"/>
    <s v="DE"/>
    <x v="3"/>
    <x v="2"/>
    <x v="15"/>
    <n v="48.6"/>
    <s v="Blue"/>
    <s v="O+"/>
    <x v="1"/>
    <x v="3"/>
    <n v="88762"/>
  </r>
  <r>
    <x v="16"/>
    <x v="16"/>
    <s v="Hr."/>
    <x v="16"/>
    <m/>
    <s v="Stolze"/>
    <x v="16"/>
    <s v="Libra"/>
    <x v="1"/>
    <s v="DE"/>
    <x v="3"/>
    <x v="2"/>
    <x v="16"/>
    <n v="105.9"/>
    <s v="Blue"/>
    <s v="A−"/>
    <x v="0"/>
    <x v="14"/>
    <n v="80757"/>
  </r>
  <r>
    <x v="17"/>
    <x v="17"/>
    <s v="Hr."/>
    <x v="17"/>
    <m/>
    <s v="Tlustek"/>
    <x v="17"/>
    <s v="Virgo"/>
    <x v="1"/>
    <s v="DE"/>
    <x v="3"/>
    <x v="2"/>
    <x v="17"/>
    <n v="71.099999999999994"/>
    <s v="Blue"/>
    <s v="A−"/>
    <x v="1"/>
    <x v="15"/>
    <n v="88794"/>
  </r>
  <r>
    <x v="18"/>
    <x v="18"/>
    <s v="Dr."/>
    <x v="18"/>
    <m/>
    <s v="Raynor"/>
    <x v="18"/>
    <s v="Taurus"/>
    <x v="0"/>
    <s v="OZ"/>
    <x v="4"/>
    <x v="0"/>
    <x v="18"/>
    <n v="70.3"/>
    <s v="Blue"/>
    <s v="A+"/>
    <x v="0"/>
    <x v="16"/>
    <n v="63526"/>
  </r>
  <r>
    <x v="19"/>
    <x v="19"/>
    <s v="Mr."/>
    <x v="19"/>
    <m/>
    <s v="Gaylord"/>
    <x v="19"/>
    <s v="Capricorn"/>
    <x v="1"/>
    <s v="OZ"/>
    <x v="4"/>
    <x v="0"/>
    <x v="19"/>
    <n v="54.7"/>
    <s v="Brown"/>
    <s v="O−"/>
    <x v="0"/>
    <x v="17"/>
    <n v="46352"/>
  </r>
  <r>
    <x v="20"/>
    <x v="20"/>
    <s v="Mr."/>
    <x v="20"/>
    <m/>
    <s v="Sauer"/>
    <x v="20"/>
    <s v="Cancer"/>
    <x v="1"/>
    <s v="OZ"/>
    <x v="4"/>
    <x v="0"/>
    <x v="20"/>
    <n v="100.9"/>
    <s v="Blue"/>
    <s v="B−"/>
    <x v="1"/>
    <x v="18"/>
    <n v="106808"/>
  </r>
  <r>
    <x v="21"/>
    <x v="21"/>
    <s v="Dr."/>
    <x v="21"/>
    <m/>
    <s v="Olson"/>
    <x v="21"/>
    <s v="Aries"/>
    <x v="0"/>
    <s v="OZ"/>
    <x v="4"/>
    <x v="0"/>
    <x v="21"/>
    <n v="84.3"/>
    <s v="Green"/>
    <s v="A+"/>
    <x v="1"/>
    <x v="19"/>
    <n v="96468"/>
  </r>
  <r>
    <x v="22"/>
    <x v="22"/>
    <s v="Dr."/>
    <x v="22"/>
    <m/>
    <s v="Upton"/>
    <x v="22"/>
    <s v="Sagittarius"/>
    <x v="0"/>
    <s v="OZ"/>
    <x v="4"/>
    <x v="0"/>
    <x v="22"/>
    <n v="66.8"/>
    <s v="Blue"/>
    <s v="O+"/>
    <x v="1"/>
    <x v="20"/>
    <n v="16526"/>
  </r>
  <r>
    <x v="23"/>
    <x v="23"/>
    <s v="Dr."/>
    <x v="23"/>
    <m/>
    <s v="Bins"/>
    <x v="23"/>
    <s v="Virgo"/>
    <x v="0"/>
    <s v="OZ"/>
    <x v="4"/>
    <x v="0"/>
    <x v="23"/>
    <n v="59.4"/>
    <s v="Amber"/>
    <s v="B−"/>
    <x v="1"/>
    <x v="21"/>
    <n v="21891"/>
  </r>
  <r>
    <x v="24"/>
    <x v="24"/>
    <s v="Dr."/>
    <x v="24"/>
    <m/>
    <s v="Abshire"/>
    <x v="24"/>
    <s v="Cancer"/>
    <x v="0"/>
    <s v="OZ"/>
    <x v="4"/>
    <x v="0"/>
    <x v="24"/>
    <n v="77.8"/>
    <s v="Amber"/>
    <s v="A+"/>
    <x v="1"/>
    <x v="6"/>
    <n v="62037"/>
  </r>
  <r>
    <x v="25"/>
    <x v="25"/>
    <s v="Ms."/>
    <x v="25"/>
    <m/>
    <s v="Runolfsdottir"/>
    <x v="25"/>
    <s v="Aries"/>
    <x v="0"/>
    <s v="OZ"/>
    <x v="4"/>
    <x v="0"/>
    <x v="25"/>
    <n v="85.9"/>
    <s v="Blue"/>
    <s v="B+"/>
    <x v="0"/>
    <x v="0"/>
    <n v="89737"/>
  </r>
  <r>
    <x v="26"/>
    <x v="26"/>
    <s v="Hr."/>
    <x v="26"/>
    <m/>
    <s v="Wesack"/>
    <x v="26"/>
    <s v="Cancer"/>
    <x v="1"/>
    <s v="AU"/>
    <x v="5"/>
    <x v="2"/>
    <x v="26"/>
    <n v="93.4"/>
    <s v="Amber"/>
    <s v="B+"/>
    <x v="0"/>
    <x v="22"/>
    <n v="41039"/>
  </r>
  <r>
    <x v="27"/>
    <x v="27"/>
    <s v="Hr."/>
    <x v="27"/>
    <m/>
    <s v="Kade"/>
    <x v="27"/>
    <s v="Pisces"/>
    <x v="1"/>
    <s v="AU"/>
    <x v="5"/>
    <x v="2"/>
    <x v="27"/>
    <n v="95.5"/>
    <s v="Gray"/>
    <s v="O−"/>
    <x v="1"/>
    <x v="11"/>
    <n v="28458"/>
  </r>
  <r>
    <x v="28"/>
    <x v="28"/>
    <s v="Prof."/>
    <x v="28"/>
    <m/>
    <s v="Rosemann"/>
    <x v="28"/>
    <s v="Aquarius"/>
    <x v="0"/>
    <s v="AU"/>
    <x v="5"/>
    <x v="2"/>
    <x v="28"/>
    <n v="52.2"/>
    <s v="Blue"/>
    <s v="O+"/>
    <x v="1"/>
    <x v="6"/>
    <n v="55007"/>
  </r>
  <r>
    <x v="29"/>
    <x v="29"/>
    <s v="Mme."/>
    <x v="29"/>
    <m/>
    <s v="Moreau"/>
    <x v="29"/>
    <s v="Libra"/>
    <x v="0"/>
    <s v="FR"/>
    <x v="6"/>
    <x v="3"/>
    <x v="29"/>
    <n v="74.599999999999994"/>
    <s v="Blue"/>
    <s v="B+"/>
    <x v="1"/>
    <x v="23"/>
    <n v="69041"/>
  </r>
  <r>
    <x v="30"/>
    <x v="30"/>
    <s v="Mme."/>
    <x v="30"/>
    <m/>
    <s v="Durand"/>
    <x v="30"/>
    <s v="Capricorn"/>
    <x v="0"/>
    <s v="FR"/>
    <x v="6"/>
    <x v="3"/>
    <x v="30"/>
    <n v="81.7"/>
    <s v="Amber"/>
    <s v="O−"/>
    <x v="0"/>
    <x v="22"/>
    <n v="86262"/>
  </r>
  <r>
    <x v="31"/>
    <x v="31"/>
    <s v="Mme."/>
    <x v="31"/>
    <m/>
    <s v="Chevalier"/>
    <x v="31"/>
    <s v="Capricorn"/>
    <x v="0"/>
    <s v="FR"/>
    <x v="6"/>
    <x v="3"/>
    <x v="31"/>
    <n v="78.099999999999994"/>
    <s v="Blue"/>
    <s v="O+"/>
    <x v="1"/>
    <x v="20"/>
    <n v="19234"/>
  </r>
  <r>
    <x v="32"/>
    <x v="32"/>
    <s v="M."/>
    <x v="32"/>
    <m/>
    <s v="Toussaint"/>
    <x v="32"/>
    <s v="Scorpio"/>
    <x v="1"/>
    <s v="FR"/>
    <x v="6"/>
    <x v="3"/>
    <x v="32"/>
    <n v="57.1"/>
    <s v="Green"/>
    <s v="O+"/>
    <x v="0"/>
    <x v="24"/>
    <n v="95123"/>
  </r>
  <r>
    <x v="33"/>
    <x v="33"/>
    <s v="M."/>
    <x v="33"/>
    <m/>
    <s v="Lenoir"/>
    <x v="33"/>
    <s v="Libra"/>
    <x v="1"/>
    <s v="FR"/>
    <x v="6"/>
    <x v="3"/>
    <x v="33"/>
    <n v="56"/>
    <s v="Blue"/>
    <s v="B+"/>
    <x v="1"/>
    <x v="18"/>
    <n v="62761"/>
  </r>
  <r>
    <x v="34"/>
    <x v="34"/>
    <s v="M."/>
    <x v="34"/>
    <m/>
    <s v="Lenoir"/>
    <x v="34"/>
    <s v="Leo"/>
    <x v="1"/>
    <s v="FR"/>
    <x v="6"/>
    <x v="3"/>
    <x v="34"/>
    <n v="88.6"/>
    <s v="Amber"/>
    <s v="O+"/>
    <x v="1"/>
    <x v="25"/>
    <n v="108431"/>
  </r>
  <r>
    <x v="35"/>
    <x v="35"/>
    <s v="M."/>
    <x v="35"/>
    <m/>
    <s v="Lebrun-Brun"/>
    <x v="35"/>
    <s v="Aquarius"/>
    <x v="1"/>
    <s v="FR"/>
    <x v="6"/>
    <x v="3"/>
    <x v="35"/>
    <n v="78.2"/>
    <s v="Brown"/>
    <s v="O−"/>
    <x v="1"/>
    <x v="18"/>
    <n v="66268"/>
  </r>
  <r>
    <x v="36"/>
    <x v="36"/>
    <s v="M."/>
    <x v="36"/>
    <m/>
    <s v="Maillard"/>
    <x v="36"/>
    <s v="Cancer"/>
    <x v="1"/>
    <s v="FR"/>
    <x v="6"/>
    <x v="3"/>
    <x v="36"/>
    <n v="95.8"/>
    <s v="Blue"/>
    <s v="B−"/>
    <x v="1"/>
    <x v="26"/>
    <n v="33970"/>
  </r>
  <r>
    <x v="37"/>
    <x v="37"/>
    <s v="M."/>
    <x v="37"/>
    <m/>
    <s v="Hoarau-Guyon"/>
    <x v="37"/>
    <s v="Capricorn"/>
    <x v="1"/>
    <s v="FR"/>
    <x v="6"/>
    <x v="3"/>
    <x v="37"/>
    <n v="59.7"/>
    <s v="Gray"/>
    <s v="O−"/>
    <x v="0"/>
    <x v="0"/>
    <n v="71352"/>
  </r>
  <r>
    <x v="38"/>
    <x v="38"/>
    <s v="Sr."/>
    <x v="38"/>
    <s v="Cantu"/>
    <s v="Tercero"/>
    <x v="38"/>
    <s v="Sagittarius"/>
    <x v="1"/>
    <s v="AG"/>
    <x v="7"/>
    <x v="4"/>
    <x v="38"/>
    <n v="77.7"/>
    <s v="Gray"/>
    <s v="B−"/>
    <x v="1"/>
    <x v="21"/>
    <n v="116376"/>
  </r>
  <r>
    <x v="39"/>
    <x v="39"/>
    <s v="Sr."/>
    <x v="39"/>
    <m/>
    <s v="Polanco"/>
    <x v="39"/>
    <s v="Gemini"/>
    <x v="1"/>
    <s v="AG"/>
    <x v="7"/>
    <x v="4"/>
    <x v="39"/>
    <n v="98"/>
    <s v="Blue"/>
    <s v="A−"/>
    <x v="1"/>
    <x v="20"/>
    <n v="114144"/>
  </r>
  <r>
    <x v="40"/>
    <x v="40"/>
    <s v="Sra."/>
    <x v="40"/>
    <m/>
    <s v="Oliviera"/>
    <x v="40"/>
    <s v="Aquarius"/>
    <x v="0"/>
    <s v="AG"/>
    <x v="7"/>
    <x v="4"/>
    <x v="40"/>
    <n v="51.9"/>
    <s v="Amber"/>
    <s v="O−"/>
    <x v="1"/>
    <x v="27"/>
    <n v="79872"/>
  </r>
  <r>
    <x v="41"/>
    <x v="41"/>
    <s v="Sra."/>
    <x v="41"/>
    <m/>
    <s v="Garza"/>
    <x v="41"/>
    <s v="Pisces"/>
    <x v="0"/>
    <s v="ES"/>
    <x v="8"/>
    <x v="4"/>
    <x v="41"/>
    <n v="55.6"/>
    <s v="Brown"/>
    <s v="O+"/>
    <x v="0"/>
    <x v="28"/>
    <n v="101969"/>
  </r>
  <r>
    <x v="42"/>
    <x v="42"/>
    <s v="Sra."/>
    <x v="25"/>
    <m/>
    <s v="Banda"/>
    <x v="42"/>
    <s v="Capricorn"/>
    <x v="0"/>
    <s v="ES"/>
    <x v="8"/>
    <x v="4"/>
    <x v="42"/>
    <n v="102.3"/>
    <s v="Amber"/>
    <s v="O+"/>
    <x v="1"/>
    <x v="21"/>
    <n v="50659"/>
  </r>
  <r>
    <x v="43"/>
    <x v="43"/>
    <s v="Sra."/>
    <x v="42"/>
    <m/>
    <s v="Mateos"/>
    <x v="43"/>
    <s v="Leo"/>
    <x v="0"/>
    <s v="ES"/>
    <x v="8"/>
    <x v="4"/>
    <x v="43"/>
    <n v="58.8"/>
    <s v="Gray"/>
    <s v="O−"/>
    <x v="1"/>
    <x v="27"/>
    <n v="58215"/>
  </r>
  <r>
    <x v="44"/>
    <x v="44"/>
    <s v="Mw."/>
    <x v="43"/>
    <m/>
    <s v="Prins"/>
    <x v="44"/>
    <s v="Taurus"/>
    <x v="0"/>
    <s v="DU"/>
    <x v="9"/>
    <x v="5"/>
    <x v="44"/>
    <n v="63.8"/>
    <s v="Blue"/>
    <s v="O+"/>
    <x v="0"/>
    <x v="29"/>
    <n v="39935"/>
  </r>
  <r>
    <x v="45"/>
    <x v="45"/>
    <s v="dhr."/>
    <x v="44"/>
    <m/>
    <s v="Pham"/>
    <x v="45"/>
    <s v="Libra"/>
    <x v="1"/>
    <s v="DU"/>
    <x v="9"/>
    <x v="5"/>
    <x v="45"/>
    <n v="98.6"/>
    <s v="Amber"/>
    <s v="B+"/>
    <x v="1"/>
    <x v="20"/>
    <n v="44865"/>
  </r>
  <r>
    <x v="46"/>
    <x v="46"/>
    <s v="Mw"/>
    <x v="45"/>
    <m/>
    <s v="Rotteveel"/>
    <x v="46"/>
    <s v="Aries"/>
    <x v="0"/>
    <s v="DU"/>
    <x v="9"/>
    <x v="5"/>
    <x v="46"/>
    <n v="61.8"/>
    <s v="Gray"/>
    <s v="O−"/>
    <x v="1"/>
    <x v="20"/>
    <n v="90478"/>
  </r>
  <r>
    <x v="47"/>
    <x v="47"/>
    <s v="Fru."/>
    <x v="46"/>
    <m/>
    <s v="Soderberg"/>
    <x v="47"/>
    <s v="Taurus"/>
    <x v="0"/>
    <s v="SV"/>
    <x v="10"/>
    <x v="6"/>
    <x v="47"/>
    <n v="50"/>
    <s v="Amber"/>
    <s v="O+"/>
    <x v="1"/>
    <x v="2"/>
    <n v="38965"/>
  </r>
  <r>
    <x v="48"/>
    <x v="48"/>
    <s v="H."/>
    <x v="47"/>
    <m/>
    <s v="Palsson"/>
    <x v="48"/>
    <s v="Pisces"/>
    <x v="1"/>
    <s v="SV"/>
    <x v="10"/>
    <x v="6"/>
    <x v="48"/>
    <n v="45.9"/>
    <s v="Blue"/>
    <s v="A−"/>
    <x v="1"/>
    <x v="30"/>
    <n v="35387"/>
  </r>
  <r>
    <x v="49"/>
    <x v="49"/>
    <s v="Sr."/>
    <x v="48"/>
    <s v="Pontes"/>
    <s v="Sobrinho"/>
    <x v="49"/>
    <s v="Leo"/>
    <x v="1"/>
    <s v="PR"/>
    <x v="1"/>
    <x v="1"/>
    <x v="49"/>
    <n v="92.5"/>
    <s v="Green"/>
    <s v="A+"/>
    <x v="0"/>
    <x v="31"/>
    <n v="205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s v="Ms."/>
    <s v="Annie"/>
    <m/>
    <s v="Abbott"/>
    <x v="0"/>
    <s v="Libra"/>
    <x v="0"/>
    <s v="US"/>
    <x v="0"/>
    <x v="0"/>
    <x v="0"/>
    <n v="94"/>
    <s v="Green"/>
    <s v="A−"/>
    <x v="0"/>
    <x v="0"/>
    <n v="80727"/>
  </r>
  <r>
    <n v="2"/>
    <x v="1"/>
    <s v="Ms."/>
    <s v="Aurelie"/>
    <m/>
    <s v="Liesuchke"/>
    <x v="1"/>
    <s v="Aquarius"/>
    <x v="0"/>
    <s v="US"/>
    <x v="0"/>
    <x v="0"/>
    <x v="1"/>
    <n v="84.2"/>
    <s v="Brown"/>
    <s v="O−"/>
    <x v="1"/>
    <x v="1"/>
    <n v="87471"/>
  </r>
  <r>
    <n v="3"/>
    <x v="2"/>
    <s v="Sr."/>
    <s v="Tomas"/>
    <s v="Ferreira"/>
    <s v="Filho"/>
    <x v="2"/>
    <s v="Cancer"/>
    <x v="1"/>
    <s v="BR"/>
    <x v="1"/>
    <x v="1"/>
    <x v="2"/>
    <n v="52.9"/>
    <s v="Amber"/>
    <s v="A−"/>
    <x v="1"/>
    <x v="2"/>
    <n v="64724"/>
  </r>
  <r>
    <n v="4"/>
    <x v="3"/>
    <s v="Ms."/>
    <s v="Darby"/>
    <m/>
    <s v="Cruickshank"/>
    <x v="3"/>
    <s v="Taurus"/>
    <x v="0"/>
    <s v="US"/>
    <x v="0"/>
    <x v="0"/>
    <x v="3"/>
    <n v="48.9"/>
    <s v="Green"/>
    <s v="O−"/>
    <x v="1"/>
    <x v="3"/>
    <n v="110823"/>
  </r>
  <r>
    <n v="5"/>
    <x v="4"/>
    <s v="Dr."/>
    <s v="Jaydon"/>
    <m/>
    <s v="Borer"/>
    <x v="4"/>
    <s v="Taurus"/>
    <x v="1"/>
    <s v="US"/>
    <x v="0"/>
    <x v="0"/>
    <x v="4"/>
    <n v="84.8"/>
    <s v="Blue"/>
    <s v="B−"/>
    <x v="0"/>
    <x v="4"/>
    <n v="56916"/>
  </r>
  <r>
    <n v="6"/>
    <x v="5"/>
    <s v="Mr."/>
    <s v="Moriah "/>
    <m/>
    <s v="Lynch"/>
    <x v="5"/>
    <s v="Sagittarius"/>
    <x v="1"/>
    <s v="US"/>
    <x v="0"/>
    <x v="0"/>
    <x v="5"/>
    <n v="83.2"/>
    <s v="Blue"/>
    <s v="O−"/>
    <x v="1"/>
    <x v="5"/>
    <n v="51133"/>
  </r>
  <r>
    <n v="7"/>
    <x v="6"/>
    <s v="Ms."/>
    <s v="Amiya"/>
    <m/>
    <s v="Eichmann"/>
    <x v="6"/>
    <s v="Leo"/>
    <x v="0"/>
    <s v="US"/>
    <x v="0"/>
    <x v="0"/>
    <x v="6"/>
    <n v="61.1"/>
    <s v="Blue"/>
    <s v="B−"/>
    <x v="0"/>
    <x v="6"/>
    <n v="65465"/>
  </r>
  <r>
    <n v="8"/>
    <x v="7"/>
    <s v="Mr."/>
    <s v="Pierce"/>
    <m/>
    <s v="Rau"/>
    <x v="7"/>
    <s v="Taurus"/>
    <x v="1"/>
    <s v="US"/>
    <x v="0"/>
    <x v="0"/>
    <x v="7"/>
    <n v="105.7"/>
    <s v="Amber"/>
    <s v="A+"/>
    <x v="0"/>
    <x v="7"/>
    <n v="109885"/>
  </r>
  <r>
    <n v="9"/>
    <x v="8"/>
    <s v="Ms."/>
    <s v="Amelia"/>
    <m/>
    <s v="Stevens"/>
    <x v="8"/>
    <s v="Aquarius"/>
    <x v="0"/>
    <s v="GB"/>
    <x v="2"/>
    <x v="0"/>
    <x v="8"/>
    <n v="65.3"/>
    <s v="Blue"/>
    <s v="A+"/>
    <x v="1"/>
    <x v="8"/>
    <n v="60061"/>
  </r>
  <r>
    <n v="10"/>
    <x v="9"/>
    <s v="Mr."/>
    <s v="Toby"/>
    <m/>
    <s v="Simpson"/>
    <x v="9"/>
    <s v="Sagittarius"/>
    <x v="1"/>
    <s v="GB"/>
    <x v="2"/>
    <x v="0"/>
    <x v="9"/>
    <n v="62.9"/>
    <s v="Amber"/>
    <s v="O+"/>
    <x v="0"/>
    <x v="6"/>
    <n v="32758"/>
  </r>
  <r>
    <n v="11"/>
    <x v="10"/>
    <s v="Sir"/>
    <s v="Ethan"/>
    <m/>
    <s v="Murphy"/>
    <x v="10"/>
    <s v="Scorpio"/>
    <x v="1"/>
    <s v="GB"/>
    <x v="2"/>
    <x v="0"/>
    <x v="10"/>
    <n v="104.3"/>
    <s v="Brown"/>
    <s v="O+"/>
    <x v="1"/>
    <x v="9"/>
    <n v="99613"/>
  </r>
  <r>
    <n v="12"/>
    <x v="11"/>
    <s v="Mrs."/>
    <s v="Ashley"/>
    <m/>
    <s v="Wood"/>
    <x v="11"/>
    <s v="Libra"/>
    <x v="0"/>
    <s v="GB"/>
    <x v="2"/>
    <x v="0"/>
    <x v="11"/>
    <n v="100.7"/>
    <s v="Brown"/>
    <s v="O+"/>
    <x v="1"/>
    <x v="10"/>
    <n v="56595"/>
  </r>
  <r>
    <n v="13"/>
    <x v="12"/>
    <s v="Ms."/>
    <s v="Megan"/>
    <m/>
    <s v="Scott"/>
    <x v="12"/>
    <s v="Aquarius"/>
    <x v="0"/>
    <s v="GB"/>
    <x v="2"/>
    <x v="0"/>
    <x v="12"/>
    <n v="70.900000000000006"/>
    <s v="Green"/>
    <s v="A−"/>
    <x v="1"/>
    <x v="11"/>
    <n v="117408"/>
  </r>
  <r>
    <n v="14"/>
    <x v="13"/>
    <s v="Hr."/>
    <s v="Helmut"/>
    <m/>
    <s v="Weinhae"/>
    <x v="13"/>
    <s v="Virgo"/>
    <x v="1"/>
    <s v="DE"/>
    <x v="3"/>
    <x v="2"/>
    <x v="13"/>
    <n v="68.3"/>
    <s v="Gray"/>
    <s v="A+"/>
    <x v="1"/>
    <x v="12"/>
    <n v="64862"/>
  </r>
  <r>
    <n v="15"/>
    <x v="14"/>
    <s v="Prof."/>
    <s v="Milena"/>
    <m/>
    <s v="Schotin"/>
    <x v="14"/>
    <s v="Pisces"/>
    <x v="0"/>
    <s v="DE"/>
    <x v="3"/>
    <x v="2"/>
    <x v="14"/>
    <n v="105.3"/>
    <s v="Gray"/>
    <s v="O+"/>
    <x v="0"/>
    <x v="13"/>
    <n v="10241"/>
  </r>
  <r>
    <n v="16"/>
    <x v="15"/>
    <s v="Hr."/>
    <s v="Lothar"/>
    <m/>
    <s v="Birnbaum"/>
    <x v="15"/>
    <s v="Cancer"/>
    <x v="1"/>
    <s v="DE"/>
    <x v="3"/>
    <x v="2"/>
    <x v="15"/>
    <n v="48.6"/>
    <s v="Blue"/>
    <s v="O+"/>
    <x v="1"/>
    <x v="3"/>
    <n v="88762"/>
  </r>
  <r>
    <n v="17"/>
    <x v="16"/>
    <s v="Hr."/>
    <s v="Pietro"/>
    <m/>
    <s v="Stolze"/>
    <x v="16"/>
    <s v="Libra"/>
    <x v="1"/>
    <s v="DE"/>
    <x v="3"/>
    <x v="2"/>
    <x v="16"/>
    <n v="105.9"/>
    <s v="Blue"/>
    <s v="A−"/>
    <x v="0"/>
    <x v="14"/>
    <n v="80757"/>
  </r>
  <r>
    <n v="18"/>
    <x v="17"/>
    <s v="Hr."/>
    <s v="Richard "/>
    <m/>
    <s v="Tlustek"/>
    <x v="17"/>
    <s v="Virgo"/>
    <x v="1"/>
    <s v="DE"/>
    <x v="3"/>
    <x v="2"/>
    <x v="17"/>
    <n v="71.099999999999994"/>
    <s v="Blue"/>
    <s v="A−"/>
    <x v="1"/>
    <x v="15"/>
    <n v="88794"/>
  </r>
  <r>
    <n v="19"/>
    <x v="18"/>
    <s v="Dr."/>
    <s v="Earnestine"/>
    <m/>
    <s v="Raynor"/>
    <x v="18"/>
    <s v="Taurus"/>
    <x v="0"/>
    <s v="OZ"/>
    <x v="4"/>
    <x v="0"/>
    <x v="18"/>
    <n v="70.3"/>
    <s v="Blue"/>
    <s v="A+"/>
    <x v="1"/>
    <x v="16"/>
    <n v="63526"/>
  </r>
  <r>
    <n v="20"/>
    <x v="19"/>
    <s v="Mr."/>
    <s v="Jason"/>
    <m/>
    <s v="Gaylord"/>
    <x v="19"/>
    <s v="Capricorn"/>
    <x v="1"/>
    <s v="OZ"/>
    <x v="4"/>
    <x v="0"/>
    <x v="19"/>
    <n v="54.7"/>
    <s v="Brown"/>
    <s v="O−"/>
    <x v="1"/>
    <x v="17"/>
    <n v="46352"/>
  </r>
  <r>
    <n v="21"/>
    <x v="20"/>
    <s v="Mr."/>
    <s v="Kendrick"/>
    <m/>
    <s v="Sauer"/>
    <x v="20"/>
    <s v="Cancer"/>
    <x v="1"/>
    <s v="OZ"/>
    <x v="4"/>
    <x v="0"/>
    <x v="20"/>
    <n v="100.9"/>
    <s v="Blue"/>
    <s v="B−"/>
    <x v="0"/>
    <x v="18"/>
    <n v="106808"/>
  </r>
  <r>
    <n v="22"/>
    <x v="21"/>
    <s v="Dr."/>
    <s v="Annabell"/>
    <m/>
    <s v="Olson"/>
    <x v="21"/>
    <s v="Aries"/>
    <x v="0"/>
    <s v="OZ"/>
    <x v="4"/>
    <x v="0"/>
    <x v="21"/>
    <n v="84.3"/>
    <s v="Green"/>
    <s v="A+"/>
    <x v="1"/>
    <x v="19"/>
    <n v="96468"/>
  </r>
  <r>
    <n v="23"/>
    <x v="22"/>
    <s v="Dr."/>
    <s v="Jena"/>
    <m/>
    <s v="Upton"/>
    <x v="22"/>
    <s v="Sagittarius"/>
    <x v="0"/>
    <s v="OZ"/>
    <x v="4"/>
    <x v="0"/>
    <x v="22"/>
    <n v="66.8"/>
    <s v="Blue"/>
    <s v="O+"/>
    <x v="1"/>
    <x v="20"/>
    <n v="16526"/>
  </r>
  <r>
    <n v="24"/>
    <x v="23"/>
    <s v="Dr."/>
    <s v="Shanny"/>
    <m/>
    <s v="Bins"/>
    <x v="23"/>
    <s v="Virgo"/>
    <x v="0"/>
    <s v="OZ"/>
    <x v="4"/>
    <x v="0"/>
    <x v="23"/>
    <n v="59.4"/>
    <s v="Amber"/>
    <s v="B−"/>
    <x v="1"/>
    <x v="21"/>
    <n v="21891"/>
  </r>
  <r>
    <n v="25"/>
    <x v="24"/>
    <s v="Dr."/>
    <s v="Tia"/>
    <m/>
    <s v="Abshire"/>
    <x v="24"/>
    <s v="Cancer"/>
    <x v="0"/>
    <s v="OZ"/>
    <x v="4"/>
    <x v="0"/>
    <x v="24"/>
    <n v="77.8"/>
    <s v="Amber"/>
    <s v="A+"/>
    <x v="0"/>
    <x v="6"/>
    <n v="62037"/>
  </r>
  <r>
    <n v="26"/>
    <x v="25"/>
    <s v="Ms."/>
    <s v="Isabel"/>
    <m/>
    <s v="Runolfsdottir"/>
    <x v="25"/>
    <s v="Aries"/>
    <x v="0"/>
    <s v="OZ"/>
    <x v="4"/>
    <x v="0"/>
    <x v="25"/>
    <n v="85.9"/>
    <s v="Blue"/>
    <s v="B+"/>
    <x v="0"/>
    <x v="0"/>
    <n v="89737"/>
  </r>
  <r>
    <n v="27"/>
    <x v="26"/>
    <s v="Hr."/>
    <s v="Barney"/>
    <m/>
    <s v="Wesack"/>
    <x v="26"/>
    <s v="Cancer"/>
    <x v="1"/>
    <s v="AU"/>
    <x v="5"/>
    <x v="2"/>
    <x v="26"/>
    <n v="93.4"/>
    <s v="Amber"/>
    <s v="B+"/>
    <x v="0"/>
    <x v="22"/>
    <n v="41039"/>
  </r>
  <r>
    <n v="28"/>
    <x v="27"/>
    <s v="Hr."/>
    <s v="Baruch"/>
    <m/>
    <s v="Kade"/>
    <x v="27"/>
    <s v="Pisces"/>
    <x v="1"/>
    <s v="AU"/>
    <x v="5"/>
    <x v="2"/>
    <x v="27"/>
    <n v="95.5"/>
    <s v="Gray"/>
    <s v="O−"/>
    <x v="1"/>
    <x v="11"/>
    <n v="28458"/>
  </r>
  <r>
    <n v="29"/>
    <x v="28"/>
    <s v="Prof."/>
    <s v="Liesbeth"/>
    <m/>
    <s v="Rosemann"/>
    <x v="28"/>
    <s v="Aquarius"/>
    <x v="0"/>
    <s v="AU"/>
    <x v="5"/>
    <x v="2"/>
    <x v="28"/>
    <n v="52.2"/>
    <s v="Blue"/>
    <s v="O+"/>
    <x v="0"/>
    <x v="6"/>
    <n v="55007"/>
  </r>
  <r>
    <n v="30"/>
    <x v="29"/>
    <s v="Mme."/>
    <s v="Valentine"/>
    <m/>
    <s v="Moreau"/>
    <x v="29"/>
    <s v="Libra"/>
    <x v="0"/>
    <s v="FR"/>
    <x v="6"/>
    <x v="3"/>
    <x v="29"/>
    <n v="74.599999999999994"/>
    <s v="Blue"/>
    <s v="B+"/>
    <x v="1"/>
    <x v="23"/>
    <n v="69041"/>
  </r>
  <r>
    <n v="31"/>
    <x v="30"/>
    <s v="Mme."/>
    <s v="Paulette"/>
    <m/>
    <s v="Durand"/>
    <x v="30"/>
    <s v="Capricorn"/>
    <x v="0"/>
    <s v="FR"/>
    <x v="6"/>
    <x v="3"/>
    <x v="30"/>
    <n v="81.7"/>
    <s v="Amber"/>
    <s v="O−"/>
    <x v="0"/>
    <x v="22"/>
    <n v="86262"/>
  </r>
  <r>
    <n v="32"/>
    <x v="31"/>
    <s v="Mme."/>
    <s v="Laure-Alix"/>
    <m/>
    <s v="Chevalier"/>
    <x v="31"/>
    <s v="Capricorn"/>
    <x v="0"/>
    <s v="FR"/>
    <x v="6"/>
    <x v="3"/>
    <x v="31"/>
    <n v="78.099999999999994"/>
    <s v="Blue"/>
    <s v="O+"/>
    <x v="1"/>
    <x v="20"/>
    <n v="19234"/>
  </r>
  <r>
    <n v="33"/>
    <x v="32"/>
    <s v="M."/>
    <s v="Claude"/>
    <m/>
    <s v="Toussaint"/>
    <x v="32"/>
    <s v="Scorpio"/>
    <x v="1"/>
    <s v="FR"/>
    <x v="6"/>
    <x v="3"/>
    <x v="32"/>
    <n v="57.1"/>
    <s v="Green"/>
    <s v="O+"/>
    <x v="0"/>
    <x v="24"/>
    <n v="95123"/>
  </r>
  <r>
    <n v="34"/>
    <x v="33"/>
    <s v="M."/>
    <s v="Victor"/>
    <m/>
    <s v="Lenoir"/>
    <x v="33"/>
    <s v="Libra"/>
    <x v="1"/>
    <s v="FR"/>
    <x v="6"/>
    <x v="3"/>
    <x v="33"/>
    <n v="56"/>
    <s v="Blue"/>
    <s v="B+"/>
    <x v="0"/>
    <x v="18"/>
    <n v="62761"/>
  </r>
  <r>
    <n v="35"/>
    <x v="34"/>
    <s v="M."/>
    <s v="Arthur"/>
    <m/>
    <s v="Lenoir"/>
    <x v="34"/>
    <s v="Leo"/>
    <x v="1"/>
    <s v="FR"/>
    <x v="6"/>
    <x v="3"/>
    <x v="34"/>
    <n v="88.6"/>
    <s v="Amber"/>
    <s v="O+"/>
    <x v="0"/>
    <x v="25"/>
    <n v="108431"/>
  </r>
  <r>
    <n v="36"/>
    <x v="35"/>
    <s v="M."/>
    <s v="Benjamin"/>
    <m/>
    <s v="Lebrun-Brun"/>
    <x v="35"/>
    <s v="Aquarius"/>
    <x v="1"/>
    <s v="FR"/>
    <x v="6"/>
    <x v="3"/>
    <x v="35"/>
    <n v="78.2"/>
    <s v="Brown"/>
    <s v="O−"/>
    <x v="0"/>
    <x v="18"/>
    <n v="66268"/>
  </r>
  <r>
    <n v="37"/>
    <x v="36"/>
    <s v="M."/>
    <s v="Antoine"/>
    <m/>
    <s v="Maillard"/>
    <x v="36"/>
    <s v="Cancer"/>
    <x v="1"/>
    <s v="FR"/>
    <x v="6"/>
    <x v="3"/>
    <x v="36"/>
    <n v="95.8"/>
    <s v="Blue"/>
    <s v="B−"/>
    <x v="1"/>
    <x v="26"/>
    <n v="33970"/>
  </r>
  <r>
    <n v="38"/>
    <x v="37"/>
    <s v="M."/>
    <s v="Bernard"/>
    <m/>
    <s v="Hoarau-Guyon"/>
    <x v="37"/>
    <s v="Capricorn"/>
    <x v="1"/>
    <s v="FR"/>
    <x v="6"/>
    <x v="3"/>
    <x v="37"/>
    <n v="59.7"/>
    <s v="Gray"/>
    <s v="O−"/>
    <x v="0"/>
    <x v="0"/>
    <n v="71352"/>
  </r>
  <r>
    <n v="39"/>
    <x v="38"/>
    <s v="Sr."/>
    <s v="Hidalgo"/>
    <s v="Cantu"/>
    <s v="Tercero"/>
    <x v="38"/>
    <s v="Sagittarius"/>
    <x v="1"/>
    <s v="AG"/>
    <x v="7"/>
    <x v="4"/>
    <x v="38"/>
    <n v="77.7"/>
    <s v="Gray"/>
    <s v="B−"/>
    <x v="1"/>
    <x v="21"/>
    <n v="116376"/>
  </r>
  <r>
    <n v="40"/>
    <x v="39"/>
    <s v="Sr."/>
    <s v="Hadalgo"/>
    <m/>
    <s v="Polanco"/>
    <x v="39"/>
    <s v="Gemini"/>
    <x v="1"/>
    <s v="AG"/>
    <x v="7"/>
    <x v="4"/>
    <x v="39"/>
    <n v="98"/>
    <s v="Blue"/>
    <s v="A−"/>
    <x v="1"/>
    <x v="20"/>
    <n v="114144"/>
  </r>
  <r>
    <n v="41"/>
    <x v="40"/>
    <s v="Sra."/>
    <s v="Laura"/>
    <m/>
    <s v="Oliviera"/>
    <x v="40"/>
    <s v="Aquarius"/>
    <x v="0"/>
    <s v="AG"/>
    <x v="7"/>
    <x v="4"/>
    <x v="40"/>
    <n v="51.9"/>
    <s v="Amber"/>
    <s v="O−"/>
    <x v="1"/>
    <x v="27"/>
    <n v="79872"/>
  </r>
  <r>
    <n v="42"/>
    <x v="41"/>
    <s v="Sra."/>
    <s v="Ainhoa"/>
    <m/>
    <s v="Garza"/>
    <x v="41"/>
    <s v="Pisces"/>
    <x v="0"/>
    <s v="ES"/>
    <x v="8"/>
    <x v="4"/>
    <x v="41"/>
    <n v="55.6"/>
    <s v="Brown"/>
    <s v="O+"/>
    <x v="0"/>
    <x v="28"/>
    <n v="101969"/>
  </r>
  <r>
    <n v="43"/>
    <x v="42"/>
    <s v="Sra."/>
    <s v="Isabel"/>
    <m/>
    <s v="Banda"/>
    <x v="42"/>
    <s v="Capricorn"/>
    <x v="0"/>
    <s v="ES"/>
    <x v="8"/>
    <x v="4"/>
    <x v="42"/>
    <n v="102.3"/>
    <s v="Amber"/>
    <s v="O+"/>
    <x v="1"/>
    <x v="21"/>
    <n v="50659"/>
  </r>
  <r>
    <n v="44"/>
    <x v="43"/>
    <s v="Sra."/>
    <s v="Carolota"/>
    <m/>
    <s v="Mateos"/>
    <x v="43"/>
    <s v="Leo"/>
    <x v="0"/>
    <s v="ES"/>
    <x v="8"/>
    <x v="4"/>
    <x v="43"/>
    <n v="58.8"/>
    <s v="Gray"/>
    <s v="O−"/>
    <x v="1"/>
    <x v="27"/>
    <n v="58215"/>
  </r>
  <r>
    <n v="45"/>
    <x v="44"/>
    <s v="Mw."/>
    <s v="Elize"/>
    <m/>
    <s v="Prins"/>
    <x v="44"/>
    <s v="Taurus"/>
    <x v="0"/>
    <s v="DU"/>
    <x v="9"/>
    <x v="5"/>
    <x v="44"/>
    <n v="63.8"/>
    <s v="Blue"/>
    <s v="O+"/>
    <x v="0"/>
    <x v="29"/>
    <n v="39935"/>
  </r>
  <r>
    <n v="46"/>
    <x v="45"/>
    <s v="dhr."/>
    <s v="Ryan"/>
    <m/>
    <s v="Pham"/>
    <x v="45"/>
    <s v="Libra"/>
    <x v="1"/>
    <s v="DU"/>
    <x v="9"/>
    <x v="5"/>
    <x v="45"/>
    <n v="98.6"/>
    <s v="Amber"/>
    <s v="B+"/>
    <x v="1"/>
    <x v="20"/>
    <n v="44865"/>
  </r>
  <r>
    <n v="47"/>
    <x v="46"/>
    <s v="Mw"/>
    <s v="Elise"/>
    <m/>
    <s v="Rotteveel"/>
    <x v="46"/>
    <s v="Aries"/>
    <x v="0"/>
    <s v="DU"/>
    <x v="9"/>
    <x v="5"/>
    <x v="46"/>
    <n v="61.8"/>
    <s v="Gray"/>
    <s v="O−"/>
    <x v="1"/>
    <x v="20"/>
    <n v="90478"/>
  </r>
  <r>
    <n v="48"/>
    <x v="47"/>
    <s v="Fru."/>
    <s v="Mirjam"/>
    <m/>
    <s v="Soderberg"/>
    <x v="47"/>
    <s v="Taurus"/>
    <x v="0"/>
    <s v="SV"/>
    <x v="10"/>
    <x v="6"/>
    <x v="47"/>
    <n v="50"/>
    <s v="Amber"/>
    <s v="O+"/>
    <x v="1"/>
    <x v="2"/>
    <n v="38965"/>
  </r>
  <r>
    <n v="49"/>
    <x v="48"/>
    <s v="H."/>
    <s v="Berndt"/>
    <m/>
    <s v="Palsson"/>
    <x v="48"/>
    <s v="Pisces"/>
    <x v="1"/>
    <s v="SV"/>
    <x v="10"/>
    <x v="6"/>
    <x v="48"/>
    <n v="45.9"/>
    <s v="Blue"/>
    <s v="A−"/>
    <x v="1"/>
    <x v="30"/>
    <n v="35387"/>
  </r>
  <r>
    <n v="50"/>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E3BFC8-6268-41F7-AF77-C104C8121168}" name="PivotTable4"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6:I18" firstHeaderRow="1" firstDataRow="2" firstDataCol="1"/>
  <pivotFields count="19">
    <pivotField numFmtId="168" showAll="0"/>
    <pivotField showAll="0"/>
    <pivotField showAll="0"/>
    <pivotField showAll="0"/>
    <pivotField showAll="0"/>
    <pivotField showAll="0"/>
    <pivotField numFmtId="169" showAll="0"/>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70" showAll="0"/>
    <pivotField showAll="0"/>
    <pivotField showAll="0"/>
    <pivotField showAll="0"/>
    <pivotField showAll="0"/>
    <pivotField numFmtId="171"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A264D3-1880-4DD7-A47E-4D9123ED515B}" name="PivotTable2" cacheId="2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1"/>
  </rowFields>
  <rowItems count="11">
    <i>
      <x/>
    </i>
    <i>
      <x v="1"/>
    </i>
    <i>
      <x v="2"/>
    </i>
    <i>
      <x v="3"/>
    </i>
    <i>
      <x v="4"/>
    </i>
    <i>
      <x v="5"/>
    </i>
    <i>
      <x v="6"/>
    </i>
    <i>
      <x v="7"/>
    </i>
    <i>
      <x v="8"/>
    </i>
    <i>
      <x v="9"/>
    </i>
    <i>
      <x v="10"/>
    </i>
  </rowItems>
  <colFields count="1">
    <field x="0"/>
  </colFields>
  <colItems count="2">
    <i>
      <x/>
    </i>
    <i>
      <x v="1"/>
    </i>
  </colItems>
  <dataFields count="1">
    <dataField name="Count of FULL NAME" fld="2" subtotal="count"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PORTSMEN!$A$1:$S$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25782A-5862-4E34-8E77-7D001235BE13}" name="PivotTable1" cacheId="3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location ref="A3:C304" firstHeaderRow="1" firstDataRow="2" firstDataCol="1" rowPageCount="1" colPageCount="1"/>
  <pivotFields count="19">
    <pivotField dataField="1"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 t="default"/>
      </items>
    </pivotField>
    <pivotField showAll="0"/>
    <pivotField showAll="0">
      <items count="50">
        <item sd="0" x="48"/>
        <item sd="0" x="41"/>
        <item sd="0" x="8"/>
        <item sd="0" x="6"/>
        <item sd="0" x="21"/>
        <item sd="0" x="0"/>
        <item sd="0" x="36"/>
        <item sd="0" x="34"/>
        <item sd="0" x="11"/>
        <item sd="0" x="1"/>
        <item sd="0" x="26"/>
        <item sd="0" x="27"/>
        <item sd="0" x="35"/>
        <item sd="0" x="37"/>
        <item sd="0" x="47"/>
        <item sd="0" x="42"/>
        <item sd="0" x="32"/>
        <item sd="0" x="3"/>
        <item sd="0" x="18"/>
        <item sd="0" x="45"/>
        <item sd="0" x="43"/>
        <item sd="0" x="10"/>
        <item sd="0" x="39"/>
        <item sd="0" x="13"/>
        <item sd="0" x="38"/>
        <item sd="0" x="25"/>
        <item sd="0" x="19"/>
        <item sd="0" x="4"/>
        <item sd="0" x="22"/>
        <item sd="0" x="20"/>
        <item sd="0" x="40"/>
        <item sd="0" x="31"/>
        <item sd="0" x="28"/>
        <item sd="0" x="15"/>
        <item sd="0" x="12"/>
        <item sd="0" x="14"/>
        <item sd="0" x="46"/>
        <item sd="0" x="5"/>
        <item sd="0" x="30"/>
        <item sd="0" x="7"/>
        <item sd="0" x="16"/>
        <item sd="0" x="17"/>
        <item sd="0" x="44"/>
        <item sd="0" x="23"/>
        <item sd="0" x="24"/>
        <item sd="0" x="9"/>
        <item sd="0" x="2"/>
        <item sd="0" x="29"/>
        <item sd="0" x="33"/>
        <item t="default" sd="0"/>
      </items>
    </pivotField>
    <pivotField showAll="0"/>
    <pivotField showAll="0"/>
    <pivotField axis="axisRow" numFmtId="165"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6"/>
        <item x="37"/>
        <item x="38"/>
        <item x="39"/>
        <item x="40"/>
        <item x="41"/>
        <item x="42"/>
        <item x="43"/>
        <item x="35"/>
        <item x="44"/>
        <item x="45"/>
        <item x="46"/>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axis="axisRow" showAll="0">
      <items count="8">
        <item x="5"/>
        <item x="0"/>
        <item x="3"/>
        <item x="2"/>
        <item x="1"/>
        <item x="4"/>
        <item x="6"/>
        <item t="default"/>
      </items>
    </pivotField>
    <pivotField axis="axisRow" showAl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t="default"/>
      </items>
    </pivotField>
    <pivotField numFmtId="166" showAll="0"/>
    <pivotField showAll="0"/>
    <pivotField showAll="0"/>
    <pivotField axis="axisPage" showAll="0">
      <items count="3">
        <item x="0"/>
        <item x="1"/>
        <item t="default"/>
      </items>
    </pivotField>
    <pivotField axis="axisRow"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numFmtId="167" showAll="0"/>
  </pivotFields>
  <rowFields count="6">
    <field x="12"/>
    <field x="17"/>
    <field x="11"/>
    <field x="10"/>
    <field x="6"/>
    <field x="1"/>
  </rowFields>
  <rowItems count="300">
    <i>
      <x/>
    </i>
    <i r="1">
      <x v="13"/>
    </i>
    <i r="2">
      <x v="1"/>
    </i>
    <i r="3">
      <x v="10"/>
    </i>
    <i r="4">
      <x v="42"/>
    </i>
    <i r="5">
      <x v="32"/>
    </i>
    <i>
      <x v="1"/>
    </i>
    <i r="1">
      <x v="12"/>
    </i>
    <i r="2">
      <x v="1"/>
    </i>
    <i r="3">
      <x v="1"/>
    </i>
    <i r="4">
      <x v="12"/>
    </i>
    <i r="5">
      <x v="6"/>
    </i>
    <i>
      <x v="2"/>
    </i>
    <i r="1">
      <x v="7"/>
    </i>
    <i r="2">
      <x v="5"/>
    </i>
    <i r="3">
      <x v="7"/>
    </i>
    <i r="4">
      <x v="6"/>
    </i>
    <i r="5">
      <x v="48"/>
    </i>
    <i>
      <x v="3"/>
    </i>
    <i r="1">
      <x v="7"/>
    </i>
    <i r="2">
      <x v="1"/>
    </i>
    <i r="3">
      <x v="1"/>
    </i>
    <i r="4">
      <x v="45"/>
    </i>
    <i r="5">
      <x v="5"/>
    </i>
    <i>
      <x v="4"/>
    </i>
    <i r="1">
      <x/>
    </i>
    <i r="2">
      <x v="3"/>
    </i>
    <i r="3">
      <x v="5"/>
    </i>
    <i r="4">
      <x v="15"/>
    </i>
    <i r="5">
      <x v="12"/>
    </i>
    <i>
      <x v="5"/>
    </i>
    <i r="1">
      <x v="31"/>
    </i>
    <i r="2">
      <x v="1"/>
    </i>
    <i r="3">
      <x v="10"/>
    </i>
    <i r="4">
      <x v="16"/>
    </i>
    <i r="5">
      <x v="3"/>
    </i>
    <i>
      <x v="6"/>
    </i>
    <i r="1">
      <x v="4"/>
    </i>
    <i r="2">
      <x v="2"/>
    </i>
    <i r="3">
      <x v="4"/>
    </i>
    <i r="4">
      <x v="16"/>
    </i>
    <i r="5">
      <x v="21"/>
    </i>
    <i>
      <x v="7"/>
    </i>
    <i r="1">
      <x/>
    </i>
    <i r="2">
      <x v="1"/>
    </i>
    <i r="3">
      <x v="10"/>
    </i>
    <i r="4">
      <x v="21"/>
    </i>
    <i r="5">
      <x v="34"/>
    </i>
    <i>
      <x v="8"/>
    </i>
    <i r="1">
      <x v="30"/>
    </i>
    <i r="2">
      <x v="2"/>
    </i>
    <i r="3">
      <x v="4"/>
    </i>
    <i r="4">
      <x v="43"/>
    </i>
    <i r="5">
      <x v="22"/>
    </i>
    <i>
      <x v="9"/>
    </i>
    <i r="1">
      <x v="12"/>
    </i>
    <i r="2">
      <x v="1"/>
    </i>
    <i r="3">
      <x v="10"/>
    </i>
    <i r="4">
      <x v="45"/>
    </i>
    <i r="5">
      <x v="31"/>
    </i>
    <i>
      <x v="10"/>
    </i>
    <i r="1">
      <x v="17"/>
    </i>
    <i r="2">
      <x v="4"/>
    </i>
    <i r="3">
      <x v="3"/>
    </i>
    <i r="4">
      <x v="15"/>
    </i>
    <i r="5">
      <x v="45"/>
    </i>
    <i>
      <x v="11"/>
    </i>
    <i r="1">
      <x v="20"/>
    </i>
    <i r="2">
      <x v="5"/>
    </i>
    <i r="3">
      <x v="7"/>
    </i>
    <i r="4">
      <x v="35"/>
    </i>
    <i r="5">
      <x v="46"/>
    </i>
    <i>
      <x v="12"/>
    </i>
    <i r="1">
      <x v="3"/>
    </i>
    <i r="2">
      <x v="1"/>
    </i>
    <i r="3">
      <x v="1"/>
    </i>
    <i r="4">
      <x v="22"/>
    </i>
    <i r="5">
      <x v="24"/>
    </i>
    <i>
      <x v="13"/>
    </i>
    <i r="1">
      <x v="13"/>
    </i>
    <i r="2">
      <x v="2"/>
    </i>
    <i r="3">
      <x v="4"/>
    </i>
    <i r="4">
      <x v="29"/>
    </i>
    <i r="5">
      <x v="18"/>
    </i>
    <i>
      <x v="14"/>
    </i>
    <i r="1">
      <x v="24"/>
    </i>
    <i r="2">
      <x v="3"/>
    </i>
    <i r="3">
      <x v="2"/>
    </i>
    <i r="4">
      <x v="28"/>
    </i>
    <i r="5">
      <x v="10"/>
    </i>
    <i>
      <x v="15"/>
    </i>
    <i r="1">
      <x v="29"/>
    </i>
    <i r="2">
      <x v="2"/>
    </i>
    <i r="3">
      <x v="4"/>
    </i>
    <i r="4">
      <x v="21"/>
    </i>
    <i r="5">
      <x v="17"/>
    </i>
    <i>
      <x v="16"/>
    </i>
    <i r="1">
      <x v="22"/>
    </i>
    <i r="2">
      <x v="2"/>
    </i>
    <i r="3">
      <x v="4"/>
    </i>
    <i r="4">
      <x v="1"/>
    </i>
    <i r="5">
      <x v="16"/>
    </i>
    <i>
      <x v="17"/>
    </i>
    <i r="1">
      <x v="29"/>
    </i>
    <i r="2">
      <x v="2"/>
    </i>
    <i r="3">
      <x v="4"/>
    </i>
    <i r="4">
      <x v="27"/>
    </i>
    <i r="5">
      <x v="20"/>
    </i>
    <i>
      <x v="18"/>
    </i>
    <i r="1">
      <x v="6"/>
    </i>
    <i r="2">
      <x v="1"/>
    </i>
    <i r="3">
      <x v="10"/>
    </i>
    <i r="4">
      <x v="37"/>
    </i>
    <i r="5">
      <x v="33"/>
    </i>
    <i>
      <x v="19"/>
    </i>
    <i r="1">
      <x v="16"/>
    </i>
    <i r="2">
      <x v="1"/>
    </i>
    <i r="3">
      <x v="10"/>
    </i>
    <i r="4">
      <x v="37"/>
    </i>
    <i r="5">
      <x v="26"/>
    </i>
    <i>
      <x v="20"/>
    </i>
    <i r="1">
      <x v="25"/>
    </i>
    <i r="2">
      <x v="2"/>
    </i>
    <i r="3">
      <x v="4"/>
    </i>
    <i r="4">
      <x v="32"/>
    </i>
    <i r="5">
      <x v="15"/>
    </i>
    <i>
      <x v="21"/>
    </i>
    <i r="1">
      <x v="2"/>
    </i>
    <i r="2">
      <x v="5"/>
    </i>
    <i r="3">
      <x v="7"/>
    </i>
    <i r="4">
      <x v="11"/>
    </i>
    <i r="5">
      <x v="47"/>
    </i>
    <i>
      <x v="22"/>
    </i>
    <i r="1">
      <x v="19"/>
    </i>
    <i r="2">
      <x v="2"/>
    </i>
    <i r="3">
      <x v="4"/>
    </i>
    <i r="4">
      <x v="25"/>
    </i>
    <i r="5">
      <x v="23"/>
    </i>
    <i>
      <x v="23"/>
    </i>
    <i r="1">
      <x v="18"/>
    </i>
    <i r="2">
      <x v="1"/>
    </i>
    <i r="3">
      <x v="9"/>
    </i>
    <i r="4">
      <x v="32"/>
    </i>
    <i r="5">
      <x v="41"/>
    </i>
    <i>
      <x v="24"/>
    </i>
    <i r="1">
      <x v="2"/>
    </i>
    <i r="2">
      <x v="5"/>
    </i>
    <i r="3">
      <x/>
    </i>
    <i r="4">
      <x v="20"/>
    </i>
    <i r="5">
      <x v="49"/>
    </i>
    <i>
      <x v="25"/>
    </i>
    <i r="1">
      <x v="15"/>
    </i>
    <i r="2">
      <x v="1"/>
    </i>
    <i r="3">
      <x v="1"/>
    </i>
    <i r="4">
      <x v="10"/>
    </i>
    <i r="5">
      <x v="1"/>
    </i>
    <i>
      <x v="26"/>
    </i>
    <i r="1">
      <x v="5"/>
    </i>
    <i r="2">
      <x v="6"/>
    </i>
    <i r="3">
      <x v="8"/>
    </i>
    <i r="4">
      <x v="33"/>
    </i>
    <i r="5">
      <x v="8"/>
    </i>
    <i>
      <x v="27"/>
    </i>
    <i r="1">
      <x v="4"/>
    </i>
    <i r="2">
      <x/>
    </i>
    <i r="3">
      <x v="6"/>
    </i>
    <i r="4">
      <x v="19"/>
    </i>
    <i r="5">
      <x/>
    </i>
    <i>
      <x v="28"/>
    </i>
    <i r="1">
      <x v="4"/>
    </i>
    <i r="2">
      <x v="5"/>
    </i>
    <i r="3">
      <x/>
    </i>
    <i r="4">
      <x v="34"/>
    </i>
    <i r="5">
      <x v="43"/>
    </i>
    <i>
      <x v="29"/>
    </i>
    <i r="1">
      <x v="23"/>
    </i>
    <i r="2">
      <x/>
    </i>
    <i r="3">
      <x v="6"/>
    </i>
    <i r="4">
      <x v="6"/>
    </i>
    <i r="5">
      <x v="38"/>
    </i>
    <i>
      <x v="30"/>
    </i>
    <i r="1">
      <x v="9"/>
    </i>
    <i r="2">
      <x v="1"/>
    </i>
    <i r="3">
      <x v="10"/>
    </i>
    <i r="4">
      <x v="9"/>
    </i>
    <i r="5">
      <x v="27"/>
    </i>
    <i>
      <x v="31"/>
    </i>
    <i r="1">
      <x v="27"/>
    </i>
    <i r="2">
      <x v="1"/>
    </i>
    <i r="3">
      <x v="1"/>
    </i>
    <i r="4">
      <x v="23"/>
    </i>
    <i r="5">
      <x v="2"/>
    </i>
    <i>
      <x v="32"/>
    </i>
    <i r="1">
      <x v="12"/>
    </i>
    <i r="2">
      <x v="3"/>
    </i>
    <i r="3">
      <x v="2"/>
    </i>
    <i r="4">
      <x v="39"/>
    </i>
    <i r="5">
      <x v="39"/>
    </i>
    <i>
      <x v="33"/>
    </i>
    <i r="1">
      <x v="4"/>
    </i>
    <i r="2">
      <x/>
    </i>
    <i r="3">
      <x v="6"/>
    </i>
    <i r="4">
      <x v="14"/>
    </i>
    <i r="5">
      <x v="37"/>
    </i>
    <i>
      <x v="34"/>
    </i>
    <i r="1">
      <x v="13"/>
    </i>
    <i r="2">
      <x v="1"/>
    </i>
    <i r="3">
      <x v="1"/>
    </i>
    <i r="4">
      <x v="24"/>
    </i>
    <i r="5">
      <x v="35"/>
    </i>
    <i>
      <x v="35"/>
    </i>
    <i r="1">
      <x v="29"/>
    </i>
    <i r="2">
      <x v="1"/>
    </i>
    <i r="3">
      <x v="1"/>
    </i>
    <i r="4">
      <x v="41"/>
    </i>
    <i r="5">
      <x v="25"/>
    </i>
    <i>
      <x v="36"/>
    </i>
    <i r="1">
      <x v="10"/>
    </i>
    <i r="2">
      <x v="3"/>
    </i>
    <i r="3">
      <x v="5"/>
    </i>
    <i r="4">
      <x v="11"/>
    </i>
    <i r="5">
      <x v="40"/>
    </i>
    <i>
      <x v="37"/>
    </i>
    <i r="1">
      <x v="24"/>
    </i>
    <i r="2">
      <x v="1"/>
    </i>
    <i r="3">
      <x v="9"/>
    </i>
    <i r="4">
      <x v="23"/>
    </i>
    <i r="5">
      <x v="36"/>
    </i>
    <i>
      <x v="38"/>
    </i>
    <i r="1">
      <x v="12"/>
    </i>
    <i r="2">
      <x v="1"/>
    </i>
    <i r="3">
      <x v="9"/>
    </i>
    <i r="4">
      <x v="10"/>
    </i>
    <i r="5">
      <x v="28"/>
    </i>
    <i>
      <x v="39"/>
    </i>
    <i r="1">
      <x v="28"/>
    </i>
    <i r="2">
      <x v="4"/>
    </i>
    <i r="3">
      <x v="3"/>
    </i>
    <i r="4">
      <x v="38"/>
    </i>
    <i r="5">
      <x v="42"/>
    </i>
    <i>
      <x v="40"/>
    </i>
    <i r="1">
      <x v="17"/>
    </i>
    <i r="2">
      <x v="6"/>
    </i>
    <i r="3">
      <x v="8"/>
    </i>
    <i r="4">
      <x v="42"/>
    </i>
    <i r="5">
      <x v="7"/>
    </i>
    <i>
      <x v="41"/>
    </i>
    <i r="1">
      <x v="26"/>
    </i>
    <i r="2">
      <x v="1"/>
    </i>
    <i r="3">
      <x v="9"/>
    </i>
    <i r="4">
      <x v="17"/>
    </i>
    <i r="5">
      <x v="30"/>
    </i>
    <i>
      <x v="42"/>
    </i>
    <i r="1">
      <x v="21"/>
    </i>
    <i r="2">
      <x v="3"/>
    </i>
    <i r="3">
      <x v="5"/>
    </i>
    <i r="4">
      <x v="18"/>
    </i>
    <i r="5">
      <x v="13"/>
    </i>
    <i>
      <x v="43"/>
    </i>
    <i r="1">
      <x v="7"/>
    </i>
    <i r="2">
      <x v="5"/>
    </i>
    <i r="3">
      <x/>
    </i>
    <i r="4">
      <x v="30"/>
    </i>
    <i r="5">
      <x v="44"/>
    </i>
    <i>
      <x v="44"/>
    </i>
    <i r="1">
      <x v="11"/>
    </i>
    <i r="2">
      <x v="3"/>
    </i>
    <i r="3">
      <x v="5"/>
    </i>
    <i r="4">
      <x v="5"/>
    </i>
    <i r="5">
      <x v="14"/>
    </i>
    <i>
      <x v="45"/>
    </i>
    <i r="1">
      <x v="14"/>
    </i>
    <i r="2">
      <x v="2"/>
    </i>
    <i r="3">
      <x v="4"/>
    </i>
    <i r="4">
      <x v="26"/>
    </i>
    <i r="5">
      <x v="19"/>
    </i>
    <i>
      <x v="46"/>
    </i>
    <i r="1">
      <x v="4"/>
    </i>
    <i r="2">
      <x v="1"/>
    </i>
    <i r="3">
      <x v="1"/>
    </i>
    <i r="4">
      <x v="1"/>
    </i>
    <i r="5">
      <x v="4"/>
    </i>
    <i>
      <x v="47"/>
    </i>
    <i r="1">
      <x v="8"/>
    </i>
    <i r="2">
      <x v="3"/>
    </i>
    <i r="3">
      <x v="5"/>
    </i>
    <i r="4">
      <x v="5"/>
    </i>
    <i r="5">
      <x v="11"/>
    </i>
    <i>
      <x v="48"/>
    </i>
    <i r="1">
      <x v="30"/>
    </i>
    <i r="2">
      <x v="3"/>
    </i>
    <i r="3">
      <x v="2"/>
    </i>
    <i r="4">
      <x v="16"/>
    </i>
    <i r="5">
      <x v="9"/>
    </i>
    <i>
      <x v="49"/>
    </i>
    <i r="1">
      <x v="1"/>
    </i>
    <i r="2">
      <x v="1"/>
    </i>
    <i r="3">
      <x v="9"/>
    </i>
    <i r="4">
      <x v="23"/>
    </i>
    <i r="5">
      <x v="29"/>
    </i>
  </rowItems>
  <colFields count="1">
    <field x="8"/>
  </colFields>
  <colItems count="2">
    <i>
      <x/>
    </i>
    <i>
      <x v="1"/>
    </i>
  </colItems>
  <pageFields count="1">
    <pageField fld="16" hier="-1"/>
  </pageFields>
  <dataFields count="1">
    <dataField name="Sum of MEMBER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5" zoomScale="90" zoomScaleNormal="9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5" t="s">
        <v>251</v>
      </c>
      <c r="C2" s="46"/>
      <c r="D2" s="47"/>
      <c r="E2" s="51" t="s">
        <v>231</v>
      </c>
    </row>
    <row r="3" spans="2:5" ht="42" customHeight="1" thickBot="1" x14ac:dyDescent="0.4">
      <c r="B3" s="48"/>
      <c r="C3" s="49"/>
      <c r="D3" s="50"/>
      <c r="E3" s="52"/>
    </row>
    <row r="4" spans="2:5" ht="8.25" customHeight="1" x14ac:dyDescent="0.35"/>
    <row r="5" spans="2:5" ht="19.5" customHeight="1" thickBot="1" x14ac:dyDescent="0.4">
      <c r="C5" s="8" t="s">
        <v>225</v>
      </c>
      <c r="D5" s="8" t="s">
        <v>222</v>
      </c>
      <c r="E5" s="9" t="s">
        <v>223</v>
      </c>
    </row>
    <row r="6" spans="2:5" ht="19.5" customHeight="1" thickBot="1" x14ac:dyDescent="0.4">
      <c r="B6" s="19" t="s">
        <v>135</v>
      </c>
      <c r="C6" s="43" t="s">
        <v>224</v>
      </c>
      <c r="D6" s="43"/>
      <c r="E6" s="44"/>
    </row>
    <row r="7" spans="2:5" x14ac:dyDescent="0.35">
      <c r="B7" s="18">
        <v>1</v>
      </c>
      <c r="C7" s="10" t="s">
        <v>233</v>
      </c>
      <c r="D7" s="11" t="s">
        <v>228</v>
      </c>
      <c r="E7" s="12" t="s">
        <v>219</v>
      </c>
    </row>
    <row r="8" spans="2:5" x14ac:dyDescent="0.35">
      <c r="B8" s="11">
        <v>2</v>
      </c>
      <c r="C8" s="10" t="s">
        <v>233</v>
      </c>
      <c r="D8" s="11" t="s">
        <v>229</v>
      </c>
      <c r="E8" s="12" t="s">
        <v>234</v>
      </c>
    </row>
    <row r="9" spans="2:5" x14ac:dyDescent="0.35">
      <c r="B9" s="11">
        <v>3</v>
      </c>
      <c r="C9" s="10" t="s">
        <v>233</v>
      </c>
      <c r="D9" s="11" t="s">
        <v>230</v>
      </c>
      <c r="E9" s="12" t="s">
        <v>235</v>
      </c>
    </row>
    <row r="10" spans="2:5" ht="26" x14ac:dyDescent="0.35">
      <c r="B10" s="11">
        <v>4</v>
      </c>
      <c r="C10" s="10" t="s">
        <v>233</v>
      </c>
      <c r="D10" s="11" t="s">
        <v>236</v>
      </c>
      <c r="E10" s="27" t="s">
        <v>281</v>
      </c>
    </row>
    <row r="11" spans="2:5" ht="15" thickBot="1" x14ac:dyDescent="0.4">
      <c r="B11" s="14">
        <v>5</v>
      </c>
      <c r="C11" s="13" t="s">
        <v>233</v>
      </c>
      <c r="D11" s="14" t="s">
        <v>239</v>
      </c>
      <c r="E11" s="15" t="s">
        <v>240</v>
      </c>
    </row>
    <row r="12" spans="2:5" ht="15.5" thickTop="1" thickBot="1" x14ac:dyDescent="0.4"/>
    <row r="13" spans="2:5" ht="19.5" customHeight="1" thickBot="1" x14ac:dyDescent="0.4">
      <c r="B13" s="19" t="s">
        <v>135</v>
      </c>
      <c r="C13" s="43" t="s">
        <v>241</v>
      </c>
      <c r="D13" s="43"/>
      <c r="E13" s="44"/>
    </row>
    <row r="14" spans="2:5" x14ac:dyDescent="0.35">
      <c r="B14" s="18">
        <v>1</v>
      </c>
      <c r="C14" s="11" t="s">
        <v>233</v>
      </c>
      <c r="D14" s="11" t="s">
        <v>242</v>
      </c>
      <c r="E14" s="16" t="s">
        <v>243</v>
      </c>
    </row>
    <row r="15" spans="2:5" x14ac:dyDescent="0.35">
      <c r="B15" s="11">
        <v>2</v>
      </c>
      <c r="C15" s="11" t="s">
        <v>233</v>
      </c>
      <c r="D15" s="11" t="s">
        <v>244</v>
      </c>
      <c r="E15" s="16" t="s">
        <v>248</v>
      </c>
    </row>
    <row r="16" spans="2:5" x14ac:dyDescent="0.35">
      <c r="B16" s="11">
        <v>3</v>
      </c>
      <c r="C16" s="11" t="s">
        <v>233</v>
      </c>
      <c r="D16" s="11" t="s">
        <v>246</v>
      </c>
      <c r="E16" s="16" t="s">
        <v>247</v>
      </c>
    </row>
    <row r="17" spans="2:5" ht="52.5" thickBot="1" x14ac:dyDescent="0.4">
      <c r="B17" s="14">
        <v>4</v>
      </c>
      <c r="C17" s="14" t="s">
        <v>233</v>
      </c>
      <c r="D17" s="14" t="s">
        <v>249</v>
      </c>
      <c r="E17" s="17" t="s">
        <v>250</v>
      </c>
    </row>
    <row r="18" spans="2:5" ht="15" thickTop="1" x14ac:dyDescent="0.3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abSelected="1" topLeftCell="A6"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5" t="s">
        <v>252</v>
      </c>
      <c r="C2" s="46"/>
      <c r="D2" s="47"/>
      <c r="E2" s="51" t="s">
        <v>231</v>
      </c>
    </row>
    <row r="3" spans="2:5" ht="42" customHeight="1" thickBot="1" x14ac:dyDescent="0.4">
      <c r="B3" s="48"/>
      <c r="C3" s="49"/>
      <c r="D3" s="50"/>
      <c r="E3" s="52"/>
    </row>
    <row r="4" spans="2:5" ht="8.25" customHeight="1" x14ac:dyDescent="0.35"/>
    <row r="5" spans="2:5" ht="27" customHeight="1" x14ac:dyDescent="0.35">
      <c r="B5" s="22" t="s">
        <v>259</v>
      </c>
      <c r="C5" s="21"/>
      <c r="D5" s="20"/>
      <c r="E5" s="20"/>
    </row>
    <row r="6" spans="2:5" ht="19.5" customHeight="1" thickBot="1" x14ac:dyDescent="0.4">
      <c r="C6" s="8" t="s">
        <v>225</v>
      </c>
      <c r="D6" s="8" t="s">
        <v>256</v>
      </c>
      <c r="E6" s="9" t="s">
        <v>223</v>
      </c>
    </row>
    <row r="7" spans="2:5" ht="19.5" customHeight="1" thickBot="1" x14ac:dyDescent="0.4">
      <c r="B7" s="19" t="s">
        <v>135</v>
      </c>
      <c r="C7" s="43" t="s">
        <v>253</v>
      </c>
      <c r="D7" s="43"/>
      <c r="E7" s="44"/>
    </row>
    <row r="8" spans="2:5" x14ac:dyDescent="0.35">
      <c r="B8" s="18">
        <v>1</v>
      </c>
      <c r="C8" s="10" t="s">
        <v>255</v>
      </c>
      <c r="D8" s="11" t="s">
        <v>257</v>
      </c>
      <c r="E8" s="16" t="s">
        <v>258</v>
      </c>
    </row>
    <row r="9" spans="2:5" x14ac:dyDescent="0.35">
      <c r="B9" s="11">
        <v>2</v>
      </c>
      <c r="C9" s="10" t="s">
        <v>255</v>
      </c>
      <c r="D9" s="11"/>
      <c r="E9" s="16" t="s">
        <v>260</v>
      </c>
    </row>
    <row r="10" spans="2:5" x14ac:dyDescent="0.35">
      <c r="B10" s="11">
        <v>3</v>
      </c>
      <c r="C10" s="10" t="s">
        <v>255</v>
      </c>
      <c r="D10" s="11"/>
      <c r="E10" s="16" t="s">
        <v>261</v>
      </c>
    </row>
    <row r="11" spans="2:5" x14ac:dyDescent="0.35">
      <c r="B11" s="11">
        <v>4</v>
      </c>
      <c r="C11" s="10" t="s">
        <v>255</v>
      </c>
      <c r="D11" s="11"/>
      <c r="E11" s="16" t="s">
        <v>262</v>
      </c>
    </row>
    <row r="12" spans="2:5" ht="15" thickBot="1" x14ac:dyDescent="0.4">
      <c r="B12" s="14">
        <v>5</v>
      </c>
      <c r="C12" s="13" t="s">
        <v>255</v>
      </c>
      <c r="D12" s="14"/>
      <c r="E12" s="17" t="s">
        <v>263</v>
      </c>
    </row>
    <row r="13" spans="2:5" ht="15.5" thickTop="1" thickBot="1" x14ac:dyDescent="0.4"/>
    <row r="14" spans="2:5" ht="19.5" customHeight="1" thickBot="1" x14ac:dyDescent="0.4">
      <c r="B14" s="19" t="s">
        <v>135</v>
      </c>
      <c r="C14" s="43" t="s">
        <v>254</v>
      </c>
      <c r="D14" s="43"/>
      <c r="E14" s="44"/>
    </row>
    <row r="15" spans="2:5" x14ac:dyDescent="0.35">
      <c r="B15" s="18">
        <v>1</v>
      </c>
      <c r="C15" s="10" t="s">
        <v>255</v>
      </c>
      <c r="D15" s="11" t="s">
        <v>264</v>
      </c>
      <c r="E15" s="16" t="s">
        <v>272</v>
      </c>
    </row>
    <row r="16" spans="2:5" x14ac:dyDescent="0.35">
      <c r="B16" s="11">
        <v>2</v>
      </c>
      <c r="C16" s="10" t="s">
        <v>255</v>
      </c>
      <c r="D16" s="11" t="s">
        <v>265</v>
      </c>
      <c r="E16" s="16" t="s">
        <v>267</v>
      </c>
    </row>
    <row r="17" spans="2:5" x14ac:dyDescent="0.35">
      <c r="B17" s="11">
        <v>3</v>
      </c>
      <c r="C17" s="10" t="s">
        <v>255</v>
      </c>
      <c r="D17" s="11" t="s">
        <v>266</v>
      </c>
      <c r="E17" s="16" t="s">
        <v>268</v>
      </c>
    </row>
    <row r="18" spans="2:5" ht="15" thickBot="1" x14ac:dyDescent="0.4">
      <c r="B18" s="14">
        <v>4</v>
      </c>
      <c r="C18" s="13" t="s">
        <v>255</v>
      </c>
      <c r="D18" s="14" t="s">
        <v>270</v>
      </c>
      <c r="E18" s="17" t="s">
        <v>269</v>
      </c>
    </row>
    <row r="19" spans="2:5" ht="15" thickTop="1" x14ac:dyDescent="0.3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5" t="s">
        <v>271</v>
      </c>
      <c r="C2" s="46"/>
      <c r="D2" s="47"/>
      <c r="E2" s="51" t="s">
        <v>231</v>
      </c>
    </row>
    <row r="3" spans="2:5" ht="42" customHeight="1" thickBot="1" x14ac:dyDescent="0.4">
      <c r="B3" s="48"/>
      <c r="C3" s="49"/>
      <c r="D3" s="50"/>
      <c r="E3" s="52"/>
    </row>
    <row r="4" spans="2:5" ht="8.25" customHeight="1" x14ac:dyDescent="0.35"/>
    <row r="5" spans="2:5" ht="27" customHeight="1" x14ac:dyDescent="0.35">
      <c r="B5" s="22" t="s">
        <v>259</v>
      </c>
      <c r="C5" s="21"/>
      <c r="D5" s="20"/>
      <c r="E5" s="20"/>
    </row>
    <row r="6" spans="2:5" ht="19.5" customHeight="1" thickBot="1" x14ac:dyDescent="0.4">
      <c r="C6" s="8" t="s">
        <v>225</v>
      </c>
      <c r="D6" s="8" t="s">
        <v>256</v>
      </c>
      <c r="E6" s="9" t="s">
        <v>223</v>
      </c>
    </row>
    <row r="7" spans="2:5" ht="19.5" customHeight="1" thickBot="1" x14ac:dyDescent="0.4">
      <c r="B7" s="19" t="s">
        <v>135</v>
      </c>
      <c r="C7" s="43" t="s">
        <v>280</v>
      </c>
      <c r="D7" s="43"/>
      <c r="E7" s="44"/>
    </row>
    <row r="8" spans="2:5" x14ac:dyDescent="0.35">
      <c r="B8" s="18">
        <v>1</v>
      </c>
      <c r="C8" s="10" t="s">
        <v>226</v>
      </c>
      <c r="D8" s="11" t="s">
        <v>273</v>
      </c>
      <c r="E8" s="16" t="s">
        <v>274</v>
      </c>
    </row>
    <row r="9" spans="2:5" ht="15" customHeight="1" x14ac:dyDescent="0.35">
      <c r="B9" s="11">
        <v>2</v>
      </c>
      <c r="C9" s="10" t="s">
        <v>226</v>
      </c>
      <c r="D9" s="11"/>
      <c r="E9" s="23" t="s">
        <v>278</v>
      </c>
    </row>
    <row r="10" spans="2:5" x14ac:dyDescent="0.35">
      <c r="B10" s="11">
        <v>3</v>
      </c>
      <c r="C10" s="10" t="s">
        <v>226</v>
      </c>
      <c r="D10" s="11"/>
      <c r="E10" s="16" t="s">
        <v>275</v>
      </c>
    </row>
    <row r="11" spans="2:5" x14ac:dyDescent="0.35">
      <c r="B11" s="11">
        <v>4</v>
      </c>
      <c r="C11" s="10" t="s">
        <v>226</v>
      </c>
      <c r="D11" s="11"/>
      <c r="E11" s="16" t="s">
        <v>276</v>
      </c>
    </row>
    <row r="12" spans="2:5" x14ac:dyDescent="0.35">
      <c r="B12" s="24">
        <v>5</v>
      </c>
      <c r="C12" s="25" t="s">
        <v>226</v>
      </c>
      <c r="D12" s="24"/>
      <c r="E12" s="26" t="s">
        <v>263</v>
      </c>
    </row>
    <row r="13" spans="2:5" ht="15" thickBot="1" x14ac:dyDescent="0.4">
      <c r="B13" s="14">
        <v>5</v>
      </c>
      <c r="C13" s="13" t="s">
        <v>226</v>
      </c>
      <c r="D13" s="14" t="s">
        <v>279</v>
      </c>
      <c r="E13" s="17" t="s">
        <v>277</v>
      </c>
    </row>
    <row r="14" spans="2:5" ht="15" thickTop="1" x14ac:dyDescent="0.3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R18"/>
  <sheetViews>
    <sheetView workbookViewId="0">
      <selection activeCell="K1" sqref="K1"/>
    </sheetView>
  </sheetViews>
  <sheetFormatPr defaultRowHeight="14.5" x14ac:dyDescent="0.35"/>
  <cols>
    <col min="2" max="2" width="18.1796875" bestFit="1" customWidth="1"/>
    <col min="3" max="3" width="15.26953125" bestFit="1" customWidth="1"/>
    <col min="4" max="4" width="5" bestFit="1" customWidth="1"/>
    <col min="5" max="6" width="10.7265625" bestFit="1" customWidth="1"/>
    <col min="7" max="7" width="15.54296875" bestFit="1" customWidth="1"/>
    <col min="8" max="8" width="9.453125" customWidth="1"/>
    <col min="9" max="9" width="12.54296875" customWidth="1"/>
    <col min="10" max="10" width="10.1796875" customWidth="1"/>
    <col min="11" max="11" width="10.7265625" bestFit="1" customWidth="1"/>
    <col min="12" max="12" width="10" bestFit="1" customWidth="1"/>
  </cols>
  <sheetData>
    <row r="3" spans="2:18" x14ac:dyDescent="0.35">
      <c r="B3" s="41" t="s">
        <v>284</v>
      </c>
      <c r="C3" s="41" t="s">
        <v>282</v>
      </c>
    </row>
    <row r="4" spans="2:18" x14ac:dyDescent="0.35">
      <c r="B4" s="41" t="s">
        <v>283</v>
      </c>
      <c r="C4" t="s">
        <v>138</v>
      </c>
      <c r="D4" t="s">
        <v>142</v>
      </c>
      <c r="G4" s="5" t="s">
        <v>170</v>
      </c>
      <c r="H4" s="3" t="s">
        <v>138</v>
      </c>
      <c r="I4" s="2" t="s">
        <v>142</v>
      </c>
      <c r="J4" s="2"/>
      <c r="K4" s="2"/>
      <c r="L4" s="2"/>
      <c r="M4" s="2"/>
      <c r="N4" s="2"/>
      <c r="O4" s="2"/>
      <c r="P4" s="2"/>
      <c r="Q4" s="2"/>
      <c r="R4" s="2"/>
    </row>
    <row r="5" spans="2:18" x14ac:dyDescent="0.35">
      <c r="B5" s="1" t="s">
        <v>159</v>
      </c>
      <c r="C5" s="42">
        <v>1</v>
      </c>
      <c r="D5" s="42">
        <v>2</v>
      </c>
      <c r="G5" s="5" t="s">
        <v>227</v>
      </c>
      <c r="H5" s="2" t="s">
        <v>140</v>
      </c>
      <c r="I5" s="2" t="s">
        <v>144</v>
      </c>
      <c r="J5" s="2" t="s">
        <v>146</v>
      </c>
      <c r="K5" s="2" t="s">
        <v>149</v>
      </c>
      <c r="L5" s="2" t="s">
        <v>151</v>
      </c>
      <c r="M5" s="2" t="s">
        <v>153</v>
      </c>
      <c r="N5" s="2" t="s">
        <v>156</v>
      </c>
      <c r="O5" s="2" t="s">
        <v>159</v>
      </c>
      <c r="P5" s="2" t="s">
        <v>161</v>
      </c>
      <c r="Q5" s="2" t="s">
        <v>164</v>
      </c>
      <c r="R5" s="2" t="s">
        <v>167</v>
      </c>
    </row>
    <row r="6" spans="2:18" x14ac:dyDescent="0.35">
      <c r="B6" s="1" t="s">
        <v>151</v>
      </c>
      <c r="C6" s="42">
        <v>6</v>
      </c>
      <c r="D6" s="42">
        <v>2</v>
      </c>
      <c r="G6" s="41" t="s">
        <v>372</v>
      </c>
      <c r="H6" s="41" t="s">
        <v>282</v>
      </c>
    </row>
    <row r="7" spans="2:18" x14ac:dyDescent="0.35">
      <c r="B7" s="1" t="s">
        <v>153</v>
      </c>
      <c r="C7" s="42">
        <v>1</v>
      </c>
      <c r="D7" s="42">
        <v>2</v>
      </c>
      <c r="G7" s="41" t="s">
        <v>283</v>
      </c>
      <c r="H7" t="s">
        <v>138</v>
      </c>
      <c r="I7" t="s">
        <v>142</v>
      </c>
    </row>
    <row r="8" spans="2:18" x14ac:dyDescent="0.35">
      <c r="B8" s="1" t="s">
        <v>144</v>
      </c>
      <c r="C8" s="42"/>
      <c r="D8" s="42">
        <v>2</v>
      </c>
      <c r="G8" s="1" t="s">
        <v>159</v>
      </c>
      <c r="H8">
        <v>1</v>
      </c>
      <c r="I8">
        <v>2</v>
      </c>
    </row>
    <row r="9" spans="2:18" x14ac:dyDescent="0.35">
      <c r="B9" s="1" t="s">
        <v>156</v>
      </c>
      <c r="C9" s="42">
        <v>3</v>
      </c>
      <c r="D9" s="42">
        <v>6</v>
      </c>
      <c r="G9" s="1" t="s">
        <v>151</v>
      </c>
      <c r="H9">
        <v>6</v>
      </c>
      <c r="I9">
        <v>2</v>
      </c>
    </row>
    <row r="10" spans="2:18" x14ac:dyDescent="0.35">
      <c r="B10" s="1" t="s">
        <v>149</v>
      </c>
      <c r="C10" s="42">
        <v>1</v>
      </c>
      <c r="D10" s="42">
        <v>4</v>
      </c>
      <c r="G10" s="1" t="s">
        <v>153</v>
      </c>
      <c r="H10">
        <v>1</v>
      </c>
      <c r="I10">
        <v>2</v>
      </c>
    </row>
    <row r="11" spans="2:18" x14ac:dyDescent="0.35">
      <c r="B11" s="1" t="s">
        <v>164</v>
      </c>
      <c r="C11" s="42">
        <v>2</v>
      </c>
      <c r="D11" s="42">
        <v>1</v>
      </c>
      <c r="G11" s="1" t="s">
        <v>144</v>
      </c>
      <c r="I11">
        <v>2</v>
      </c>
    </row>
    <row r="12" spans="2:18" x14ac:dyDescent="0.35">
      <c r="B12" s="1" t="s">
        <v>161</v>
      </c>
      <c r="C12" s="42">
        <v>3</v>
      </c>
      <c r="D12" s="42"/>
      <c r="G12" s="1" t="s">
        <v>156</v>
      </c>
      <c r="H12">
        <v>3</v>
      </c>
      <c r="I12">
        <v>6</v>
      </c>
    </row>
    <row r="13" spans="2:18" x14ac:dyDescent="0.35">
      <c r="B13" s="1" t="s">
        <v>167</v>
      </c>
      <c r="C13" s="42">
        <v>1</v>
      </c>
      <c r="D13" s="42">
        <v>1</v>
      </c>
      <c r="G13" s="1" t="s">
        <v>149</v>
      </c>
      <c r="H13">
        <v>1</v>
      </c>
      <c r="I13">
        <v>4</v>
      </c>
    </row>
    <row r="14" spans="2:18" x14ac:dyDescent="0.35">
      <c r="B14" s="1" t="s">
        <v>146</v>
      </c>
      <c r="C14" s="42">
        <v>3</v>
      </c>
      <c r="D14" s="42">
        <v>2</v>
      </c>
      <c r="G14" s="1" t="s">
        <v>164</v>
      </c>
      <c r="H14">
        <v>2</v>
      </c>
      <c r="I14">
        <v>1</v>
      </c>
    </row>
    <row r="15" spans="2:18" x14ac:dyDescent="0.35">
      <c r="B15" s="1" t="s">
        <v>140</v>
      </c>
      <c r="C15" s="42">
        <v>4</v>
      </c>
      <c r="D15" s="42">
        <v>3</v>
      </c>
      <c r="G15" s="1" t="s">
        <v>161</v>
      </c>
      <c r="H15">
        <v>3</v>
      </c>
    </row>
    <row r="16" spans="2:18" x14ac:dyDescent="0.35">
      <c r="G16" s="1" t="s">
        <v>167</v>
      </c>
      <c r="H16">
        <v>1</v>
      </c>
      <c r="I16">
        <v>1</v>
      </c>
    </row>
    <row r="17" spans="7:9" x14ac:dyDescent="0.35">
      <c r="G17" s="1" t="s">
        <v>146</v>
      </c>
      <c r="H17">
        <v>3</v>
      </c>
      <c r="I17">
        <v>2</v>
      </c>
    </row>
    <row r="18" spans="7:9" x14ac:dyDescent="0.35">
      <c r="G18" s="1" t="s">
        <v>140</v>
      </c>
      <c r="H18">
        <v>4</v>
      </c>
      <c r="I18">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C304"/>
  <sheetViews>
    <sheetView topLeftCell="A2" workbookViewId="0">
      <selection activeCell="B9" sqref="B9"/>
    </sheetView>
  </sheetViews>
  <sheetFormatPr defaultRowHeight="14.5" x14ac:dyDescent="0.35"/>
  <cols>
    <col min="1" max="1" width="33.54296875" bestFit="1" customWidth="1"/>
    <col min="2" max="2" width="15.26953125" bestFit="1" customWidth="1"/>
    <col min="3" max="3" width="5" bestFit="1" customWidth="1"/>
    <col min="4" max="26" width="4.36328125" bestFit="1" customWidth="1"/>
    <col min="27" max="27" width="11.54296875" bestFit="1" customWidth="1"/>
    <col min="28" max="28" width="5" bestFit="1" customWidth="1"/>
    <col min="29" max="52" width="4.36328125" bestFit="1" customWidth="1"/>
    <col min="53" max="53" width="9.7265625" bestFit="1" customWidth="1"/>
  </cols>
  <sheetData>
    <row r="1" spans="1:3" x14ac:dyDescent="0.35">
      <c r="A1" s="41" t="s">
        <v>237</v>
      </c>
      <c r="B1" t="s">
        <v>371</v>
      </c>
    </row>
    <row r="3" spans="1:3" x14ac:dyDescent="0.35">
      <c r="A3" s="41" t="s">
        <v>285</v>
      </c>
      <c r="B3" s="41" t="s">
        <v>282</v>
      </c>
    </row>
    <row r="4" spans="1:3" x14ac:dyDescent="0.35">
      <c r="A4" s="41" t="s">
        <v>283</v>
      </c>
      <c r="B4" t="s">
        <v>138</v>
      </c>
      <c r="C4" t="s">
        <v>142</v>
      </c>
    </row>
    <row r="5" spans="1:3" x14ac:dyDescent="0.35">
      <c r="A5" s="1" t="s">
        <v>321</v>
      </c>
      <c r="B5" s="42">
        <v>1</v>
      </c>
      <c r="C5" s="42"/>
    </row>
    <row r="6" spans="1:3" x14ac:dyDescent="0.35">
      <c r="A6" s="53" t="s">
        <v>173</v>
      </c>
      <c r="B6" s="42">
        <v>1</v>
      </c>
      <c r="C6" s="42"/>
    </row>
    <row r="7" spans="1:3" x14ac:dyDescent="0.35">
      <c r="A7" s="54" t="s">
        <v>139</v>
      </c>
      <c r="B7" s="42">
        <v>1</v>
      </c>
      <c r="C7" s="42"/>
    </row>
    <row r="8" spans="1:3" x14ac:dyDescent="0.35">
      <c r="A8" s="55" t="s">
        <v>140</v>
      </c>
      <c r="B8" s="42">
        <v>1</v>
      </c>
      <c r="C8" s="42"/>
    </row>
    <row r="9" spans="1:3" x14ac:dyDescent="0.35">
      <c r="A9" s="57" t="s">
        <v>291</v>
      </c>
      <c r="B9" s="42">
        <v>1</v>
      </c>
      <c r="C9" s="42"/>
    </row>
    <row r="10" spans="1:3" x14ac:dyDescent="0.35">
      <c r="A10" s="56" t="s">
        <v>373</v>
      </c>
      <c r="B10" s="42">
        <v>1</v>
      </c>
      <c r="C10" s="42"/>
    </row>
    <row r="11" spans="1:3" x14ac:dyDescent="0.35">
      <c r="A11" s="1" t="s">
        <v>322</v>
      </c>
      <c r="B11" s="42">
        <v>25</v>
      </c>
      <c r="C11" s="42"/>
    </row>
    <row r="12" spans="1:3" x14ac:dyDescent="0.35">
      <c r="A12" s="53" t="s">
        <v>180</v>
      </c>
      <c r="B12" s="42">
        <v>25</v>
      </c>
      <c r="C12" s="42"/>
    </row>
    <row r="13" spans="1:3" x14ac:dyDescent="0.35">
      <c r="A13" s="54" t="s">
        <v>139</v>
      </c>
      <c r="B13" s="42">
        <v>25</v>
      </c>
      <c r="C13" s="42"/>
    </row>
    <row r="14" spans="1:3" x14ac:dyDescent="0.35">
      <c r="A14" s="55" t="s">
        <v>151</v>
      </c>
      <c r="B14" s="42">
        <v>25</v>
      </c>
      <c r="C14" s="42"/>
    </row>
    <row r="15" spans="1:3" x14ac:dyDescent="0.35">
      <c r="A15" s="57" t="s">
        <v>318</v>
      </c>
      <c r="B15" s="42">
        <v>25</v>
      </c>
      <c r="C15" s="42"/>
    </row>
    <row r="16" spans="1:3" x14ac:dyDescent="0.35">
      <c r="A16" s="56" t="s">
        <v>374</v>
      </c>
      <c r="B16" s="42">
        <v>25</v>
      </c>
      <c r="C16" s="42"/>
    </row>
    <row r="17" spans="1:3" x14ac:dyDescent="0.35">
      <c r="A17" s="1" t="s">
        <v>323</v>
      </c>
      <c r="B17" s="42">
        <v>43</v>
      </c>
      <c r="C17" s="42"/>
    </row>
    <row r="18" spans="1:3" x14ac:dyDescent="0.35">
      <c r="A18" s="53" t="s">
        <v>195</v>
      </c>
      <c r="B18" s="42">
        <v>43</v>
      </c>
      <c r="C18" s="42"/>
    </row>
    <row r="19" spans="1:3" x14ac:dyDescent="0.35">
      <c r="A19" s="54" t="s">
        <v>158</v>
      </c>
      <c r="B19" s="42">
        <v>43</v>
      </c>
      <c r="C19" s="42"/>
    </row>
    <row r="20" spans="1:3" x14ac:dyDescent="0.35">
      <c r="A20" s="55" t="s">
        <v>161</v>
      </c>
      <c r="B20" s="42">
        <v>43</v>
      </c>
      <c r="C20" s="42"/>
    </row>
    <row r="21" spans="1:3" x14ac:dyDescent="0.35">
      <c r="A21" s="57" t="s">
        <v>304</v>
      </c>
      <c r="B21" s="42">
        <v>43</v>
      </c>
      <c r="C21" s="42"/>
    </row>
    <row r="22" spans="1:3" x14ac:dyDescent="0.35">
      <c r="A22" s="56" t="s">
        <v>375</v>
      </c>
      <c r="B22" s="42">
        <v>43</v>
      </c>
      <c r="C22" s="42"/>
    </row>
    <row r="23" spans="1:3" x14ac:dyDescent="0.35">
      <c r="A23" s="1" t="s">
        <v>324</v>
      </c>
      <c r="B23" s="42">
        <v>24</v>
      </c>
      <c r="C23" s="42"/>
    </row>
    <row r="24" spans="1:3" x14ac:dyDescent="0.35">
      <c r="A24" s="53" t="s">
        <v>195</v>
      </c>
      <c r="B24" s="42">
        <v>24</v>
      </c>
      <c r="C24" s="42"/>
    </row>
    <row r="25" spans="1:3" x14ac:dyDescent="0.35">
      <c r="A25" s="54" t="s">
        <v>139</v>
      </c>
      <c r="B25" s="42">
        <v>24</v>
      </c>
      <c r="C25" s="42"/>
    </row>
    <row r="26" spans="1:3" x14ac:dyDescent="0.35">
      <c r="A26" s="55" t="s">
        <v>151</v>
      </c>
      <c r="B26" s="42">
        <v>24</v>
      </c>
      <c r="C26" s="42"/>
    </row>
    <row r="27" spans="1:3" x14ac:dyDescent="0.35">
      <c r="A27" s="57" t="s">
        <v>289</v>
      </c>
      <c r="B27" s="42">
        <v>24</v>
      </c>
      <c r="C27" s="42"/>
    </row>
    <row r="28" spans="1:3" x14ac:dyDescent="0.35">
      <c r="A28" s="56" t="s">
        <v>376</v>
      </c>
      <c r="B28" s="42">
        <v>24</v>
      </c>
      <c r="C28" s="42"/>
    </row>
    <row r="29" spans="1:3" x14ac:dyDescent="0.35">
      <c r="A29" s="1" t="s">
        <v>325</v>
      </c>
      <c r="B29" s="42"/>
      <c r="C29" s="42">
        <v>16</v>
      </c>
    </row>
    <row r="30" spans="1:3" x14ac:dyDescent="0.35">
      <c r="A30" s="53" t="s">
        <v>177</v>
      </c>
      <c r="B30" s="42"/>
      <c r="C30" s="42">
        <v>16</v>
      </c>
    </row>
    <row r="31" spans="1:3" x14ac:dyDescent="0.35">
      <c r="A31" s="54" t="s">
        <v>148</v>
      </c>
      <c r="B31" s="42"/>
      <c r="C31" s="42">
        <v>16</v>
      </c>
    </row>
    <row r="32" spans="1:3" x14ac:dyDescent="0.35">
      <c r="A32" s="55" t="s">
        <v>149</v>
      </c>
      <c r="B32" s="42"/>
      <c r="C32" s="42">
        <v>16</v>
      </c>
    </row>
    <row r="33" spans="1:3" x14ac:dyDescent="0.35">
      <c r="A33" s="57" t="s">
        <v>313</v>
      </c>
      <c r="B33" s="42"/>
      <c r="C33" s="42">
        <v>16</v>
      </c>
    </row>
    <row r="34" spans="1:3" x14ac:dyDescent="0.35">
      <c r="A34" s="56" t="s">
        <v>377</v>
      </c>
      <c r="B34" s="42"/>
      <c r="C34" s="42">
        <v>16</v>
      </c>
    </row>
    <row r="35" spans="1:3" x14ac:dyDescent="0.35">
      <c r="A35" s="1" t="s">
        <v>326</v>
      </c>
      <c r="B35" s="42"/>
      <c r="C35" s="42">
        <v>5</v>
      </c>
    </row>
    <row r="36" spans="1:3" x14ac:dyDescent="0.35">
      <c r="A36" s="53" t="s">
        <v>178</v>
      </c>
      <c r="B36" s="42"/>
      <c r="C36" s="42">
        <v>5</v>
      </c>
    </row>
    <row r="37" spans="1:3" x14ac:dyDescent="0.35">
      <c r="A37" s="54" t="s">
        <v>139</v>
      </c>
      <c r="B37" s="42"/>
      <c r="C37" s="42">
        <v>5</v>
      </c>
    </row>
    <row r="38" spans="1:3" x14ac:dyDescent="0.35">
      <c r="A38" s="55" t="s">
        <v>140</v>
      </c>
      <c r="B38" s="42"/>
      <c r="C38" s="42">
        <v>5</v>
      </c>
    </row>
    <row r="39" spans="1:3" x14ac:dyDescent="0.35">
      <c r="A39" s="57" t="s">
        <v>296</v>
      </c>
      <c r="B39" s="42"/>
      <c r="C39" s="42">
        <v>5</v>
      </c>
    </row>
    <row r="40" spans="1:3" x14ac:dyDescent="0.35">
      <c r="A40" s="56" t="s">
        <v>378</v>
      </c>
      <c r="B40" s="42"/>
      <c r="C40" s="42">
        <v>5</v>
      </c>
    </row>
    <row r="41" spans="1:3" x14ac:dyDescent="0.35">
      <c r="A41" s="1" t="s">
        <v>327</v>
      </c>
      <c r="B41" s="42">
        <v>32</v>
      </c>
      <c r="C41" s="42"/>
    </row>
    <row r="42" spans="1:3" x14ac:dyDescent="0.35">
      <c r="A42" s="53" t="s">
        <v>194</v>
      </c>
      <c r="B42" s="42">
        <v>32</v>
      </c>
      <c r="C42" s="42"/>
    </row>
    <row r="43" spans="1:3" x14ac:dyDescent="0.35">
      <c r="A43" s="54" t="s">
        <v>155</v>
      </c>
      <c r="B43" s="42">
        <v>32</v>
      </c>
      <c r="C43" s="42"/>
    </row>
    <row r="44" spans="1:3" x14ac:dyDescent="0.35">
      <c r="A44" s="55" t="s">
        <v>156</v>
      </c>
      <c r="B44" s="42">
        <v>32</v>
      </c>
      <c r="C44" s="42"/>
    </row>
    <row r="45" spans="1:3" x14ac:dyDescent="0.35">
      <c r="A45" s="57" t="s">
        <v>296</v>
      </c>
      <c r="B45" s="42">
        <v>32</v>
      </c>
      <c r="C45" s="42"/>
    </row>
    <row r="46" spans="1:3" x14ac:dyDescent="0.35">
      <c r="A46" s="56" t="s">
        <v>379</v>
      </c>
      <c r="B46" s="42">
        <v>32</v>
      </c>
      <c r="C46" s="42"/>
    </row>
    <row r="47" spans="1:3" x14ac:dyDescent="0.35">
      <c r="A47" s="1" t="s">
        <v>328</v>
      </c>
      <c r="B47" s="42">
        <v>4</v>
      </c>
      <c r="C47" s="42"/>
    </row>
    <row r="48" spans="1:3" x14ac:dyDescent="0.35">
      <c r="A48" s="53" t="s">
        <v>177</v>
      </c>
      <c r="B48" s="42">
        <v>4</v>
      </c>
      <c r="C48" s="42"/>
    </row>
    <row r="49" spans="1:3" x14ac:dyDescent="0.35">
      <c r="A49" s="54" t="s">
        <v>139</v>
      </c>
      <c r="B49" s="42">
        <v>4</v>
      </c>
      <c r="C49" s="42"/>
    </row>
    <row r="50" spans="1:3" x14ac:dyDescent="0.35">
      <c r="A50" s="55" t="s">
        <v>140</v>
      </c>
      <c r="B50" s="42">
        <v>4</v>
      </c>
      <c r="C50" s="42"/>
    </row>
    <row r="51" spans="1:3" x14ac:dyDescent="0.35">
      <c r="A51" s="57" t="s">
        <v>298</v>
      </c>
      <c r="B51" s="42">
        <v>4</v>
      </c>
      <c r="C51" s="42"/>
    </row>
    <row r="52" spans="1:3" x14ac:dyDescent="0.35">
      <c r="A52" s="56" t="s">
        <v>380</v>
      </c>
      <c r="B52" s="42">
        <v>4</v>
      </c>
      <c r="C52" s="42"/>
    </row>
    <row r="53" spans="1:3" x14ac:dyDescent="0.35">
      <c r="A53" s="1" t="s">
        <v>329</v>
      </c>
      <c r="B53" s="42">
        <v>31</v>
      </c>
      <c r="C53" s="42"/>
    </row>
    <row r="54" spans="1:3" x14ac:dyDescent="0.35">
      <c r="A54" s="53" t="s">
        <v>196</v>
      </c>
      <c r="B54" s="42">
        <v>31</v>
      </c>
      <c r="C54" s="42"/>
    </row>
    <row r="55" spans="1:3" x14ac:dyDescent="0.35">
      <c r="A55" s="54" t="s">
        <v>155</v>
      </c>
      <c r="B55" s="42">
        <v>31</v>
      </c>
      <c r="C55" s="42"/>
    </row>
    <row r="56" spans="1:3" x14ac:dyDescent="0.35">
      <c r="A56" s="55" t="s">
        <v>156</v>
      </c>
      <c r="B56" s="42">
        <v>31</v>
      </c>
      <c r="C56" s="42"/>
    </row>
    <row r="57" spans="1:3" x14ac:dyDescent="0.35">
      <c r="A57" s="57" t="s">
        <v>314</v>
      </c>
      <c r="B57" s="42">
        <v>31</v>
      </c>
      <c r="C57" s="42"/>
    </row>
    <row r="58" spans="1:3" x14ac:dyDescent="0.35">
      <c r="A58" s="56" t="s">
        <v>381</v>
      </c>
      <c r="B58" s="42">
        <v>31</v>
      </c>
      <c r="C58" s="42"/>
    </row>
    <row r="59" spans="1:3" x14ac:dyDescent="0.35">
      <c r="A59" s="1" t="s">
        <v>330</v>
      </c>
      <c r="B59" s="42">
        <v>7</v>
      </c>
      <c r="C59" s="42"/>
    </row>
    <row r="60" spans="1:3" x14ac:dyDescent="0.35">
      <c r="A60" s="53" t="s">
        <v>180</v>
      </c>
      <c r="B60" s="42">
        <v>7</v>
      </c>
      <c r="C60" s="42"/>
    </row>
    <row r="61" spans="1:3" x14ac:dyDescent="0.35">
      <c r="A61" s="54" t="s">
        <v>139</v>
      </c>
      <c r="B61" s="42">
        <v>7</v>
      </c>
      <c r="C61" s="42"/>
    </row>
    <row r="62" spans="1:3" x14ac:dyDescent="0.35">
      <c r="A62" s="55" t="s">
        <v>140</v>
      </c>
      <c r="B62" s="42">
        <v>7</v>
      </c>
      <c r="C62" s="42"/>
    </row>
    <row r="63" spans="1:3" x14ac:dyDescent="0.35">
      <c r="A63" s="57" t="s">
        <v>289</v>
      </c>
      <c r="B63" s="42">
        <v>7</v>
      </c>
      <c r="C63" s="42"/>
    </row>
    <row r="64" spans="1:3" x14ac:dyDescent="0.35">
      <c r="A64" s="56" t="s">
        <v>382</v>
      </c>
      <c r="B64" s="42">
        <v>7</v>
      </c>
      <c r="C64" s="42"/>
    </row>
    <row r="65" spans="1:3" x14ac:dyDescent="0.35">
      <c r="A65" s="1" t="s">
        <v>331</v>
      </c>
      <c r="B65" s="42"/>
      <c r="C65" s="42">
        <v>3</v>
      </c>
    </row>
    <row r="66" spans="1:3" x14ac:dyDescent="0.35">
      <c r="A66" s="53" t="s">
        <v>176</v>
      </c>
      <c r="B66" s="42"/>
      <c r="C66" s="42">
        <v>3</v>
      </c>
    </row>
    <row r="67" spans="1:3" x14ac:dyDescent="0.35">
      <c r="A67" s="54" t="s">
        <v>143</v>
      </c>
      <c r="B67" s="42"/>
      <c r="C67" s="42">
        <v>3</v>
      </c>
    </row>
    <row r="68" spans="1:3" x14ac:dyDescent="0.35">
      <c r="A68" s="55" t="s">
        <v>144</v>
      </c>
      <c r="B68" s="42"/>
      <c r="C68" s="42">
        <v>3</v>
      </c>
    </row>
    <row r="69" spans="1:3" x14ac:dyDescent="0.35">
      <c r="A69" s="57" t="s">
        <v>313</v>
      </c>
      <c r="B69" s="42"/>
      <c r="C69" s="42">
        <v>3</v>
      </c>
    </row>
    <row r="70" spans="1:3" x14ac:dyDescent="0.35">
      <c r="A70" s="56" t="s">
        <v>383</v>
      </c>
      <c r="B70" s="42"/>
      <c r="C70" s="42">
        <v>3</v>
      </c>
    </row>
    <row r="71" spans="1:3" x14ac:dyDescent="0.35">
      <c r="A71" s="1" t="s">
        <v>332</v>
      </c>
      <c r="B71" s="42">
        <v>42</v>
      </c>
      <c r="C71" s="42"/>
    </row>
    <row r="72" spans="1:3" x14ac:dyDescent="0.35">
      <c r="A72" s="53" t="s">
        <v>202</v>
      </c>
      <c r="B72" s="42">
        <v>42</v>
      </c>
      <c r="C72" s="42"/>
    </row>
    <row r="73" spans="1:3" x14ac:dyDescent="0.35">
      <c r="A73" s="54" t="s">
        <v>158</v>
      </c>
      <c r="B73" s="42">
        <v>42</v>
      </c>
      <c r="C73" s="42"/>
    </row>
    <row r="74" spans="1:3" x14ac:dyDescent="0.35">
      <c r="A74" s="55" t="s">
        <v>161</v>
      </c>
      <c r="B74" s="42">
        <v>42</v>
      </c>
      <c r="C74" s="42"/>
    </row>
    <row r="75" spans="1:3" x14ac:dyDescent="0.35">
      <c r="A75" s="57" t="s">
        <v>287</v>
      </c>
      <c r="B75" s="42">
        <v>42</v>
      </c>
      <c r="C75" s="42"/>
    </row>
    <row r="76" spans="1:3" x14ac:dyDescent="0.35">
      <c r="A76" s="56" t="s">
        <v>384</v>
      </c>
      <c r="B76" s="42">
        <v>42</v>
      </c>
      <c r="C76" s="42"/>
    </row>
    <row r="77" spans="1:3" x14ac:dyDescent="0.35">
      <c r="A77" s="1" t="s">
        <v>333</v>
      </c>
      <c r="B77" s="42"/>
      <c r="C77" s="42">
        <v>20</v>
      </c>
    </row>
    <row r="78" spans="1:3" x14ac:dyDescent="0.35">
      <c r="A78" s="53" t="s">
        <v>191</v>
      </c>
      <c r="B78" s="42"/>
      <c r="C78" s="42">
        <v>20</v>
      </c>
    </row>
    <row r="79" spans="1:3" x14ac:dyDescent="0.35">
      <c r="A79" s="54" t="s">
        <v>139</v>
      </c>
      <c r="B79" s="42"/>
      <c r="C79" s="42">
        <v>20</v>
      </c>
    </row>
    <row r="80" spans="1:3" x14ac:dyDescent="0.35">
      <c r="A80" s="55" t="s">
        <v>151</v>
      </c>
      <c r="B80" s="42"/>
      <c r="C80" s="42">
        <v>20</v>
      </c>
    </row>
    <row r="81" spans="1:3" x14ac:dyDescent="0.35">
      <c r="A81" s="57" t="s">
        <v>309</v>
      </c>
      <c r="B81" s="42"/>
      <c r="C81" s="42">
        <v>20</v>
      </c>
    </row>
    <row r="82" spans="1:3" x14ac:dyDescent="0.35">
      <c r="A82" s="56" t="s">
        <v>385</v>
      </c>
      <c r="B82" s="42"/>
      <c r="C82" s="42">
        <v>20</v>
      </c>
    </row>
    <row r="83" spans="1:3" x14ac:dyDescent="0.35">
      <c r="A83" s="1" t="s">
        <v>334</v>
      </c>
      <c r="B83" s="42"/>
      <c r="C83" s="42">
        <v>38</v>
      </c>
    </row>
    <row r="84" spans="1:3" x14ac:dyDescent="0.35">
      <c r="A84" s="53" t="s">
        <v>173</v>
      </c>
      <c r="B84" s="42"/>
      <c r="C84" s="42">
        <v>38</v>
      </c>
    </row>
    <row r="85" spans="1:3" x14ac:dyDescent="0.35">
      <c r="A85" s="54" t="s">
        <v>155</v>
      </c>
      <c r="B85" s="42"/>
      <c r="C85" s="42">
        <v>38</v>
      </c>
    </row>
    <row r="86" spans="1:3" x14ac:dyDescent="0.35">
      <c r="A86" s="55" t="s">
        <v>156</v>
      </c>
      <c r="B86" s="42"/>
      <c r="C86" s="42">
        <v>38</v>
      </c>
    </row>
    <row r="87" spans="1:3" x14ac:dyDescent="0.35">
      <c r="A87" s="57" t="s">
        <v>299</v>
      </c>
      <c r="B87" s="42"/>
      <c r="C87" s="42">
        <v>38</v>
      </c>
    </row>
    <row r="88" spans="1:3" x14ac:dyDescent="0.35">
      <c r="A88" s="56" t="s">
        <v>386</v>
      </c>
      <c r="B88" s="42"/>
      <c r="C88" s="42">
        <v>38</v>
      </c>
    </row>
    <row r="89" spans="1:3" x14ac:dyDescent="0.35">
      <c r="A89" s="1" t="s">
        <v>335</v>
      </c>
      <c r="B89" s="42"/>
      <c r="C89" s="42">
        <v>28</v>
      </c>
    </row>
    <row r="90" spans="1:3" x14ac:dyDescent="0.35">
      <c r="A90" s="53" t="s">
        <v>185</v>
      </c>
      <c r="B90" s="42"/>
      <c r="C90" s="42">
        <v>28</v>
      </c>
    </row>
    <row r="91" spans="1:3" x14ac:dyDescent="0.35">
      <c r="A91" s="54" t="s">
        <v>148</v>
      </c>
      <c r="B91" s="42"/>
      <c r="C91" s="42">
        <v>28</v>
      </c>
    </row>
    <row r="92" spans="1:3" x14ac:dyDescent="0.35">
      <c r="A92" s="55" t="s">
        <v>153</v>
      </c>
      <c r="B92" s="42"/>
      <c r="C92" s="42">
        <v>28</v>
      </c>
    </row>
    <row r="93" spans="1:3" x14ac:dyDescent="0.35">
      <c r="A93" s="57" t="s">
        <v>297</v>
      </c>
      <c r="B93" s="42"/>
      <c r="C93" s="42">
        <v>28</v>
      </c>
    </row>
    <row r="94" spans="1:3" x14ac:dyDescent="0.35">
      <c r="A94" s="56" t="s">
        <v>387</v>
      </c>
      <c r="B94" s="42"/>
      <c r="C94" s="42">
        <v>28</v>
      </c>
    </row>
    <row r="95" spans="1:3" x14ac:dyDescent="0.35">
      <c r="A95" s="1" t="s">
        <v>336</v>
      </c>
      <c r="B95" s="42"/>
      <c r="C95" s="42">
        <v>36</v>
      </c>
    </row>
    <row r="96" spans="1:3" x14ac:dyDescent="0.35">
      <c r="A96" s="53" t="s">
        <v>192</v>
      </c>
      <c r="B96" s="42"/>
      <c r="C96" s="42">
        <v>36</v>
      </c>
    </row>
    <row r="97" spans="1:3" x14ac:dyDescent="0.35">
      <c r="A97" s="54" t="s">
        <v>155</v>
      </c>
      <c r="B97" s="42"/>
      <c r="C97" s="42">
        <v>36</v>
      </c>
    </row>
    <row r="98" spans="1:3" x14ac:dyDescent="0.35">
      <c r="A98" s="55" t="s">
        <v>156</v>
      </c>
      <c r="B98" s="42"/>
      <c r="C98" s="42">
        <v>36</v>
      </c>
    </row>
    <row r="99" spans="1:3" x14ac:dyDescent="0.35">
      <c r="A99" s="57" t="s">
        <v>298</v>
      </c>
      <c r="B99" s="42"/>
      <c r="C99" s="42">
        <v>36</v>
      </c>
    </row>
    <row r="100" spans="1:3" x14ac:dyDescent="0.35">
      <c r="A100" s="56" t="s">
        <v>388</v>
      </c>
      <c r="B100" s="42"/>
      <c r="C100" s="42">
        <v>36</v>
      </c>
    </row>
    <row r="101" spans="1:3" x14ac:dyDescent="0.35">
      <c r="A101" s="1" t="s">
        <v>337</v>
      </c>
      <c r="B101" s="42"/>
      <c r="C101" s="42">
        <v>35</v>
      </c>
    </row>
    <row r="102" spans="1:3" x14ac:dyDescent="0.35">
      <c r="A102" s="53" t="s">
        <v>199</v>
      </c>
      <c r="B102" s="42"/>
      <c r="C102" s="42">
        <v>35</v>
      </c>
    </row>
    <row r="103" spans="1:3" x14ac:dyDescent="0.35">
      <c r="A103" s="54" t="s">
        <v>155</v>
      </c>
      <c r="B103" s="42"/>
      <c r="C103" s="42">
        <v>35</v>
      </c>
    </row>
    <row r="104" spans="1:3" x14ac:dyDescent="0.35">
      <c r="A104" s="55" t="s">
        <v>156</v>
      </c>
      <c r="B104" s="42"/>
      <c r="C104" s="42">
        <v>35</v>
      </c>
    </row>
    <row r="105" spans="1:3" x14ac:dyDescent="0.35">
      <c r="A105" s="57" t="s">
        <v>293</v>
      </c>
      <c r="B105" s="42"/>
      <c r="C105" s="42">
        <v>35</v>
      </c>
    </row>
    <row r="106" spans="1:3" x14ac:dyDescent="0.35">
      <c r="A106" s="56" t="s">
        <v>389</v>
      </c>
      <c r="B106" s="42"/>
      <c r="C106" s="42">
        <v>35</v>
      </c>
    </row>
    <row r="107" spans="1:3" x14ac:dyDescent="0.35">
      <c r="A107" s="1" t="s">
        <v>338</v>
      </c>
      <c r="B107" s="42"/>
      <c r="C107" s="42">
        <v>34</v>
      </c>
    </row>
    <row r="108" spans="1:3" x14ac:dyDescent="0.35">
      <c r="A108" s="53" t="s">
        <v>192</v>
      </c>
      <c r="B108" s="42"/>
      <c r="C108" s="42">
        <v>34</v>
      </c>
    </row>
    <row r="109" spans="1:3" x14ac:dyDescent="0.35">
      <c r="A109" s="54" t="s">
        <v>155</v>
      </c>
      <c r="B109" s="42"/>
      <c r="C109" s="42">
        <v>34</v>
      </c>
    </row>
    <row r="110" spans="1:3" x14ac:dyDescent="0.35">
      <c r="A110" s="55" t="s">
        <v>156</v>
      </c>
      <c r="B110" s="42"/>
      <c r="C110" s="42">
        <v>34</v>
      </c>
    </row>
    <row r="111" spans="1:3" x14ac:dyDescent="0.35">
      <c r="A111" s="57" t="s">
        <v>320</v>
      </c>
      <c r="B111" s="42"/>
      <c r="C111" s="42">
        <v>34</v>
      </c>
    </row>
    <row r="112" spans="1:3" x14ac:dyDescent="0.35">
      <c r="A112" s="56" t="s">
        <v>390</v>
      </c>
      <c r="B112" s="42"/>
      <c r="C112" s="42">
        <v>34</v>
      </c>
    </row>
    <row r="113" spans="1:3" x14ac:dyDescent="0.35">
      <c r="A113" s="1" t="s">
        <v>339</v>
      </c>
      <c r="B113" s="42">
        <v>2</v>
      </c>
      <c r="C113" s="42"/>
    </row>
    <row r="114" spans="1:3" x14ac:dyDescent="0.35">
      <c r="A114" s="53" t="s">
        <v>174</v>
      </c>
      <c r="B114" s="42">
        <v>2</v>
      </c>
      <c r="C114" s="42"/>
    </row>
    <row r="115" spans="1:3" x14ac:dyDescent="0.35">
      <c r="A115" s="54" t="s">
        <v>139</v>
      </c>
      <c r="B115" s="42">
        <v>2</v>
      </c>
      <c r="C115" s="42"/>
    </row>
    <row r="116" spans="1:3" x14ac:dyDescent="0.35">
      <c r="A116" s="55" t="s">
        <v>140</v>
      </c>
      <c r="B116" s="42">
        <v>2</v>
      </c>
      <c r="C116" s="42"/>
    </row>
    <row r="117" spans="1:3" x14ac:dyDescent="0.35">
      <c r="A117" s="57" t="s">
        <v>295</v>
      </c>
      <c r="B117" s="42">
        <v>2</v>
      </c>
      <c r="C117" s="42"/>
    </row>
    <row r="118" spans="1:3" x14ac:dyDescent="0.35">
      <c r="A118" s="56" t="s">
        <v>391</v>
      </c>
      <c r="B118" s="42">
        <v>2</v>
      </c>
      <c r="C118" s="42"/>
    </row>
    <row r="119" spans="1:3" x14ac:dyDescent="0.35">
      <c r="A119" s="1" t="s">
        <v>340</v>
      </c>
      <c r="B119" s="42"/>
      <c r="C119" s="42">
        <v>6</v>
      </c>
    </row>
    <row r="120" spans="1:3" x14ac:dyDescent="0.35">
      <c r="A120" s="53" t="s">
        <v>179</v>
      </c>
      <c r="B120" s="42"/>
      <c r="C120" s="42">
        <v>6</v>
      </c>
    </row>
    <row r="121" spans="1:3" x14ac:dyDescent="0.35">
      <c r="A121" s="54" t="s">
        <v>139</v>
      </c>
      <c r="B121" s="42"/>
      <c r="C121" s="42">
        <v>6</v>
      </c>
    </row>
    <row r="122" spans="1:3" x14ac:dyDescent="0.35">
      <c r="A122" s="55" t="s">
        <v>140</v>
      </c>
      <c r="B122" s="42"/>
      <c r="C122" s="42">
        <v>6</v>
      </c>
    </row>
    <row r="123" spans="1:3" x14ac:dyDescent="0.35">
      <c r="A123" s="57" t="s">
        <v>295</v>
      </c>
      <c r="B123" s="42"/>
      <c r="C123" s="42">
        <v>6</v>
      </c>
    </row>
    <row r="124" spans="1:3" x14ac:dyDescent="0.35">
      <c r="A124" s="56" t="s">
        <v>392</v>
      </c>
      <c r="B124" s="42"/>
      <c r="C124" s="42">
        <v>6</v>
      </c>
    </row>
    <row r="125" spans="1:3" x14ac:dyDescent="0.35">
      <c r="A125" s="1" t="s">
        <v>341</v>
      </c>
      <c r="B125" s="42"/>
      <c r="C125" s="42">
        <v>37</v>
      </c>
    </row>
    <row r="126" spans="1:3" x14ac:dyDescent="0.35">
      <c r="A126" s="53" t="s">
        <v>200</v>
      </c>
      <c r="B126" s="42"/>
      <c r="C126" s="42">
        <v>37</v>
      </c>
    </row>
    <row r="127" spans="1:3" x14ac:dyDescent="0.35">
      <c r="A127" s="54" t="s">
        <v>155</v>
      </c>
      <c r="B127" s="42"/>
      <c r="C127" s="42">
        <v>37</v>
      </c>
    </row>
    <row r="128" spans="1:3" x14ac:dyDescent="0.35">
      <c r="A128" s="55" t="s">
        <v>156</v>
      </c>
      <c r="B128" s="42"/>
      <c r="C128" s="42">
        <v>37</v>
      </c>
    </row>
    <row r="129" spans="1:3" x14ac:dyDescent="0.35">
      <c r="A129" s="57" t="s">
        <v>292</v>
      </c>
      <c r="B129" s="42"/>
      <c r="C129" s="42">
        <v>37</v>
      </c>
    </row>
    <row r="130" spans="1:3" x14ac:dyDescent="0.35">
      <c r="A130" s="56" t="s">
        <v>393</v>
      </c>
      <c r="B130" s="42"/>
      <c r="C130" s="42">
        <v>37</v>
      </c>
    </row>
    <row r="131" spans="1:3" x14ac:dyDescent="0.35">
      <c r="A131" s="1" t="s">
        <v>342</v>
      </c>
      <c r="B131" s="42">
        <v>44</v>
      </c>
      <c r="C131" s="42"/>
    </row>
    <row r="132" spans="1:3" x14ac:dyDescent="0.35">
      <c r="A132" s="53" t="s">
        <v>201</v>
      </c>
      <c r="B132" s="42">
        <v>44</v>
      </c>
      <c r="C132" s="42"/>
    </row>
    <row r="133" spans="1:3" x14ac:dyDescent="0.35">
      <c r="A133" s="54" t="s">
        <v>158</v>
      </c>
      <c r="B133" s="42">
        <v>44</v>
      </c>
      <c r="C133" s="42"/>
    </row>
    <row r="134" spans="1:3" x14ac:dyDescent="0.35">
      <c r="A134" s="55" t="s">
        <v>161</v>
      </c>
      <c r="B134" s="42">
        <v>44</v>
      </c>
      <c r="C134" s="42"/>
    </row>
    <row r="135" spans="1:3" x14ac:dyDescent="0.35">
      <c r="A135" s="57" t="s">
        <v>301</v>
      </c>
      <c r="B135" s="42">
        <v>44</v>
      </c>
      <c r="C135" s="42"/>
    </row>
    <row r="136" spans="1:3" x14ac:dyDescent="0.35">
      <c r="A136" s="56" t="s">
        <v>394</v>
      </c>
      <c r="B136" s="42">
        <v>44</v>
      </c>
      <c r="C136" s="42"/>
    </row>
    <row r="137" spans="1:3" x14ac:dyDescent="0.35">
      <c r="A137" s="1" t="s">
        <v>343</v>
      </c>
      <c r="B137" s="42">
        <v>30</v>
      </c>
      <c r="C137" s="42"/>
    </row>
    <row r="138" spans="1:3" x14ac:dyDescent="0.35">
      <c r="A138" s="53" t="s">
        <v>197</v>
      </c>
      <c r="B138" s="42">
        <v>30</v>
      </c>
      <c r="C138" s="42"/>
    </row>
    <row r="139" spans="1:3" x14ac:dyDescent="0.35">
      <c r="A139" s="54" t="s">
        <v>155</v>
      </c>
      <c r="B139" s="42">
        <v>30</v>
      </c>
      <c r="C139" s="42"/>
    </row>
    <row r="140" spans="1:3" x14ac:dyDescent="0.35">
      <c r="A140" s="55" t="s">
        <v>156</v>
      </c>
      <c r="B140" s="42">
        <v>30</v>
      </c>
      <c r="C140" s="42"/>
    </row>
    <row r="141" spans="1:3" x14ac:dyDescent="0.35">
      <c r="A141" s="57" t="s">
        <v>319</v>
      </c>
      <c r="B141" s="42">
        <v>30</v>
      </c>
      <c r="C141" s="42"/>
    </row>
    <row r="142" spans="1:3" x14ac:dyDescent="0.35">
      <c r="A142" s="56" t="s">
        <v>395</v>
      </c>
      <c r="B142" s="42">
        <v>30</v>
      </c>
      <c r="C142" s="42"/>
    </row>
    <row r="143" spans="1:3" x14ac:dyDescent="0.35">
      <c r="A143" s="1" t="s">
        <v>344</v>
      </c>
      <c r="B143" s="42"/>
      <c r="C143" s="42">
        <v>11</v>
      </c>
    </row>
    <row r="144" spans="1:3" x14ac:dyDescent="0.35">
      <c r="A144" s="53" t="s">
        <v>183</v>
      </c>
      <c r="B144" s="42"/>
      <c r="C144" s="42">
        <v>11</v>
      </c>
    </row>
    <row r="145" spans="1:3" x14ac:dyDescent="0.35">
      <c r="A145" s="54" t="s">
        <v>139</v>
      </c>
      <c r="B145" s="42"/>
      <c r="C145" s="42">
        <v>11</v>
      </c>
    </row>
    <row r="146" spans="1:3" x14ac:dyDescent="0.35">
      <c r="A146" s="55" t="s">
        <v>146</v>
      </c>
      <c r="B146" s="42"/>
      <c r="C146" s="42">
        <v>11</v>
      </c>
    </row>
    <row r="147" spans="1:3" x14ac:dyDescent="0.35">
      <c r="A147" s="57" t="s">
        <v>292</v>
      </c>
      <c r="B147" s="42"/>
      <c r="C147" s="42">
        <v>11</v>
      </c>
    </row>
    <row r="148" spans="1:3" x14ac:dyDescent="0.35">
      <c r="A148" s="56" t="s">
        <v>396</v>
      </c>
      <c r="B148" s="42"/>
      <c r="C148" s="42">
        <v>11</v>
      </c>
    </row>
    <row r="149" spans="1:3" x14ac:dyDescent="0.35">
      <c r="A149" s="1" t="s">
        <v>345</v>
      </c>
      <c r="B149" s="42">
        <v>41</v>
      </c>
      <c r="C149" s="42"/>
    </row>
    <row r="150" spans="1:3" x14ac:dyDescent="0.35">
      <c r="A150" s="53" t="s">
        <v>201</v>
      </c>
      <c r="B150" s="42">
        <v>41</v>
      </c>
      <c r="C150" s="42"/>
    </row>
    <row r="151" spans="1:3" x14ac:dyDescent="0.35">
      <c r="A151" s="54" t="s">
        <v>158</v>
      </c>
      <c r="B151" s="42">
        <v>41</v>
      </c>
      <c r="C151" s="42"/>
    </row>
    <row r="152" spans="1:3" x14ac:dyDescent="0.35">
      <c r="A152" s="55" t="s">
        <v>159</v>
      </c>
      <c r="B152" s="42">
        <v>41</v>
      </c>
      <c r="C152" s="42"/>
    </row>
    <row r="153" spans="1:3" x14ac:dyDescent="0.35">
      <c r="A153" s="57" t="s">
        <v>311</v>
      </c>
      <c r="B153" s="42">
        <v>41</v>
      </c>
      <c r="C153" s="42"/>
    </row>
    <row r="154" spans="1:3" x14ac:dyDescent="0.35">
      <c r="A154" s="56" t="s">
        <v>397</v>
      </c>
      <c r="B154" s="42">
        <v>41</v>
      </c>
      <c r="C154" s="42"/>
    </row>
    <row r="155" spans="1:3" x14ac:dyDescent="0.35">
      <c r="A155" s="1" t="s">
        <v>346</v>
      </c>
      <c r="B155" s="42">
        <v>22</v>
      </c>
      <c r="C155" s="42"/>
    </row>
    <row r="156" spans="1:3" x14ac:dyDescent="0.35">
      <c r="A156" s="53" t="s">
        <v>193</v>
      </c>
      <c r="B156" s="42">
        <v>22</v>
      </c>
      <c r="C156" s="42"/>
    </row>
    <row r="157" spans="1:3" x14ac:dyDescent="0.35">
      <c r="A157" s="54" t="s">
        <v>139</v>
      </c>
      <c r="B157" s="42">
        <v>22</v>
      </c>
      <c r="C157" s="42"/>
    </row>
    <row r="158" spans="1:3" x14ac:dyDescent="0.35">
      <c r="A158" s="55" t="s">
        <v>151</v>
      </c>
      <c r="B158" s="42">
        <v>22</v>
      </c>
      <c r="C158" s="42"/>
    </row>
    <row r="159" spans="1:3" x14ac:dyDescent="0.35">
      <c r="A159" s="57" t="s">
        <v>290</v>
      </c>
      <c r="B159" s="42">
        <v>22</v>
      </c>
      <c r="C159" s="42"/>
    </row>
    <row r="160" spans="1:3" x14ac:dyDescent="0.35">
      <c r="A160" s="56" t="s">
        <v>398</v>
      </c>
      <c r="B160" s="42">
        <v>22</v>
      </c>
      <c r="C160" s="42"/>
    </row>
    <row r="161" spans="1:3" x14ac:dyDescent="0.35">
      <c r="A161" s="1" t="s">
        <v>347</v>
      </c>
      <c r="B161" s="42"/>
      <c r="C161" s="42">
        <v>49</v>
      </c>
    </row>
    <row r="162" spans="1:3" x14ac:dyDescent="0.35">
      <c r="A162" s="53" t="s">
        <v>204</v>
      </c>
      <c r="B162" s="42"/>
      <c r="C162" s="42">
        <v>49</v>
      </c>
    </row>
    <row r="163" spans="1:3" x14ac:dyDescent="0.35">
      <c r="A163" s="54" t="s">
        <v>166</v>
      </c>
      <c r="B163" s="42"/>
      <c r="C163" s="42">
        <v>49</v>
      </c>
    </row>
    <row r="164" spans="1:3" x14ac:dyDescent="0.35">
      <c r="A164" s="55" t="s">
        <v>167</v>
      </c>
      <c r="B164" s="42"/>
      <c r="C164" s="42">
        <v>49</v>
      </c>
    </row>
    <row r="165" spans="1:3" x14ac:dyDescent="0.35">
      <c r="A165" s="57" t="s">
        <v>300</v>
      </c>
      <c r="B165" s="42"/>
      <c r="C165" s="42">
        <v>49</v>
      </c>
    </row>
    <row r="166" spans="1:3" x14ac:dyDescent="0.35">
      <c r="A166" s="56" t="s">
        <v>399</v>
      </c>
      <c r="B166" s="42"/>
      <c r="C166" s="42">
        <v>49</v>
      </c>
    </row>
    <row r="167" spans="1:3" x14ac:dyDescent="0.35">
      <c r="A167" s="1" t="s">
        <v>348</v>
      </c>
      <c r="B167" s="42"/>
      <c r="C167" s="42">
        <v>46</v>
      </c>
    </row>
    <row r="168" spans="1:3" x14ac:dyDescent="0.35">
      <c r="A168" s="53" t="s">
        <v>194</v>
      </c>
      <c r="B168" s="42"/>
      <c r="C168" s="42">
        <v>46</v>
      </c>
    </row>
    <row r="169" spans="1:3" x14ac:dyDescent="0.35">
      <c r="A169" s="54" t="s">
        <v>163</v>
      </c>
      <c r="B169" s="42"/>
      <c r="C169" s="42">
        <v>46</v>
      </c>
    </row>
    <row r="170" spans="1:3" x14ac:dyDescent="0.35">
      <c r="A170" s="55" t="s">
        <v>164</v>
      </c>
      <c r="B170" s="42"/>
      <c r="C170" s="42">
        <v>46</v>
      </c>
    </row>
    <row r="171" spans="1:3" x14ac:dyDescent="0.35">
      <c r="A171" s="57" t="s">
        <v>317</v>
      </c>
      <c r="B171" s="42"/>
      <c r="C171" s="42">
        <v>46</v>
      </c>
    </row>
    <row r="172" spans="1:3" x14ac:dyDescent="0.35">
      <c r="A172" s="56" t="s">
        <v>400</v>
      </c>
      <c r="B172" s="42"/>
      <c r="C172" s="42">
        <v>46</v>
      </c>
    </row>
    <row r="173" spans="1:3" x14ac:dyDescent="0.35">
      <c r="A173" s="1" t="s">
        <v>349</v>
      </c>
      <c r="B173" s="42"/>
      <c r="C173" s="42">
        <v>40</v>
      </c>
    </row>
    <row r="174" spans="1:3" x14ac:dyDescent="0.35">
      <c r="A174" s="53" t="s">
        <v>194</v>
      </c>
      <c r="B174" s="42"/>
      <c r="C174" s="42">
        <v>40</v>
      </c>
    </row>
    <row r="175" spans="1:3" x14ac:dyDescent="0.35">
      <c r="A175" s="54" t="s">
        <v>158</v>
      </c>
      <c r="B175" s="42"/>
      <c r="C175" s="42">
        <v>40</v>
      </c>
    </row>
    <row r="176" spans="1:3" x14ac:dyDescent="0.35">
      <c r="A176" s="55" t="s">
        <v>159</v>
      </c>
      <c r="B176" s="42"/>
      <c r="C176" s="42">
        <v>40</v>
      </c>
    </row>
    <row r="177" spans="1:3" x14ac:dyDescent="0.35">
      <c r="A177" s="57" t="s">
        <v>305</v>
      </c>
      <c r="B177" s="42"/>
      <c r="C177" s="42">
        <v>40</v>
      </c>
    </row>
    <row r="178" spans="1:3" x14ac:dyDescent="0.35">
      <c r="A178" s="56" t="s">
        <v>401</v>
      </c>
      <c r="B178" s="42"/>
      <c r="C178" s="42">
        <v>40</v>
      </c>
    </row>
    <row r="179" spans="1:3" x14ac:dyDescent="0.35">
      <c r="A179" s="1" t="s">
        <v>350</v>
      </c>
      <c r="B179" s="42">
        <v>45</v>
      </c>
      <c r="C179" s="42"/>
    </row>
    <row r="180" spans="1:3" x14ac:dyDescent="0.35">
      <c r="A180" s="53" t="s">
        <v>203</v>
      </c>
      <c r="B180" s="42">
        <v>45</v>
      </c>
      <c r="C180" s="42"/>
    </row>
    <row r="181" spans="1:3" x14ac:dyDescent="0.35">
      <c r="A181" s="54" t="s">
        <v>163</v>
      </c>
      <c r="B181" s="42">
        <v>45</v>
      </c>
      <c r="C181" s="42"/>
    </row>
    <row r="182" spans="1:3" x14ac:dyDescent="0.35">
      <c r="A182" s="55" t="s">
        <v>164</v>
      </c>
      <c r="B182" s="42">
        <v>45</v>
      </c>
      <c r="C182" s="42"/>
    </row>
    <row r="183" spans="1:3" x14ac:dyDescent="0.35">
      <c r="A183" s="57" t="s">
        <v>304</v>
      </c>
      <c r="B183" s="42">
        <v>45</v>
      </c>
      <c r="C183" s="42"/>
    </row>
    <row r="184" spans="1:3" x14ac:dyDescent="0.35">
      <c r="A184" s="56" t="s">
        <v>402</v>
      </c>
      <c r="B184" s="42">
        <v>45</v>
      </c>
      <c r="C184" s="42"/>
    </row>
    <row r="185" spans="1:3" x14ac:dyDescent="0.35">
      <c r="A185" s="1" t="s">
        <v>351</v>
      </c>
      <c r="B185" s="42"/>
      <c r="C185" s="42">
        <v>8</v>
      </c>
    </row>
    <row r="186" spans="1:3" x14ac:dyDescent="0.35">
      <c r="A186" s="53" t="s">
        <v>181</v>
      </c>
      <c r="B186" s="42"/>
      <c r="C186" s="42">
        <v>8</v>
      </c>
    </row>
    <row r="187" spans="1:3" x14ac:dyDescent="0.35">
      <c r="A187" s="54" t="s">
        <v>139</v>
      </c>
      <c r="B187" s="42"/>
      <c r="C187" s="42">
        <v>8</v>
      </c>
    </row>
    <row r="188" spans="1:3" x14ac:dyDescent="0.35">
      <c r="A188" s="55" t="s">
        <v>140</v>
      </c>
      <c r="B188" s="42"/>
      <c r="C188" s="42">
        <v>8</v>
      </c>
    </row>
    <row r="189" spans="1:3" x14ac:dyDescent="0.35">
      <c r="A189" s="57" t="s">
        <v>315</v>
      </c>
      <c r="B189" s="42"/>
      <c r="C189" s="42">
        <v>8</v>
      </c>
    </row>
    <row r="190" spans="1:3" x14ac:dyDescent="0.35">
      <c r="A190" s="56" t="s">
        <v>403</v>
      </c>
      <c r="B190" s="42"/>
      <c r="C190" s="42">
        <v>8</v>
      </c>
    </row>
    <row r="191" spans="1:3" x14ac:dyDescent="0.35">
      <c r="A191" s="1" t="s">
        <v>352</v>
      </c>
      <c r="B191" s="42">
        <v>19</v>
      </c>
      <c r="C191" s="42"/>
    </row>
    <row r="192" spans="1:3" x14ac:dyDescent="0.35">
      <c r="A192" s="53" t="s">
        <v>190</v>
      </c>
      <c r="B192" s="42">
        <v>19</v>
      </c>
      <c r="C192" s="42"/>
    </row>
    <row r="193" spans="1:3" x14ac:dyDescent="0.35">
      <c r="A193" s="54" t="s">
        <v>139</v>
      </c>
      <c r="B193" s="42">
        <v>19</v>
      </c>
      <c r="C193" s="42"/>
    </row>
    <row r="194" spans="1:3" x14ac:dyDescent="0.35">
      <c r="A194" s="55" t="s">
        <v>151</v>
      </c>
      <c r="B194" s="42">
        <v>19</v>
      </c>
      <c r="C194" s="42"/>
    </row>
    <row r="195" spans="1:3" x14ac:dyDescent="0.35">
      <c r="A195" s="57" t="s">
        <v>294</v>
      </c>
      <c r="B195" s="42">
        <v>19</v>
      </c>
      <c r="C195" s="42"/>
    </row>
    <row r="196" spans="1:3" x14ac:dyDescent="0.35">
      <c r="A196" s="56" t="s">
        <v>404</v>
      </c>
      <c r="B196" s="42">
        <v>19</v>
      </c>
      <c r="C196" s="42"/>
    </row>
    <row r="197" spans="1:3" x14ac:dyDescent="0.35">
      <c r="A197" s="1" t="s">
        <v>353</v>
      </c>
      <c r="B197" s="42">
        <v>29</v>
      </c>
      <c r="C197" s="42"/>
    </row>
    <row r="198" spans="1:3" x14ac:dyDescent="0.35">
      <c r="A198" s="53" t="s">
        <v>180</v>
      </c>
      <c r="B198" s="42">
        <v>29</v>
      </c>
      <c r="C198" s="42"/>
    </row>
    <row r="199" spans="1:3" x14ac:dyDescent="0.35">
      <c r="A199" s="54" t="s">
        <v>148</v>
      </c>
      <c r="B199" s="42">
        <v>29</v>
      </c>
      <c r="C199" s="42"/>
    </row>
    <row r="200" spans="1:3" x14ac:dyDescent="0.35">
      <c r="A200" s="55" t="s">
        <v>153</v>
      </c>
      <c r="B200" s="42">
        <v>29</v>
      </c>
      <c r="C200" s="42"/>
    </row>
    <row r="201" spans="1:3" x14ac:dyDescent="0.35">
      <c r="A201" s="57" t="s">
        <v>312</v>
      </c>
      <c r="B201" s="42">
        <v>29</v>
      </c>
      <c r="C201" s="42"/>
    </row>
    <row r="202" spans="1:3" x14ac:dyDescent="0.35">
      <c r="A202" s="56" t="s">
        <v>405</v>
      </c>
      <c r="B202" s="42">
        <v>29</v>
      </c>
      <c r="C202" s="42"/>
    </row>
    <row r="203" spans="1:3" x14ac:dyDescent="0.35">
      <c r="A203" s="1" t="s">
        <v>354</v>
      </c>
      <c r="B203" s="42">
        <v>47</v>
      </c>
      <c r="C203" s="42"/>
    </row>
    <row r="204" spans="1:3" x14ac:dyDescent="0.35">
      <c r="A204" s="53" t="s">
        <v>194</v>
      </c>
      <c r="B204" s="42">
        <v>47</v>
      </c>
      <c r="C204" s="42"/>
    </row>
    <row r="205" spans="1:3" x14ac:dyDescent="0.35">
      <c r="A205" s="54" t="s">
        <v>163</v>
      </c>
      <c r="B205" s="42">
        <v>47</v>
      </c>
      <c r="C205" s="42"/>
    </row>
    <row r="206" spans="1:3" x14ac:dyDescent="0.35">
      <c r="A206" s="55" t="s">
        <v>164</v>
      </c>
      <c r="B206" s="42">
        <v>47</v>
      </c>
      <c r="C206" s="42"/>
    </row>
    <row r="207" spans="1:3" x14ac:dyDescent="0.35">
      <c r="A207" s="57" t="s">
        <v>303</v>
      </c>
      <c r="B207" s="42">
        <v>47</v>
      </c>
      <c r="C207" s="42"/>
    </row>
    <row r="208" spans="1:3" x14ac:dyDescent="0.35">
      <c r="A208" s="56" t="s">
        <v>406</v>
      </c>
      <c r="B208" s="42">
        <v>47</v>
      </c>
      <c r="C208" s="42"/>
    </row>
    <row r="209" spans="1:3" x14ac:dyDescent="0.35">
      <c r="A209" s="1" t="s">
        <v>355</v>
      </c>
      <c r="B209" s="42">
        <v>26</v>
      </c>
      <c r="C209" s="42"/>
    </row>
    <row r="210" spans="1:3" x14ac:dyDescent="0.35">
      <c r="A210" s="53" t="s">
        <v>173</v>
      </c>
      <c r="B210" s="42">
        <v>26</v>
      </c>
      <c r="C210" s="42"/>
    </row>
    <row r="211" spans="1:3" x14ac:dyDescent="0.35">
      <c r="A211" s="54" t="s">
        <v>139</v>
      </c>
      <c r="B211" s="42">
        <v>26</v>
      </c>
      <c r="C211" s="42"/>
    </row>
    <row r="212" spans="1:3" x14ac:dyDescent="0.35">
      <c r="A212" s="55" t="s">
        <v>151</v>
      </c>
      <c r="B212" s="42">
        <v>26</v>
      </c>
      <c r="C212" s="42"/>
    </row>
    <row r="213" spans="1:3" x14ac:dyDescent="0.35">
      <c r="A213" s="57" t="s">
        <v>308</v>
      </c>
      <c r="B213" s="42">
        <v>26</v>
      </c>
      <c r="C213" s="42"/>
    </row>
    <row r="214" spans="1:3" x14ac:dyDescent="0.35">
      <c r="A214" s="56" t="s">
        <v>407</v>
      </c>
      <c r="B214" s="42">
        <v>26</v>
      </c>
      <c r="C214" s="42"/>
    </row>
    <row r="215" spans="1:3" x14ac:dyDescent="0.35">
      <c r="A215" s="1" t="s">
        <v>356</v>
      </c>
      <c r="B215" s="42"/>
      <c r="C215" s="42">
        <v>21</v>
      </c>
    </row>
    <row r="216" spans="1:3" x14ac:dyDescent="0.35">
      <c r="A216" s="53" t="s">
        <v>192</v>
      </c>
      <c r="B216" s="42"/>
      <c r="C216" s="42">
        <v>21</v>
      </c>
    </row>
    <row r="217" spans="1:3" x14ac:dyDescent="0.35">
      <c r="A217" s="54" t="s">
        <v>139</v>
      </c>
      <c r="B217" s="42"/>
      <c r="C217" s="42">
        <v>21</v>
      </c>
    </row>
    <row r="218" spans="1:3" x14ac:dyDescent="0.35">
      <c r="A218" s="55" t="s">
        <v>151</v>
      </c>
      <c r="B218" s="42"/>
      <c r="C218" s="42">
        <v>21</v>
      </c>
    </row>
    <row r="219" spans="1:3" x14ac:dyDescent="0.35">
      <c r="A219" s="57" t="s">
        <v>310</v>
      </c>
      <c r="B219" s="42"/>
      <c r="C219" s="42">
        <v>21</v>
      </c>
    </row>
    <row r="220" spans="1:3" x14ac:dyDescent="0.35">
      <c r="A220" s="56" t="s">
        <v>408</v>
      </c>
      <c r="B220" s="42"/>
      <c r="C220" s="42">
        <v>21</v>
      </c>
    </row>
    <row r="221" spans="1:3" x14ac:dyDescent="0.35">
      <c r="A221" s="1" t="s">
        <v>357</v>
      </c>
      <c r="B221" s="42">
        <v>15</v>
      </c>
      <c r="C221" s="42"/>
    </row>
    <row r="222" spans="1:3" x14ac:dyDescent="0.35">
      <c r="A222" s="53" t="s">
        <v>187</v>
      </c>
      <c r="B222" s="42">
        <v>15</v>
      </c>
      <c r="C222" s="42"/>
    </row>
    <row r="223" spans="1:3" x14ac:dyDescent="0.35">
      <c r="A223" s="54" t="s">
        <v>148</v>
      </c>
      <c r="B223" s="42">
        <v>15</v>
      </c>
      <c r="C223" s="42"/>
    </row>
    <row r="224" spans="1:3" x14ac:dyDescent="0.35">
      <c r="A224" s="55" t="s">
        <v>149</v>
      </c>
      <c r="B224" s="42">
        <v>15</v>
      </c>
      <c r="C224" s="42"/>
    </row>
    <row r="225" spans="1:3" x14ac:dyDescent="0.35">
      <c r="A225" s="57" t="s">
        <v>301</v>
      </c>
      <c r="B225" s="42">
        <v>15</v>
      </c>
      <c r="C225" s="42"/>
    </row>
    <row r="226" spans="1:3" x14ac:dyDescent="0.35">
      <c r="A226" s="56" t="s">
        <v>409</v>
      </c>
      <c r="B226" s="42">
        <v>15</v>
      </c>
      <c r="C226" s="42"/>
    </row>
    <row r="227" spans="1:3" x14ac:dyDescent="0.35">
      <c r="A227" s="1" t="s">
        <v>358</v>
      </c>
      <c r="B227" s="42">
        <v>13</v>
      </c>
      <c r="C227" s="42"/>
    </row>
    <row r="228" spans="1:3" x14ac:dyDescent="0.35">
      <c r="A228" s="53" t="s">
        <v>185</v>
      </c>
      <c r="B228" s="42">
        <v>13</v>
      </c>
      <c r="C228" s="42"/>
    </row>
    <row r="229" spans="1:3" x14ac:dyDescent="0.35">
      <c r="A229" s="54" t="s">
        <v>139</v>
      </c>
      <c r="B229" s="42">
        <v>13</v>
      </c>
      <c r="C229" s="42"/>
    </row>
    <row r="230" spans="1:3" x14ac:dyDescent="0.35">
      <c r="A230" s="55" t="s">
        <v>146</v>
      </c>
      <c r="B230" s="42">
        <v>13</v>
      </c>
      <c r="C230" s="42"/>
    </row>
    <row r="231" spans="1:3" x14ac:dyDescent="0.35">
      <c r="A231" s="57" t="s">
        <v>294</v>
      </c>
      <c r="B231" s="42">
        <v>13</v>
      </c>
      <c r="C231" s="42"/>
    </row>
    <row r="232" spans="1:3" x14ac:dyDescent="0.35">
      <c r="A232" s="56" t="s">
        <v>410</v>
      </c>
      <c r="B232" s="42">
        <v>13</v>
      </c>
      <c r="C232" s="42"/>
    </row>
    <row r="233" spans="1:3" x14ac:dyDescent="0.35">
      <c r="A233" s="1" t="s">
        <v>359</v>
      </c>
      <c r="B233" s="42"/>
      <c r="C233" s="42">
        <v>10</v>
      </c>
    </row>
    <row r="234" spans="1:3" x14ac:dyDescent="0.35">
      <c r="A234" s="53" t="s">
        <v>180</v>
      </c>
      <c r="B234" s="42"/>
      <c r="C234" s="42">
        <v>10</v>
      </c>
    </row>
    <row r="235" spans="1:3" x14ac:dyDescent="0.35">
      <c r="A235" s="54" t="s">
        <v>139</v>
      </c>
      <c r="B235" s="42"/>
      <c r="C235" s="42">
        <v>10</v>
      </c>
    </row>
    <row r="236" spans="1:3" x14ac:dyDescent="0.35">
      <c r="A236" s="55" t="s">
        <v>146</v>
      </c>
      <c r="B236" s="42"/>
      <c r="C236" s="42">
        <v>10</v>
      </c>
    </row>
    <row r="237" spans="1:3" x14ac:dyDescent="0.35">
      <c r="A237" s="57" t="s">
        <v>290</v>
      </c>
      <c r="B237" s="42"/>
      <c r="C237" s="42">
        <v>10</v>
      </c>
    </row>
    <row r="238" spans="1:3" x14ac:dyDescent="0.35">
      <c r="A238" s="56" t="s">
        <v>411</v>
      </c>
      <c r="B238" s="42"/>
      <c r="C238" s="42">
        <v>10</v>
      </c>
    </row>
    <row r="239" spans="1:3" x14ac:dyDescent="0.35">
      <c r="A239" s="1" t="s">
        <v>360</v>
      </c>
      <c r="B239" s="42"/>
      <c r="C239" s="42">
        <v>50</v>
      </c>
    </row>
    <row r="240" spans="1:3" x14ac:dyDescent="0.35">
      <c r="A240" s="53" t="s">
        <v>205</v>
      </c>
      <c r="B240" s="42"/>
      <c r="C240" s="42">
        <v>50</v>
      </c>
    </row>
    <row r="241" spans="1:3" x14ac:dyDescent="0.35">
      <c r="A241" s="54" t="s">
        <v>143</v>
      </c>
      <c r="B241" s="42"/>
      <c r="C241" s="42">
        <v>50</v>
      </c>
    </row>
    <row r="242" spans="1:3" x14ac:dyDescent="0.35">
      <c r="A242" s="55" t="s">
        <v>144</v>
      </c>
      <c r="B242" s="42"/>
      <c r="C242" s="42">
        <v>50</v>
      </c>
    </row>
    <row r="243" spans="1:3" x14ac:dyDescent="0.35">
      <c r="A243" s="57" t="s">
        <v>286</v>
      </c>
      <c r="B243" s="42"/>
      <c r="C243" s="42">
        <v>50</v>
      </c>
    </row>
    <row r="244" spans="1:3" x14ac:dyDescent="0.35">
      <c r="A244" s="56" t="s">
        <v>412</v>
      </c>
      <c r="B244" s="42"/>
      <c r="C244" s="42">
        <v>50</v>
      </c>
    </row>
    <row r="245" spans="1:3" x14ac:dyDescent="0.35">
      <c r="A245" s="1" t="s">
        <v>361</v>
      </c>
      <c r="B245" s="42">
        <v>48</v>
      </c>
      <c r="C245" s="42"/>
    </row>
    <row r="246" spans="1:3" x14ac:dyDescent="0.35">
      <c r="A246" s="53" t="s">
        <v>176</v>
      </c>
      <c r="B246" s="42">
        <v>48</v>
      </c>
      <c r="C246" s="42"/>
    </row>
    <row r="247" spans="1:3" x14ac:dyDescent="0.35">
      <c r="A247" s="54" t="s">
        <v>166</v>
      </c>
      <c r="B247" s="42">
        <v>48</v>
      </c>
      <c r="C247" s="42"/>
    </row>
    <row r="248" spans="1:3" x14ac:dyDescent="0.35">
      <c r="A248" s="55" t="s">
        <v>167</v>
      </c>
      <c r="B248" s="42">
        <v>48</v>
      </c>
      <c r="C248" s="42"/>
    </row>
    <row r="249" spans="1:3" x14ac:dyDescent="0.35">
      <c r="A249" s="57" t="s">
        <v>291</v>
      </c>
      <c r="B249" s="42">
        <v>48</v>
      </c>
      <c r="C249" s="42"/>
    </row>
    <row r="250" spans="1:3" x14ac:dyDescent="0.35">
      <c r="A250" s="56" t="s">
        <v>413</v>
      </c>
      <c r="B250" s="42">
        <v>48</v>
      </c>
      <c r="C250" s="42"/>
    </row>
    <row r="251" spans="1:3" x14ac:dyDescent="0.35">
      <c r="A251" s="1" t="s">
        <v>362</v>
      </c>
      <c r="B251" s="42">
        <v>9</v>
      </c>
      <c r="C251" s="42"/>
    </row>
    <row r="252" spans="1:3" x14ac:dyDescent="0.35">
      <c r="A252" s="53" t="s">
        <v>182</v>
      </c>
      <c r="B252" s="42">
        <v>9</v>
      </c>
      <c r="C252" s="42"/>
    </row>
    <row r="253" spans="1:3" x14ac:dyDescent="0.35">
      <c r="A253" s="54" t="s">
        <v>139</v>
      </c>
      <c r="B253" s="42">
        <v>9</v>
      </c>
      <c r="C253" s="42"/>
    </row>
    <row r="254" spans="1:3" x14ac:dyDescent="0.35">
      <c r="A254" s="55" t="s">
        <v>146</v>
      </c>
      <c r="B254" s="42">
        <v>9</v>
      </c>
      <c r="C254" s="42"/>
    </row>
    <row r="255" spans="1:3" x14ac:dyDescent="0.35">
      <c r="A255" s="57" t="s">
        <v>288</v>
      </c>
      <c r="B255" s="42">
        <v>9</v>
      </c>
      <c r="C255" s="42"/>
    </row>
    <row r="256" spans="1:3" x14ac:dyDescent="0.35">
      <c r="A256" s="56" t="s">
        <v>414</v>
      </c>
      <c r="B256" s="42">
        <v>9</v>
      </c>
      <c r="C256" s="42"/>
    </row>
    <row r="257" spans="1:3" x14ac:dyDescent="0.35">
      <c r="A257" s="1" t="s">
        <v>363</v>
      </c>
      <c r="B257" s="42"/>
      <c r="C257" s="42">
        <v>17</v>
      </c>
    </row>
    <row r="258" spans="1:3" x14ac:dyDescent="0.35">
      <c r="A258" s="53" t="s">
        <v>188</v>
      </c>
      <c r="B258" s="42"/>
      <c r="C258" s="42">
        <v>17</v>
      </c>
    </row>
    <row r="259" spans="1:3" x14ac:dyDescent="0.35">
      <c r="A259" s="54" t="s">
        <v>148</v>
      </c>
      <c r="B259" s="42"/>
      <c r="C259" s="42">
        <v>17</v>
      </c>
    </row>
    <row r="260" spans="1:3" x14ac:dyDescent="0.35">
      <c r="A260" s="55" t="s">
        <v>149</v>
      </c>
      <c r="B260" s="42"/>
      <c r="C260" s="42">
        <v>17</v>
      </c>
    </row>
    <row r="261" spans="1:3" x14ac:dyDescent="0.35">
      <c r="A261" s="57" t="s">
        <v>316</v>
      </c>
      <c r="B261" s="42"/>
      <c r="C261" s="42">
        <v>17</v>
      </c>
    </row>
    <row r="262" spans="1:3" x14ac:dyDescent="0.35">
      <c r="A262" s="56" t="s">
        <v>415</v>
      </c>
      <c r="B262" s="42"/>
      <c r="C262" s="42">
        <v>17</v>
      </c>
    </row>
    <row r="263" spans="1:3" x14ac:dyDescent="0.35">
      <c r="A263" s="1" t="s">
        <v>364</v>
      </c>
      <c r="B263" s="42"/>
      <c r="C263" s="42">
        <v>39</v>
      </c>
    </row>
    <row r="264" spans="1:3" x14ac:dyDescent="0.35">
      <c r="A264" s="53" t="s">
        <v>195</v>
      </c>
      <c r="B264" s="42"/>
      <c r="C264" s="42">
        <v>39</v>
      </c>
    </row>
    <row r="265" spans="1:3" x14ac:dyDescent="0.35">
      <c r="A265" s="54" t="s">
        <v>158</v>
      </c>
      <c r="B265" s="42"/>
      <c r="C265" s="42">
        <v>39</v>
      </c>
    </row>
    <row r="266" spans="1:3" x14ac:dyDescent="0.35">
      <c r="A266" s="55" t="s">
        <v>159</v>
      </c>
      <c r="B266" s="42"/>
      <c r="C266" s="42">
        <v>39</v>
      </c>
    </row>
    <row r="267" spans="1:3" x14ac:dyDescent="0.35">
      <c r="A267" s="57" t="s">
        <v>307</v>
      </c>
      <c r="B267" s="42"/>
      <c r="C267" s="42">
        <v>39</v>
      </c>
    </row>
    <row r="268" spans="1:3" x14ac:dyDescent="0.35">
      <c r="A268" s="56" t="s">
        <v>416</v>
      </c>
      <c r="B268" s="42"/>
      <c r="C268" s="42">
        <v>39</v>
      </c>
    </row>
    <row r="269" spans="1:3" x14ac:dyDescent="0.35">
      <c r="A269" s="1" t="s">
        <v>365</v>
      </c>
      <c r="B269" s="42"/>
      <c r="C269" s="42">
        <v>18</v>
      </c>
    </row>
    <row r="270" spans="1:3" x14ac:dyDescent="0.35">
      <c r="A270" s="53" t="s">
        <v>189</v>
      </c>
      <c r="B270" s="42"/>
      <c r="C270" s="42">
        <v>18</v>
      </c>
    </row>
    <row r="271" spans="1:3" x14ac:dyDescent="0.35">
      <c r="A271" s="54" t="s">
        <v>148</v>
      </c>
      <c r="B271" s="42"/>
      <c r="C271" s="42">
        <v>18</v>
      </c>
    </row>
    <row r="272" spans="1:3" x14ac:dyDescent="0.35">
      <c r="A272" s="55" t="s">
        <v>149</v>
      </c>
      <c r="B272" s="42"/>
      <c r="C272" s="42">
        <v>18</v>
      </c>
    </row>
    <row r="273" spans="1:3" x14ac:dyDescent="0.35">
      <c r="A273" s="57" t="s">
        <v>306</v>
      </c>
      <c r="B273" s="42"/>
      <c r="C273" s="42">
        <v>18</v>
      </c>
    </row>
    <row r="274" spans="1:3" x14ac:dyDescent="0.35">
      <c r="A274" s="56" t="s">
        <v>417</v>
      </c>
      <c r="B274" s="42"/>
      <c r="C274" s="42">
        <v>18</v>
      </c>
    </row>
    <row r="275" spans="1:3" x14ac:dyDescent="0.35">
      <c r="A275" s="1" t="s">
        <v>366</v>
      </c>
      <c r="B275" s="42"/>
      <c r="C275" s="42">
        <v>33</v>
      </c>
    </row>
    <row r="276" spans="1:3" x14ac:dyDescent="0.35">
      <c r="A276" s="53" t="s">
        <v>198</v>
      </c>
      <c r="B276" s="42"/>
      <c r="C276" s="42">
        <v>33</v>
      </c>
    </row>
    <row r="277" spans="1:3" x14ac:dyDescent="0.35">
      <c r="A277" s="54" t="s">
        <v>155</v>
      </c>
      <c r="B277" s="42"/>
      <c r="C277" s="42">
        <v>33</v>
      </c>
    </row>
    <row r="278" spans="1:3" x14ac:dyDescent="0.35">
      <c r="A278" s="55" t="s">
        <v>156</v>
      </c>
      <c r="B278" s="42"/>
      <c r="C278" s="42">
        <v>33</v>
      </c>
    </row>
    <row r="279" spans="1:3" x14ac:dyDescent="0.35">
      <c r="A279" s="57" t="s">
        <v>302</v>
      </c>
      <c r="B279" s="42"/>
      <c r="C279" s="42">
        <v>33</v>
      </c>
    </row>
    <row r="280" spans="1:3" x14ac:dyDescent="0.35">
      <c r="A280" s="56" t="s">
        <v>418</v>
      </c>
      <c r="B280" s="42"/>
      <c r="C280" s="42">
        <v>33</v>
      </c>
    </row>
    <row r="281" spans="1:3" x14ac:dyDescent="0.35">
      <c r="A281" s="1" t="s">
        <v>367</v>
      </c>
      <c r="B281" s="42">
        <v>23</v>
      </c>
      <c r="C281" s="42"/>
    </row>
    <row r="282" spans="1:3" x14ac:dyDescent="0.35">
      <c r="A282" s="53" t="s">
        <v>194</v>
      </c>
      <c r="B282" s="42">
        <v>23</v>
      </c>
      <c r="C282" s="42"/>
    </row>
    <row r="283" spans="1:3" x14ac:dyDescent="0.35">
      <c r="A283" s="54" t="s">
        <v>139</v>
      </c>
      <c r="B283" s="42">
        <v>23</v>
      </c>
      <c r="C283" s="42"/>
    </row>
    <row r="284" spans="1:3" x14ac:dyDescent="0.35">
      <c r="A284" s="55" t="s">
        <v>151</v>
      </c>
      <c r="B284" s="42">
        <v>23</v>
      </c>
      <c r="C284" s="42"/>
    </row>
    <row r="285" spans="1:3" x14ac:dyDescent="0.35">
      <c r="A285" s="57" t="s">
        <v>293</v>
      </c>
      <c r="B285" s="42">
        <v>23</v>
      </c>
      <c r="C285" s="42"/>
    </row>
    <row r="286" spans="1:3" x14ac:dyDescent="0.35">
      <c r="A286" s="56" t="s">
        <v>419</v>
      </c>
      <c r="B286" s="42">
        <v>23</v>
      </c>
      <c r="C286" s="42"/>
    </row>
    <row r="287" spans="1:3" x14ac:dyDescent="0.35">
      <c r="A287" s="1" t="s">
        <v>368</v>
      </c>
      <c r="B287" s="42"/>
      <c r="C287" s="42">
        <v>14</v>
      </c>
    </row>
    <row r="288" spans="1:3" x14ac:dyDescent="0.35">
      <c r="A288" s="53" t="s">
        <v>186</v>
      </c>
      <c r="B288" s="42"/>
      <c r="C288" s="42">
        <v>14</v>
      </c>
    </row>
    <row r="289" spans="1:3" x14ac:dyDescent="0.35">
      <c r="A289" s="54" t="s">
        <v>148</v>
      </c>
      <c r="B289" s="42"/>
      <c r="C289" s="42">
        <v>14</v>
      </c>
    </row>
    <row r="290" spans="1:3" x14ac:dyDescent="0.35">
      <c r="A290" s="55" t="s">
        <v>149</v>
      </c>
      <c r="B290" s="42"/>
      <c r="C290" s="42">
        <v>14</v>
      </c>
    </row>
    <row r="291" spans="1:3" x14ac:dyDescent="0.35">
      <c r="A291" s="57" t="s">
        <v>306</v>
      </c>
      <c r="B291" s="42"/>
      <c r="C291" s="42">
        <v>14</v>
      </c>
    </row>
    <row r="292" spans="1:3" x14ac:dyDescent="0.35">
      <c r="A292" s="56" t="s">
        <v>420</v>
      </c>
      <c r="B292" s="42"/>
      <c r="C292" s="42">
        <v>14</v>
      </c>
    </row>
    <row r="293" spans="1:3" x14ac:dyDescent="0.35">
      <c r="A293" s="1" t="s">
        <v>369</v>
      </c>
      <c r="B293" s="42"/>
      <c r="C293" s="42">
        <v>27</v>
      </c>
    </row>
    <row r="294" spans="1:3" x14ac:dyDescent="0.35">
      <c r="A294" s="53" t="s">
        <v>196</v>
      </c>
      <c r="B294" s="42"/>
      <c r="C294" s="42">
        <v>27</v>
      </c>
    </row>
    <row r="295" spans="1:3" x14ac:dyDescent="0.35">
      <c r="A295" s="54" t="s">
        <v>148</v>
      </c>
      <c r="B295" s="42"/>
      <c r="C295" s="42">
        <v>27</v>
      </c>
    </row>
    <row r="296" spans="1:3" x14ac:dyDescent="0.35">
      <c r="A296" s="55" t="s">
        <v>153</v>
      </c>
      <c r="B296" s="42"/>
      <c r="C296" s="42">
        <v>27</v>
      </c>
    </row>
    <row r="297" spans="1:3" x14ac:dyDescent="0.35">
      <c r="A297" s="57" t="s">
        <v>296</v>
      </c>
      <c r="B297" s="42"/>
      <c r="C297" s="42">
        <v>27</v>
      </c>
    </row>
    <row r="298" spans="1:3" x14ac:dyDescent="0.35">
      <c r="A298" s="56" t="s">
        <v>421</v>
      </c>
      <c r="B298" s="42"/>
      <c r="C298" s="42">
        <v>27</v>
      </c>
    </row>
    <row r="299" spans="1:3" x14ac:dyDescent="0.35">
      <c r="A299" s="1" t="s">
        <v>370</v>
      </c>
      <c r="B299" s="42">
        <v>12</v>
      </c>
      <c r="C299" s="42"/>
    </row>
    <row r="300" spans="1:3" x14ac:dyDescent="0.35">
      <c r="A300" s="53" t="s">
        <v>184</v>
      </c>
      <c r="B300" s="42">
        <v>12</v>
      </c>
      <c r="C300" s="42"/>
    </row>
    <row r="301" spans="1:3" x14ac:dyDescent="0.35">
      <c r="A301" s="54" t="s">
        <v>139</v>
      </c>
      <c r="B301" s="42">
        <v>12</v>
      </c>
      <c r="C301" s="42"/>
    </row>
    <row r="302" spans="1:3" x14ac:dyDescent="0.35">
      <c r="A302" s="55" t="s">
        <v>146</v>
      </c>
      <c r="B302" s="42">
        <v>12</v>
      </c>
      <c r="C302" s="42"/>
    </row>
    <row r="303" spans="1:3" x14ac:dyDescent="0.35">
      <c r="A303" s="57" t="s">
        <v>294</v>
      </c>
      <c r="B303" s="42">
        <v>12</v>
      </c>
      <c r="C303" s="42"/>
    </row>
    <row r="304" spans="1:3" x14ac:dyDescent="0.35">
      <c r="A304" s="56" t="s">
        <v>422</v>
      </c>
      <c r="B304" s="42">
        <v>12</v>
      </c>
      <c r="C304"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X51"/>
  <sheetViews>
    <sheetView topLeftCell="M1" workbookViewId="0">
      <selection activeCell="X5" sqref="X5"/>
    </sheetView>
  </sheetViews>
  <sheetFormatPr defaultRowHeight="14.5" x14ac:dyDescent="0.35"/>
  <cols>
    <col min="1" max="1" width="9.81640625" bestFit="1" customWidth="1"/>
    <col min="2" max="2" width="26" customWidth="1"/>
    <col min="3" max="3" width="8" customWidth="1"/>
    <col min="4" max="4" width="12" customWidth="1"/>
    <col min="5" max="5" width="11.81640625" bestFit="1" customWidth="1"/>
    <col min="6" max="6" width="13.81640625" bestFit="1" customWidth="1"/>
    <col min="7" max="7" width="18.26953125" style="34" bestFit="1" customWidth="1"/>
    <col min="8" max="8" width="13.453125" customWidth="1"/>
    <col min="9" max="9" width="9.1796875" customWidth="1"/>
    <col min="10" max="10" width="12.81640625" bestFit="1" customWidth="1"/>
    <col min="11" max="11" width="15.54296875" customWidth="1"/>
    <col min="12" max="12" width="13.81640625" customWidth="1"/>
    <col min="13" max="13" width="26.81640625" customWidth="1"/>
    <col min="14" max="14" width="11.7265625" style="37" bestFit="1" customWidth="1"/>
    <col min="15" max="15" width="10.453125" customWidth="1"/>
    <col min="16" max="16" width="10.26953125" bestFit="1" customWidth="1"/>
    <col min="17" max="17" width="16" customWidth="1"/>
    <col min="18" max="18" width="24" bestFit="1" customWidth="1"/>
    <col min="19" max="19" width="10.81640625" style="40" customWidth="1"/>
  </cols>
  <sheetData>
    <row r="1" spans="1:24" s="1" customFormat="1" x14ac:dyDescent="0.35">
      <c r="A1" s="5" t="s">
        <v>221</v>
      </c>
      <c r="B1" s="7" t="s">
        <v>220</v>
      </c>
      <c r="C1" s="5" t="s">
        <v>0</v>
      </c>
      <c r="D1" s="5" t="s">
        <v>1</v>
      </c>
      <c r="E1" s="5" t="s">
        <v>2</v>
      </c>
      <c r="F1" s="5" t="s">
        <v>3</v>
      </c>
      <c r="G1" s="32" t="s">
        <v>4</v>
      </c>
      <c r="H1" s="5" t="s">
        <v>5</v>
      </c>
      <c r="I1" s="5" t="s">
        <v>170</v>
      </c>
      <c r="J1" s="5" t="s">
        <v>137</v>
      </c>
      <c r="K1" s="5" t="s">
        <v>227</v>
      </c>
      <c r="L1" s="5" t="s">
        <v>136</v>
      </c>
      <c r="M1" s="5" t="s">
        <v>232</v>
      </c>
      <c r="N1" s="35" t="s">
        <v>245</v>
      </c>
      <c r="O1" s="5" t="s">
        <v>206</v>
      </c>
      <c r="P1" s="5" t="s">
        <v>207</v>
      </c>
      <c r="Q1" s="5" t="s">
        <v>237</v>
      </c>
      <c r="R1" s="5" t="s">
        <v>171</v>
      </c>
      <c r="S1" s="38" t="s">
        <v>238</v>
      </c>
    </row>
    <row r="2" spans="1:24" x14ac:dyDescent="0.35">
      <c r="A2" s="31">
        <v>1</v>
      </c>
      <c r="B2" s="3" t="str">
        <f>UPPER(C2 &amp;" "&amp;D2&amp;" "&amp;F2)</f>
        <v>MS. ANNIE ABBOTT</v>
      </c>
      <c r="C2" s="3" t="s">
        <v>6</v>
      </c>
      <c r="D2" s="3" t="s">
        <v>7</v>
      </c>
      <c r="E2" s="3"/>
      <c r="F2" s="3" t="s">
        <v>8</v>
      </c>
      <c r="G2" s="33">
        <v>35699</v>
      </c>
      <c r="H2" s="3" t="s">
        <v>9</v>
      </c>
      <c r="I2" s="3" t="s">
        <v>138</v>
      </c>
      <c r="J2" s="4" t="s">
        <v>141</v>
      </c>
      <c r="K2" s="4" t="str">
        <f>INDEX(LOCATION!$A$1:$M$3,MATCH(SPORTSMEN!K$1,LOCATION!$A$1:$A$3,0),MATCH(SPORTSMEN!J2,LOCATION!$A$2:$M$2,0))</f>
        <v>USA</v>
      </c>
      <c r="L2" s="4" t="str">
        <f>INDEX(LOCATION!$A$1:$M$3,MATCH(SPORTSMEN!L$1,LOCATION!$A$1:$A$3,0),MATCH(SPORTSMEN!J2,LOCATION!$A$2:$M$2,0))</f>
        <v>English</v>
      </c>
      <c r="M2" s="4" t="str">
        <f>LOWER(IF(L:L=$L$2,F2&amp;"."&amp;D2&amp;"xyz.org",F2&amp;"."&amp;D2&amp;"xyz.com"))</f>
        <v>abbott.anniexyz.org</v>
      </c>
      <c r="N2" s="36">
        <v>94</v>
      </c>
      <c r="O2" s="3" t="s">
        <v>208</v>
      </c>
      <c r="P2" s="3" t="s">
        <v>209</v>
      </c>
      <c r="Q2" s="3" t="str">
        <f>INDEX(SPORT!$A$1:$B$33,MATCH(SPORTSMEN!$R2,SPORT!$B$1:$B$33,0),MATCH(Q$1,SPORT!$A$1:$B$1,0))</f>
        <v>INDOOR</v>
      </c>
      <c r="R2" s="3" t="s">
        <v>173</v>
      </c>
      <c r="S2" s="39">
        <v>80727</v>
      </c>
      <c r="T2" s="1"/>
      <c r="U2" s="1"/>
      <c r="V2" s="1"/>
      <c r="W2" s="1"/>
      <c r="X2" s="1"/>
    </row>
    <row r="3" spans="1:24" x14ac:dyDescent="0.35">
      <c r="A3" s="31">
        <v>2</v>
      </c>
      <c r="B3" s="3" t="str">
        <f t="shared" ref="B3:B51" si="0">UPPER(C3 &amp;" "&amp;D3&amp;" "&amp;F3)</f>
        <v>MS. AURELIE LIESUCHKE</v>
      </c>
      <c r="C3" s="2" t="s">
        <v>6</v>
      </c>
      <c r="D3" s="2" t="s">
        <v>10</v>
      </c>
      <c r="E3" s="2"/>
      <c r="F3" s="2" t="s">
        <v>11</v>
      </c>
      <c r="G3" s="33">
        <v>33641</v>
      </c>
      <c r="H3" s="2" t="s">
        <v>12</v>
      </c>
      <c r="I3" s="2" t="s">
        <v>138</v>
      </c>
      <c r="J3" s="4" t="s">
        <v>141</v>
      </c>
      <c r="K3" s="4" t="str">
        <f>INDEX(LOCATION!$A$1:$M$3,MATCH(SPORTSMEN!K$1,LOCATION!$A$1:$A$3,0),MATCH(SPORTSMEN!J3,LOCATION!$A$2:$M$2,0))</f>
        <v>USA</v>
      </c>
      <c r="L3" s="4" t="str">
        <f>INDEX(LOCATION!$A$1:$M$3,MATCH(SPORTSMEN!L$1,LOCATION!$A$1:$A$3,0),MATCH(SPORTSMEN!J3,LOCATION!$A$2:$M$2,0))</f>
        <v>English</v>
      </c>
      <c r="M3" s="4" t="str">
        <f t="shared" ref="M3:M51" si="1">LOWER(IF(L:L=$L$2,F3&amp;"."&amp;D3&amp;"xyz.org",F3&amp;"."&amp;D3&amp;"xyz.com"))</f>
        <v>liesuchke.aureliexyz.org</v>
      </c>
      <c r="N3" s="36">
        <v>84.2</v>
      </c>
      <c r="O3" s="2" t="s">
        <v>210</v>
      </c>
      <c r="P3" s="2" t="s">
        <v>211</v>
      </c>
      <c r="Q3" s="3" t="str">
        <f>INDEX(SPORT!$A$1:$B$33,MATCH(SPORTSMEN!$R3,SPORT!$B$1:$B$33,0),MATCH(Q$1,SPORT!$A$1:$B$1,0))</f>
        <v>INDOOR</v>
      </c>
      <c r="R3" s="2" t="s">
        <v>174</v>
      </c>
      <c r="S3" s="39">
        <v>87471</v>
      </c>
      <c r="T3" s="1"/>
      <c r="U3" s="1"/>
      <c r="V3" s="1"/>
      <c r="W3" s="1"/>
      <c r="X3" s="1"/>
    </row>
    <row r="4" spans="1:24" x14ac:dyDescent="0.35">
      <c r="A4" s="31">
        <v>3</v>
      </c>
      <c r="B4" s="3" t="str">
        <f t="shared" si="0"/>
        <v>SR. TOMAS FILHO</v>
      </c>
      <c r="C4" s="2" t="s">
        <v>13</v>
      </c>
      <c r="D4" s="2" t="s">
        <v>14</v>
      </c>
      <c r="E4" s="2" t="s">
        <v>15</v>
      </c>
      <c r="F4" s="2" t="s">
        <v>16</v>
      </c>
      <c r="G4" s="33">
        <v>25394</v>
      </c>
      <c r="H4" s="2" t="s">
        <v>17</v>
      </c>
      <c r="I4" s="2" t="s">
        <v>142</v>
      </c>
      <c r="J4" s="4" t="s">
        <v>145</v>
      </c>
      <c r="K4" s="4" t="str">
        <f>INDEX(LOCATION!$A$1:$M$3,MATCH(SPORTSMEN!K$1,LOCATION!$A$1:$A$3,0),MATCH(SPORTSMEN!J4,LOCATION!$A$2:$M$2,0))</f>
        <v>BRAZIL</v>
      </c>
      <c r="L4" s="4" t="str">
        <f>INDEX(LOCATION!$A$1:$M$3,MATCH(SPORTSMEN!L$1,LOCATION!$A$1:$A$3,0),MATCH(SPORTSMEN!J4,LOCATION!$A$2:$M$2,0))</f>
        <v>Portuguese</v>
      </c>
      <c r="M4" s="4" t="str">
        <f t="shared" si="1"/>
        <v>filho.tomasxyz.com</v>
      </c>
      <c r="N4" s="36">
        <v>52.9</v>
      </c>
      <c r="O4" s="2" t="s">
        <v>212</v>
      </c>
      <c r="P4" s="2" t="s">
        <v>209</v>
      </c>
      <c r="Q4" s="3" t="str">
        <f>INDEX(SPORT!$A$1:$B$33,MATCH(SPORTSMEN!$R4,SPORT!$B$1:$B$33,0),MATCH(Q$1,SPORT!$A$1:$B$1,0))</f>
        <v>OUTDOOR</v>
      </c>
      <c r="R4" s="2" t="s">
        <v>176</v>
      </c>
      <c r="S4" s="39">
        <v>64724</v>
      </c>
      <c r="T4" s="1"/>
      <c r="U4" s="1"/>
      <c r="V4" s="1"/>
      <c r="W4" s="1"/>
      <c r="X4" s="1"/>
    </row>
    <row r="5" spans="1:24" x14ac:dyDescent="0.35">
      <c r="A5" s="31">
        <v>4</v>
      </c>
      <c r="B5" s="3" t="str">
        <f t="shared" si="0"/>
        <v>MS. DARBY CRUICKSHANK</v>
      </c>
      <c r="C5" s="2" t="s">
        <v>6</v>
      </c>
      <c r="D5" s="2" t="s">
        <v>18</v>
      </c>
      <c r="E5" s="2"/>
      <c r="F5" s="2" t="s">
        <v>19</v>
      </c>
      <c r="G5" s="33">
        <v>27532</v>
      </c>
      <c r="H5" s="2" t="s">
        <v>20</v>
      </c>
      <c r="I5" s="2" t="s">
        <v>138</v>
      </c>
      <c r="J5" s="4" t="s">
        <v>141</v>
      </c>
      <c r="K5" s="4" t="str">
        <f>INDEX(LOCATION!$A$1:$M$3,MATCH(SPORTSMEN!K$1,LOCATION!$A$1:$A$3,0),MATCH(SPORTSMEN!J5,LOCATION!$A$2:$M$2,0))</f>
        <v>USA</v>
      </c>
      <c r="L5" s="4" t="str">
        <f>INDEX(LOCATION!$A$1:$M$3,MATCH(SPORTSMEN!L$1,LOCATION!$A$1:$A$3,0),MATCH(SPORTSMEN!J5,LOCATION!$A$2:$M$2,0))</f>
        <v>English</v>
      </c>
      <c r="M5" s="4" t="str">
        <f t="shared" si="1"/>
        <v>cruickshank.darbyxyz.org</v>
      </c>
      <c r="N5" s="36">
        <v>48.9</v>
      </c>
      <c r="O5" s="2" t="s">
        <v>208</v>
      </c>
      <c r="P5" s="2" t="s">
        <v>211</v>
      </c>
      <c r="Q5" s="3" t="str">
        <f>INDEX(SPORT!$A$1:$B$33,MATCH(SPORTSMEN!$R5,SPORT!$B$1:$B$33,0),MATCH(Q$1,SPORT!$A$1:$B$1,0))</f>
        <v>OUTDOOR</v>
      </c>
      <c r="R5" s="2" t="s">
        <v>177</v>
      </c>
      <c r="S5" s="39">
        <v>110823</v>
      </c>
      <c r="T5" s="1"/>
      <c r="U5" s="1"/>
      <c r="V5" s="1"/>
      <c r="W5" s="1"/>
      <c r="X5" s="1"/>
    </row>
    <row r="6" spans="1:24" x14ac:dyDescent="0.35">
      <c r="A6" s="31">
        <v>5</v>
      </c>
      <c r="B6" s="3" t="str">
        <f t="shared" si="0"/>
        <v>DR. JAYDON BORER</v>
      </c>
      <c r="C6" s="2" t="s">
        <v>21</v>
      </c>
      <c r="D6" s="2" t="s">
        <v>22</v>
      </c>
      <c r="E6" s="2"/>
      <c r="F6" s="2" t="s">
        <v>23</v>
      </c>
      <c r="G6" s="33">
        <v>25706</v>
      </c>
      <c r="H6" s="2" t="s">
        <v>20</v>
      </c>
      <c r="I6" s="2" t="s">
        <v>142</v>
      </c>
      <c r="J6" s="4" t="s">
        <v>141</v>
      </c>
      <c r="K6" s="4" t="str">
        <f>INDEX(LOCATION!$A$1:$M$3,MATCH(SPORTSMEN!K$1,LOCATION!$A$1:$A$3,0),MATCH(SPORTSMEN!J6,LOCATION!$A$2:$M$2,0))</f>
        <v>USA</v>
      </c>
      <c r="L6" s="4" t="str">
        <f>INDEX(LOCATION!$A$1:$M$3,MATCH(SPORTSMEN!L$1,LOCATION!$A$1:$A$3,0),MATCH(SPORTSMEN!J6,LOCATION!$A$2:$M$2,0))</f>
        <v>English</v>
      </c>
      <c r="M6" s="4" t="str">
        <f t="shared" si="1"/>
        <v>borer.jaydonxyz.org</v>
      </c>
      <c r="N6" s="36">
        <v>84.8</v>
      </c>
      <c r="O6" s="2" t="s">
        <v>213</v>
      </c>
      <c r="P6" s="2" t="s">
        <v>214</v>
      </c>
      <c r="Q6" s="3" t="str">
        <f>INDEX(SPORT!$A$1:$B$33,MATCH(SPORTSMEN!$R6,SPORT!$B$1:$B$33,0),MATCH(Q$1,SPORT!$A$1:$B$1,0))</f>
        <v>INDOOR</v>
      </c>
      <c r="R6" s="2" t="s">
        <v>178</v>
      </c>
      <c r="S6" s="39">
        <v>56916</v>
      </c>
      <c r="T6" s="1"/>
      <c r="U6" s="1"/>
      <c r="V6" s="1"/>
    </row>
    <row r="7" spans="1:24" x14ac:dyDescent="0.35">
      <c r="A7" s="31">
        <v>6</v>
      </c>
      <c r="B7" s="3" t="str">
        <f t="shared" si="0"/>
        <v>MR. MORIAH  LYNCH</v>
      </c>
      <c r="C7" s="2" t="s">
        <v>24</v>
      </c>
      <c r="D7" s="2" t="s">
        <v>25</v>
      </c>
      <c r="E7" s="2"/>
      <c r="F7" s="2" t="s">
        <v>26</v>
      </c>
      <c r="G7" s="33">
        <v>33944</v>
      </c>
      <c r="H7" s="2" t="s">
        <v>27</v>
      </c>
      <c r="I7" s="2" t="s">
        <v>142</v>
      </c>
      <c r="J7" s="4" t="s">
        <v>141</v>
      </c>
      <c r="K7" s="4" t="str">
        <f>INDEX(LOCATION!$A$1:$M$3,MATCH(SPORTSMEN!K$1,LOCATION!$A$1:$A$3,0),MATCH(SPORTSMEN!J7,LOCATION!$A$2:$M$2,0))</f>
        <v>USA</v>
      </c>
      <c r="L7" s="4" t="str">
        <f>INDEX(LOCATION!$A$1:$M$3,MATCH(SPORTSMEN!L$1,LOCATION!$A$1:$A$3,0),MATCH(SPORTSMEN!J7,LOCATION!$A$2:$M$2,0))</f>
        <v>English</v>
      </c>
      <c r="M7" s="4" t="str">
        <f t="shared" si="1"/>
        <v>lynch.moriah xyz.org</v>
      </c>
      <c r="N7" s="36">
        <v>83.2</v>
      </c>
      <c r="O7" s="2" t="s">
        <v>213</v>
      </c>
      <c r="P7" s="2" t="s">
        <v>211</v>
      </c>
      <c r="Q7" s="3" t="str">
        <f>INDEX(SPORT!$A$1:$B$33,MATCH(SPORTSMEN!$R7,SPORT!$B$1:$B$33,0),MATCH(Q$1,SPORT!$A$1:$B$1,0))</f>
        <v>INDOOR</v>
      </c>
      <c r="R7" s="2" t="s">
        <v>179</v>
      </c>
      <c r="S7" s="39">
        <v>51133</v>
      </c>
      <c r="T7" s="1"/>
      <c r="U7" s="1"/>
      <c r="V7" s="1"/>
    </row>
    <row r="8" spans="1:24" x14ac:dyDescent="0.35">
      <c r="A8" s="31">
        <v>7</v>
      </c>
      <c r="B8" s="3" t="str">
        <f t="shared" si="0"/>
        <v>MS. AMIYA EICHMANN</v>
      </c>
      <c r="C8" s="2" t="s">
        <v>6</v>
      </c>
      <c r="D8" s="2" t="s">
        <v>28</v>
      </c>
      <c r="E8" s="2"/>
      <c r="F8" s="2" t="s">
        <v>29</v>
      </c>
      <c r="G8" s="33">
        <v>36370</v>
      </c>
      <c r="H8" s="2" t="s">
        <v>30</v>
      </c>
      <c r="I8" s="2" t="s">
        <v>138</v>
      </c>
      <c r="J8" s="4" t="s">
        <v>141</v>
      </c>
      <c r="K8" s="4" t="str">
        <f>INDEX(LOCATION!$A$1:$M$3,MATCH(SPORTSMEN!K$1,LOCATION!$A$1:$A$3,0),MATCH(SPORTSMEN!J8,LOCATION!$A$2:$M$2,0))</f>
        <v>USA</v>
      </c>
      <c r="L8" s="4" t="str">
        <f>INDEX(LOCATION!$A$1:$M$3,MATCH(SPORTSMEN!L$1,LOCATION!$A$1:$A$3,0),MATCH(SPORTSMEN!J8,LOCATION!$A$2:$M$2,0))</f>
        <v>English</v>
      </c>
      <c r="M8" s="4" t="str">
        <f t="shared" si="1"/>
        <v>eichmann.amiyaxyz.org</v>
      </c>
      <c r="N8" s="36">
        <v>61.1</v>
      </c>
      <c r="O8" s="2" t="s">
        <v>213</v>
      </c>
      <c r="P8" s="2" t="s">
        <v>214</v>
      </c>
      <c r="Q8" s="3" t="str">
        <f>INDEX(SPORT!$A$1:$B$33,MATCH(SPORTSMEN!$R8,SPORT!$B$1:$B$33,0),MATCH(Q$1,SPORT!$A$1:$B$1,0))</f>
        <v>OUTDOOR</v>
      </c>
      <c r="R8" s="2" t="s">
        <v>180</v>
      </c>
      <c r="S8" s="39">
        <v>65465</v>
      </c>
      <c r="T8" s="1"/>
      <c r="U8" s="1"/>
      <c r="V8" s="1"/>
    </row>
    <row r="9" spans="1:24" x14ac:dyDescent="0.35">
      <c r="A9" s="31">
        <v>8</v>
      </c>
      <c r="B9" s="3" t="str">
        <f t="shared" si="0"/>
        <v>MR. PIERCE RAU</v>
      </c>
      <c r="C9" s="2" t="s">
        <v>24</v>
      </c>
      <c r="D9" s="2" t="s">
        <v>31</v>
      </c>
      <c r="E9" s="2"/>
      <c r="F9" s="2" t="s">
        <v>32</v>
      </c>
      <c r="G9" s="33">
        <v>23141</v>
      </c>
      <c r="H9" s="2" t="s">
        <v>20</v>
      </c>
      <c r="I9" s="2" t="s">
        <v>142</v>
      </c>
      <c r="J9" s="4" t="s">
        <v>141</v>
      </c>
      <c r="K9" s="4" t="str">
        <f>INDEX(LOCATION!$A$1:$M$3,MATCH(SPORTSMEN!K$1,LOCATION!$A$1:$A$3,0),MATCH(SPORTSMEN!J9,LOCATION!$A$2:$M$2,0))</f>
        <v>USA</v>
      </c>
      <c r="L9" s="4" t="str">
        <f>INDEX(LOCATION!$A$1:$M$3,MATCH(SPORTSMEN!L$1,LOCATION!$A$1:$A$3,0),MATCH(SPORTSMEN!J9,LOCATION!$A$2:$M$2,0))</f>
        <v>English</v>
      </c>
      <c r="M9" s="4" t="str">
        <f t="shared" si="1"/>
        <v>rau.piercexyz.org</v>
      </c>
      <c r="N9" s="36">
        <v>105.7</v>
      </c>
      <c r="O9" s="2" t="s">
        <v>212</v>
      </c>
      <c r="P9" s="2" t="s">
        <v>215</v>
      </c>
      <c r="Q9" s="3" t="str">
        <f>INDEX(SPORT!$A$1:$B$33,MATCH(SPORTSMEN!$R9,SPORT!$B$1:$B$33,0),MATCH(Q$1,SPORT!$A$1:$B$1,0))</f>
        <v>INDOOR</v>
      </c>
      <c r="R9" s="2" t="s">
        <v>181</v>
      </c>
      <c r="S9" s="39">
        <v>109885</v>
      </c>
      <c r="T9" s="1"/>
      <c r="U9" s="1"/>
      <c r="V9" s="1"/>
    </row>
    <row r="10" spans="1:24" x14ac:dyDescent="0.35">
      <c r="A10" s="31">
        <v>9</v>
      </c>
      <c r="B10" s="3" t="str">
        <f t="shared" si="0"/>
        <v>MS. AMELIA STEVENS</v>
      </c>
      <c r="C10" s="2" t="s">
        <v>6</v>
      </c>
      <c r="D10" s="2" t="s">
        <v>33</v>
      </c>
      <c r="E10" s="2"/>
      <c r="F10" s="2" t="s">
        <v>34</v>
      </c>
      <c r="G10" s="33">
        <v>25965</v>
      </c>
      <c r="H10" s="2" t="s">
        <v>12</v>
      </c>
      <c r="I10" s="2" t="s">
        <v>138</v>
      </c>
      <c r="J10" s="4" t="s">
        <v>147</v>
      </c>
      <c r="K10" s="4" t="str">
        <f>INDEX(LOCATION!$A$1:$M$3,MATCH(SPORTSMEN!K$1,LOCATION!$A$1:$A$3,0),MATCH(SPORTSMEN!J10,LOCATION!$A$2:$M$2,0))</f>
        <v>UK</v>
      </c>
      <c r="L10" s="4" t="str">
        <f>INDEX(LOCATION!$A$1:$M$3,MATCH(SPORTSMEN!L$1,LOCATION!$A$1:$A$3,0),MATCH(SPORTSMEN!J10,LOCATION!$A$2:$M$2,0))</f>
        <v>English</v>
      </c>
      <c r="M10" s="4" t="str">
        <f t="shared" si="1"/>
        <v>stevens.ameliaxyz.org</v>
      </c>
      <c r="N10" s="36">
        <v>65.3</v>
      </c>
      <c r="O10" s="2" t="s">
        <v>213</v>
      </c>
      <c r="P10" s="2" t="s">
        <v>215</v>
      </c>
      <c r="Q10" s="3" t="str">
        <f>INDEX(SPORT!$A$1:$B$33,MATCH(SPORTSMEN!$R10,SPORT!$B$1:$B$33,0),MATCH(Q$1,SPORT!$A$1:$B$1,0))</f>
        <v>INDOOR</v>
      </c>
      <c r="R10" s="2" t="s">
        <v>182</v>
      </c>
      <c r="S10" s="39">
        <v>60061</v>
      </c>
      <c r="T10" s="1"/>
      <c r="U10" s="1"/>
      <c r="V10" s="1"/>
    </row>
    <row r="11" spans="1:24" x14ac:dyDescent="0.35">
      <c r="A11" s="31">
        <v>10</v>
      </c>
      <c r="B11" s="3" t="str">
        <f t="shared" si="0"/>
        <v>MR. TOBY SIMPSON</v>
      </c>
      <c r="C11" s="2" t="s">
        <v>24</v>
      </c>
      <c r="D11" s="2" t="s">
        <v>35</v>
      </c>
      <c r="E11" s="2"/>
      <c r="F11" s="2" t="s">
        <v>36</v>
      </c>
      <c r="G11" s="33">
        <v>23732</v>
      </c>
      <c r="H11" s="2" t="s">
        <v>27</v>
      </c>
      <c r="I11" s="2" t="s">
        <v>142</v>
      </c>
      <c r="J11" s="4" t="s">
        <v>147</v>
      </c>
      <c r="K11" s="4" t="str">
        <f>INDEX(LOCATION!$A$1:$M$3,MATCH(SPORTSMEN!K$1,LOCATION!$A$1:$A$3,0),MATCH(SPORTSMEN!J11,LOCATION!$A$2:$M$2,0))</f>
        <v>UK</v>
      </c>
      <c r="L11" s="4" t="str">
        <f>INDEX(LOCATION!$A$1:$M$3,MATCH(SPORTSMEN!L$1,LOCATION!$A$1:$A$3,0),MATCH(SPORTSMEN!J11,LOCATION!$A$2:$M$2,0))</f>
        <v>English</v>
      </c>
      <c r="M11" s="4" t="str">
        <f t="shared" si="1"/>
        <v>simpson.tobyxyz.org</v>
      </c>
      <c r="N11" s="36">
        <v>62.9</v>
      </c>
      <c r="O11" s="2" t="s">
        <v>212</v>
      </c>
      <c r="P11" s="2" t="s">
        <v>216</v>
      </c>
      <c r="Q11" s="3" t="str">
        <f>INDEX(SPORT!$A$1:$B$33,MATCH(SPORTSMEN!$R11,SPORT!$B$1:$B$33,0),MATCH(Q$1,SPORT!$A$1:$B$1,0))</f>
        <v>OUTDOOR</v>
      </c>
      <c r="R11" s="2" t="s">
        <v>180</v>
      </c>
      <c r="S11" s="39">
        <v>32758</v>
      </c>
      <c r="T11" s="1"/>
      <c r="U11" s="1"/>
      <c r="V11" s="1"/>
    </row>
    <row r="12" spans="1:24" x14ac:dyDescent="0.35">
      <c r="A12" s="31">
        <v>11</v>
      </c>
      <c r="B12" s="3" t="str">
        <f t="shared" si="0"/>
        <v>SIR ETHAN MURPHY</v>
      </c>
      <c r="C12" s="2" t="s">
        <v>37</v>
      </c>
      <c r="D12" s="2" t="s">
        <v>38</v>
      </c>
      <c r="E12" s="2"/>
      <c r="F12" s="2" t="s">
        <v>39</v>
      </c>
      <c r="G12" s="33">
        <v>31733</v>
      </c>
      <c r="H12" s="2" t="s">
        <v>40</v>
      </c>
      <c r="I12" s="2" t="s">
        <v>142</v>
      </c>
      <c r="J12" s="4" t="s">
        <v>147</v>
      </c>
      <c r="K12" s="4" t="str">
        <f>INDEX(LOCATION!$A$1:$M$3,MATCH(SPORTSMEN!K$1,LOCATION!$A$1:$A$3,0),MATCH(SPORTSMEN!J12,LOCATION!$A$2:$M$2,0))</f>
        <v>UK</v>
      </c>
      <c r="L12" s="4" t="str">
        <f>INDEX(LOCATION!$A$1:$M$3,MATCH(SPORTSMEN!L$1,LOCATION!$A$1:$A$3,0),MATCH(SPORTSMEN!J12,LOCATION!$A$2:$M$2,0))</f>
        <v>English</v>
      </c>
      <c r="M12" s="4" t="str">
        <f t="shared" si="1"/>
        <v>murphy.ethanxyz.org</v>
      </c>
      <c r="N12" s="36">
        <v>104.3</v>
      </c>
      <c r="O12" s="2" t="s">
        <v>210</v>
      </c>
      <c r="P12" s="2" t="s">
        <v>216</v>
      </c>
      <c r="Q12" s="3" t="str">
        <f>INDEX(SPORT!$A$1:$B$33,MATCH(SPORTSMEN!$R12,SPORT!$B$1:$B$33,0),MATCH(Q$1,SPORT!$A$1:$B$1,0))</f>
        <v>OUTDOOR</v>
      </c>
      <c r="R12" s="2" t="s">
        <v>183</v>
      </c>
      <c r="S12" s="39">
        <v>99613</v>
      </c>
      <c r="T12" s="1"/>
      <c r="U12" s="1"/>
      <c r="V12" s="1"/>
    </row>
    <row r="13" spans="1:24" x14ac:dyDescent="0.35">
      <c r="A13" s="31">
        <v>12</v>
      </c>
      <c r="B13" s="3" t="str">
        <f t="shared" si="0"/>
        <v>MRS. ASHLEY WOOD</v>
      </c>
      <c r="C13" s="2" t="s">
        <v>41</v>
      </c>
      <c r="D13" s="2" t="s">
        <v>42</v>
      </c>
      <c r="E13" s="2"/>
      <c r="F13" s="2" t="s">
        <v>43</v>
      </c>
      <c r="G13" s="33">
        <v>28412</v>
      </c>
      <c r="H13" s="2" t="s">
        <v>9</v>
      </c>
      <c r="I13" s="2" t="s">
        <v>138</v>
      </c>
      <c r="J13" s="4" t="s">
        <v>147</v>
      </c>
      <c r="K13" s="4" t="str">
        <f>INDEX(LOCATION!$A$1:$M$3,MATCH(SPORTSMEN!K$1,LOCATION!$A$1:$A$3,0),MATCH(SPORTSMEN!J13,LOCATION!$A$2:$M$2,0))</f>
        <v>UK</v>
      </c>
      <c r="L13" s="4" t="str">
        <f>INDEX(LOCATION!$A$1:$M$3,MATCH(SPORTSMEN!L$1,LOCATION!$A$1:$A$3,0),MATCH(SPORTSMEN!J13,LOCATION!$A$2:$M$2,0))</f>
        <v>English</v>
      </c>
      <c r="M13" s="4" t="str">
        <f t="shared" si="1"/>
        <v>wood.ashleyxyz.org</v>
      </c>
      <c r="N13" s="36">
        <v>100.7</v>
      </c>
      <c r="O13" s="2" t="s">
        <v>210</v>
      </c>
      <c r="P13" s="2" t="s">
        <v>216</v>
      </c>
      <c r="Q13" s="3" t="str">
        <f>INDEX(SPORT!$A$1:$B$33,MATCH(SPORTSMEN!$R13,SPORT!$B$1:$B$33,0),MATCH(Q$1,SPORT!$A$1:$B$1,0))</f>
        <v>OUTDOOR</v>
      </c>
      <c r="R13" s="2" t="s">
        <v>184</v>
      </c>
      <c r="S13" s="39">
        <v>56595</v>
      </c>
      <c r="T13" s="1"/>
      <c r="U13" s="1"/>
      <c r="V13" s="1"/>
    </row>
    <row r="14" spans="1:24" x14ac:dyDescent="0.35">
      <c r="A14" s="31">
        <v>13</v>
      </c>
      <c r="B14" s="3" t="str">
        <f t="shared" si="0"/>
        <v>MS. MEGAN SCOTT</v>
      </c>
      <c r="C14" s="2" t="s">
        <v>6</v>
      </c>
      <c r="D14" s="2" t="s">
        <v>44</v>
      </c>
      <c r="E14" s="2"/>
      <c r="F14" s="2" t="s">
        <v>45</v>
      </c>
      <c r="G14" s="33">
        <v>28168</v>
      </c>
      <c r="H14" s="2" t="s">
        <v>12</v>
      </c>
      <c r="I14" s="2" t="s">
        <v>138</v>
      </c>
      <c r="J14" s="4" t="s">
        <v>147</v>
      </c>
      <c r="K14" s="4" t="str">
        <f>INDEX(LOCATION!$A$1:$M$3,MATCH(SPORTSMEN!K$1,LOCATION!$A$1:$A$3,0),MATCH(SPORTSMEN!J14,LOCATION!$A$2:$M$2,0))</f>
        <v>UK</v>
      </c>
      <c r="L14" s="4" t="str">
        <f>INDEX(LOCATION!$A$1:$M$3,MATCH(SPORTSMEN!L$1,LOCATION!$A$1:$A$3,0),MATCH(SPORTSMEN!J14,LOCATION!$A$2:$M$2,0))</f>
        <v>English</v>
      </c>
      <c r="M14" s="4" t="str">
        <f t="shared" si="1"/>
        <v>scott.meganxyz.org</v>
      </c>
      <c r="N14" s="36">
        <v>70.900000000000006</v>
      </c>
      <c r="O14" s="2" t="s">
        <v>208</v>
      </c>
      <c r="P14" s="2" t="s">
        <v>209</v>
      </c>
      <c r="Q14" s="3" t="str">
        <f>INDEX(SPORT!$A$1:$B$33,MATCH(SPORTSMEN!$R14,SPORT!$B$1:$B$33,0),MATCH(Q$1,SPORT!$A$1:$B$1,0))</f>
        <v>OUTDOOR</v>
      </c>
      <c r="R14" s="2" t="s">
        <v>185</v>
      </c>
      <c r="S14" s="39">
        <v>117408</v>
      </c>
      <c r="T14" s="1"/>
      <c r="U14" s="1"/>
      <c r="V14" s="1"/>
    </row>
    <row r="15" spans="1:24" x14ac:dyDescent="0.35">
      <c r="A15" s="31">
        <v>14</v>
      </c>
      <c r="B15" s="3" t="str">
        <f t="shared" si="0"/>
        <v>HR. HELMUT WEINHAE</v>
      </c>
      <c r="C15" s="2" t="s">
        <v>46</v>
      </c>
      <c r="D15" s="2" t="s">
        <v>47</v>
      </c>
      <c r="E15" s="2"/>
      <c r="F15" s="2" t="s">
        <v>48</v>
      </c>
      <c r="G15" s="33">
        <v>21788</v>
      </c>
      <c r="H15" s="2" t="s">
        <v>49</v>
      </c>
      <c r="I15" s="2" t="s">
        <v>142</v>
      </c>
      <c r="J15" s="4" t="s">
        <v>150</v>
      </c>
      <c r="K15" s="4" t="str">
        <f>INDEX(LOCATION!$A$1:$M$3,MATCH(SPORTSMEN!K$1,LOCATION!$A$1:$A$3,0),MATCH(SPORTSMEN!J15,LOCATION!$A$2:$M$2,0))</f>
        <v>GERMANY</v>
      </c>
      <c r="L15" s="4" t="str">
        <f>INDEX(LOCATION!$A$1:$M$3,MATCH(SPORTSMEN!L$1,LOCATION!$A$1:$A$3,0),MATCH(SPORTSMEN!J15,LOCATION!$A$2:$M$2,0))</f>
        <v>German</v>
      </c>
      <c r="M15" s="4" t="str">
        <f t="shared" si="1"/>
        <v>weinhae.helmutxyz.com</v>
      </c>
      <c r="N15" s="36">
        <v>68.3</v>
      </c>
      <c r="O15" s="2" t="s">
        <v>217</v>
      </c>
      <c r="P15" s="2" t="s">
        <v>215</v>
      </c>
      <c r="Q15" s="3" t="str">
        <f>INDEX(SPORT!$A$1:$B$33,MATCH(SPORTSMEN!$R15,SPORT!$B$1:$B$33,0),MATCH(Q$1,SPORT!$A$1:$B$1,0))</f>
        <v>OUTDOOR</v>
      </c>
      <c r="R15" s="2" t="s">
        <v>186</v>
      </c>
      <c r="S15" s="39">
        <v>64862</v>
      </c>
      <c r="T15" s="1"/>
      <c r="U15" s="1"/>
      <c r="V15" s="1"/>
    </row>
    <row r="16" spans="1:24" x14ac:dyDescent="0.35">
      <c r="A16" s="31">
        <v>15</v>
      </c>
      <c r="B16" s="3" t="str">
        <f t="shared" si="0"/>
        <v>PROF. MILENA SCHOTIN</v>
      </c>
      <c r="C16" s="2" t="s">
        <v>50</v>
      </c>
      <c r="D16" s="2" t="s">
        <v>51</v>
      </c>
      <c r="E16" s="2"/>
      <c r="F16" s="2" t="s">
        <v>52</v>
      </c>
      <c r="G16" s="33">
        <v>23804</v>
      </c>
      <c r="H16" s="2" t="s">
        <v>53</v>
      </c>
      <c r="I16" s="2" t="s">
        <v>138</v>
      </c>
      <c r="J16" s="4" t="s">
        <v>150</v>
      </c>
      <c r="K16" s="4" t="str">
        <f>INDEX(LOCATION!$A$1:$M$3,MATCH(SPORTSMEN!K$1,LOCATION!$A$1:$A$3,0),MATCH(SPORTSMEN!J16,LOCATION!$A$2:$M$2,0))</f>
        <v>GERMANY</v>
      </c>
      <c r="L16" s="4" t="str">
        <f>INDEX(LOCATION!$A$1:$M$3,MATCH(SPORTSMEN!L$1,LOCATION!$A$1:$A$3,0),MATCH(SPORTSMEN!J16,LOCATION!$A$2:$M$2,0))</f>
        <v>German</v>
      </c>
      <c r="M16" s="4" t="str">
        <f t="shared" si="1"/>
        <v>schotin.milenaxyz.com</v>
      </c>
      <c r="N16" s="36">
        <v>105.3</v>
      </c>
      <c r="O16" s="2" t="s">
        <v>217</v>
      </c>
      <c r="P16" s="2" t="s">
        <v>216</v>
      </c>
      <c r="Q16" s="3" t="str">
        <f>INDEX(SPORT!$A$1:$B$33,MATCH(SPORTSMEN!$R16,SPORT!$B$1:$B$33,0),MATCH(Q$1,SPORT!$A$1:$B$1,0))</f>
        <v>INDOOR</v>
      </c>
      <c r="R16" s="2" t="s">
        <v>187</v>
      </c>
      <c r="S16" s="39">
        <v>10241</v>
      </c>
      <c r="T16" s="1"/>
      <c r="U16" s="1"/>
      <c r="V16" s="1"/>
    </row>
    <row r="17" spans="1:22" x14ac:dyDescent="0.35">
      <c r="A17" s="31">
        <v>16</v>
      </c>
      <c r="B17" s="3" t="str">
        <f t="shared" si="0"/>
        <v>HR. LOTHAR BIRNBAUM</v>
      </c>
      <c r="C17" s="2" t="s">
        <v>46</v>
      </c>
      <c r="D17" s="2" t="s">
        <v>54</v>
      </c>
      <c r="E17" s="2"/>
      <c r="F17" s="2" t="s">
        <v>55</v>
      </c>
      <c r="G17" s="33">
        <v>25405</v>
      </c>
      <c r="H17" s="2" t="s">
        <v>17</v>
      </c>
      <c r="I17" s="2" t="s">
        <v>142</v>
      </c>
      <c r="J17" s="4" t="s">
        <v>150</v>
      </c>
      <c r="K17" s="4" t="str">
        <f>INDEX(LOCATION!$A$1:$M$3,MATCH(SPORTSMEN!K$1,LOCATION!$A$1:$A$3,0),MATCH(SPORTSMEN!J17,LOCATION!$A$2:$M$2,0))</f>
        <v>GERMANY</v>
      </c>
      <c r="L17" s="4" t="str">
        <f>INDEX(LOCATION!$A$1:$M$3,MATCH(SPORTSMEN!L$1,LOCATION!$A$1:$A$3,0),MATCH(SPORTSMEN!J17,LOCATION!$A$2:$M$2,0))</f>
        <v>German</v>
      </c>
      <c r="M17" s="4" t="str">
        <f t="shared" si="1"/>
        <v>birnbaum.lotharxyz.com</v>
      </c>
      <c r="N17" s="36">
        <v>48.6</v>
      </c>
      <c r="O17" s="2" t="s">
        <v>213</v>
      </c>
      <c r="P17" s="2" t="s">
        <v>216</v>
      </c>
      <c r="Q17" s="3" t="str">
        <f>INDEX(SPORT!$A$1:$B$33,MATCH(SPORTSMEN!$R17,SPORT!$B$1:$B$33,0),MATCH(Q$1,SPORT!$A$1:$B$1,0))</f>
        <v>OUTDOOR</v>
      </c>
      <c r="R17" s="2" t="s">
        <v>177</v>
      </c>
      <c r="S17" s="39">
        <v>88762</v>
      </c>
      <c r="T17" s="1"/>
      <c r="U17" s="1"/>
      <c r="V17" s="1"/>
    </row>
    <row r="18" spans="1:22" x14ac:dyDescent="0.35">
      <c r="A18" s="31">
        <v>17</v>
      </c>
      <c r="B18" s="3" t="str">
        <f t="shared" si="0"/>
        <v>HR. PIETRO STOLZE</v>
      </c>
      <c r="C18" s="2" t="s">
        <v>46</v>
      </c>
      <c r="D18" s="2" t="s">
        <v>56</v>
      </c>
      <c r="E18" s="2"/>
      <c r="F18" s="2" t="s">
        <v>57</v>
      </c>
      <c r="G18" s="33">
        <v>26582</v>
      </c>
      <c r="H18" s="2" t="s">
        <v>9</v>
      </c>
      <c r="I18" s="2" t="s">
        <v>142</v>
      </c>
      <c r="J18" s="4" t="s">
        <v>150</v>
      </c>
      <c r="K18" s="4" t="str">
        <f>INDEX(LOCATION!$A$1:$M$3,MATCH(SPORTSMEN!K$1,LOCATION!$A$1:$A$3,0),MATCH(SPORTSMEN!J18,LOCATION!$A$2:$M$2,0))</f>
        <v>GERMANY</v>
      </c>
      <c r="L18" s="4" t="str">
        <f>INDEX(LOCATION!$A$1:$M$3,MATCH(SPORTSMEN!L$1,LOCATION!$A$1:$A$3,0),MATCH(SPORTSMEN!J18,LOCATION!$A$2:$M$2,0))</f>
        <v>German</v>
      </c>
      <c r="M18" s="4" t="str">
        <f t="shared" si="1"/>
        <v>stolze.pietroxyz.com</v>
      </c>
      <c r="N18" s="36">
        <v>105.9</v>
      </c>
      <c r="O18" s="2" t="s">
        <v>213</v>
      </c>
      <c r="P18" s="2" t="s">
        <v>209</v>
      </c>
      <c r="Q18" s="3" t="str">
        <f>INDEX(SPORT!$A$1:$B$33,MATCH(SPORTSMEN!$R18,SPORT!$B$1:$B$33,0),MATCH(Q$1,SPORT!$A$1:$B$1,0))</f>
        <v>INDOOR</v>
      </c>
      <c r="R18" s="2" t="s">
        <v>188</v>
      </c>
      <c r="S18" s="39">
        <v>80757</v>
      </c>
      <c r="T18" s="1"/>
      <c r="U18" s="1"/>
      <c r="V18" s="1"/>
    </row>
    <row r="19" spans="1:22" x14ac:dyDescent="0.35">
      <c r="A19" s="31">
        <v>18</v>
      </c>
      <c r="B19" s="3" t="str">
        <f t="shared" si="0"/>
        <v>HR. RICHARD  TLUSTEK</v>
      </c>
      <c r="C19" s="2" t="s">
        <v>46</v>
      </c>
      <c r="D19" s="2" t="s">
        <v>58</v>
      </c>
      <c r="E19" s="2"/>
      <c r="F19" s="2" t="s">
        <v>59</v>
      </c>
      <c r="G19" s="33">
        <v>21793</v>
      </c>
      <c r="H19" s="2" t="s">
        <v>49</v>
      </c>
      <c r="I19" s="2" t="s">
        <v>142</v>
      </c>
      <c r="J19" s="4" t="s">
        <v>150</v>
      </c>
      <c r="K19" s="4" t="str">
        <f>INDEX(LOCATION!$A$1:$M$3,MATCH(SPORTSMEN!K$1,LOCATION!$A$1:$A$3,0),MATCH(SPORTSMEN!J19,LOCATION!$A$2:$M$2,0))</f>
        <v>GERMANY</v>
      </c>
      <c r="L19" s="4" t="str">
        <f>INDEX(LOCATION!$A$1:$M$3,MATCH(SPORTSMEN!L$1,LOCATION!$A$1:$A$3,0),MATCH(SPORTSMEN!J19,LOCATION!$A$2:$M$2,0))</f>
        <v>German</v>
      </c>
      <c r="M19" s="4" t="str">
        <f t="shared" si="1"/>
        <v>tlustek.richard xyz.com</v>
      </c>
      <c r="N19" s="36">
        <v>71.099999999999994</v>
      </c>
      <c r="O19" s="2" t="s">
        <v>213</v>
      </c>
      <c r="P19" s="2" t="s">
        <v>209</v>
      </c>
      <c r="Q19" s="3" t="str">
        <f>INDEX(SPORT!$A$1:$B$33,MATCH(SPORTSMEN!$R19,SPORT!$B$1:$B$33,0),MATCH(Q$1,SPORT!$A$1:$B$1,0))</f>
        <v>OUTDOOR</v>
      </c>
      <c r="R19" s="2" t="s">
        <v>189</v>
      </c>
      <c r="S19" s="39">
        <v>88794</v>
      </c>
      <c r="T19" s="1"/>
      <c r="U19" s="1"/>
      <c r="V19" s="1"/>
    </row>
    <row r="20" spans="1:22" x14ac:dyDescent="0.35">
      <c r="A20" s="31">
        <v>19</v>
      </c>
      <c r="B20" s="3" t="str">
        <f t="shared" si="0"/>
        <v>DR. EARNESTINE RAYNOR</v>
      </c>
      <c r="C20" s="2" t="s">
        <v>21</v>
      </c>
      <c r="D20" s="2" t="s">
        <v>60</v>
      </c>
      <c r="E20" s="2"/>
      <c r="F20" s="2" t="s">
        <v>61</v>
      </c>
      <c r="G20" s="33">
        <v>28262</v>
      </c>
      <c r="H20" s="2" t="s">
        <v>20</v>
      </c>
      <c r="I20" s="2" t="s">
        <v>138</v>
      </c>
      <c r="J20" s="4" t="s">
        <v>152</v>
      </c>
      <c r="K20" s="4" t="str">
        <f>INDEX(LOCATION!$A$1:$M$3,MATCH(SPORTSMEN!K$1,LOCATION!$A$1:$A$3,0),MATCH(SPORTSMEN!J20,LOCATION!$A$2:$M$2,0))</f>
        <v>AUSTRALIA</v>
      </c>
      <c r="L20" s="4" t="str">
        <f>INDEX(LOCATION!$A$1:$M$3,MATCH(SPORTSMEN!L$1,LOCATION!$A$1:$A$3,0),MATCH(SPORTSMEN!J20,LOCATION!$A$2:$M$2,0))</f>
        <v>English</v>
      </c>
      <c r="M20" s="4" t="str">
        <f t="shared" si="1"/>
        <v>raynor.earnestinexyz.org</v>
      </c>
      <c r="N20" s="36">
        <v>70.3</v>
      </c>
      <c r="O20" s="2" t="s">
        <v>213</v>
      </c>
      <c r="P20" s="2" t="s">
        <v>215</v>
      </c>
      <c r="Q20" s="3" t="str">
        <f>INDEX(SPORT!$A$1:$B$33,MATCH(SPORTSMEN!$R20,SPORT!$B$1:$B$33,0),MATCH(Q$1,SPORT!$A$1:$B$1,0))</f>
        <v>INDOOR</v>
      </c>
      <c r="R20" s="2" t="s">
        <v>190</v>
      </c>
      <c r="S20" s="39">
        <v>63526</v>
      </c>
      <c r="T20" s="1"/>
      <c r="U20" s="1"/>
      <c r="V20" s="1"/>
    </row>
    <row r="21" spans="1:22" x14ac:dyDescent="0.35">
      <c r="A21" s="31">
        <v>20</v>
      </c>
      <c r="B21" s="3" t="str">
        <f t="shared" si="0"/>
        <v>MR. JASON GAYLORD</v>
      </c>
      <c r="C21" s="2" t="s">
        <v>24</v>
      </c>
      <c r="D21" s="2" t="s">
        <v>62</v>
      </c>
      <c r="E21" s="2"/>
      <c r="F21" s="2" t="s">
        <v>63</v>
      </c>
      <c r="G21" s="33">
        <v>27767</v>
      </c>
      <c r="H21" s="2" t="s">
        <v>64</v>
      </c>
      <c r="I21" s="2" t="s">
        <v>142</v>
      </c>
      <c r="J21" s="4" t="s">
        <v>152</v>
      </c>
      <c r="K21" s="4" t="str">
        <f>INDEX(LOCATION!$A$1:$M$3,MATCH(SPORTSMEN!K$1,LOCATION!$A$1:$A$3,0),MATCH(SPORTSMEN!J21,LOCATION!$A$2:$M$2,0))</f>
        <v>AUSTRALIA</v>
      </c>
      <c r="L21" s="4" t="str">
        <f>INDEX(LOCATION!$A$1:$M$3,MATCH(SPORTSMEN!L$1,LOCATION!$A$1:$A$3,0),MATCH(SPORTSMEN!J21,LOCATION!$A$2:$M$2,0))</f>
        <v>English</v>
      </c>
      <c r="M21" s="4" t="str">
        <f t="shared" si="1"/>
        <v>gaylord.jasonxyz.org</v>
      </c>
      <c r="N21" s="36">
        <v>54.7</v>
      </c>
      <c r="O21" s="2" t="s">
        <v>210</v>
      </c>
      <c r="P21" s="2" t="s">
        <v>211</v>
      </c>
      <c r="Q21" s="3" t="str">
        <f>INDEX(SPORT!$A$1:$B$33,MATCH(SPORTSMEN!$R21,SPORT!$B$1:$B$33,0),MATCH(Q$1,SPORT!$A$1:$B$1,0))</f>
        <v>INDOOR</v>
      </c>
      <c r="R21" s="2" t="s">
        <v>191</v>
      </c>
      <c r="S21" s="39">
        <v>46352</v>
      </c>
    </row>
    <row r="22" spans="1:22" x14ac:dyDescent="0.35">
      <c r="A22" s="31">
        <v>21</v>
      </c>
      <c r="B22" s="3" t="str">
        <f t="shared" si="0"/>
        <v>MR. KENDRICK SAUER</v>
      </c>
      <c r="C22" s="2" t="s">
        <v>24</v>
      </c>
      <c r="D22" s="2" t="s">
        <v>65</v>
      </c>
      <c r="E22" s="2"/>
      <c r="F22" s="2" t="s">
        <v>66</v>
      </c>
      <c r="G22" s="33">
        <v>35268</v>
      </c>
      <c r="H22" s="2" t="s">
        <v>17</v>
      </c>
      <c r="I22" s="2" t="s">
        <v>142</v>
      </c>
      <c r="J22" s="4" t="s">
        <v>152</v>
      </c>
      <c r="K22" s="4" t="str">
        <f>INDEX(LOCATION!$A$1:$M$3,MATCH(SPORTSMEN!K$1,LOCATION!$A$1:$A$3,0),MATCH(SPORTSMEN!J22,LOCATION!$A$2:$M$2,0))</f>
        <v>AUSTRALIA</v>
      </c>
      <c r="L22" s="4" t="str">
        <f>INDEX(LOCATION!$A$1:$M$3,MATCH(SPORTSMEN!L$1,LOCATION!$A$1:$A$3,0),MATCH(SPORTSMEN!J22,LOCATION!$A$2:$M$2,0))</f>
        <v>English</v>
      </c>
      <c r="M22" s="4" t="str">
        <f t="shared" si="1"/>
        <v>sauer.kendrickxyz.org</v>
      </c>
      <c r="N22" s="36">
        <v>100.9</v>
      </c>
      <c r="O22" s="2" t="s">
        <v>213</v>
      </c>
      <c r="P22" s="2" t="s">
        <v>214</v>
      </c>
      <c r="Q22" s="3" t="str">
        <f>INDEX(SPORT!$A$1:$B$33,MATCH(SPORTSMEN!$R22,SPORT!$B$1:$B$33,0),MATCH(Q$1,SPORT!$A$1:$B$1,0))</f>
        <v>OUTDOOR</v>
      </c>
      <c r="R22" s="2" t="s">
        <v>192</v>
      </c>
      <c r="S22" s="39">
        <v>106808</v>
      </c>
    </row>
    <row r="23" spans="1:22" x14ac:dyDescent="0.35">
      <c r="A23" s="31">
        <v>22</v>
      </c>
      <c r="B23" s="3" t="str">
        <f t="shared" si="0"/>
        <v>DR. ANNABELL OLSON</v>
      </c>
      <c r="C23" s="2" t="s">
        <v>21</v>
      </c>
      <c r="D23" s="2" t="s">
        <v>67</v>
      </c>
      <c r="E23" s="2"/>
      <c r="F23" s="2" t="s">
        <v>68</v>
      </c>
      <c r="G23" s="33">
        <v>23483</v>
      </c>
      <c r="H23" s="2" t="s">
        <v>69</v>
      </c>
      <c r="I23" s="2" t="s">
        <v>138</v>
      </c>
      <c r="J23" s="4" t="s">
        <v>152</v>
      </c>
      <c r="K23" s="4" t="str">
        <f>INDEX(LOCATION!$A$1:$M$3,MATCH(SPORTSMEN!K$1,LOCATION!$A$1:$A$3,0),MATCH(SPORTSMEN!J23,LOCATION!$A$2:$M$2,0))</f>
        <v>AUSTRALIA</v>
      </c>
      <c r="L23" s="4" t="str">
        <f>INDEX(LOCATION!$A$1:$M$3,MATCH(SPORTSMEN!L$1,LOCATION!$A$1:$A$3,0),MATCH(SPORTSMEN!J23,LOCATION!$A$2:$M$2,0))</f>
        <v>English</v>
      </c>
      <c r="M23" s="4" t="str">
        <f t="shared" si="1"/>
        <v>olson.annabellxyz.org</v>
      </c>
      <c r="N23" s="36">
        <v>84.3</v>
      </c>
      <c r="O23" s="2" t="s">
        <v>208</v>
      </c>
      <c r="P23" s="2" t="s">
        <v>215</v>
      </c>
      <c r="Q23" s="3" t="str">
        <f>INDEX(SPORT!$A$1:$B$33,MATCH(SPORTSMEN!$R23,SPORT!$B$1:$B$33,0),MATCH(Q$1,SPORT!$A$1:$B$1,0))</f>
        <v>OUTDOOR</v>
      </c>
      <c r="R23" s="2" t="s">
        <v>193</v>
      </c>
      <c r="S23" s="39">
        <v>96468</v>
      </c>
    </row>
    <row r="24" spans="1:22" x14ac:dyDescent="0.35">
      <c r="A24" s="31">
        <v>23</v>
      </c>
      <c r="B24" s="3" t="str">
        <f t="shared" si="0"/>
        <v>DR. JENA UPTON</v>
      </c>
      <c r="C24" s="2" t="s">
        <v>21</v>
      </c>
      <c r="D24" s="2" t="s">
        <v>70</v>
      </c>
      <c r="E24" s="2"/>
      <c r="F24" s="2" t="s">
        <v>71</v>
      </c>
      <c r="G24" s="33">
        <v>20437</v>
      </c>
      <c r="H24" s="2" t="s">
        <v>27</v>
      </c>
      <c r="I24" s="2" t="s">
        <v>138</v>
      </c>
      <c r="J24" s="4" t="s">
        <v>152</v>
      </c>
      <c r="K24" s="4" t="str">
        <f>INDEX(LOCATION!$A$1:$M$3,MATCH(SPORTSMEN!K$1,LOCATION!$A$1:$A$3,0),MATCH(SPORTSMEN!J24,LOCATION!$A$2:$M$2,0))</f>
        <v>AUSTRALIA</v>
      </c>
      <c r="L24" s="4" t="str">
        <f>INDEX(LOCATION!$A$1:$M$3,MATCH(SPORTSMEN!L$1,LOCATION!$A$1:$A$3,0),MATCH(SPORTSMEN!J24,LOCATION!$A$2:$M$2,0))</f>
        <v>English</v>
      </c>
      <c r="M24" s="4" t="str">
        <f t="shared" si="1"/>
        <v>upton.jenaxyz.org</v>
      </c>
      <c r="N24" s="36">
        <v>66.8</v>
      </c>
      <c r="O24" s="2" t="s">
        <v>213</v>
      </c>
      <c r="P24" s="2" t="s">
        <v>216</v>
      </c>
      <c r="Q24" s="3" t="str">
        <f>INDEX(SPORT!$A$1:$B$33,MATCH(SPORTSMEN!$R24,SPORT!$B$1:$B$33,0),MATCH(Q$1,SPORT!$A$1:$B$1,0))</f>
        <v>OUTDOOR</v>
      </c>
      <c r="R24" s="2" t="s">
        <v>194</v>
      </c>
      <c r="S24" s="39">
        <v>16526</v>
      </c>
    </row>
    <row r="25" spans="1:22" x14ac:dyDescent="0.35">
      <c r="A25" s="31">
        <v>24</v>
      </c>
      <c r="B25" s="3" t="str">
        <f t="shared" si="0"/>
        <v>DR. SHANNY BINS</v>
      </c>
      <c r="C25" s="2" t="s">
        <v>21</v>
      </c>
      <c r="D25" s="2" t="s">
        <v>72</v>
      </c>
      <c r="E25" s="2"/>
      <c r="F25" s="2" t="s">
        <v>73</v>
      </c>
      <c r="G25" s="33">
        <v>36400</v>
      </c>
      <c r="H25" s="2" t="s">
        <v>49</v>
      </c>
      <c r="I25" s="2" t="s">
        <v>138</v>
      </c>
      <c r="J25" s="4" t="s">
        <v>152</v>
      </c>
      <c r="K25" s="4" t="str">
        <f>INDEX(LOCATION!$A$1:$M$3,MATCH(SPORTSMEN!K$1,LOCATION!$A$1:$A$3,0),MATCH(SPORTSMEN!J25,LOCATION!$A$2:$M$2,0))</f>
        <v>AUSTRALIA</v>
      </c>
      <c r="L25" s="4" t="str">
        <f>INDEX(LOCATION!$A$1:$M$3,MATCH(SPORTSMEN!L$1,LOCATION!$A$1:$A$3,0),MATCH(SPORTSMEN!J25,LOCATION!$A$2:$M$2,0))</f>
        <v>English</v>
      </c>
      <c r="M25" s="4" t="str">
        <f t="shared" si="1"/>
        <v>bins.shannyxyz.org</v>
      </c>
      <c r="N25" s="36">
        <v>59.4</v>
      </c>
      <c r="O25" s="2" t="s">
        <v>212</v>
      </c>
      <c r="P25" s="2" t="s">
        <v>214</v>
      </c>
      <c r="Q25" s="3" t="str">
        <f>INDEX(SPORT!$A$1:$B$33,MATCH(SPORTSMEN!$R25,SPORT!$B$1:$B$33,0),MATCH(Q$1,SPORT!$A$1:$B$1,0))</f>
        <v>OUTDOOR</v>
      </c>
      <c r="R25" s="2" t="s">
        <v>195</v>
      </c>
      <c r="S25" s="39">
        <v>21891</v>
      </c>
    </row>
    <row r="26" spans="1:22" x14ac:dyDescent="0.35">
      <c r="A26" s="31">
        <v>25</v>
      </c>
      <c r="B26" s="3" t="str">
        <f t="shared" si="0"/>
        <v>DR. TIA ABSHIRE</v>
      </c>
      <c r="C26" s="2" t="s">
        <v>21</v>
      </c>
      <c r="D26" s="2" t="s">
        <v>74</v>
      </c>
      <c r="E26" s="2"/>
      <c r="F26" s="2" t="s">
        <v>75</v>
      </c>
      <c r="G26" s="33">
        <v>24309</v>
      </c>
      <c r="H26" s="2" t="s">
        <v>17</v>
      </c>
      <c r="I26" s="2" t="s">
        <v>138</v>
      </c>
      <c r="J26" s="4" t="s">
        <v>152</v>
      </c>
      <c r="K26" s="4" t="str">
        <f>INDEX(LOCATION!$A$1:$M$3,MATCH(SPORTSMEN!K$1,LOCATION!$A$1:$A$3,0),MATCH(SPORTSMEN!J26,LOCATION!$A$2:$M$2,0))</f>
        <v>AUSTRALIA</v>
      </c>
      <c r="L26" s="4" t="str">
        <f>INDEX(LOCATION!$A$1:$M$3,MATCH(SPORTSMEN!L$1,LOCATION!$A$1:$A$3,0),MATCH(SPORTSMEN!J26,LOCATION!$A$2:$M$2,0))</f>
        <v>English</v>
      </c>
      <c r="M26" s="4" t="str">
        <f t="shared" si="1"/>
        <v>abshire.tiaxyz.org</v>
      </c>
      <c r="N26" s="36">
        <v>77.8</v>
      </c>
      <c r="O26" s="2" t="s">
        <v>212</v>
      </c>
      <c r="P26" s="2" t="s">
        <v>215</v>
      </c>
      <c r="Q26" s="3" t="str">
        <f>INDEX(SPORT!$A$1:$B$33,MATCH(SPORTSMEN!$R26,SPORT!$B$1:$B$33,0),MATCH(Q$1,SPORT!$A$1:$B$1,0))</f>
        <v>OUTDOOR</v>
      </c>
      <c r="R26" s="2" t="s">
        <v>180</v>
      </c>
      <c r="S26" s="39">
        <v>62037</v>
      </c>
    </row>
    <row r="27" spans="1:22" x14ac:dyDescent="0.35">
      <c r="A27" s="31">
        <v>26</v>
      </c>
      <c r="B27" s="3" t="str">
        <f t="shared" si="0"/>
        <v>MS. ISABEL RUNOLFSDOTTIR</v>
      </c>
      <c r="C27" s="2" t="s">
        <v>6</v>
      </c>
      <c r="D27" s="2" t="s">
        <v>76</v>
      </c>
      <c r="E27" s="2"/>
      <c r="F27" s="2" t="s">
        <v>77</v>
      </c>
      <c r="G27" s="33">
        <v>28570</v>
      </c>
      <c r="H27" s="2" t="s">
        <v>69</v>
      </c>
      <c r="I27" s="2" t="s">
        <v>138</v>
      </c>
      <c r="J27" s="4" t="s">
        <v>152</v>
      </c>
      <c r="K27" s="4" t="str">
        <f>INDEX(LOCATION!$A$1:$M$3,MATCH(SPORTSMEN!K$1,LOCATION!$A$1:$A$3,0),MATCH(SPORTSMEN!J27,LOCATION!$A$2:$M$2,0))</f>
        <v>AUSTRALIA</v>
      </c>
      <c r="L27" s="4" t="str">
        <f>INDEX(LOCATION!$A$1:$M$3,MATCH(SPORTSMEN!L$1,LOCATION!$A$1:$A$3,0),MATCH(SPORTSMEN!J27,LOCATION!$A$2:$M$2,0))</f>
        <v>English</v>
      </c>
      <c r="M27" s="4" t="str">
        <f t="shared" si="1"/>
        <v>runolfsdottir.isabelxyz.org</v>
      </c>
      <c r="N27" s="36">
        <v>85.9</v>
      </c>
      <c r="O27" s="2" t="s">
        <v>213</v>
      </c>
      <c r="P27" s="2" t="s">
        <v>218</v>
      </c>
      <c r="Q27" s="3" t="str">
        <f>INDEX(SPORT!$A$1:$B$33,MATCH(SPORTSMEN!$R27,SPORT!$B$1:$B$33,0),MATCH(Q$1,SPORT!$A$1:$B$1,0))</f>
        <v>INDOOR</v>
      </c>
      <c r="R27" s="2" t="s">
        <v>173</v>
      </c>
      <c r="S27" s="39">
        <v>89737</v>
      </c>
    </row>
    <row r="28" spans="1:22" x14ac:dyDescent="0.35">
      <c r="A28" s="31">
        <v>27</v>
      </c>
      <c r="B28" s="3" t="str">
        <f t="shared" si="0"/>
        <v>HR. BARNEY WESACK</v>
      </c>
      <c r="C28" s="2" t="s">
        <v>46</v>
      </c>
      <c r="D28" s="2" t="s">
        <v>78</v>
      </c>
      <c r="E28" s="2"/>
      <c r="F28" s="2" t="s">
        <v>79</v>
      </c>
      <c r="G28" s="33">
        <v>25767</v>
      </c>
      <c r="H28" s="2" t="s">
        <v>17</v>
      </c>
      <c r="I28" s="2" t="s">
        <v>142</v>
      </c>
      <c r="J28" s="4" t="s">
        <v>154</v>
      </c>
      <c r="K28" s="4" t="str">
        <f>INDEX(LOCATION!$A$1:$M$3,MATCH(SPORTSMEN!K$1,LOCATION!$A$1:$A$3,0),MATCH(SPORTSMEN!J28,LOCATION!$A$2:$M$2,0))</f>
        <v>AUSTRIA</v>
      </c>
      <c r="L28" s="4" t="str">
        <f>INDEX(LOCATION!$A$1:$M$3,MATCH(SPORTSMEN!L$1,LOCATION!$A$1:$A$3,0),MATCH(SPORTSMEN!J28,LOCATION!$A$2:$M$2,0))</f>
        <v>German</v>
      </c>
      <c r="M28" s="4" t="str">
        <f t="shared" si="1"/>
        <v>wesack.barneyxyz.com</v>
      </c>
      <c r="N28" s="36">
        <v>93.4</v>
      </c>
      <c r="O28" s="2" t="s">
        <v>212</v>
      </c>
      <c r="P28" s="2" t="s">
        <v>218</v>
      </c>
      <c r="Q28" s="3" t="str">
        <f>INDEX(SPORT!$A$1:$B$33,MATCH(SPORTSMEN!$R28,SPORT!$B$1:$B$33,0),MATCH(Q$1,SPORT!$A$1:$B$1,0))</f>
        <v>INDOOR</v>
      </c>
      <c r="R28" s="2" t="s">
        <v>196</v>
      </c>
      <c r="S28" s="39">
        <v>41039</v>
      </c>
    </row>
    <row r="29" spans="1:22" x14ac:dyDescent="0.35">
      <c r="A29" s="31">
        <v>28</v>
      </c>
      <c r="B29" s="3" t="str">
        <f t="shared" si="0"/>
        <v>HR. BARUCH KADE</v>
      </c>
      <c r="C29" s="2" t="s">
        <v>46</v>
      </c>
      <c r="D29" s="2" t="s">
        <v>80</v>
      </c>
      <c r="E29" s="2"/>
      <c r="F29" s="2" t="s">
        <v>81</v>
      </c>
      <c r="G29" s="33">
        <v>30020</v>
      </c>
      <c r="H29" s="2" t="s">
        <v>53</v>
      </c>
      <c r="I29" s="2" t="s">
        <v>142</v>
      </c>
      <c r="J29" s="4" t="s">
        <v>154</v>
      </c>
      <c r="K29" s="4" t="str">
        <f>INDEX(LOCATION!$A$1:$M$3,MATCH(SPORTSMEN!K$1,LOCATION!$A$1:$A$3,0),MATCH(SPORTSMEN!J29,LOCATION!$A$2:$M$2,0))</f>
        <v>AUSTRIA</v>
      </c>
      <c r="L29" s="4" t="str">
        <f>INDEX(LOCATION!$A$1:$M$3,MATCH(SPORTSMEN!L$1,LOCATION!$A$1:$A$3,0),MATCH(SPORTSMEN!J29,LOCATION!$A$2:$M$2,0))</f>
        <v>German</v>
      </c>
      <c r="M29" s="4" t="str">
        <f t="shared" si="1"/>
        <v>kade.baruchxyz.com</v>
      </c>
      <c r="N29" s="36">
        <v>95.5</v>
      </c>
      <c r="O29" s="2" t="s">
        <v>217</v>
      </c>
      <c r="P29" s="2" t="s">
        <v>211</v>
      </c>
      <c r="Q29" s="3" t="str">
        <f>INDEX(SPORT!$A$1:$B$33,MATCH(SPORTSMEN!$R29,SPORT!$B$1:$B$33,0),MATCH(Q$1,SPORT!$A$1:$B$1,0))</f>
        <v>OUTDOOR</v>
      </c>
      <c r="R29" s="2" t="s">
        <v>185</v>
      </c>
      <c r="S29" s="39">
        <v>28458</v>
      </c>
    </row>
    <row r="30" spans="1:22" x14ac:dyDescent="0.35">
      <c r="A30" s="31">
        <v>29</v>
      </c>
      <c r="B30" s="3" t="str">
        <f t="shared" si="0"/>
        <v>PROF. LIESBETH ROSEMANN</v>
      </c>
      <c r="C30" s="2" t="s">
        <v>50</v>
      </c>
      <c r="D30" s="2" t="s">
        <v>82</v>
      </c>
      <c r="E30" s="2"/>
      <c r="F30" s="2" t="s">
        <v>83</v>
      </c>
      <c r="G30" s="33">
        <v>34361</v>
      </c>
      <c r="H30" s="2" t="s">
        <v>12</v>
      </c>
      <c r="I30" s="2" t="s">
        <v>138</v>
      </c>
      <c r="J30" s="4" t="s">
        <v>154</v>
      </c>
      <c r="K30" s="4" t="str">
        <f>INDEX(LOCATION!$A$1:$M$3,MATCH(SPORTSMEN!K$1,LOCATION!$A$1:$A$3,0),MATCH(SPORTSMEN!J30,LOCATION!$A$2:$M$2,0))</f>
        <v>AUSTRIA</v>
      </c>
      <c r="L30" s="4" t="str">
        <f>INDEX(LOCATION!$A$1:$M$3,MATCH(SPORTSMEN!L$1,LOCATION!$A$1:$A$3,0),MATCH(SPORTSMEN!J30,LOCATION!$A$2:$M$2,0))</f>
        <v>German</v>
      </c>
      <c r="M30" s="4" t="str">
        <f t="shared" si="1"/>
        <v>rosemann.liesbethxyz.com</v>
      </c>
      <c r="N30" s="36">
        <v>52.2</v>
      </c>
      <c r="O30" s="2" t="s">
        <v>213</v>
      </c>
      <c r="P30" s="2" t="s">
        <v>216</v>
      </c>
      <c r="Q30" s="3" t="str">
        <f>INDEX(SPORT!$A$1:$B$33,MATCH(SPORTSMEN!$R30,SPORT!$B$1:$B$33,0),MATCH(Q$1,SPORT!$A$1:$B$1,0))</f>
        <v>OUTDOOR</v>
      </c>
      <c r="R30" s="2" t="s">
        <v>180</v>
      </c>
      <c r="S30" s="39">
        <v>55007</v>
      </c>
    </row>
    <row r="31" spans="1:22" x14ac:dyDescent="0.35">
      <c r="A31" s="31">
        <v>30</v>
      </c>
      <c r="B31" s="3" t="str">
        <f t="shared" si="0"/>
        <v>MME. VALENTINE MOREAU</v>
      </c>
      <c r="C31" s="2" t="s">
        <v>84</v>
      </c>
      <c r="D31" s="2" t="s">
        <v>85</v>
      </c>
      <c r="E31" s="2"/>
      <c r="F31" s="2" t="s">
        <v>86</v>
      </c>
      <c r="G31" s="33">
        <v>29137</v>
      </c>
      <c r="H31" s="2" t="s">
        <v>9</v>
      </c>
      <c r="I31" s="2" t="s">
        <v>138</v>
      </c>
      <c r="J31" s="4" t="s">
        <v>157</v>
      </c>
      <c r="K31" s="4" t="str">
        <f>INDEX(LOCATION!$A$1:$M$3,MATCH(SPORTSMEN!K$1,LOCATION!$A$1:$A$3,0),MATCH(SPORTSMEN!J31,LOCATION!$A$2:$M$2,0))</f>
        <v>FRANCE</v>
      </c>
      <c r="L31" s="4" t="str">
        <f>INDEX(LOCATION!$A$1:$M$3,MATCH(SPORTSMEN!L$1,LOCATION!$A$1:$A$3,0),MATCH(SPORTSMEN!J31,LOCATION!$A$2:$M$2,0))</f>
        <v>French</v>
      </c>
      <c r="M31" s="4" t="str">
        <f t="shared" si="1"/>
        <v>moreau.valentinexyz.com</v>
      </c>
      <c r="N31" s="36">
        <v>74.599999999999994</v>
      </c>
      <c r="O31" s="2" t="s">
        <v>213</v>
      </c>
      <c r="P31" s="2" t="s">
        <v>218</v>
      </c>
      <c r="Q31" s="3" t="str">
        <f>INDEX(SPORT!$A$1:$B$33,MATCH(SPORTSMEN!$R31,SPORT!$B$1:$B$33,0),MATCH(Q$1,SPORT!$A$1:$B$1,0))</f>
        <v>OUTDOOR</v>
      </c>
      <c r="R31" s="2" t="s">
        <v>197</v>
      </c>
      <c r="S31" s="39">
        <v>69041</v>
      </c>
    </row>
    <row r="32" spans="1:22" x14ac:dyDescent="0.35">
      <c r="A32" s="31">
        <v>31</v>
      </c>
      <c r="B32" s="3" t="str">
        <f t="shared" si="0"/>
        <v>MME. PAULETTE DURAND</v>
      </c>
      <c r="C32" s="2" t="s">
        <v>84</v>
      </c>
      <c r="D32" s="2" t="s">
        <v>87</v>
      </c>
      <c r="E32" s="2"/>
      <c r="F32" s="2" t="s">
        <v>88</v>
      </c>
      <c r="G32" s="33">
        <v>32867</v>
      </c>
      <c r="H32" s="2" t="s">
        <v>64</v>
      </c>
      <c r="I32" s="2" t="s">
        <v>138</v>
      </c>
      <c r="J32" s="4" t="s">
        <v>157</v>
      </c>
      <c r="K32" s="4" t="str">
        <f>INDEX(LOCATION!$A$1:$M$3,MATCH(SPORTSMEN!K$1,LOCATION!$A$1:$A$3,0),MATCH(SPORTSMEN!J32,LOCATION!$A$2:$M$2,0))</f>
        <v>FRANCE</v>
      </c>
      <c r="L32" s="4" t="str">
        <f>INDEX(LOCATION!$A$1:$M$3,MATCH(SPORTSMEN!L$1,LOCATION!$A$1:$A$3,0),MATCH(SPORTSMEN!J32,LOCATION!$A$2:$M$2,0))</f>
        <v>French</v>
      </c>
      <c r="M32" s="4" t="str">
        <f t="shared" si="1"/>
        <v>durand.paulettexyz.com</v>
      </c>
      <c r="N32" s="36">
        <v>81.7</v>
      </c>
      <c r="O32" s="2" t="s">
        <v>212</v>
      </c>
      <c r="P32" s="2" t="s">
        <v>211</v>
      </c>
      <c r="Q32" s="3" t="str">
        <f>INDEX(SPORT!$A$1:$B$33,MATCH(SPORTSMEN!$R32,SPORT!$B$1:$B$33,0),MATCH(Q$1,SPORT!$A$1:$B$1,0))</f>
        <v>INDOOR</v>
      </c>
      <c r="R32" s="2" t="s">
        <v>196</v>
      </c>
      <c r="S32" s="39">
        <v>86262</v>
      </c>
    </row>
    <row r="33" spans="1:19" x14ac:dyDescent="0.35">
      <c r="A33" s="31">
        <v>32</v>
      </c>
      <c r="B33" s="3" t="str">
        <f t="shared" si="0"/>
        <v>MME. LAURE-ALIX CHEVALIER</v>
      </c>
      <c r="C33" s="2" t="s">
        <v>84</v>
      </c>
      <c r="D33" s="2" t="s">
        <v>89</v>
      </c>
      <c r="E33" s="2"/>
      <c r="F33" s="2" t="s">
        <v>90</v>
      </c>
      <c r="G33" s="33">
        <v>25925</v>
      </c>
      <c r="H33" s="2" t="s">
        <v>64</v>
      </c>
      <c r="I33" s="2" t="s">
        <v>138</v>
      </c>
      <c r="J33" s="4" t="s">
        <v>157</v>
      </c>
      <c r="K33" s="4" t="str">
        <f>INDEX(LOCATION!$A$1:$M$3,MATCH(SPORTSMEN!K$1,LOCATION!$A$1:$A$3,0),MATCH(SPORTSMEN!J33,LOCATION!$A$2:$M$2,0))</f>
        <v>FRANCE</v>
      </c>
      <c r="L33" s="4" t="str">
        <f>INDEX(LOCATION!$A$1:$M$3,MATCH(SPORTSMEN!L$1,LOCATION!$A$1:$A$3,0),MATCH(SPORTSMEN!J33,LOCATION!$A$2:$M$2,0))</f>
        <v>French</v>
      </c>
      <c r="M33" s="4" t="str">
        <f t="shared" si="1"/>
        <v>chevalier.laure-alixxyz.com</v>
      </c>
      <c r="N33" s="36">
        <v>78.099999999999994</v>
      </c>
      <c r="O33" s="2" t="s">
        <v>213</v>
      </c>
      <c r="P33" s="2" t="s">
        <v>216</v>
      </c>
      <c r="Q33" s="3" t="str">
        <f>INDEX(SPORT!$A$1:$B$33,MATCH(SPORTSMEN!$R33,SPORT!$B$1:$B$33,0),MATCH(Q$1,SPORT!$A$1:$B$1,0))</f>
        <v>OUTDOOR</v>
      </c>
      <c r="R33" s="2" t="s">
        <v>194</v>
      </c>
      <c r="S33" s="39">
        <v>19234</v>
      </c>
    </row>
    <row r="34" spans="1:19" x14ac:dyDescent="0.35">
      <c r="A34" s="31">
        <v>33</v>
      </c>
      <c r="B34" s="3" t="str">
        <f t="shared" si="0"/>
        <v>M. CLAUDE TOUSSAINT</v>
      </c>
      <c r="C34" s="2" t="s">
        <v>91</v>
      </c>
      <c r="D34" s="2" t="s">
        <v>92</v>
      </c>
      <c r="E34" s="2"/>
      <c r="F34" s="2" t="s">
        <v>93</v>
      </c>
      <c r="G34" s="33">
        <v>29529</v>
      </c>
      <c r="H34" s="2" t="s">
        <v>40</v>
      </c>
      <c r="I34" s="2" t="s">
        <v>142</v>
      </c>
      <c r="J34" s="4" t="s">
        <v>157</v>
      </c>
      <c r="K34" s="4" t="str">
        <f>INDEX(LOCATION!$A$1:$M$3,MATCH(SPORTSMEN!K$1,LOCATION!$A$1:$A$3,0),MATCH(SPORTSMEN!J34,LOCATION!$A$2:$M$2,0))</f>
        <v>FRANCE</v>
      </c>
      <c r="L34" s="4" t="str">
        <f>INDEX(LOCATION!$A$1:$M$3,MATCH(SPORTSMEN!L$1,LOCATION!$A$1:$A$3,0),MATCH(SPORTSMEN!J34,LOCATION!$A$2:$M$2,0))</f>
        <v>French</v>
      </c>
      <c r="M34" s="4" t="str">
        <f t="shared" si="1"/>
        <v>toussaint.claudexyz.com</v>
      </c>
      <c r="N34" s="36">
        <v>57.1</v>
      </c>
      <c r="O34" s="2" t="s">
        <v>208</v>
      </c>
      <c r="P34" s="2" t="s">
        <v>216</v>
      </c>
      <c r="Q34" s="3" t="str">
        <f>INDEX(SPORT!$A$1:$B$33,MATCH(SPORTSMEN!$R34,SPORT!$B$1:$B$33,0),MATCH(Q$1,SPORT!$A$1:$B$1,0))</f>
        <v>INDOOR</v>
      </c>
      <c r="R34" s="2" t="s">
        <v>198</v>
      </c>
      <c r="S34" s="39">
        <v>95123</v>
      </c>
    </row>
    <row r="35" spans="1:19" x14ac:dyDescent="0.35">
      <c r="A35" s="31">
        <v>34</v>
      </c>
      <c r="B35" s="3" t="str">
        <f t="shared" si="0"/>
        <v>M. VICTOR LENOIR</v>
      </c>
      <c r="C35" s="2" t="s">
        <v>91</v>
      </c>
      <c r="D35" s="2" t="s">
        <v>94</v>
      </c>
      <c r="E35" s="2"/>
      <c r="F35" s="2" t="s">
        <v>95</v>
      </c>
      <c r="G35" s="33">
        <v>29875</v>
      </c>
      <c r="H35" s="2" t="s">
        <v>9</v>
      </c>
      <c r="I35" s="2" t="s">
        <v>142</v>
      </c>
      <c r="J35" s="4" t="s">
        <v>157</v>
      </c>
      <c r="K35" s="4" t="str">
        <f>INDEX(LOCATION!$A$1:$M$3,MATCH(SPORTSMEN!K$1,LOCATION!$A$1:$A$3,0),MATCH(SPORTSMEN!J35,LOCATION!$A$2:$M$2,0))</f>
        <v>FRANCE</v>
      </c>
      <c r="L35" s="4" t="str">
        <f>INDEX(LOCATION!$A$1:$M$3,MATCH(SPORTSMEN!L$1,LOCATION!$A$1:$A$3,0),MATCH(SPORTSMEN!J35,LOCATION!$A$2:$M$2,0))</f>
        <v>French</v>
      </c>
      <c r="M35" s="4" t="str">
        <f t="shared" si="1"/>
        <v>lenoir.victorxyz.com</v>
      </c>
      <c r="N35" s="36">
        <v>56</v>
      </c>
      <c r="O35" s="2" t="s">
        <v>213</v>
      </c>
      <c r="P35" s="2" t="s">
        <v>218</v>
      </c>
      <c r="Q35" s="3" t="str">
        <f>INDEX(SPORT!$A$1:$B$33,MATCH(SPORTSMEN!$R35,SPORT!$B$1:$B$33,0),MATCH(Q$1,SPORT!$A$1:$B$1,0))</f>
        <v>OUTDOOR</v>
      </c>
      <c r="R35" s="2" t="s">
        <v>192</v>
      </c>
      <c r="S35" s="39">
        <v>62761</v>
      </c>
    </row>
    <row r="36" spans="1:19" x14ac:dyDescent="0.35">
      <c r="A36" s="31">
        <v>35</v>
      </c>
      <c r="B36" s="3" t="str">
        <f t="shared" si="0"/>
        <v>M. ARTHUR LENOIR</v>
      </c>
      <c r="C36" s="2" t="s">
        <v>91</v>
      </c>
      <c r="D36" s="2" t="s">
        <v>96</v>
      </c>
      <c r="E36" s="2"/>
      <c r="F36" s="2" t="s">
        <v>95</v>
      </c>
      <c r="G36" s="33">
        <v>20300</v>
      </c>
      <c r="H36" s="2" t="s">
        <v>30</v>
      </c>
      <c r="I36" s="2" t="s">
        <v>142</v>
      </c>
      <c r="J36" s="4" t="s">
        <v>157</v>
      </c>
      <c r="K36" s="4" t="str">
        <f>INDEX(LOCATION!$A$1:$M$3,MATCH(SPORTSMEN!K$1,LOCATION!$A$1:$A$3,0),MATCH(SPORTSMEN!J36,LOCATION!$A$2:$M$2,0))</f>
        <v>FRANCE</v>
      </c>
      <c r="L36" s="4" t="str">
        <f>INDEX(LOCATION!$A$1:$M$3,MATCH(SPORTSMEN!L$1,LOCATION!$A$1:$A$3,0),MATCH(SPORTSMEN!J36,LOCATION!$A$2:$M$2,0))</f>
        <v>French</v>
      </c>
      <c r="M36" s="4" t="str">
        <f t="shared" si="1"/>
        <v>lenoir.arthurxyz.com</v>
      </c>
      <c r="N36" s="36">
        <v>88.6</v>
      </c>
      <c r="O36" s="2" t="s">
        <v>212</v>
      </c>
      <c r="P36" s="2" t="s">
        <v>216</v>
      </c>
      <c r="Q36" s="3" t="str">
        <f>INDEX(SPORT!$A$1:$B$33,MATCH(SPORTSMEN!$R36,SPORT!$B$1:$B$33,0),MATCH(Q$1,SPORT!$A$1:$B$1,0))</f>
        <v>OUTDOOR</v>
      </c>
      <c r="R36" s="2" t="s">
        <v>199</v>
      </c>
      <c r="S36" s="39">
        <v>108431</v>
      </c>
    </row>
    <row r="37" spans="1:19" x14ac:dyDescent="0.35">
      <c r="A37" s="31">
        <v>36</v>
      </c>
      <c r="B37" s="3" t="str">
        <f t="shared" si="0"/>
        <v>M. BENJAMIN LEBRUN-BRUN</v>
      </c>
      <c r="C37" s="2" t="s">
        <v>91</v>
      </c>
      <c r="D37" s="2" t="s">
        <v>97</v>
      </c>
      <c r="E37" s="2"/>
      <c r="F37" s="2" t="s">
        <v>98</v>
      </c>
      <c r="G37" s="33">
        <v>27428</v>
      </c>
      <c r="H37" s="2" t="s">
        <v>12</v>
      </c>
      <c r="I37" s="2" t="s">
        <v>142</v>
      </c>
      <c r="J37" s="4" t="s">
        <v>157</v>
      </c>
      <c r="K37" s="4" t="str">
        <f>INDEX(LOCATION!$A$1:$M$3,MATCH(SPORTSMEN!K$1,LOCATION!$A$1:$A$3,0),MATCH(SPORTSMEN!J37,LOCATION!$A$2:$M$2,0))</f>
        <v>FRANCE</v>
      </c>
      <c r="L37" s="4" t="str">
        <f>INDEX(LOCATION!$A$1:$M$3,MATCH(SPORTSMEN!L$1,LOCATION!$A$1:$A$3,0),MATCH(SPORTSMEN!J37,LOCATION!$A$2:$M$2,0))</f>
        <v>French</v>
      </c>
      <c r="M37" s="4" t="str">
        <f t="shared" si="1"/>
        <v>lebrun-brun.benjaminxyz.com</v>
      </c>
      <c r="N37" s="36">
        <v>78.2</v>
      </c>
      <c r="O37" s="2" t="s">
        <v>210</v>
      </c>
      <c r="P37" s="2" t="s">
        <v>211</v>
      </c>
      <c r="Q37" s="3" t="str">
        <f>INDEX(SPORT!$A$1:$B$33,MATCH(SPORTSMEN!$R37,SPORT!$B$1:$B$33,0),MATCH(Q$1,SPORT!$A$1:$B$1,0))</f>
        <v>OUTDOOR</v>
      </c>
      <c r="R37" s="2" t="s">
        <v>192</v>
      </c>
      <c r="S37" s="39">
        <v>66268</v>
      </c>
    </row>
    <row r="38" spans="1:19" x14ac:dyDescent="0.35">
      <c r="A38" s="31">
        <v>37</v>
      </c>
      <c r="B38" s="3" t="str">
        <f t="shared" si="0"/>
        <v>M. ANTOINE MAILLARD</v>
      </c>
      <c r="C38" s="2" t="s">
        <v>91</v>
      </c>
      <c r="D38" s="2" t="s">
        <v>99</v>
      </c>
      <c r="E38" s="2"/>
      <c r="F38" s="2" t="s">
        <v>100</v>
      </c>
      <c r="G38" s="33">
        <v>31585</v>
      </c>
      <c r="H38" s="2" t="s">
        <v>17</v>
      </c>
      <c r="I38" s="2" t="s">
        <v>142</v>
      </c>
      <c r="J38" s="4" t="s">
        <v>157</v>
      </c>
      <c r="K38" s="4" t="str">
        <f>INDEX(LOCATION!$A$1:$M$3,MATCH(SPORTSMEN!K$1,LOCATION!$A$1:$A$3,0),MATCH(SPORTSMEN!J38,LOCATION!$A$2:$M$2,0))</f>
        <v>FRANCE</v>
      </c>
      <c r="L38" s="4" t="str">
        <f>INDEX(LOCATION!$A$1:$M$3,MATCH(SPORTSMEN!L$1,LOCATION!$A$1:$A$3,0),MATCH(SPORTSMEN!J38,LOCATION!$A$2:$M$2,0))</f>
        <v>French</v>
      </c>
      <c r="M38" s="4" t="str">
        <f t="shared" si="1"/>
        <v>maillard.antoinexyz.com</v>
      </c>
      <c r="N38" s="36">
        <v>95.8</v>
      </c>
      <c r="O38" s="2" t="s">
        <v>213</v>
      </c>
      <c r="P38" s="2" t="s">
        <v>214</v>
      </c>
      <c r="Q38" s="3" t="str">
        <f>INDEX(SPORT!$A$1:$B$33,MATCH(SPORTSMEN!$R38,SPORT!$B$1:$B$33,0),MATCH(Q$1,SPORT!$A$1:$B$1,0))</f>
        <v>OUTDOOR</v>
      </c>
      <c r="R38" s="2" t="s">
        <v>200</v>
      </c>
      <c r="S38" s="39">
        <v>33970</v>
      </c>
    </row>
    <row r="39" spans="1:19" x14ac:dyDescent="0.35">
      <c r="A39" s="31">
        <v>38</v>
      </c>
      <c r="B39" s="3" t="str">
        <f t="shared" si="0"/>
        <v>M. BERNARD HOARAU-GUYON</v>
      </c>
      <c r="C39" s="2" t="s">
        <v>91</v>
      </c>
      <c r="D39" s="2" t="s">
        <v>101</v>
      </c>
      <c r="E39" s="2"/>
      <c r="F39" s="2" t="s">
        <v>102</v>
      </c>
      <c r="G39" s="33">
        <v>30327</v>
      </c>
      <c r="H39" s="2" t="s">
        <v>64</v>
      </c>
      <c r="I39" s="2" t="s">
        <v>142</v>
      </c>
      <c r="J39" s="4" t="s">
        <v>157</v>
      </c>
      <c r="K39" s="4" t="str">
        <f>INDEX(LOCATION!$A$1:$M$3,MATCH(SPORTSMEN!K$1,LOCATION!$A$1:$A$3,0),MATCH(SPORTSMEN!J39,LOCATION!$A$2:$M$2,0))</f>
        <v>FRANCE</v>
      </c>
      <c r="L39" s="4" t="str">
        <f>INDEX(LOCATION!$A$1:$M$3,MATCH(SPORTSMEN!L$1,LOCATION!$A$1:$A$3,0),MATCH(SPORTSMEN!J39,LOCATION!$A$2:$M$2,0))</f>
        <v>French</v>
      </c>
      <c r="M39" s="4" t="str">
        <f t="shared" si="1"/>
        <v>hoarau-guyon.bernardxyz.com</v>
      </c>
      <c r="N39" s="36">
        <v>59.7</v>
      </c>
      <c r="O39" s="2" t="s">
        <v>217</v>
      </c>
      <c r="P39" s="2" t="s">
        <v>211</v>
      </c>
      <c r="Q39" s="3" t="str">
        <f>INDEX(SPORT!$A$1:$B$33,MATCH(SPORTSMEN!$R39,SPORT!$B$1:$B$33,0),MATCH(Q$1,SPORT!$A$1:$B$1,0))</f>
        <v>INDOOR</v>
      </c>
      <c r="R39" s="2" t="s">
        <v>173</v>
      </c>
      <c r="S39" s="39">
        <v>71352</v>
      </c>
    </row>
    <row r="40" spans="1:19" x14ac:dyDescent="0.35">
      <c r="A40" s="31">
        <v>39</v>
      </c>
      <c r="B40" s="3" t="str">
        <f t="shared" si="0"/>
        <v>SR. HIDALGO TERCERO</v>
      </c>
      <c r="C40" s="2" t="s">
        <v>13</v>
      </c>
      <c r="D40" s="2" t="s">
        <v>103</v>
      </c>
      <c r="E40" s="2" t="s">
        <v>104</v>
      </c>
      <c r="F40" s="2" t="s">
        <v>105</v>
      </c>
      <c r="G40" s="33">
        <v>31016</v>
      </c>
      <c r="H40" s="2" t="s">
        <v>27</v>
      </c>
      <c r="I40" s="2" t="s">
        <v>142</v>
      </c>
      <c r="J40" s="4" t="s">
        <v>160</v>
      </c>
      <c r="K40" s="4" t="str">
        <f>INDEX(LOCATION!$A$1:$M$3,MATCH(SPORTSMEN!K$1,LOCATION!$A$1:$A$3,0),MATCH(SPORTSMEN!J40,LOCATION!$A$2:$M$2,0))</f>
        <v>ARGENTINA</v>
      </c>
      <c r="L40" s="4" t="str">
        <f>INDEX(LOCATION!$A$1:$M$3,MATCH(SPORTSMEN!L$1,LOCATION!$A$1:$A$3,0),MATCH(SPORTSMEN!J40,LOCATION!$A$2:$M$2,0))</f>
        <v>Spanish</v>
      </c>
      <c r="M40" s="4" t="str">
        <f t="shared" si="1"/>
        <v>tercero.hidalgoxyz.com</v>
      </c>
      <c r="N40" s="36">
        <v>77.7</v>
      </c>
      <c r="O40" s="2" t="s">
        <v>217</v>
      </c>
      <c r="P40" s="2" t="s">
        <v>214</v>
      </c>
      <c r="Q40" s="3" t="str">
        <f>INDEX(SPORT!$A$1:$B$33,MATCH(SPORTSMEN!$R40,SPORT!$B$1:$B$33,0),MATCH(Q$1,SPORT!$A$1:$B$1,0))</f>
        <v>OUTDOOR</v>
      </c>
      <c r="R40" s="2" t="s">
        <v>195</v>
      </c>
      <c r="S40" s="39">
        <v>116376</v>
      </c>
    </row>
    <row r="41" spans="1:19" x14ac:dyDescent="0.35">
      <c r="A41" s="31">
        <v>40</v>
      </c>
      <c r="B41" s="3" t="str">
        <f t="shared" si="0"/>
        <v>SR. HADALGO POLANCO</v>
      </c>
      <c r="C41" s="2" t="s">
        <v>13</v>
      </c>
      <c r="D41" s="2" t="s">
        <v>106</v>
      </c>
      <c r="E41" s="2"/>
      <c r="F41" s="2" t="s">
        <v>107</v>
      </c>
      <c r="G41" s="33">
        <v>32314</v>
      </c>
      <c r="H41" s="2" t="s">
        <v>108</v>
      </c>
      <c r="I41" s="2" t="s">
        <v>142</v>
      </c>
      <c r="J41" s="4" t="s">
        <v>160</v>
      </c>
      <c r="K41" s="4" t="str">
        <f>INDEX(LOCATION!$A$1:$M$3,MATCH(SPORTSMEN!K$1,LOCATION!$A$1:$A$3,0),MATCH(SPORTSMEN!J41,LOCATION!$A$2:$M$2,0))</f>
        <v>ARGENTINA</v>
      </c>
      <c r="L41" s="4" t="str">
        <f>INDEX(LOCATION!$A$1:$M$3,MATCH(SPORTSMEN!L$1,LOCATION!$A$1:$A$3,0),MATCH(SPORTSMEN!J41,LOCATION!$A$2:$M$2,0))</f>
        <v>Spanish</v>
      </c>
      <c r="M41" s="4" t="str">
        <f t="shared" si="1"/>
        <v>polanco.hadalgoxyz.com</v>
      </c>
      <c r="N41" s="36">
        <v>98</v>
      </c>
      <c r="O41" s="2" t="s">
        <v>213</v>
      </c>
      <c r="P41" s="2" t="s">
        <v>209</v>
      </c>
      <c r="Q41" s="3" t="str">
        <f>INDEX(SPORT!$A$1:$B$33,MATCH(SPORTSMEN!$R41,SPORT!$B$1:$B$33,0),MATCH(Q$1,SPORT!$A$1:$B$1,0))</f>
        <v>OUTDOOR</v>
      </c>
      <c r="R41" s="2" t="s">
        <v>194</v>
      </c>
      <c r="S41" s="39">
        <v>114144</v>
      </c>
    </row>
    <row r="42" spans="1:19" x14ac:dyDescent="0.35">
      <c r="A42" s="31">
        <v>41</v>
      </c>
      <c r="B42" s="3" t="str">
        <f t="shared" si="0"/>
        <v>SRA. LAURA OLIVIERA</v>
      </c>
      <c r="C42" s="2" t="s">
        <v>109</v>
      </c>
      <c r="D42" s="2" t="s">
        <v>110</v>
      </c>
      <c r="E42" s="2"/>
      <c r="F42" s="2" t="s">
        <v>111</v>
      </c>
      <c r="G42" s="33">
        <v>27076</v>
      </c>
      <c r="H42" s="2" t="s">
        <v>12</v>
      </c>
      <c r="I42" s="2" t="s">
        <v>138</v>
      </c>
      <c r="J42" s="4" t="s">
        <v>160</v>
      </c>
      <c r="K42" s="4" t="str">
        <f>INDEX(LOCATION!$A$1:$M$3,MATCH(SPORTSMEN!K$1,LOCATION!$A$1:$A$3,0),MATCH(SPORTSMEN!J42,LOCATION!$A$2:$M$2,0))</f>
        <v>ARGENTINA</v>
      </c>
      <c r="L42" s="4" t="str">
        <f>INDEX(LOCATION!$A$1:$M$3,MATCH(SPORTSMEN!L$1,LOCATION!$A$1:$A$3,0),MATCH(SPORTSMEN!J42,LOCATION!$A$2:$M$2,0))</f>
        <v>Spanish</v>
      </c>
      <c r="M42" s="4" t="str">
        <f t="shared" si="1"/>
        <v>oliviera.lauraxyz.com</v>
      </c>
      <c r="N42" s="36">
        <v>51.9</v>
      </c>
      <c r="O42" s="2" t="s">
        <v>212</v>
      </c>
      <c r="P42" s="2" t="s">
        <v>211</v>
      </c>
      <c r="Q42" s="3" t="str">
        <f>INDEX(SPORT!$A$1:$B$33,MATCH(SPORTSMEN!$R42,SPORT!$B$1:$B$33,0),MATCH(Q$1,SPORT!$A$1:$B$1,0))</f>
        <v>OUTDOOR</v>
      </c>
      <c r="R42" s="2" t="s">
        <v>201</v>
      </c>
      <c r="S42" s="39">
        <v>79872</v>
      </c>
    </row>
    <row r="43" spans="1:19" x14ac:dyDescent="0.35">
      <c r="A43" s="31">
        <v>42</v>
      </c>
      <c r="B43" s="3" t="str">
        <f t="shared" si="0"/>
        <v>SRA. AINHOA GARZA</v>
      </c>
      <c r="C43" s="2" t="s">
        <v>109</v>
      </c>
      <c r="D43" s="2" t="s">
        <v>112</v>
      </c>
      <c r="E43" s="2"/>
      <c r="F43" s="2" t="s">
        <v>113</v>
      </c>
      <c r="G43" s="33">
        <v>32941</v>
      </c>
      <c r="H43" s="2" t="s">
        <v>53</v>
      </c>
      <c r="I43" s="2" t="s">
        <v>138</v>
      </c>
      <c r="J43" s="4" t="s">
        <v>162</v>
      </c>
      <c r="K43" s="4" t="str">
        <f>INDEX(LOCATION!$A$1:$M$3,MATCH(SPORTSMEN!K$1,LOCATION!$A$1:$A$3,0),MATCH(SPORTSMEN!J43,LOCATION!$A$2:$M$2,0))</f>
        <v>SPAIN</v>
      </c>
      <c r="L43" s="4" t="str">
        <f>INDEX(LOCATION!$A$1:$M$3,MATCH(SPORTSMEN!L$1,LOCATION!$A$1:$A$3,0),MATCH(SPORTSMEN!J43,LOCATION!$A$2:$M$2,0))</f>
        <v>Spanish</v>
      </c>
      <c r="M43" s="4" t="str">
        <f t="shared" si="1"/>
        <v>garza.ainhoaxyz.com</v>
      </c>
      <c r="N43" s="36">
        <v>55.6</v>
      </c>
      <c r="O43" s="2" t="s">
        <v>210</v>
      </c>
      <c r="P43" s="2" t="s">
        <v>216</v>
      </c>
      <c r="Q43" s="3" t="str">
        <f>INDEX(SPORT!$A$1:$B$33,MATCH(SPORTSMEN!$R43,SPORT!$B$1:$B$33,0),MATCH(Q$1,SPORT!$A$1:$B$1,0))</f>
        <v>INDOOR</v>
      </c>
      <c r="R43" s="2" t="s">
        <v>202</v>
      </c>
      <c r="S43" s="39">
        <v>101969</v>
      </c>
    </row>
    <row r="44" spans="1:19" x14ac:dyDescent="0.35">
      <c r="A44" s="31">
        <v>43</v>
      </c>
      <c r="B44" s="3" t="str">
        <f t="shared" si="0"/>
        <v>SRA. ISABEL BANDA</v>
      </c>
      <c r="C44" s="2" t="s">
        <v>109</v>
      </c>
      <c r="D44" s="2" t="s">
        <v>76</v>
      </c>
      <c r="E44" s="2"/>
      <c r="F44" s="2" t="s">
        <v>114</v>
      </c>
      <c r="G44" s="33">
        <v>21927</v>
      </c>
      <c r="H44" s="2" t="s">
        <v>64</v>
      </c>
      <c r="I44" s="2" t="s">
        <v>138</v>
      </c>
      <c r="J44" s="4" t="s">
        <v>162</v>
      </c>
      <c r="K44" s="4" t="str">
        <f>INDEX(LOCATION!$A$1:$M$3,MATCH(SPORTSMEN!K$1,LOCATION!$A$1:$A$3,0),MATCH(SPORTSMEN!J44,LOCATION!$A$2:$M$2,0))</f>
        <v>SPAIN</v>
      </c>
      <c r="L44" s="4" t="str">
        <f>INDEX(LOCATION!$A$1:$M$3,MATCH(SPORTSMEN!L$1,LOCATION!$A$1:$A$3,0),MATCH(SPORTSMEN!J44,LOCATION!$A$2:$M$2,0))</f>
        <v>Spanish</v>
      </c>
      <c r="M44" s="4" t="str">
        <f t="shared" si="1"/>
        <v>banda.isabelxyz.com</v>
      </c>
      <c r="N44" s="36">
        <v>102.3</v>
      </c>
      <c r="O44" s="2" t="s">
        <v>212</v>
      </c>
      <c r="P44" s="2" t="s">
        <v>216</v>
      </c>
      <c r="Q44" s="3" t="str">
        <f>INDEX(SPORT!$A$1:$B$33,MATCH(SPORTSMEN!$R44,SPORT!$B$1:$B$33,0),MATCH(Q$1,SPORT!$A$1:$B$1,0))</f>
        <v>OUTDOOR</v>
      </c>
      <c r="R44" s="2" t="s">
        <v>195</v>
      </c>
      <c r="S44" s="39">
        <v>50659</v>
      </c>
    </row>
    <row r="45" spans="1:19" x14ac:dyDescent="0.35">
      <c r="A45" s="31">
        <v>44</v>
      </c>
      <c r="B45" s="3" t="str">
        <f t="shared" si="0"/>
        <v>SRA. CAROLOTA MATEOS</v>
      </c>
      <c r="C45" s="2" t="s">
        <v>109</v>
      </c>
      <c r="D45" s="2" t="s">
        <v>115</v>
      </c>
      <c r="E45" s="2"/>
      <c r="F45" s="2" t="s">
        <v>116</v>
      </c>
      <c r="G45" s="33">
        <v>23952</v>
      </c>
      <c r="H45" s="2" t="s">
        <v>30</v>
      </c>
      <c r="I45" s="2" t="s">
        <v>138</v>
      </c>
      <c r="J45" s="4" t="s">
        <v>162</v>
      </c>
      <c r="K45" s="4" t="str">
        <f>INDEX(LOCATION!$A$1:$M$3,MATCH(SPORTSMEN!K$1,LOCATION!$A$1:$A$3,0),MATCH(SPORTSMEN!J45,LOCATION!$A$2:$M$2,0))</f>
        <v>SPAIN</v>
      </c>
      <c r="L45" s="4" t="str">
        <f>INDEX(LOCATION!$A$1:$M$3,MATCH(SPORTSMEN!L$1,LOCATION!$A$1:$A$3,0),MATCH(SPORTSMEN!J45,LOCATION!$A$2:$M$2,0))</f>
        <v>Spanish</v>
      </c>
      <c r="M45" s="4" t="str">
        <f t="shared" si="1"/>
        <v>mateos.carolotaxyz.com</v>
      </c>
      <c r="N45" s="36">
        <v>58.8</v>
      </c>
      <c r="O45" s="2" t="s">
        <v>217</v>
      </c>
      <c r="P45" s="2" t="s">
        <v>211</v>
      </c>
      <c r="Q45" s="3" t="str">
        <f>INDEX(SPORT!$A$1:$B$33,MATCH(SPORTSMEN!$R45,SPORT!$B$1:$B$33,0),MATCH(Q$1,SPORT!$A$1:$B$1,0))</f>
        <v>OUTDOOR</v>
      </c>
      <c r="R45" s="2" t="s">
        <v>201</v>
      </c>
      <c r="S45" s="39">
        <v>58215</v>
      </c>
    </row>
    <row r="46" spans="1:19" x14ac:dyDescent="0.35">
      <c r="A46" s="31">
        <v>45</v>
      </c>
      <c r="B46" s="3" t="str">
        <f t="shared" si="0"/>
        <v>MW. ELIZE PRINS</v>
      </c>
      <c r="C46" s="2" t="s">
        <v>117</v>
      </c>
      <c r="D46" s="2" t="s">
        <v>118</v>
      </c>
      <c r="E46" s="2"/>
      <c r="F46" s="2" t="s">
        <v>119</v>
      </c>
      <c r="G46" s="33">
        <v>22044</v>
      </c>
      <c r="H46" s="2" t="s">
        <v>20</v>
      </c>
      <c r="I46" s="2" t="s">
        <v>138</v>
      </c>
      <c r="J46" s="4" t="s">
        <v>165</v>
      </c>
      <c r="K46" s="4" t="str">
        <f>INDEX(LOCATION!$A$1:$M$3,MATCH(SPORTSMEN!K$1,LOCATION!$A$1:$A$3,0),MATCH(SPORTSMEN!J46,LOCATION!$A$2:$M$2,0))</f>
        <v>NETHERLANDS</v>
      </c>
      <c r="L46" s="4" t="str">
        <f>INDEX(LOCATION!$A$1:$M$3,MATCH(SPORTSMEN!L$1,LOCATION!$A$1:$A$3,0),MATCH(SPORTSMEN!J46,LOCATION!$A$2:$M$2,0))</f>
        <v>Dutch</v>
      </c>
      <c r="M46" s="4" t="str">
        <f t="shared" si="1"/>
        <v>prins.elizexyz.com</v>
      </c>
      <c r="N46" s="36">
        <v>63.8</v>
      </c>
      <c r="O46" s="2" t="s">
        <v>213</v>
      </c>
      <c r="P46" s="2" t="s">
        <v>216</v>
      </c>
      <c r="Q46" s="3" t="str">
        <f>INDEX(SPORT!$A$1:$B$33,MATCH(SPORTSMEN!$R46,SPORT!$B$1:$B$33,0),MATCH(Q$1,SPORT!$A$1:$B$1,0))</f>
        <v>INDOOR</v>
      </c>
      <c r="R46" s="2" t="s">
        <v>203</v>
      </c>
      <c r="S46" s="39">
        <v>39935</v>
      </c>
    </row>
    <row r="47" spans="1:19" x14ac:dyDescent="0.35">
      <c r="A47" s="31">
        <v>46</v>
      </c>
      <c r="B47" s="3" t="str">
        <f t="shared" si="0"/>
        <v>DHR. RYAN PHAM</v>
      </c>
      <c r="C47" s="2" t="s">
        <v>120</v>
      </c>
      <c r="D47" s="2" t="s">
        <v>121</v>
      </c>
      <c r="E47" s="2"/>
      <c r="F47" s="2" t="s">
        <v>122</v>
      </c>
      <c r="G47" s="33">
        <v>26940</v>
      </c>
      <c r="H47" s="2" t="s">
        <v>9</v>
      </c>
      <c r="I47" s="2" t="s">
        <v>142</v>
      </c>
      <c r="J47" s="4" t="s">
        <v>165</v>
      </c>
      <c r="K47" s="4" t="str">
        <f>INDEX(LOCATION!$A$1:$M$3,MATCH(SPORTSMEN!K$1,LOCATION!$A$1:$A$3,0),MATCH(SPORTSMEN!J47,LOCATION!$A$2:$M$2,0))</f>
        <v>NETHERLANDS</v>
      </c>
      <c r="L47" s="4" t="str">
        <f>INDEX(LOCATION!$A$1:$M$3,MATCH(SPORTSMEN!L$1,LOCATION!$A$1:$A$3,0),MATCH(SPORTSMEN!J47,LOCATION!$A$2:$M$2,0))</f>
        <v>Dutch</v>
      </c>
      <c r="M47" s="4" t="str">
        <f t="shared" si="1"/>
        <v>pham.ryanxyz.com</v>
      </c>
      <c r="N47" s="36">
        <v>98.6</v>
      </c>
      <c r="O47" s="2" t="s">
        <v>212</v>
      </c>
      <c r="P47" s="2" t="s">
        <v>218</v>
      </c>
      <c r="Q47" s="3" t="str">
        <f>INDEX(SPORT!$A$1:$B$33,MATCH(SPORTSMEN!$R47,SPORT!$B$1:$B$33,0),MATCH(Q$1,SPORT!$A$1:$B$1,0))</f>
        <v>OUTDOOR</v>
      </c>
      <c r="R47" s="2" t="s">
        <v>194</v>
      </c>
      <c r="S47" s="39">
        <v>44865</v>
      </c>
    </row>
    <row r="48" spans="1:19" x14ac:dyDescent="0.35">
      <c r="A48" s="31">
        <v>47</v>
      </c>
      <c r="B48" s="3" t="str">
        <f t="shared" si="0"/>
        <v>MW ELISE ROTTEVEEL</v>
      </c>
      <c r="C48" s="2" t="s">
        <v>123</v>
      </c>
      <c r="D48" s="2" t="s">
        <v>124</v>
      </c>
      <c r="E48" s="2"/>
      <c r="F48" s="2" t="s">
        <v>125</v>
      </c>
      <c r="G48" s="33">
        <v>24936</v>
      </c>
      <c r="H48" s="2" t="s">
        <v>69</v>
      </c>
      <c r="I48" s="2" t="s">
        <v>138</v>
      </c>
      <c r="J48" s="4" t="s">
        <v>165</v>
      </c>
      <c r="K48" s="4" t="str">
        <f>INDEX(LOCATION!$A$1:$M$3,MATCH(SPORTSMEN!K$1,LOCATION!$A$1:$A$3,0),MATCH(SPORTSMEN!J48,LOCATION!$A$2:$M$2,0))</f>
        <v>NETHERLANDS</v>
      </c>
      <c r="L48" s="4" t="str">
        <f>INDEX(LOCATION!$A$1:$M$3,MATCH(SPORTSMEN!L$1,LOCATION!$A$1:$A$3,0),MATCH(SPORTSMEN!J48,LOCATION!$A$2:$M$2,0))</f>
        <v>Dutch</v>
      </c>
      <c r="M48" s="4" t="str">
        <f t="shared" si="1"/>
        <v>rotteveel.elisexyz.com</v>
      </c>
      <c r="N48" s="36">
        <v>61.8</v>
      </c>
      <c r="O48" s="2" t="s">
        <v>217</v>
      </c>
      <c r="P48" s="2" t="s">
        <v>211</v>
      </c>
      <c r="Q48" s="3" t="str">
        <f>INDEX(SPORT!$A$1:$B$33,MATCH(SPORTSMEN!$R48,SPORT!$B$1:$B$33,0),MATCH(Q$1,SPORT!$A$1:$B$1,0))</f>
        <v>OUTDOOR</v>
      </c>
      <c r="R48" s="2" t="s">
        <v>194</v>
      </c>
      <c r="S48" s="39">
        <v>90478</v>
      </c>
    </row>
    <row r="49" spans="1:19" x14ac:dyDescent="0.35">
      <c r="A49" s="31">
        <v>48</v>
      </c>
      <c r="B49" s="3" t="str">
        <f t="shared" si="0"/>
        <v>FRU. MIRJAM SODERBERG</v>
      </c>
      <c r="C49" s="2" t="s">
        <v>126</v>
      </c>
      <c r="D49" s="2" t="s">
        <v>127</v>
      </c>
      <c r="E49" s="2"/>
      <c r="F49" s="2" t="s">
        <v>128</v>
      </c>
      <c r="G49" s="33">
        <v>35567</v>
      </c>
      <c r="H49" s="2" t="s">
        <v>20</v>
      </c>
      <c r="I49" s="2" t="s">
        <v>138</v>
      </c>
      <c r="J49" s="4" t="s">
        <v>168</v>
      </c>
      <c r="K49" s="4" t="str">
        <f>INDEX(LOCATION!$A$1:$M$3,MATCH(SPORTSMEN!K$1,LOCATION!$A$1:$A$3,0),MATCH(SPORTSMEN!J49,LOCATION!$A$2:$M$2,0))</f>
        <v>SWEDEN</v>
      </c>
      <c r="L49" s="4" t="str">
        <f>INDEX(LOCATION!$A$1:$M$3,MATCH(SPORTSMEN!L$1,LOCATION!$A$1:$A$3,0),MATCH(SPORTSMEN!J49,LOCATION!$A$2:$M$2,0))</f>
        <v>Swedish</v>
      </c>
      <c r="M49" s="4" t="str">
        <f t="shared" si="1"/>
        <v>soderberg.mirjamxyz.com</v>
      </c>
      <c r="N49" s="36">
        <v>50</v>
      </c>
      <c r="O49" s="2" t="s">
        <v>212</v>
      </c>
      <c r="P49" s="2" t="s">
        <v>216</v>
      </c>
      <c r="Q49" s="3" t="str">
        <f>INDEX(SPORT!$A$1:$B$33,MATCH(SPORTSMEN!$R49,SPORT!$B$1:$B$33,0),MATCH(Q$1,SPORT!$A$1:$B$1,0))</f>
        <v>OUTDOOR</v>
      </c>
      <c r="R49" s="2" t="s">
        <v>176</v>
      </c>
      <c r="S49" s="39">
        <v>38965</v>
      </c>
    </row>
    <row r="50" spans="1:19" x14ac:dyDescent="0.35">
      <c r="A50" s="31">
        <v>49</v>
      </c>
      <c r="B50" s="3" t="str">
        <f t="shared" si="0"/>
        <v>H. BERNDT PALSSON</v>
      </c>
      <c r="C50" s="2" t="s">
        <v>129</v>
      </c>
      <c r="D50" s="2" t="s">
        <v>130</v>
      </c>
      <c r="E50" s="2"/>
      <c r="F50" s="2" t="s">
        <v>131</v>
      </c>
      <c r="G50" s="33">
        <v>31832</v>
      </c>
      <c r="H50" s="2" t="s">
        <v>53</v>
      </c>
      <c r="I50" s="2" t="s">
        <v>142</v>
      </c>
      <c r="J50" s="4" t="s">
        <v>168</v>
      </c>
      <c r="K50" s="4" t="str">
        <f>INDEX(LOCATION!$A$1:$M$3,MATCH(SPORTSMEN!K$1,LOCATION!$A$1:$A$3,0),MATCH(SPORTSMEN!J50,LOCATION!$A$2:$M$2,0))</f>
        <v>SWEDEN</v>
      </c>
      <c r="L50" s="4" t="str">
        <f>INDEX(LOCATION!$A$1:$M$3,MATCH(SPORTSMEN!L$1,LOCATION!$A$1:$A$3,0),MATCH(SPORTSMEN!J50,LOCATION!$A$2:$M$2,0))</f>
        <v>Swedish</v>
      </c>
      <c r="M50" s="4" t="str">
        <f t="shared" si="1"/>
        <v>palsson.berndtxyz.com</v>
      </c>
      <c r="N50" s="36">
        <v>45.9</v>
      </c>
      <c r="O50" s="2" t="s">
        <v>213</v>
      </c>
      <c r="P50" s="2" t="s">
        <v>209</v>
      </c>
      <c r="Q50" s="3" t="str">
        <f>INDEX(SPORT!$A$1:$B$33,MATCH(SPORTSMEN!$R50,SPORT!$B$1:$B$33,0),MATCH(Q$1,SPORT!$A$1:$B$1,0))</f>
        <v>OUTDOOR</v>
      </c>
      <c r="R50" s="2" t="s">
        <v>204</v>
      </c>
      <c r="S50" s="39">
        <v>35387</v>
      </c>
    </row>
    <row r="51" spans="1:19" x14ac:dyDescent="0.35">
      <c r="A51" s="31">
        <v>50</v>
      </c>
      <c r="B51" s="3" t="str">
        <f t="shared" si="0"/>
        <v>SR. ADRIANO SOBRINHO</v>
      </c>
      <c r="C51" s="2" t="s">
        <v>13</v>
      </c>
      <c r="D51" s="2" t="s">
        <v>132</v>
      </c>
      <c r="E51" s="2" t="s">
        <v>133</v>
      </c>
      <c r="F51" s="2" t="s">
        <v>134</v>
      </c>
      <c r="G51" s="33">
        <v>34178</v>
      </c>
      <c r="H51" s="2" t="s">
        <v>30</v>
      </c>
      <c r="I51" s="2" t="s">
        <v>142</v>
      </c>
      <c r="J51" s="4" t="s">
        <v>169</v>
      </c>
      <c r="K51" s="4" t="str">
        <f>INDEX(LOCATION!$A$1:$M$3,MATCH(SPORTSMEN!K$1,LOCATION!$A$1:$A$3,0),MATCH(SPORTSMEN!J51,LOCATION!$A$2:$M$2,0))</f>
        <v>BRAZIL</v>
      </c>
      <c r="L51" s="4" t="str">
        <f>INDEX(LOCATION!$A$1:$M$3,MATCH(SPORTSMEN!L$1,LOCATION!$A$1:$A$3,0),MATCH(SPORTSMEN!J51,LOCATION!$A$2:$M$2,0))</f>
        <v>Portuguese</v>
      </c>
      <c r="M51" s="4" t="str">
        <f t="shared" si="1"/>
        <v>sobrinho.adrianoxyz.com</v>
      </c>
      <c r="N51" s="36">
        <v>92.5</v>
      </c>
      <c r="O51" s="2" t="s">
        <v>208</v>
      </c>
      <c r="P51" s="2" t="s">
        <v>215</v>
      </c>
      <c r="Q51" s="3" t="str">
        <f>INDEX(SPORT!$A$1:$B$33,MATCH(SPORTSMEN!$R51,SPORT!$B$1:$B$33,0),MATCH(Q$1,SPORT!$A$1:$B$1,0))</f>
        <v>INDOOR</v>
      </c>
      <c r="R51" s="2" t="s">
        <v>205</v>
      </c>
      <c r="S51" s="39">
        <v>20532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A2" sqref="A2"/>
    </sheetView>
  </sheetViews>
  <sheetFormatPr defaultRowHeight="14.5" x14ac:dyDescent="0.35"/>
  <cols>
    <col min="1" max="1" width="15.54296875" bestFit="1" customWidth="1"/>
    <col min="2" max="2" width="24" bestFit="1" customWidth="1"/>
  </cols>
  <sheetData>
    <row r="1" spans="1:2" x14ac:dyDescent="0.35">
      <c r="A1" s="28" t="s">
        <v>237</v>
      </c>
      <c r="B1" s="28" t="s">
        <v>171</v>
      </c>
    </row>
    <row r="2" spans="1:2" x14ac:dyDescent="0.35">
      <c r="A2" s="29" t="s">
        <v>172</v>
      </c>
      <c r="B2" s="29" t="s">
        <v>173</v>
      </c>
    </row>
    <row r="3" spans="1:2" x14ac:dyDescent="0.35">
      <c r="A3" s="30" t="s">
        <v>172</v>
      </c>
      <c r="B3" s="30" t="s">
        <v>174</v>
      </c>
    </row>
    <row r="4" spans="1:2" x14ac:dyDescent="0.35">
      <c r="A4" s="30" t="s">
        <v>175</v>
      </c>
      <c r="B4" s="30" t="s">
        <v>176</v>
      </c>
    </row>
    <row r="5" spans="1:2" x14ac:dyDescent="0.35">
      <c r="A5" s="30" t="s">
        <v>175</v>
      </c>
      <c r="B5" s="30" t="s">
        <v>177</v>
      </c>
    </row>
    <row r="6" spans="1:2" x14ac:dyDescent="0.35">
      <c r="A6" s="30" t="s">
        <v>172</v>
      </c>
      <c r="B6" s="30" t="s">
        <v>178</v>
      </c>
    </row>
    <row r="7" spans="1:2" x14ac:dyDescent="0.35">
      <c r="A7" s="30" t="s">
        <v>172</v>
      </c>
      <c r="B7" s="30" t="s">
        <v>179</v>
      </c>
    </row>
    <row r="8" spans="1:2" x14ac:dyDescent="0.35">
      <c r="A8" s="30" t="s">
        <v>175</v>
      </c>
      <c r="B8" s="30" t="s">
        <v>180</v>
      </c>
    </row>
    <row r="9" spans="1:2" x14ac:dyDescent="0.35">
      <c r="A9" s="30" t="s">
        <v>172</v>
      </c>
      <c r="B9" s="30" t="s">
        <v>181</v>
      </c>
    </row>
    <row r="10" spans="1:2" x14ac:dyDescent="0.35">
      <c r="A10" s="30" t="s">
        <v>172</v>
      </c>
      <c r="B10" s="30" t="s">
        <v>182</v>
      </c>
    </row>
    <row r="11" spans="1:2" x14ac:dyDescent="0.35">
      <c r="A11" s="30" t="s">
        <v>175</v>
      </c>
      <c r="B11" s="30" t="s">
        <v>183</v>
      </c>
    </row>
    <row r="12" spans="1:2" x14ac:dyDescent="0.35">
      <c r="A12" s="30" t="s">
        <v>175</v>
      </c>
      <c r="B12" s="30" t="s">
        <v>184</v>
      </c>
    </row>
    <row r="13" spans="1:2" x14ac:dyDescent="0.35">
      <c r="A13" s="30" t="s">
        <v>175</v>
      </c>
      <c r="B13" s="30" t="s">
        <v>185</v>
      </c>
    </row>
    <row r="14" spans="1:2" x14ac:dyDescent="0.35">
      <c r="A14" s="30" t="s">
        <v>175</v>
      </c>
      <c r="B14" s="30" t="s">
        <v>186</v>
      </c>
    </row>
    <row r="15" spans="1:2" x14ac:dyDescent="0.35">
      <c r="A15" s="30" t="s">
        <v>172</v>
      </c>
      <c r="B15" s="30" t="s">
        <v>187</v>
      </c>
    </row>
    <row r="16" spans="1:2" x14ac:dyDescent="0.35">
      <c r="A16" s="30" t="s">
        <v>172</v>
      </c>
      <c r="B16" s="30" t="s">
        <v>188</v>
      </c>
    </row>
    <row r="17" spans="1:2" x14ac:dyDescent="0.35">
      <c r="A17" s="30" t="s">
        <v>175</v>
      </c>
      <c r="B17" s="30" t="s">
        <v>189</v>
      </c>
    </row>
    <row r="18" spans="1:2" x14ac:dyDescent="0.35">
      <c r="A18" s="30" t="s">
        <v>172</v>
      </c>
      <c r="B18" s="30" t="s">
        <v>190</v>
      </c>
    </row>
    <row r="19" spans="1:2" x14ac:dyDescent="0.35">
      <c r="A19" s="30" t="s">
        <v>172</v>
      </c>
      <c r="B19" s="30" t="s">
        <v>191</v>
      </c>
    </row>
    <row r="20" spans="1:2" x14ac:dyDescent="0.35">
      <c r="A20" s="30" t="s">
        <v>175</v>
      </c>
      <c r="B20" s="30" t="s">
        <v>192</v>
      </c>
    </row>
    <row r="21" spans="1:2" x14ac:dyDescent="0.35">
      <c r="A21" s="30" t="s">
        <v>175</v>
      </c>
      <c r="B21" s="30" t="s">
        <v>193</v>
      </c>
    </row>
    <row r="22" spans="1:2" x14ac:dyDescent="0.35">
      <c r="A22" s="30" t="s">
        <v>175</v>
      </c>
      <c r="B22" s="30" t="s">
        <v>194</v>
      </c>
    </row>
    <row r="23" spans="1:2" x14ac:dyDescent="0.35">
      <c r="A23" s="30" t="s">
        <v>175</v>
      </c>
      <c r="B23" s="30" t="s">
        <v>195</v>
      </c>
    </row>
    <row r="24" spans="1:2" x14ac:dyDescent="0.35">
      <c r="A24" s="30" t="s">
        <v>172</v>
      </c>
      <c r="B24" s="30" t="s">
        <v>196</v>
      </c>
    </row>
    <row r="25" spans="1:2" x14ac:dyDescent="0.35">
      <c r="A25" s="30" t="s">
        <v>175</v>
      </c>
      <c r="B25" s="30" t="s">
        <v>197</v>
      </c>
    </row>
    <row r="26" spans="1:2" x14ac:dyDescent="0.35">
      <c r="A26" s="30" t="s">
        <v>172</v>
      </c>
      <c r="B26" s="30" t="s">
        <v>198</v>
      </c>
    </row>
    <row r="27" spans="1:2" x14ac:dyDescent="0.35">
      <c r="A27" s="30" t="s">
        <v>175</v>
      </c>
      <c r="B27" s="30" t="s">
        <v>199</v>
      </c>
    </row>
    <row r="28" spans="1:2" x14ac:dyDescent="0.35">
      <c r="A28" s="30" t="s">
        <v>175</v>
      </c>
      <c r="B28" s="30" t="s">
        <v>200</v>
      </c>
    </row>
    <row r="29" spans="1:2" x14ac:dyDescent="0.35">
      <c r="A29" s="30" t="s">
        <v>175</v>
      </c>
      <c r="B29" s="30" t="s">
        <v>201</v>
      </c>
    </row>
    <row r="30" spans="1:2" x14ac:dyDescent="0.35">
      <c r="A30" s="30" t="s">
        <v>172</v>
      </c>
      <c r="B30" s="30" t="s">
        <v>202</v>
      </c>
    </row>
    <row r="31" spans="1:2" x14ac:dyDescent="0.35">
      <c r="A31" s="30" t="s">
        <v>172</v>
      </c>
      <c r="B31" s="30" t="s">
        <v>203</v>
      </c>
    </row>
    <row r="32" spans="1:2" x14ac:dyDescent="0.35">
      <c r="A32" s="30" t="s">
        <v>175</v>
      </c>
      <c r="B32" s="30" t="s">
        <v>204</v>
      </c>
    </row>
    <row r="33" spans="1:2" x14ac:dyDescent="0.35">
      <c r="A33" s="30" t="s">
        <v>172</v>
      </c>
      <c r="B33" s="30" t="s">
        <v>205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H6" sqref="H6"/>
    </sheetView>
  </sheetViews>
  <sheetFormatPr defaultRowHeight="14.5" x14ac:dyDescent="0.35"/>
  <cols>
    <col min="1" max="13" width="13.7265625" style="1" customWidth="1"/>
  </cols>
  <sheetData>
    <row r="1" spans="1:13" x14ac:dyDescent="0.3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5">
      <c r="A3" s="5" t="s">
        <v>227</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Question 1</vt:lpstr>
      <vt:lpstr>Question 2</vt:lpstr>
      <vt:lpstr>Question 3</vt:lpstr>
      <vt:lpstr>ANALYSIS</vt:lpstr>
      <vt:lpstr>REPORT</vt:lpstr>
      <vt:lpstr>SPORTSMEN</vt:lpstr>
      <vt:lpstr>SPORT</vt:lpstr>
      <vt:lpstr>LOCATION</vt:lpstr>
      <vt:lpstr>SPORTSMEN!Extract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Preeti Kumari</cp:lastModifiedBy>
  <dcterms:created xsi:type="dcterms:W3CDTF">2019-05-28T07:07:38Z</dcterms:created>
  <dcterms:modified xsi:type="dcterms:W3CDTF">2022-07-20T09:48:24Z</dcterms:modified>
</cp:coreProperties>
</file>