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esktop\"/>
    </mc:Choice>
  </mc:AlternateContent>
  <xr:revisionPtr revIDLastSave="0" documentId="8_{E6001A8F-C959-4CF7-BD78-28A9757D422A}" xr6:coauthVersionLast="47" xr6:coauthVersionMax="47" xr10:uidLastSave="{00000000-0000-0000-0000-000000000000}"/>
  <bookViews>
    <workbookView xWindow="-120" yWindow="-120" windowWidth="24240" windowHeight="13020" xr2:uid="{5131AB58-4759-4E0D-8871-BB1EEE25C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K41" i="1"/>
  <c r="J35" i="1"/>
  <c r="J37" i="1"/>
  <c r="J36" i="1"/>
  <c r="J34" i="1"/>
  <c r="H31" i="1"/>
  <c r="H29" i="1"/>
  <c r="H27" i="1"/>
  <c r="N10" i="1"/>
  <c r="M10" i="1"/>
  <c r="K9" i="1"/>
  <c r="L9" i="1" s="1"/>
  <c r="K10" i="1"/>
  <c r="K11" i="1"/>
  <c r="L11" i="1" s="1"/>
  <c r="N11" i="1" s="1"/>
  <c r="K12" i="1"/>
  <c r="L12" i="1" s="1"/>
  <c r="K13" i="1"/>
  <c r="L13" i="1" s="1"/>
  <c r="K14" i="1"/>
  <c r="L14" i="1" s="1"/>
  <c r="K15" i="1"/>
  <c r="L15" i="1" s="1"/>
  <c r="N15" i="1" s="1"/>
  <c r="K16" i="1"/>
  <c r="L16" i="1" s="1"/>
  <c r="K17" i="1"/>
  <c r="L17" i="1" s="1"/>
  <c r="K8" i="1"/>
  <c r="L8" i="1" s="1"/>
  <c r="M8" i="1" s="1"/>
  <c r="K39" i="1" l="1"/>
  <c r="K40" i="1" s="1"/>
  <c r="M14" i="1"/>
  <c r="N14" i="1"/>
  <c r="M17" i="1"/>
  <c r="N17" i="1"/>
  <c r="M13" i="1"/>
  <c r="N13" i="1"/>
  <c r="M9" i="1"/>
  <c r="N9" i="1"/>
  <c r="N16" i="1"/>
  <c r="M16" i="1"/>
  <c r="N12" i="1"/>
  <c r="M12" i="1"/>
  <c r="M15" i="1"/>
  <c r="M11" i="1"/>
</calcChain>
</file>

<file path=xl/sharedStrings.xml><?xml version="1.0" encoding="utf-8"?>
<sst xmlns="http://schemas.openxmlformats.org/spreadsheetml/2006/main" count="61" uniqueCount="58">
  <si>
    <t>Sr.No</t>
  </si>
  <si>
    <t>Name</t>
  </si>
  <si>
    <t>Maths</t>
  </si>
  <si>
    <t>English</t>
  </si>
  <si>
    <t>Physics</t>
  </si>
  <si>
    <t>Chemistry</t>
  </si>
  <si>
    <t>Total</t>
  </si>
  <si>
    <t>Percentage</t>
  </si>
  <si>
    <t>riya</t>
  </si>
  <si>
    <t>pooja</t>
  </si>
  <si>
    <t>kajal</t>
  </si>
  <si>
    <t>neha</t>
  </si>
  <si>
    <t>saloni</t>
  </si>
  <si>
    <t>pujita</t>
  </si>
  <si>
    <t>shilpi</t>
  </si>
  <si>
    <t>Greade</t>
  </si>
  <si>
    <t>Pass/Fail</t>
  </si>
  <si>
    <t>REPORT CARD</t>
  </si>
  <si>
    <t>Roll No</t>
  </si>
  <si>
    <t>Father Name</t>
  </si>
  <si>
    <t>Mother Name</t>
  </si>
  <si>
    <t>Sub</t>
  </si>
  <si>
    <t>Total Marks</t>
  </si>
  <si>
    <t>Passing Marks</t>
  </si>
  <si>
    <t>Obtain Marks</t>
  </si>
  <si>
    <t>Physic</t>
  </si>
  <si>
    <t xml:space="preserve">   Name</t>
  </si>
  <si>
    <t>khusboo</t>
  </si>
  <si>
    <t>deepika</t>
  </si>
  <si>
    <t>shuhani</t>
  </si>
  <si>
    <t>juli</t>
  </si>
  <si>
    <t>Roll no</t>
  </si>
  <si>
    <t>Class</t>
  </si>
  <si>
    <t>Mothers Name</t>
  </si>
  <si>
    <t xml:space="preserve">Fathers Name </t>
  </si>
  <si>
    <t>mina kumari</t>
  </si>
  <si>
    <t>joya</t>
  </si>
  <si>
    <t>nikki</t>
  </si>
  <si>
    <t>jaya</t>
  </si>
  <si>
    <t>Marksheet</t>
  </si>
  <si>
    <t>Komal</t>
  </si>
  <si>
    <t>Nisha</t>
  </si>
  <si>
    <t>Rubi</t>
  </si>
  <si>
    <t>Bina</t>
  </si>
  <si>
    <t>Shilpi</t>
  </si>
  <si>
    <t>Vishal</t>
  </si>
  <si>
    <t>Arjun</t>
  </si>
  <si>
    <t>Sagar</t>
  </si>
  <si>
    <t>Sumit</t>
  </si>
  <si>
    <t>Krishan</t>
  </si>
  <si>
    <t>Mankit</t>
  </si>
  <si>
    <t>Rahul</t>
  </si>
  <si>
    <t>Suresh</t>
  </si>
  <si>
    <t>Inder</t>
  </si>
  <si>
    <t>Sohan</t>
  </si>
  <si>
    <t>total</t>
  </si>
  <si>
    <t>persentage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</si>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</sst>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Bahnschrift Light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5" Type="http://schemas.openxmlformats.org/officeDocument/2006/relationships/calcChain" Target="calcChai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DA28-9A55-4CD4-95A1-0CF1BB389DE8}">
  <dimension ref="A3:R41"/>
  <sheetViews>
    <sheetView tabSelected="1" topLeftCell="E4" zoomScale="77" zoomScaleNormal="77" workbookViewId="0">
      <selection activeCell="H25" sqref="H25"/>
    </sheetView>
  </sheetViews>
  <sheetFormatPr defaultRowHeight="15" x14ac:dyDescent="0.25"/>
  <cols>
    <col min="1" max="1" width="5.85546875" bestFit="1" customWidth="1"/>
    <col min="2" max="2" width="8.5703125" bestFit="1" customWidth="1"/>
    <col min="3" max="3" width="7.140625" bestFit="1" customWidth="1"/>
    <col min="4" max="4" width="5.42578125" bestFit="1" customWidth="1"/>
    <col min="5" max="5" width="14.28515625" bestFit="1" customWidth="1"/>
    <col min="6" max="6" width="13.85546875" bestFit="1" customWidth="1"/>
    <col min="7" max="7" width="13.42578125" bestFit="1" customWidth="1"/>
    <col min="8" max="8" width="11.140625" bestFit="1" customWidth="1"/>
    <col min="9" max="9" width="7.42578125" bestFit="1" customWidth="1"/>
    <col min="10" max="10" width="14.7109375" customWidth="1"/>
    <col min="11" max="11" width="14.85546875" customWidth="1"/>
    <col min="12" max="12" width="12.7109375" bestFit="1" customWidth="1"/>
    <col min="13" max="13" width="7.42578125" bestFit="1" customWidth="1"/>
    <col min="14" max="14" width="8.85546875" bestFit="1" customWidth="1"/>
    <col min="15" max="15" width="6.28515625" bestFit="1" customWidth="1"/>
    <col min="16" max="16" width="6.5703125" bestFit="1" customWidth="1"/>
  </cols>
  <sheetData>
    <row r="3" spans="1:18" ht="33.75" x14ac:dyDescent="0.5">
      <c r="F3" s="4" t="s">
        <v>39</v>
      </c>
      <c r="M3" s="1"/>
      <c r="N3" s="1"/>
      <c r="O3" s="1"/>
      <c r="P3" s="1"/>
      <c r="Q3" s="1"/>
      <c r="R3" s="1"/>
    </row>
    <row r="4" spans="1:18" x14ac:dyDescent="0.25">
      <c r="M4" s="1"/>
      <c r="N4" s="1"/>
      <c r="O4" s="1"/>
      <c r="P4" s="1"/>
      <c r="Q4" s="1"/>
      <c r="R4" s="1"/>
    </row>
    <row r="5" spans="1:18" x14ac:dyDescent="0.25">
      <c r="M5" s="1"/>
      <c r="N5" s="1"/>
      <c r="O5" s="1"/>
      <c r="P5" s="1"/>
      <c r="Q5" s="1"/>
      <c r="R5" s="1"/>
    </row>
    <row r="7" spans="1:18" x14ac:dyDescent="0.25">
      <c r="A7" t="s">
        <v>0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15</v>
      </c>
      <c r="N7" t="s">
        <v>16</v>
      </c>
    </row>
    <row r="8" spans="1:18" x14ac:dyDescent="0.25">
      <c r="A8">
        <v>1</v>
      </c>
      <c r="B8" t="s">
        <v>8</v>
      </c>
      <c r="C8">
        <v>1</v>
      </c>
      <c r="D8">
        <v>1</v>
      </c>
      <c r="E8" t="s">
        <v>9</v>
      </c>
      <c r="F8" t="s">
        <v>45</v>
      </c>
      <c r="G8">
        <v>45</v>
      </c>
      <c r="H8">
        <v>56</v>
      </c>
      <c r="I8">
        <v>76</v>
      </c>
      <c r="J8">
        <v>67</v>
      </c>
      <c r="K8">
        <f>SUM(G8:J8)</f>
        <v>244</v>
      </c>
      <c r="L8">
        <f>K8/4</f>
        <v>61</v>
      </c>
      <c r="M8" t="str">
        <f>IF(L8&gt;60,"A",IF(L8&lt;50,"B",IF(L8&lt;40,"C",IF(L8&gt;30,"D"))))</f>
        <v>A</v>
      </c>
      <c r="N8" t="str">
        <f>IF(L8&gt;33,"PASS","FAIL")</f>
        <v>PASS</v>
      </c>
    </row>
    <row r="9" spans="1:18" x14ac:dyDescent="0.25">
      <c r="A9">
        <v>2</v>
      </c>
      <c r="B9" t="s">
        <v>12</v>
      </c>
      <c r="C9">
        <v>2</v>
      </c>
      <c r="D9">
        <v>2</v>
      </c>
      <c r="E9" t="s">
        <v>35</v>
      </c>
      <c r="F9" t="s">
        <v>46</v>
      </c>
      <c r="G9">
        <v>67</v>
      </c>
      <c r="H9">
        <v>66</v>
      </c>
      <c r="I9">
        <v>56</v>
      </c>
      <c r="J9">
        <v>56</v>
      </c>
      <c r="K9">
        <f t="shared" ref="K9:K17" si="0">SUM(G9:J9)</f>
        <v>245</v>
      </c>
      <c r="L9">
        <f t="shared" ref="L9:L17" si="1">K9/4</f>
        <v>61.25</v>
      </c>
      <c r="M9" t="str">
        <f t="shared" ref="M9:M17" si="2">IF(L9&gt;60,"A",IF(L9&lt;50,"B",IF(L9&lt;40,"C",IF(L9&gt;30,"D"))))</f>
        <v>A</v>
      </c>
      <c r="N9" t="str">
        <f t="shared" ref="N9:N17" si="3">IF(L9&gt;33,"PASS","FAIL")</f>
        <v>PASS</v>
      </c>
    </row>
    <row r="10" spans="1:18" x14ac:dyDescent="0.25">
      <c r="A10">
        <v>3</v>
      </c>
      <c r="B10" t="s">
        <v>27</v>
      </c>
      <c r="C10">
        <v>3</v>
      </c>
      <c r="D10">
        <v>3</v>
      </c>
      <c r="E10" t="s">
        <v>36</v>
      </c>
      <c r="F10" t="s">
        <v>47</v>
      </c>
      <c r="G10">
        <v>78</v>
      </c>
      <c r="H10">
        <v>76</v>
      </c>
      <c r="I10">
        <v>65</v>
      </c>
      <c r="J10">
        <v>50</v>
      </c>
      <c r="K10">
        <f t="shared" si="0"/>
        <v>269</v>
      </c>
      <c r="L10">
        <v>32</v>
      </c>
      <c r="M10" t="str">
        <f t="shared" si="2"/>
        <v>B</v>
      </c>
      <c r="N10" t="str">
        <f t="shared" si="3"/>
        <v>FAIL</v>
      </c>
    </row>
    <row r="11" spans="1:18" x14ac:dyDescent="0.25">
      <c r="A11">
        <v>4</v>
      </c>
      <c r="B11" t="s">
        <v>10</v>
      </c>
      <c r="C11">
        <v>4</v>
      </c>
      <c r="D11">
        <v>4</v>
      </c>
      <c r="E11" t="s">
        <v>37</v>
      </c>
      <c r="F11" t="s">
        <v>48</v>
      </c>
      <c r="G11">
        <v>34</v>
      </c>
      <c r="H11">
        <v>45</v>
      </c>
      <c r="I11">
        <v>76</v>
      </c>
      <c r="J11">
        <v>60</v>
      </c>
      <c r="K11">
        <f t="shared" si="0"/>
        <v>215</v>
      </c>
      <c r="L11">
        <f t="shared" si="1"/>
        <v>53.75</v>
      </c>
      <c r="M11" t="str">
        <f t="shared" si="2"/>
        <v>D</v>
      </c>
      <c r="N11" t="str">
        <f t="shared" si="3"/>
        <v>PASS</v>
      </c>
    </row>
    <row r="12" spans="1:18" x14ac:dyDescent="0.25">
      <c r="A12">
        <v>5</v>
      </c>
      <c r="B12" t="s">
        <v>11</v>
      </c>
      <c r="C12">
        <v>5</v>
      </c>
      <c r="D12">
        <v>5</v>
      </c>
      <c r="E12" t="s">
        <v>38</v>
      </c>
      <c r="F12" t="s">
        <v>49</v>
      </c>
      <c r="G12">
        <v>54</v>
      </c>
      <c r="H12">
        <v>67</v>
      </c>
      <c r="I12">
        <v>66</v>
      </c>
      <c r="J12">
        <v>34</v>
      </c>
      <c r="K12">
        <f t="shared" si="0"/>
        <v>221</v>
      </c>
      <c r="L12">
        <f t="shared" si="1"/>
        <v>55.25</v>
      </c>
      <c r="M12" t="str">
        <f t="shared" si="2"/>
        <v>D</v>
      </c>
      <c r="N12" t="str">
        <f t="shared" si="3"/>
        <v>PASS</v>
      </c>
    </row>
    <row r="13" spans="1:18" x14ac:dyDescent="0.25">
      <c r="A13">
        <v>6</v>
      </c>
      <c r="B13" t="s">
        <v>14</v>
      </c>
      <c r="C13">
        <v>6</v>
      </c>
      <c r="D13">
        <v>6</v>
      </c>
      <c r="E13" t="s">
        <v>40</v>
      </c>
      <c r="F13" t="s">
        <v>50</v>
      </c>
      <c r="G13">
        <v>56</v>
      </c>
      <c r="H13">
        <v>78</v>
      </c>
      <c r="I13">
        <v>56</v>
      </c>
      <c r="J13">
        <v>67</v>
      </c>
      <c r="K13">
        <f t="shared" si="0"/>
        <v>257</v>
      </c>
      <c r="L13">
        <f t="shared" si="1"/>
        <v>64.25</v>
      </c>
      <c r="M13" t="str">
        <f t="shared" si="2"/>
        <v>A</v>
      </c>
      <c r="N13" t="str">
        <f t="shared" si="3"/>
        <v>PASS</v>
      </c>
    </row>
    <row r="14" spans="1:18" x14ac:dyDescent="0.25">
      <c r="A14">
        <v>7</v>
      </c>
      <c r="B14" t="s">
        <v>13</v>
      </c>
      <c r="C14">
        <v>7</v>
      </c>
      <c r="D14">
        <v>7</v>
      </c>
      <c r="E14" t="s">
        <v>41</v>
      </c>
      <c r="F14" t="s">
        <v>51</v>
      </c>
      <c r="G14">
        <v>68</v>
      </c>
      <c r="H14">
        <v>88</v>
      </c>
      <c r="I14">
        <v>78</v>
      </c>
      <c r="J14">
        <v>67</v>
      </c>
      <c r="K14">
        <f t="shared" si="0"/>
        <v>301</v>
      </c>
      <c r="L14">
        <f t="shared" si="1"/>
        <v>75.25</v>
      </c>
      <c r="M14" t="str">
        <f t="shared" si="2"/>
        <v>A</v>
      </c>
      <c r="N14" t="str">
        <f t="shared" si="3"/>
        <v>PASS</v>
      </c>
    </row>
    <row r="15" spans="1:18" x14ac:dyDescent="0.25">
      <c r="A15">
        <v>8</v>
      </c>
      <c r="B15" t="s">
        <v>28</v>
      </c>
      <c r="C15">
        <v>8</v>
      </c>
      <c r="D15">
        <v>8</v>
      </c>
      <c r="E15" t="s">
        <v>42</v>
      </c>
      <c r="F15" t="s">
        <v>52</v>
      </c>
      <c r="G15">
        <v>69</v>
      </c>
      <c r="H15">
        <v>56</v>
      </c>
      <c r="I15">
        <v>88</v>
      </c>
      <c r="J15">
        <v>56</v>
      </c>
      <c r="K15">
        <f t="shared" si="0"/>
        <v>269</v>
      </c>
      <c r="L15">
        <f t="shared" si="1"/>
        <v>67.25</v>
      </c>
      <c r="M15" t="str">
        <f t="shared" si="2"/>
        <v>A</v>
      </c>
      <c r="N15" t="str">
        <f t="shared" si="3"/>
        <v>PASS</v>
      </c>
    </row>
    <row r="16" spans="1:18" x14ac:dyDescent="0.25">
      <c r="A16">
        <v>9</v>
      </c>
      <c r="B16" t="s">
        <v>29</v>
      </c>
      <c r="C16">
        <v>9</v>
      </c>
      <c r="D16">
        <v>9</v>
      </c>
      <c r="E16" t="s">
        <v>43</v>
      </c>
      <c r="F16" t="s">
        <v>53</v>
      </c>
      <c r="G16">
        <v>86</v>
      </c>
      <c r="H16">
        <v>76</v>
      </c>
      <c r="I16">
        <v>77</v>
      </c>
      <c r="J16">
        <v>70</v>
      </c>
      <c r="K16">
        <f t="shared" si="0"/>
        <v>309</v>
      </c>
      <c r="L16">
        <f t="shared" si="1"/>
        <v>77.25</v>
      </c>
      <c r="M16" t="str">
        <f t="shared" si="2"/>
        <v>A</v>
      </c>
      <c r="N16" t="str">
        <f t="shared" si="3"/>
        <v>PASS</v>
      </c>
    </row>
    <row r="17" spans="1:14" x14ac:dyDescent="0.25">
      <c r="A17" s="2">
        <v>10</v>
      </c>
      <c r="B17" t="s">
        <v>30</v>
      </c>
      <c r="C17">
        <v>10</v>
      </c>
      <c r="D17">
        <v>10</v>
      </c>
      <c r="E17" t="s">
        <v>44</v>
      </c>
      <c r="F17" t="s">
        <v>54</v>
      </c>
      <c r="G17">
        <v>47</v>
      </c>
      <c r="H17">
        <v>65</v>
      </c>
      <c r="I17">
        <v>56</v>
      </c>
      <c r="J17">
        <v>45</v>
      </c>
      <c r="K17">
        <f t="shared" si="0"/>
        <v>213</v>
      </c>
      <c r="L17">
        <f t="shared" si="1"/>
        <v>53.25</v>
      </c>
      <c r="M17" t="str">
        <f t="shared" si="2"/>
        <v>D</v>
      </c>
      <c r="N17" t="str">
        <f t="shared" si="3"/>
        <v>PASS</v>
      </c>
    </row>
    <row r="20" spans="1:14" ht="27" x14ac:dyDescent="0.35">
      <c r="K20" s="3" t="s">
        <v>17</v>
      </c>
      <c r="L20" s="3"/>
    </row>
    <row r="25" spans="1:14" x14ac:dyDescent="0.25">
      <c r="G25" t="s">
        <v>18</v>
      </c>
      <c r="H25">
        <v>7</v>
      </c>
    </row>
    <row r="27" spans="1:14" x14ac:dyDescent="0.25">
      <c r="G27" t="s">
        <v>1</v>
      </c>
      <c r="H27" t="str">
        <f>VLOOKUP(H25,A7:N17,2,0)</f>
        <v>pujita</v>
      </c>
    </row>
    <row r="29" spans="1:14" x14ac:dyDescent="0.25">
      <c r="G29" t="s">
        <v>19</v>
      </c>
      <c r="H29">
        <f>VLOOKUP(H25,A7:N17,7,0)</f>
        <v>68</v>
      </c>
    </row>
    <row r="31" spans="1:14" x14ac:dyDescent="0.25">
      <c r="G31" t="s">
        <v>20</v>
      </c>
      <c r="H31" t="str">
        <f>VLOOKUP(H25,A7:N17,5,0)</f>
        <v>Nisha</v>
      </c>
    </row>
    <row r="33" spans="7:11" x14ac:dyDescent="0.25">
      <c r="G33" t="s">
        <v>21</v>
      </c>
      <c r="H33" t="s">
        <v>22</v>
      </c>
      <c r="I33" t="s">
        <v>23</v>
      </c>
      <c r="J33" t="s">
        <v>24</v>
      </c>
    </row>
    <row r="34" spans="7:11" x14ac:dyDescent="0.25">
      <c r="G34" t="s">
        <v>2</v>
      </c>
      <c r="H34">
        <v>100</v>
      </c>
      <c r="I34">
        <v>33</v>
      </c>
      <c r="J34">
        <f>VLOOKUP(H25,A8:N17,7,TRUE)</f>
        <v>68</v>
      </c>
    </row>
    <row r="35" spans="7:11" x14ac:dyDescent="0.25">
      <c r="G35" t="s">
        <v>3</v>
      </c>
      <c r="H35">
        <v>100</v>
      </c>
      <c r="I35">
        <v>33</v>
      </c>
      <c r="J35">
        <f>VLOOKUP(H25,A8:N17,8,1)</f>
        <v>88</v>
      </c>
    </row>
    <row r="36" spans="7:11" x14ac:dyDescent="0.25">
      <c r="G36" t="s">
        <v>25</v>
      </c>
      <c r="H36">
        <v>100</v>
      </c>
      <c r="I36">
        <v>33</v>
      </c>
      <c r="J36">
        <f>VLOOKUP(H25,A8:N17,9,1)</f>
        <v>78</v>
      </c>
    </row>
    <row r="37" spans="7:11" x14ac:dyDescent="0.25">
      <c r="G37" t="s">
        <v>5</v>
      </c>
      <c r="H37">
        <v>100</v>
      </c>
      <c r="I37">
        <v>33</v>
      </c>
      <c r="J37">
        <f>VLOOKUP(H25,A8:N17,10,1)</f>
        <v>67</v>
      </c>
    </row>
    <row r="39" spans="7:11" x14ac:dyDescent="0.25">
      <c r="J39" t="s">
        <v>55</v>
      </c>
      <c r="K39">
        <f>SUM(J34:J37)</f>
        <v>301</v>
      </c>
    </row>
    <row r="40" spans="7:11" x14ac:dyDescent="0.25">
      <c r="J40" t="s">
        <v>56</v>
      </c>
      <c r="K40">
        <f>K39/4</f>
        <v>75.25</v>
      </c>
    </row>
    <row r="41" spans="7:11" x14ac:dyDescent="0.25">
      <c r="J41" t="s">
        <v>57</v>
      </c>
      <c r="K41" t="str">
        <f>IF(H25&gt;250,"pass","fail")</f>
        <v>fail</v>
      </c>
    </row>
  </sheetData>
  <dataValidations count="3">
    <dataValidation type="list" allowBlank="1" showDropDown="1" showInputMessage="1" showErrorMessage="1" sqref="C8:C10 C12:C17" xr:uid="{BDFEE230-9F39-40F3-B447-E508836DB7FB}">
      <formula1>$C$8</formula1>
    </dataValidation>
    <dataValidation type="list" allowBlank="1" showDropDown="1" showInputMessage="1" showErrorMessage="1" sqref="C11" xr:uid="{AA424EC7-C495-40BB-AB32-BA8D6233F13A}">
      <formula1>$C$14</formula1>
    </dataValidation>
    <dataValidation type="list" allowBlank="1" showInputMessage="1" showErrorMessage="1" sqref="H25" xr:uid="{092BF980-1F7D-4023-8A88-D01D2D5F2B33}">
      <formula1>$C$7:$C$17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2023-11-22T06:38:19Z</dcterms:created>
  <dcterms:modified xsi:type="dcterms:W3CDTF">2024-03-20T07:23:09Z</dcterms:modified>
</cp:coreProperties>
</file>