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Inceptez\Class02\"/>
    </mc:Choice>
  </mc:AlternateContent>
  <bookViews>
    <workbookView xWindow="0" yWindow="0" windowWidth="20490" windowHeight="7755"/>
  </bookViews>
  <sheets>
    <sheet name="Sheet2" sheetId="2" r:id="rId1"/>
    <sheet name="Sheet1" sheetId="1" r:id="rId2"/>
  </sheets>
  <calcPr calcId="152511"/>
  <pivotCaches>
    <pivotCache cacheId="7" r:id="rId3"/>
    <pivotCache cacheId="1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5" i="2"/>
  <c r="F6" i="2" s="1"/>
  <c r="G4" i="2"/>
  <c r="F4" i="2"/>
  <c r="F7" i="2" l="1"/>
  <c r="G6" i="2"/>
  <c r="G5" i="2"/>
  <c r="F8" i="2"/>
  <c r="G7" i="2"/>
  <c r="H11" i="1"/>
  <c r="H10" i="1"/>
  <c r="H9" i="1"/>
  <c r="H7" i="1"/>
  <c r="H6" i="1"/>
  <c r="H5" i="1"/>
  <c r="H4" i="1"/>
  <c r="H3" i="1"/>
  <c r="G3" i="1"/>
  <c r="F9" i="2" l="1"/>
  <c r="G8" i="2"/>
  <c r="F10" i="2" l="1"/>
  <c r="G9" i="2"/>
  <c r="F11" i="2" l="1"/>
  <c r="G10" i="2"/>
  <c r="F12" i="2" l="1"/>
  <c r="G11" i="2"/>
  <c r="F13" i="2" l="1"/>
  <c r="G12" i="2"/>
  <c r="F14" i="2" l="1"/>
  <c r="G13" i="2"/>
  <c r="F15" i="2" l="1"/>
  <c r="G14" i="2"/>
  <c r="F16" i="2" l="1"/>
  <c r="G15" i="2"/>
  <c r="F17" i="2" l="1"/>
  <c r="G16" i="2"/>
  <c r="F18" i="2" l="1"/>
  <c r="G17" i="2"/>
  <c r="F19" i="2" l="1"/>
  <c r="G18" i="2"/>
  <c r="F20" i="2" l="1"/>
  <c r="G19" i="2"/>
  <c r="F21" i="2" l="1"/>
  <c r="G20" i="2"/>
  <c r="F22" i="2" l="1"/>
  <c r="G21" i="2"/>
  <c r="F23" i="2" l="1"/>
  <c r="G22" i="2"/>
  <c r="F24" i="2" l="1"/>
  <c r="G23" i="2"/>
  <c r="F25" i="2" l="1"/>
  <c r="G24" i="2"/>
  <c r="F26" i="2" l="1"/>
  <c r="G25" i="2"/>
  <c r="F27" i="2" l="1"/>
  <c r="G26" i="2"/>
  <c r="F28" i="2" l="1"/>
  <c r="G27" i="2"/>
  <c r="F29" i="2" l="1"/>
  <c r="G28" i="2"/>
  <c r="F30" i="2" l="1"/>
  <c r="G29" i="2"/>
  <c r="G30" i="2" l="1"/>
</calcChain>
</file>

<file path=xl/sharedStrings.xml><?xml version="1.0" encoding="utf-8"?>
<sst xmlns="http://schemas.openxmlformats.org/spreadsheetml/2006/main" count="29" uniqueCount="19">
  <si>
    <t>Player Score</t>
  </si>
  <si>
    <t>Min</t>
  </si>
  <si>
    <t>Q1</t>
  </si>
  <si>
    <t>Median</t>
  </si>
  <si>
    <t>Q3</t>
  </si>
  <si>
    <t>Max</t>
  </si>
  <si>
    <t>Mean</t>
  </si>
  <si>
    <t>Range</t>
  </si>
  <si>
    <t>Stdev</t>
  </si>
  <si>
    <t>Using quartile formula</t>
  </si>
  <si>
    <t>Using minimum</t>
  </si>
  <si>
    <t>Grand Total</t>
  </si>
  <si>
    <t>3310-3409</t>
  </si>
  <si>
    <t>3410-3509</t>
  </si>
  <si>
    <t>3510-3609</t>
  </si>
  <si>
    <t>3610-3709</t>
  </si>
  <si>
    <t>3710-3809</t>
  </si>
  <si>
    <t>Count of Player Score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</si>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</sst>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Latha"/>
      <family val="2"/>
      <scheme val="minor"/>
    </font>
    <font>
      <b/>
      <sz val="11"/>
      <color theme="0"/>
      <name val="Lath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pivotButton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a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Sheet2!$F$4:$F$30</c:f>
              <c:numCache>
                <c:formatCode>0.000</c:formatCode>
                <c:ptCount val="27"/>
                <c:pt idx="0" formatCode="General">
                  <c:v>3166.3732</c:v>
                </c:pt>
                <c:pt idx="1">
                  <c:v>3200.23288</c:v>
                </c:pt>
                <c:pt idx="2">
                  <c:v>3234.09256</c:v>
                </c:pt>
                <c:pt idx="3">
                  <c:v>3267.9522400000001</c:v>
                </c:pt>
                <c:pt idx="4">
                  <c:v>3301.8119200000001</c:v>
                </c:pt>
                <c:pt idx="5">
                  <c:v>3335.6716000000001</c:v>
                </c:pt>
                <c:pt idx="6">
                  <c:v>3369.5312800000002</c:v>
                </c:pt>
                <c:pt idx="7">
                  <c:v>3403.3909600000002</c:v>
                </c:pt>
                <c:pt idx="8">
                  <c:v>3437.2506400000002</c:v>
                </c:pt>
                <c:pt idx="9">
                  <c:v>3471.1103200000002</c:v>
                </c:pt>
                <c:pt idx="10">
                  <c:v>3504.9700000000003</c:v>
                </c:pt>
                <c:pt idx="11">
                  <c:v>3538.8296800000003</c:v>
                </c:pt>
                <c:pt idx="12">
                  <c:v>3572.6893600000003</c:v>
                </c:pt>
                <c:pt idx="13">
                  <c:v>3606.5490400000003</c:v>
                </c:pt>
                <c:pt idx="14">
                  <c:v>3640.4087200000004</c:v>
                </c:pt>
                <c:pt idx="15">
                  <c:v>3674.2684000000004</c:v>
                </c:pt>
                <c:pt idx="16">
                  <c:v>3708.1280800000004</c:v>
                </c:pt>
                <c:pt idx="17">
                  <c:v>3741.9877600000004</c:v>
                </c:pt>
                <c:pt idx="18">
                  <c:v>3775.8474400000005</c:v>
                </c:pt>
                <c:pt idx="19">
                  <c:v>3809.7071200000005</c:v>
                </c:pt>
                <c:pt idx="20">
                  <c:v>3843.5668000000005</c:v>
                </c:pt>
                <c:pt idx="21">
                  <c:v>3877.4264800000005</c:v>
                </c:pt>
                <c:pt idx="22">
                  <c:v>3911.2861600000006</c:v>
                </c:pt>
                <c:pt idx="23">
                  <c:v>3945.1458400000006</c:v>
                </c:pt>
                <c:pt idx="24">
                  <c:v>3979.0055200000006</c:v>
                </c:pt>
                <c:pt idx="25">
                  <c:v>4012.8652000000006</c:v>
                </c:pt>
                <c:pt idx="26">
                  <c:v>4046.7248800000007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492048"/>
        <c:axId val="496492832"/>
      </c:barChart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Sheet2!$G$4:$G$30</c:f>
              <c:numCache>
                <c:formatCode>General</c:formatCode>
                <c:ptCount val="27"/>
                <c:pt idx="0">
                  <c:v>3.9263121630697932E-5</c:v>
                </c:pt>
                <c:pt idx="1">
                  <c:v>9.2315673422395714E-5</c:v>
                </c:pt>
                <c:pt idx="2">
                  <c:v>1.9837479033557397E-4</c:v>
                </c:pt>
                <c:pt idx="3">
                  <c:v>3.8959909671517333E-4</c:v>
                </c:pt>
                <c:pt idx="4">
                  <c:v>6.9931013709271161E-4</c:v>
                </c:pt>
                <c:pt idx="5">
                  <c:v>1.1472078976481794E-3</c:v>
                </c:pt>
                <c:pt idx="6">
                  <c:v>1.7200253767068001E-3</c:v>
                </c:pt>
                <c:pt idx="7">
                  <c:v>2.3569371542823524E-3</c:v>
                </c:pt>
                <c:pt idx="8">
                  <c:v>2.951763598618659E-3</c:v>
                </c:pt>
                <c:pt idx="9">
                  <c:v>3.3785905632752215E-3</c:v>
                </c:pt>
                <c:pt idx="10">
                  <c:v>3.5343534502679202E-3</c:v>
                </c:pt>
                <c:pt idx="11">
                  <c:v>3.379129334194369E-3</c:v>
                </c:pt>
                <c:pt idx="12">
                  <c:v>2.9527050865905346E-3</c:v>
                </c:pt>
                <c:pt idx="13">
                  <c:v>2.3580648893677019E-3</c:v>
                </c:pt>
                <c:pt idx="14">
                  <c:v>1.721122782651968E-3</c:v>
                </c:pt>
                <c:pt idx="15">
                  <c:v>1.1481228937090437E-3</c:v>
                </c:pt>
                <c:pt idx="16">
                  <c:v>6.9997950177821402E-4</c:v>
                </c:pt>
                <c:pt idx="17">
                  <c:v>3.9003419997197511E-4</c:v>
                </c:pt>
                <c:pt idx="18">
                  <c:v>1.9862800418308558E-4</c:v>
                </c:pt>
                <c:pt idx="19">
                  <c:v>9.2448249012472392E-5</c:v>
                </c:pt>
                <c:pt idx="20">
                  <c:v>3.932577797845742E-5</c:v>
                </c:pt>
                <c:pt idx="21">
                  <c:v>1.5288904853176687E-5</c:v>
                </c:pt>
                <c:pt idx="22">
                  <c:v>5.4324514636947338E-6</c:v>
                </c:pt>
                <c:pt idx="23">
                  <c:v>1.764150993363527E-6</c:v>
                </c:pt>
                <c:pt idx="24">
                  <c:v>5.2359570359460456E-7</c:v>
                </c:pt>
                <c:pt idx="25">
                  <c:v>1.4202893053148868E-7</c:v>
                </c:pt>
                <c:pt idx="26">
                  <c:v>3.5210969357621139E-8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775480"/>
        <c:axId val="498776264"/>
      </c:scatterChart>
      <c:catAx>
        <c:axId val="496492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a-IN"/>
          </a:p>
        </c:txPr>
        <c:crossAx val="496492832"/>
        <c:crosses val="autoZero"/>
        <c:auto val="1"/>
        <c:lblAlgn val="ctr"/>
        <c:lblOffset val="100"/>
        <c:noMultiLvlLbl val="0"/>
      </c:catAx>
      <c:valAx>
        <c:axId val="49649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a-IN"/>
          </a:p>
        </c:txPr>
        <c:crossAx val="496492048"/>
        <c:crosses val="autoZero"/>
        <c:crossBetween val="between"/>
      </c:valAx>
      <c:valAx>
        <c:axId val="498776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a-IN"/>
          </a:p>
        </c:txPr>
        <c:crossAx val="498775480"/>
        <c:crosses val="max"/>
        <c:crossBetween val="midCat"/>
      </c:valAx>
      <c:valAx>
        <c:axId val="498775480"/>
        <c:scaling>
          <c:orientation val="minMax"/>
        </c:scaling>
        <c:delete val="1"/>
        <c:axPos val="b"/>
        <c:majorTickMark val="out"/>
        <c:minorTickMark val="none"/>
        <c:tickLblPos val="nextTo"/>
        <c:crossAx val="498776264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a-I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a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4</xdr:row>
      <xdr:rowOff>242887</xdr:rowOff>
    </xdr:from>
    <xdr:to>
      <xdr:col>14</xdr:col>
      <xdr:colOff>200025</xdr:colOff>
      <xdr:row>14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R" refreshedDate="43891.47624733796" createdVersion="5" refreshedVersion="5" minRefreshableVersion="3" recordCount="11">
  <cacheSource type="worksheet">
    <worksheetSource ref="A1:A12" sheet="Sheet1"/>
  </cacheSource>
  <cacheFields count="1">
    <cacheField name="Player Score" numFmtId="0">
      <sharedItems containsSemiMixedTypes="0" containsString="0" containsNumber="1" containsInteger="1" minValue="3310" maxValue="3730" count="10">
        <n v="3310"/>
        <n v="3355"/>
        <n v="3450"/>
        <n v="3480"/>
        <n v="3490"/>
        <n v="3520"/>
        <n v="3540"/>
        <n v="3550"/>
        <n v="3650"/>
        <n v="3730"/>
      </sharedItems>
      <fieldGroup base="0">
        <rangePr autoEnd="0" startNum="3310" endNum="3730" groupInterval="100"/>
        <groupItems count="7">
          <s v="&lt;3310"/>
          <s v="3310-3409"/>
          <s v="3410-3509"/>
          <s v="3510-3609"/>
          <s v="3610-3709"/>
          <s v="3710-3809"/>
          <s v="&gt;38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R" refreshedDate="43891.480171990741" createdVersion="5" refreshedVersion="5" minRefreshableVersion="3" recordCount="13">
  <cacheSource type="worksheet">
    <worksheetSource ref="A1:A14" sheet="Sheet1"/>
  </cacheSource>
  <cacheFields count="1">
    <cacheField name="Player Score" numFmtId="0">
      <sharedItems containsSemiMixedTypes="0" containsString="0" containsNumber="1" containsInteger="1" minValue="3310" maxValue="3730" count="12">
        <n v="3310"/>
        <n v="3355"/>
        <n v="3450"/>
        <n v="3480"/>
        <n v="3490"/>
        <n v="3520"/>
        <n v="3540"/>
        <n v="3550"/>
        <n v="3650"/>
        <n v="3730"/>
        <n v="3320"/>
        <n v="3330"/>
      </sharedItems>
      <fieldGroup base="0">
        <rangePr autoEnd="0" startNum="3310" endNum="3730" groupInterval="100"/>
        <groupItems count="7">
          <s v="&lt;3310"/>
          <s v="3310-3409"/>
          <s v="3410-3509"/>
          <s v="3510-3609"/>
          <s v="3610-3709"/>
          <s v="3710-3809"/>
          <s v="&gt;38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</r>
  <r>
    <x v="1"/>
  </r>
  <r>
    <x v="2"/>
  </r>
  <r>
    <x v="3"/>
  </r>
  <r>
    <x v="3"/>
  </r>
  <r>
    <x v="4"/>
  </r>
  <r>
    <x v="5"/>
  </r>
  <r>
    <x v="6"/>
  </r>
  <r>
    <x v="7"/>
  </r>
  <r>
    <x v="8"/>
  </r>
  <r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x v="0"/>
  </r>
  <r>
    <x v="1"/>
  </r>
  <r>
    <x v="2"/>
  </r>
  <r>
    <x v="3"/>
  </r>
  <r>
    <x v="3"/>
  </r>
  <r>
    <x v="4"/>
  </r>
  <r>
    <x v="5"/>
  </r>
  <r>
    <x v="6"/>
  </r>
  <r>
    <x v="7"/>
  </r>
  <r>
    <x v="8"/>
  </r>
  <r>
    <x v="9"/>
  </r>
  <r>
    <x v="10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3:B10" firstHeaderRow="2" firstDataRow="2" firstDataCol="1"/>
  <pivotFields count="1">
    <pivotField axis="axisRow" dataField="1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layer Scor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J3:K10" firstHeaderRow="2" firstDataRow="2" firstDataCol="1"/>
  <pivotFields count="1">
    <pivotField axis="axisRow" dataField="1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layer Scor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0"/>
  <sheetViews>
    <sheetView tabSelected="1" topLeftCell="C1" workbookViewId="0">
      <selection activeCell="F4" sqref="F4"/>
    </sheetView>
  </sheetViews>
  <sheetFormatPr defaultRowHeight="22.5" x14ac:dyDescent="0.55000000000000004"/>
  <cols>
    <col min="1" max="1" width="20.125" bestFit="1" customWidth="1"/>
    <col min="2" max="2" width="5" customWidth="1"/>
    <col min="6" max="6" width="11.625" customWidth="1"/>
    <col min="7" max="7" width="16.375" customWidth="1"/>
  </cols>
  <sheetData>
    <row r="3" spans="1:7" x14ac:dyDescent="0.55000000000000004">
      <c r="A3" s="3" t="s">
        <v>17</v>
      </c>
      <c r="F3">
        <f>(6*112.8656)/20</f>
        <v>33.859680000000004</v>
      </c>
    </row>
    <row r="4" spans="1:7" x14ac:dyDescent="0.55000000000000004">
      <c r="A4" s="3" t="s">
        <v>0</v>
      </c>
      <c r="B4" t="s">
        <v>18</v>
      </c>
      <c r="F4">
        <f>3505-(3*112.8756)</f>
        <v>3166.3732</v>
      </c>
      <c r="G4">
        <f>_xlfn.NORM.DIST(F4,3505,112.8756,FALSE)</f>
        <v>3.9263121630697932E-5</v>
      </c>
    </row>
    <row r="5" spans="1:7" x14ac:dyDescent="0.55000000000000004">
      <c r="A5" t="s">
        <v>12</v>
      </c>
      <c r="B5" s="4">
        <v>4</v>
      </c>
      <c r="F5" s="5">
        <f>F4+$F$3</f>
        <v>3200.23288</v>
      </c>
      <c r="G5">
        <f t="shared" ref="G5:G68" si="0">_xlfn.NORM.DIST(F5,3505,112.8756,FALSE)</f>
        <v>9.2315673422395714E-5</v>
      </c>
    </row>
    <row r="6" spans="1:7" x14ac:dyDescent="0.55000000000000004">
      <c r="A6" t="s">
        <v>13</v>
      </c>
      <c r="B6" s="4">
        <v>4</v>
      </c>
      <c r="F6" s="5">
        <f>F5+$F$3</f>
        <v>3234.09256</v>
      </c>
      <c r="G6">
        <f t="shared" si="0"/>
        <v>1.9837479033557397E-4</v>
      </c>
    </row>
    <row r="7" spans="1:7" x14ac:dyDescent="0.55000000000000004">
      <c r="A7" t="s">
        <v>14</v>
      </c>
      <c r="B7" s="4">
        <v>3</v>
      </c>
      <c r="F7" s="5">
        <f t="shared" ref="F7:F70" si="1">F6+$F$3</f>
        <v>3267.9522400000001</v>
      </c>
      <c r="G7">
        <f t="shared" si="0"/>
        <v>3.8959909671517333E-4</v>
      </c>
    </row>
    <row r="8" spans="1:7" x14ac:dyDescent="0.55000000000000004">
      <c r="A8" t="s">
        <v>15</v>
      </c>
      <c r="B8" s="4">
        <v>1</v>
      </c>
      <c r="F8" s="5">
        <f t="shared" si="1"/>
        <v>3301.8119200000001</v>
      </c>
      <c r="G8">
        <f t="shared" si="0"/>
        <v>6.9931013709271161E-4</v>
      </c>
    </row>
    <row r="9" spans="1:7" x14ac:dyDescent="0.55000000000000004">
      <c r="A9" t="s">
        <v>16</v>
      </c>
      <c r="B9" s="4">
        <v>1</v>
      </c>
      <c r="F9" s="5">
        <f t="shared" si="1"/>
        <v>3335.6716000000001</v>
      </c>
      <c r="G9">
        <f t="shared" si="0"/>
        <v>1.1472078976481794E-3</v>
      </c>
    </row>
    <row r="10" spans="1:7" x14ac:dyDescent="0.55000000000000004">
      <c r="A10" t="s">
        <v>11</v>
      </c>
      <c r="B10" s="4">
        <v>13</v>
      </c>
      <c r="F10" s="5">
        <f t="shared" si="1"/>
        <v>3369.5312800000002</v>
      </c>
      <c r="G10">
        <f t="shared" si="0"/>
        <v>1.7200253767068001E-3</v>
      </c>
    </row>
    <row r="11" spans="1:7" x14ac:dyDescent="0.55000000000000004">
      <c r="F11" s="5">
        <f t="shared" si="1"/>
        <v>3403.3909600000002</v>
      </c>
      <c r="G11">
        <f t="shared" si="0"/>
        <v>2.3569371542823524E-3</v>
      </c>
    </row>
    <row r="12" spans="1:7" x14ac:dyDescent="0.55000000000000004">
      <c r="F12" s="5">
        <f t="shared" si="1"/>
        <v>3437.2506400000002</v>
      </c>
      <c r="G12">
        <f t="shared" si="0"/>
        <v>2.951763598618659E-3</v>
      </c>
    </row>
    <row r="13" spans="1:7" x14ac:dyDescent="0.55000000000000004">
      <c r="F13" s="5">
        <f t="shared" si="1"/>
        <v>3471.1103200000002</v>
      </c>
      <c r="G13">
        <f t="shared" si="0"/>
        <v>3.3785905632752215E-3</v>
      </c>
    </row>
    <row r="14" spans="1:7" x14ac:dyDescent="0.55000000000000004">
      <c r="F14" s="5">
        <f t="shared" si="1"/>
        <v>3504.9700000000003</v>
      </c>
      <c r="G14">
        <f t="shared" si="0"/>
        <v>3.5343534502679202E-3</v>
      </c>
    </row>
    <row r="15" spans="1:7" x14ac:dyDescent="0.55000000000000004">
      <c r="F15" s="5">
        <f t="shared" si="1"/>
        <v>3538.8296800000003</v>
      </c>
      <c r="G15">
        <f t="shared" si="0"/>
        <v>3.379129334194369E-3</v>
      </c>
    </row>
    <row r="16" spans="1:7" x14ac:dyDescent="0.55000000000000004">
      <c r="F16" s="5">
        <f t="shared" si="1"/>
        <v>3572.6893600000003</v>
      </c>
      <c r="G16">
        <f t="shared" si="0"/>
        <v>2.9527050865905346E-3</v>
      </c>
    </row>
    <row r="17" spans="6:7" x14ac:dyDescent="0.55000000000000004">
      <c r="F17" s="5">
        <f t="shared" si="1"/>
        <v>3606.5490400000003</v>
      </c>
      <c r="G17">
        <f t="shared" si="0"/>
        <v>2.3580648893677019E-3</v>
      </c>
    </row>
    <row r="18" spans="6:7" x14ac:dyDescent="0.55000000000000004">
      <c r="F18" s="5">
        <f t="shared" si="1"/>
        <v>3640.4087200000004</v>
      </c>
      <c r="G18">
        <f t="shared" si="0"/>
        <v>1.721122782651968E-3</v>
      </c>
    </row>
    <row r="19" spans="6:7" x14ac:dyDescent="0.55000000000000004">
      <c r="F19" s="5">
        <f t="shared" si="1"/>
        <v>3674.2684000000004</v>
      </c>
      <c r="G19">
        <f t="shared" si="0"/>
        <v>1.1481228937090437E-3</v>
      </c>
    </row>
    <row r="20" spans="6:7" x14ac:dyDescent="0.55000000000000004">
      <c r="F20" s="5">
        <f t="shared" si="1"/>
        <v>3708.1280800000004</v>
      </c>
      <c r="G20">
        <f t="shared" si="0"/>
        <v>6.9997950177821402E-4</v>
      </c>
    </row>
    <row r="21" spans="6:7" x14ac:dyDescent="0.55000000000000004">
      <c r="F21" s="5">
        <f t="shared" si="1"/>
        <v>3741.9877600000004</v>
      </c>
      <c r="G21">
        <f t="shared" si="0"/>
        <v>3.9003419997197511E-4</v>
      </c>
    </row>
    <row r="22" spans="6:7" x14ac:dyDescent="0.55000000000000004">
      <c r="F22" s="5">
        <f t="shared" si="1"/>
        <v>3775.8474400000005</v>
      </c>
      <c r="G22">
        <f t="shared" si="0"/>
        <v>1.9862800418308558E-4</v>
      </c>
    </row>
    <row r="23" spans="6:7" x14ac:dyDescent="0.55000000000000004">
      <c r="F23" s="5">
        <f t="shared" si="1"/>
        <v>3809.7071200000005</v>
      </c>
      <c r="G23">
        <f t="shared" si="0"/>
        <v>9.2448249012472392E-5</v>
      </c>
    </row>
    <row r="24" spans="6:7" x14ac:dyDescent="0.55000000000000004">
      <c r="F24" s="5">
        <f t="shared" si="1"/>
        <v>3843.5668000000005</v>
      </c>
      <c r="G24">
        <f t="shared" si="0"/>
        <v>3.932577797845742E-5</v>
      </c>
    </row>
    <row r="25" spans="6:7" x14ac:dyDescent="0.55000000000000004">
      <c r="F25" s="5">
        <f t="shared" si="1"/>
        <v>3877.4264800000005</v>
      </c>
      <c r="G25">
        <f t="shared" si="0"/>
        <v>1.5288904853176687E-5</v>
      </c>
    </row>
    <row r="26" spans="6:7" x14ac:dyDescent="0.55000000000000004">
      <c r="F26" s="5">
        <f t="shared" si="1"/>
        <v>3911.2861600000006</v>
      </c>
      <c r="G26">
        <f t="shared" si="0"/>
        <v>5.4324514636947338E-6</v>
      </c>
    </row>
    <row r="27" spans="6:7" x14ac:dyDescent="0.55000000000000004">
      <c r="F27" s="5">
        <f t="shared" si="1"/>
        <v>3945.1458400000006</v>
      </c>
      <c r="G27">
        <f t="shared" si="0"/>
        <v>1.764150993363527E-6</v>
      </c>
    </row>
    <row r="28" spans="6:7" x14ac:dyDescent="0.55000000000000004">
      <c r="F28" s="5">
        <f t="shared" si="1"/>
        <v>3979.0055200000006</v>
      </c>
      <c r="G28">
        <f t="shared" si="0"/>
        <v>5.2359570359460456E-7</v>
      </c>
    </row>
    <row r="29" spans="6:7" x14ac:dyDescent="0.55000000000000004">
      <c r="F29" s="5">
        <f t="shared" si="1"/>
        <v>4012.8652000000006</v>
      </c>
      <c r="G29">
        <f t="shared" si="0"/>
        <v>1.4202893053148868E-7</v>
      </c>
    </row>
    <row r="30" spans="6:7" x14ac:dyDescent="0.55000000000000004">
      <c r="F30" s="5">
        <f t="shared" si="1"/>
        <v>4046.7248800000007</v>
      </c>
      <c r="G30">
        <f t="shared" si="0"/>
        <v>3.5210969357621139E-8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11" sqref="H11"/>
    </sheetView>
  </sheetViews>
  <sheetFormatPr defaultRowHeight="22.5" x14ac:dyDescent="0.55000000000000004"/>
  <cols>
    <col min="1" max="1" width="11.625" bestFit="1" customWidth="1"/>
    <col min="2" max="2" width="11" customWidth="1"/>
    <col min="7" max="7" width="13.5" bestFit="1" customWidth="1"/>
    <col min="8" max="8" width="19.625" bestFit="1" customWidth="1"/>
    <col min="10" max="10" width="20.125" bestFit="1" customWidth="1"/>
    <col min="11" max="11" width="5" customWidth="1"/>
  </cols>
  <sheetData>
    <row r="1" spans="1:11" x14ac:dyDescent="0.55000000000000004">
      <c r="A1" s="2" t="s">
        <v>0</v>
      </c>
    </row>
    <row r="2" spans="1:11" x14ac:dyDescent="0.55000000000000004">
      <c r="A2" s="1">
        <v>3310</v>
      </c>
      <c r="F2" s="1"/>
      <c r="G2" s="1" t="s">
        <v>10</v>
      </c>
      <c r="H2" s="1" t="s">
        <v>9</v>
      </c>
    </row>
    <row r="3" spans="1:11" x14ac:dyDescent="0.55000000000000004">
      <c r="A3" s="1">
        <v>3355</v>
      </c>
      <c r="F3" s="1" t="s">
        <v>1</v>
      </c>
      <c r="G3">
        <f>MIN(A2:A12)</f>
        <v>3310</v>
      </c>
      <c r="H3">
        <f>_xlfn.QUARTILE.INC($A$2:$A$12,0)</f>
        <v>3310</v>
      </c>
      <c r="J3" s="3" t="s">
        <v>17</v>
      </c>
    </row>
    <row r="4" spans="1:11" x14ac:dyDescent="0.55000000000000004">
      <c r="A4" s="1">
        <v>3450</v>
      </c>
      <c r="F4" s="1" t="s">
        <v>2</v>
      </c>
      <c r="H4">
        <f>_xlfn.QUARTILE.INC($A$2:$A$12,1)</f>
        <v>3465</v>
      </c>
      <c r="J4" s="3" t="s">
        <v>0</v>
      </c>
      <c r="K4" t="s">
        <v>18</v>
      </c>
    </row>
    <row r="5" spans="1:11" x14ac:dyDescent="0.55000000000000004">
      <c r="A5" s="1">
        <v>3480</v>
      </c>
      <c r="F5" s="1" t="s">
        <v>3</v>
      </c>
      <c r="H5">
        <f>_xlfn.QUARTILE.INC($A$2:$A$12,2)</f>
        <v>3490</v>
      </c>
      <c r="J5" t="s">
        <v>12</v>
      </c>
      <c r="K5" s="4">
        <v>2</v>
      </c>
    </row>
    <row r="6" spans="1:11" x14ac:dyDescent="0.55000000000000004">
      <c r="A6" s="1">
        <v>3480</v>
      </c>
      <c r="F6" s="1" t="s">
        <v>4</v>
      </c>
      <c r="H6">
        <f>_xlfn.QUARTILE.INC($A$2:$A$12,3)</f>
        <v>3545</v>
      </c>
      <c r="J6" t="s">
        <v>13</v>
      </c>
      <c r="K6" s="4">
        <v>4</v>
      </c>
    </row>
    <row r="7" spans="1:11" x14ac:dyDescent="0.55000000000000004">
      <c r="A7" s="1">
        <v>3490</v>
      </c>
      <c r="F7" s="1" t="s">
        <v>5</v>
      </c>
      <c r="H7">
        <f>_xlfn.QUARTILE.INC($A$2:$A$12,4)</f>
        <v>3730</v>
      </c>
      <c r="J7" t="s">
        <v>14</v>
      </c>
      <c r="K7" s="4">
        <v>3</v>
      </c>
    </row>
    <row r="8" spans="1:11" x14ac:dyDescent="0.55000000000000004">
      <c r="A8" s="1">
        <v>3520</v>
      </c>
      <c r="F8" s="1"/>
      <c r="J8" t="s">
        <v>15</v>
      </c>
      <c r="K8" s="4">
        <v>1</v>
      </c>
    </row>
    <row r="9" spans="1:11" x14ac:dyDescent="0.55000000000000004">
      <c r="A9" s="1">
        <v>3540</v>
      </c>
      <c r="F9" s="1" t="s">
        <v>6</v>
      </c>
      <c r="H9">
        <f>AVERAGE(A2:A12)</f>
        <v>3505</v>
      </c>
      <c r="J9" t="s">
        <v>16</v>
      </c>
      <c r="K9" s="4">
        <v>1</v>
      </c>
    </row>
    <row r="10" spans="1:11" x14ac:dyDescent="0.55000000000000004">
      <c r="A10" s="1">
        <v>3550</v>
      </c>
      <c r="F10" s="1" t="s">
        <v>7</v>
      </c>
      <c r="H10">
        <f>H7-H3</f>
        <v>420</v>
      </c>
      <c r="J10" t="s">
        <v>11</v>
      </c>
      <c r="K10" s="4">
        <v>11</v>
      </c>
    </row>
    <row r="11" spans="1:11" x14ac:dyDescent="0.55000000000000004">
      <c r="A11" s="1">
        <v>3650</v>
      </c>
      <c r="F11" s="1" t="s">
        <v>8</v>
      </c>
      <c r="H11">
        <f>_xlfn.STDEV.P(A2:A12)</f>
        <v>112.87563550611394</v>
      </c>
    </row>
    <row r="12" spans="1:11" x14ac:dyDescent="0.55000000000000004">
      <c r="A12" s="1">
        <v>3730</v>
      </c>
    </row>
    <row r="13" spans="1:11" x14ac:dyDescent="0.55000000000000004">
      <c r="A13" s="1">
        <v>3320</v>
      </c>
    </row>
    <row r="14" spans="1:11" x14ac:dyDescent="0.55000000000000004">
      <c r="A14" s="1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</dc:creator>
  <cp:lastModifiedBy>RAR</cp:lastModifiedBy>
  <dcterms:created xsi:type="dcterms:W3CDTF">2020-03-01T04:32:25Z</dcterms:created>
  <dcterms:modified xsi:type="dcterms:W3CDTF">2020-03-01T06:29:49Z</dcterms:modified>
</cp:coreProperties>
</file>