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2"/>
  </bookViews>
  <sheets>
    <sheet name="Sheet4" sheetId="4" r:id="rId1"/>
    <sheet name="Sheet8" sheetId="9" r:id="rId2"/>
    <sheet name="Sheet1" sheetId="1" r:id="rId3"/>
    <sheet name="Sheet5" sheetId="12" r:id="rId4"/>
    <sheet name="Sheet3" sheetId="11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D1" i="11"/>
  <c r="B1" i="11"/>
  <c r="G18" i="1" l="1"/>
  <c r="F18" i="1"/>
  <c r="C18" i="1" l="1"/>
  <c r="D18" i="1"/>
  <c r="E18" i="1"/>
  <c r="B18" i="1"/>
  <c r="G3" i="1"/>
  <c r="G4" i="1"/>
  <c r="G5" i="1"/>
  <c r="G6" i="1"/>
  <c r="G8" i="1"/>
  <c r="G9" i="1"/>
  <c r="G10" i="1"/>
  <c r="G11" i="1"/>
  <c r="G13" i="1"/>
  <c r="G14" i="1"/>
  <c r="G15" i="1"/>
  <c r="G16" i="1"/>
  <c r="G17" i="1"/>
  <c r="F3" i="1" l="1"/>
  <c r="F4" i="1"/>
  <c r="F5" i="1"/>
  <c r="F6" i="1"/>
  <c r="F7" i="1"/>
  <c r="F9" i="1"/>
  <c r="F10" i="1"/>
  <c r="F11" i="1"/>
  <c r="F12" i="1"/>
  <c r="F13" i="1"/>
  <c r="F15" i="1"/>
  <c r="F16" i="1"/>
  <c r="F17" i="1"/>
</calcChain>
</file>

<file path=xl/sharedStrings.xml><?xml version="1.0" encoding="utf-8"?>
<sst xmlns="http://schemas.openxmlformats.org/spreadsheetml/2006/main" count="117" uniqueCount="39">
  <si>
    <t>Against</t>
  </si>
  <si>
    <t>NewZealand</t>
  </si>
  <si>
    <t xml:space="preserve">Australia </t>
  </si>
  <si>
    <t xml:space="preserve">West Indies </t>
  </si>
  <si>
    <t>England</t>
  </si>
  <si>
    <t>Srilanka</t>
  </si>
  <si>
    <t>Zimbabwe</t>
  </si>
  <si>
    <t>Bangladesh</t>
  </si>
  <si>
    <t>SriLanka</t>
  </si>
  <si>
    <t>Pakistan</t>
  </si>
  <si>
    <t>Virat Kholi</t>
  </si>
  <si>
    <t>Rohit Sharma</t>
  </si>
  <si>
    <t># Balls Faced R</t>
  </si>
  <si>
    <t># Balls Faced K</t>
  </si>
  <si>
    <t>Strike Rate</t>
  </si>
  <si>
    <t>Average</t>
  </si>
  <si>
    <t>Average = Total no. of runs scored / (total no. of innings played - total no. of innings not out).</t>
  </si>
  <si>
    <r>
      <t> </t>
    </r>
    <r>
      <rPr>
        <b/>
        <i/>
        <sz val="7"/>
        <rFont val="Arial"/>
        <family val="2"/>
      </rPr>
      <t>Strike rate =  ( Runs scored / No.of balls faced ) * 100</t>
    </r>
  </si>
  <si>
    <t>South Africa</t>
  </si>
  <si>
    <t>Strike Rate K</t>
  </si>
  <si>
    <t>Strike Rate R</t>
  </si>
  <si>
    <t>Sum</t>
  </si>
  <si>
    <t>Batting Average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</si>
  <si>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</si>
  <si>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</si>
  <si>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</si>
  <si>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</si>
  <si>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</si>
  <si>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</si>
  <si>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</si>
  <si>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</si>
  <si>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</si>
  <si>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</si>
  <si>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</si>
  <si>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</si>
  <si>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Count</t>
  </si>
  <si>
    <t xml:space="preserve"> </t>
  </si>
  <si>
    <t>not out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</si>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</sst>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name val="Segoe UI"/>
      <family val="2"/>
    </font>
    <font>
      <b/>
      <sz val="7"/>
      <name val="Arial"/>
      <family val="2"/>
    </font>
    <font>
      <b/>
      <i/>
      <sz val="7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3" borderId="5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66185476815402E-2"/>
          <c:y val="2.8252405949256341E-2"/>
          <c:w val="0.7240402449693788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Sheet4!$A$3:$C$15</c:f>
              <c:multiLvlStrCache>
                <c:ptCount val="13"/>
                <c:lvl>
                  <c:pt idx="0">
                    <c:v>Mean</c:v>
                  </c:pt>
                  <c:pt idx="1">
                    <c:v>Standard Error</c:v>
                  </c:pt>
                  <c:pt idx="2">
                    <c:v>Median</c:v>
                  </c:pt>
                  <c:pt idx="3">
                    <c:v>Mode</c:v>
                  </c:pt>
                  <c:pt idx="4">
                    <c:v>Standard Deviation</c:v>
                  </c:pt>
                  <c:pt idx="5">
                    <c:v>Sample Variance</c:v>
                  </c:pt>
                  <c:pt idx="6">
                    <c:v>Kurtosis</c:v>
                  </c:pt>
                  <c:pt idx="7">
                    <c:v>Skewness</c:v>
                  </c:pt>
                  <c:pt idx="8">
                    <c:v>Range</c:v>
                  </c:pt>
                  <c:pt idx="9">
                    <c:v>Minimum</c:v>
                  </c:pt>
                  <c:pt idx="10">
                    <c:v>Maximum</c:v>
                  </c:pt>
                  <c:pt idx="11">
                    <c:v>Sum</c:v>
                  </c:pt>
                  <c:pt idx="12">
                    <c:v>Count</c:v>
                  </c:pt>
                </c:lvl>
                <c:lvl>
                  <c:pt idx="0">
                    <c:v>110.5914316</c:v>
                  </c:pt>
                  <c:pt idx="1">
                    <c:v>16.13838005</c:v>
                  </c:pt>
                  <c:pt idx="2">
                    <c:v>117.8947368</c:v>
                  </c:pt>
                  <c:pt idx="3">
                    <c:v>0</c:v>
                  </c:pt>
                  <c:pt idx="4">
                    <c:v>62.50367715</c:v>
                  </c:pt>
                  <c:pt idx="5">
                    <c:v>3906.709658</c:v>
                  </c:pt>
                  <c:pt idx="6">
                    <c:v>0.142523323</c:v>
                  </c:pt>
                  <c:pt idx="7">
                    <c:v>-0.201718001</c:v>
                  </c:pt>
                  <c:pt idx="8">
                    <c:v>223.8095238</c:v>
                  </c:pt>
                  <c:pt idx="9">
                    <c:v>0</c:v>
                  </c:pt>
                  <c:pt idx="10">
                    <c:v>223.8095238</c:v>
                  </c:pt>
                  <c:pt idx="11">
                    <c:v>1658.871473</c:v>
                  </c:pt>
                  <c:pt idx="12">
                    <c:v>15</c:v>
                  </c:pt>
                </c:lvl>
                <c:lvl>
                  <c:pt idx="0">
                    <c:v>Mean</c:v>
                  </c:pt>
                  <c:pt idx="1">
                    <c:v>Standard Error</c:v>
                  </c:pt>
                  <c:pt idx="2">
                    <c:v>Median</c:v>
                  </c:pt>
                  <c:pt idx="3">
                    <c:v>Mode</c:v>
                  </c:pt>
                  <c:pt idx="4">
                    <c:v>Standard Deviation</c:v>
                  </c:pt>
                  <c:pt idx="5">
                    <c:v>Sample Variance</c:v>
                  </c:pt>
                  <c:pt idx="6">
                    <c:v>Kurtosis</c:v>
                  </c:pt>
                  <c:pt idx="7">
                    <c:v>Skewness</c:v>
                  </c:pt>
                  <c:pt idx="8">
                    <c:v>Range</c:v>
                  </c:pt>
                  <c:pt idx="9">
                    <c:v>Minimum</c:v>
                  </c:pt>
                  <c:pt idx="10">
                    <c:v>Maximum</c:v>
                  </c:pt>
                  <c:pt idx="11">
                    <c:v>Sum</c:v>
                  </c:pt>
                  <c:pt idx="12">
                    <c:v>Count</c:v>
                  </c:pt>
                </c:lvl>
              </c:multiLvlStrCache>
            </c:multiLvlStrRef>
          </c:cat>
          <c:val>
            <c:numRef>
              <c:f>Sheet4!$D$3:$D$15</c:f>
              <c:numCache>
                <c:formatCode>General</c:formatCode>
                <c:ptCount val="13"/>
                <c:pt idx="0">
                  <c:v>74.834564681560494</c:v>
                </c:pt>
                <c:pt idx="1">
                  <c:v>12.143913693940876</c:v>
                </c:pt>
                <c:pt idx="2">
                  <c:v>81.818181818181827</c:v>
                </c:pt>
                <c:pt idx="3">
                  <c:v>0</c:v>
                </c:pt>
                <c:pt idx="4">
                  <c:v>47.033175494413207</c:v>
                </c:pt>
                <c:pt idx="5">
                  <c:v>2212.1195970882713</c:v>
                </c:pt>
                <c:pt idx="6">
                  <c:v>-0.5241463161103006</c:v>
                </c:pt>
                <c:pt idx="7">
                  <c:v>-0.38704119332527082</c:v>
                </c:pt>
                <c:pt idx="8">
                  <c:v>152.60115606936415</c:v>
                </c:pt>
                <c:pt idx="9">
                  <c:v>0</c:v>
                </c:pt>
                <c:pt idx="10">
                  <c:v>152.60115606936415</c:v>
                </c:pt>
                <c:pt idx="11">
                  <c:v>1122.5184702234073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79360"/>
        <c:axId val="181309824"/>
      </c:barChart>
      <c:catAx>
        <c:axId val="18127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1309824"/>
        <c:crosses val="autoZero"/>
        <c:auto val="1"/>
        <c:lblAlgn val="ctr"/>
        <c:lblOffset val="100"/>
        <c:noMultiLvlLbl val="0"/>
      </c:catAx>
      <c:valAx>
        <c:axId val="18130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7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Strike Rate K</c:v>
                </c:pt>
              </c:strCache>
            </c:strRef>
          </c:tx>
          <c:invertIfNegative val="0"/>
          <c:val>
            <c:numRef>
              <c:f>Sheet1!$F$3:$F$17</c:f>
              <c:numCache>
                <c:formatCode>General</c:formatCode>
                <c:ptCount val="15"/>
                <c:pt idx="0">
                  <c:v>127.49999999999999</c:v>
                </c:pt>
                <c:pt idx="1">
                  <c:v>223.80952380952382</c:v>
                </c:pt>
                <c:pt idx="2">
                  <c:v>114.28571428571428</c:v>
                </c:pt>
                <c:pt idx="3">
                  <c:v>82.692307692307693</c:v>
                </c:pt>
                <c:pt idx="4">
                  <c:v>63.636363636363633</c:v>
                </c:pt>
                <c:pt idx="5">
                  <c:v>0</c:v>
                </c:pt>
                <c:pt idx="6">
                  <c:v>118</c:v>
                </c:pt>
                <c:pt idx="7">
                  <c:v>65.346534653465355</c:v>
                </c:pt>
                <c:pt idx="8">
                  <c:v>156</c:v>
                </c:pt>
                <c:pt idx="9">
                  <c:v>107.14285714285714</c:v>
                </c:pt>
                <c:pt idx="10">
                  <c:v>117.89473684210525</c:v>
                </c:pt>
                <c:pt idx="11">
                  <c:v>0</c:v>
                </c:pt>
                <c:pt idx="12">
                  <c:v>137.73584905660377</c:v>
                </c:pt>
                <c:pt idx="13">
                  <c:v>200</c:v>
                </c:pt>
                <c:pt idx="14">
                  <c:v>144.82758620689654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6080"/>
        <c:axId val="181647616"/>
      </c:barChart>
      <c:catAx>
        <c:axId val="18164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647616"/>
        <c:crosses val="autoZero"/>
        <c:auto val="1"/>
        <c:lblAlgn val="ctr"/>
        <c:lblOffset val="100"/>
        <c:noMultiLvlLbl val="0"/>
      </c:catAx>
      <c:valAx>
        <c:axId val="1816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4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Strike Rate R</c:v>
                </c:pt>
              </c:strCache>
            </c:strRef>
          </c:tx>
          <c:invertIfNegative val="0"/>
          <c:val>
            <c:numRef>
              <c:f>Sheet1!$G$3:$G$17</c:f>
              <c:numCache>
                <c:formatCode>General</c:formatCode>
                <c:ptCount val="15"/>
                <c:pt idx="0">
                  <c:v>60</c:v>
                </c:pt>
                <c:pt idx="1">
                  <c:v>83.333333333333343</c:v>
                </c:pt>
                <c:pt idx="2">
                  <c:v>0</c:v>
                </c:pt>
                <c:pt idx="3">
                  <c:v>114.63414634146341</c:v>
                </c:pt>
                <c:pt idx="4">
                  <c:v>0</c:v>
                </c:pt>
                <c:pt idx="5">
                  <c:v>125</c:v>
                </c:pt>
                <c:pt idx="6">
                  <c:v>101</c:v>
                </c:pt>
                <c:pt idx="7">
                  <c:v>81.818181818181827</c:v>
                </c:pt>
                <c:pt idx="8">
                  <c:v>95.798319327731093</c:v>
                </c:pt>
                <c:pt idx="9">
                  <c:v>0</c:v>
                </c:pt>
                <c:pt idx="10">
                  <c:v>58.333333333333336</c:v>
                </c:pt>
                <c:pt idx="11">
                  <c:v>152.60115606936415</c:v>
                </c:pt>
                <c:pt idx="12">
                  <c:v>60</c:v>
                </c:pt>
                <c:pt idx="13">
                  <c:v>120</c:v>
                </c:pt>
                <c:pt idx="1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59904"/>
        <c:axId val="181968896"/>
      </c:barChart>
      <c:catAx>
        <c:axId val="18165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68896"/>
        <c:crosses val="autoZero"/>
        <c:auto val="1"/>
        <c:lblAlgn val="ctr"/>
        <c:lblOffset val="100"/>
        <c:noMultiLvlLbl val="0"/>
      </c:catAx>
      <c:valAx>
        <c:axId val="1819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65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Strike Rate R</c:v>
                </c:pt>
              </c:strCache>
            </c:strRef>
          </c:tx>
          <c:marker>
            <c:symbol val="none"/>
          </c:marker>
          <c:val>
            <c:numRef>
              <c:f>Sheet1!$G$3:$G$17</c:f>
              <c:numCache>
                <c:formatCode>General</c:formatCode>
                <c:ptCount val="15"/>
                <c:pt idx="0">
                  <c:v>60</c:v>
                </c:pt>
                <c:pt idx="1">
                  <c:v>83.333333333333343</c:v>
                </c:pt>
                <c:pt idx="2">
                  <c:v>0</c:v>
                </c:pt>
                <c:pt idx="3">
                  <c:v>114.63414634146341</c:v>
                </c:pt>
                <c:pt idx="4">
                  <c:v>0</c:v>
                </c:pt>
                <c:pt idx="5">
                  <c:v>125</c:v>
                </c:pt>
                <c:pt idx="6">
                  <c:v>101</c:v>
                </c:pt>
                <c:pt idx="7">
                  <c:v>81.818181818181827</c:v>
                </c:pt>
                <c:pt idx="8">
                  <c:v>95.798319327731093</c:v>
                </c:pt>
                <c:pt idx="9">
                  <c:v>0</c:v>
                </c:pt>
                <c:pt idx="10">
                  <c:v>58.333333333333336</c:v>
                </c:pt>
                <c:pt idx="11">
                  <c:v>152.60115606936415</c:v>
                </c:pt>
                <c:pt idx="12">
                  <c:v>60</c:v>
                </c:pt>
                <c:pt idx="13">
                  <c:v>120</c:v>
                </c:pt>
                <c:pt idx="14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8624"/>
        <c:axId val="181980160"/>
      </c:lineChart>
      <c:catAx>
        <c:axId val="1819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80160"/>
        <c:crosses val="autoZero"/>
        <c:auto val="1"/>
        <c:lblAlgn val="ctr"/>
        <c:lblOffset val="100"/>
        <c:noMultiLvlLbl val="0"/>
      </c:catAx>
      <c:valAx>
        <c:axId val="1819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Strike Rate K</c:v>
                </c:pt>
              </c:strCache>
            </c:strRef>
          </c:tx>
          <c:marker>
            <c:symbol val="none"/>
          </c:marker>
          <c:val>
            <c:numRef>
              <c:f>Sheet1!$F$3:$F$17</c:f>
              <c:numCache>
                <c:formatCode>General</c:formatCode>
                <c:ptCount val="15"/>
                <c:pt idx="0">
                  <c:v>127.49999999999999</c:v>
                </c:pt>
                <c:pt idx="1">
                  <c:v>223.80952380952382</c:v>
                </c:pt>
                <c:pt idx="2">
                  <c:v>114.28571428571428</c:v>
                </c:pt>
                <c:pt idx="3">
                  <c:v>82.692307692307693</c:v>
                </c:pt>
                <c:pt idx="4">
                  <c:v>63.636363636363633</c:v>
                </c:pt>
                <c:pt idx="5">
                  <c:v>0</c:v>
                </c:pt>
                <c:pt idx="6">
                  <c:v>118</c:v>
                </c:pt>
                <c:pt idx="7">
                  <c:v>65.346534653465355</c:v>
                </c:pt>
                <c:pt idx="8">
                  <c:v>156</c:v>
                </c:pt>
                <c:pt idx="9">
                  <c:v>107.14285714285714</c:v>
                </c:pt>
                <c:pt idx="10">
                  <c:v>117.89473684210525</c:v>
                </c:pt>
                <c:pt idx="11">
                  <c:v>0</c:v>
                </c:pt>
                <c:pt idx="12">
                  <c:v>137.73584905660377</c:v>
                </c:pt>
                <c:pt idx="13">
                  <c:v>200</c:v>
                </c:pt>
                <c:pt idx="14">
                  <c:v>144.82758620689654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70976"/>
        <c:axId val="182276864"/>
      </c:lineChart>
      <c:catAx>
        <c:axId val="182270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276864"/>
        <c:crosses val="autoZero"/>
        <c:auto val="1"/>
        <c:lblAlgn val="ctr"/>
        <c:lblOffset val="100"/>
        <c:noMultiLvlLbl val="0"/>
      </c:catAx>
      <c:valAx>
        <c:axId val="1822768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8227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Sheet1!$B$19</c:f>
              <c:numCache>
                <c:formatCode>General</c:formatCode>
                <c:ptCount val="1"/>
                <c:pt idx="0">
                  <c:v>82.666666666666671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Sheet1!$C$19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invertIfNegative val="0"/>
          <c:val>
            <c:numRef>
              <c:f>Sheet1!$D$19</c:f>
              <c:numCache>
                <c:formatCode>General</c:formatCode>
                <c:ptCount val="1"/>
                <c:pt idx="0">
                  <c:v>67.181818181818187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291456"/>
        <c:axId val="182313728"/>
      </c:barChart>
      <c:catAx>
        <c:axId val="1822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313728"/>
        <c:crosses val="autoZero"/>
        <c:auto val="1"/>
        <c:lblAlgn val="ctr"/>
        <c:lblOffset val="100"/>
        <c:noMultiLvlLbl val="0"/>
      </c:catAx>
      <c:valAx>
        <c:axId val="18231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3</xdr:row>
      <xdr:rowOff>152400</xdr:rowOff>
    </xdr:from>
    <xdr:to>
      <xdr:col>22</xdr:col>
      <xdr:colOff>476250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104775</xdr:rowOff>
    </xdr:from>
    <xdr:to>
      <xdr:col>15</xdr:col>
      <xdr:colOff>400050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16</xdr:row>
      <xdr:rowOff>28575</xdr:rowOff>
    </xdr:from>
    <xdr:to>
      <xdr:col>15</xdr:col>
      <xdr:colOff>371475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25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742950</xdr:colOff>
      <xdr:row>19</xdr:row>
      <xdr:rowOff>114300</xdr:rowOff>
    </xdr:from>
    <xdr:to>
      <xdr:col>6</xdr:col>
      <xdr:colOff>1190625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H19" totalsRowShown="0">
  <autoFilter ref="A2:H19"/>
  <tableColumns count="8">
    <tableColumn id="1" name="Against"/>
    <tableColumn id="2" name="Virat Kholi"/>
    <tableColumn id="3" name="# Balls Faced K"/>
    <tableColumn id="4" name="Rohit Sharma"/>
    <tableColumn id="5" name="# Balls Faced R"/>
    <tableColumn id="6" name="Strike Rate K" dataDxfId="2">
      <calculatedColumnFormula>Table2[[#This Row],[Virat Kholi]]/Table2[[#This Row],['# Balls Faced K]]*100</calculatedColumnFormula>
    </tableColumn>
    <tableColumn id="7" name="Strike Rate R" dataDxfId="1">
      <calculatedColumnFormula>(Table2[[#This Row],[Rohit Sharma]]/Table2[[#This Row],['# Balls Faced R]])*100</calculatedColumnFormula>
    </tableColumn>
    <tableColumn id="8" name="Column1" dataDxfId="0">
      <calculatedColumnFormula>(102/80)*100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2" sqref="F2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</cols>
  <sheetData>
    <row r="1" spans="1:4" x14ac:dyDescent="0.25">
      <c r="A1" s="10" t="s">
        <v>19</v>
      </c>
      <c r="B1" s="10"/>
      <c r="C1" s="10" t="s">
        <v>20</v>
      </c>
      <c r="D1" s="10"/>
    </row>
    <row r="2" spans="1:4" x14ac:dyDescent="0.25">
      <c r="A2" s="8"/>
      <c r="B2" s="8"/>
      <c r="C2" s="8"/>
      <c r="D2" s="8"/>
    </row>
    <row r="3" spans="1:4" x14ac:dyDescent="0.25">
      <c r="A3" s="8" t="s">
        <v>24</v>
      </c>
      <c r="B3" s="8">
        <v>110.59143155505582</v>
      </c>
      <c r="C3" s="8" t="s">
        <v>24</v>
      </c>
      <c r="D3" s="8">
        <v>74.834564681560494</v>
      </c>
    </row>
    <row r="4" spans="1:4" x14ac:dyDescent="0.25">
      <c r="A4" s="8" t="s">
        <v>25</v>
      </c>
      <c r="B4" s="8">
        <v>16.138380046441739</v>
      </c>
      <c r="C4" s="8" t="s">
        <v>25</v>
      </c>
      <c r="D4" s="8">
        <v>12.143913693940876</v>
      </c>
    </row>
    <row r="5" spans="1:4" x14ac:dyDescent="0.25">
      <c r="A5" s="8" t="s">
        <v>26</v>
      </c>
      <c r="B5" s="8">
        <v>117.89473684210525</v>
      </c>
      <c r="C5" s="8" t="s">
        <v>26</v>
      </c>
      <c r="D5" s="8">
        <v>81.818181818181827</v>
      </c>
    </row>
    <row r="6" spans="1:4" x14ac:dyDescent="0.25">
      <c r="A6" s="8" t="s">
        <v>27</v>
      </c>
      <c r="B6" s="8">
        <v>0</v>
      </c>
      <c r="C6" s="8" t="s">
        <v>27</v>
      </c>
      <c r="D6" s="8">
        <v>0</v>
      </c>
    </row>
    <row r="7" spans="1:4" x14ac:dyDescent="0.25">
      <c r="A7" s="8" t="s">
        <v>28</v>
      </c>
      <c r="B7" s="8">
        <v>62.503677154634936</v>
      </c>
      <c r="C7" s="8" t="s">
        <v>28</v>
      </c>
      <c r="D7" s="8">
        <v>47.033175494413207</v>
      </c>
    </row>
    <row r="8" spans="1:4" x14ac:dyDescent="0.25">
      <c r="A8" s="8" t="s">
        <v>29</v>
      </c>
      <c r="B8" s="8">
        <v>3906.7096578508331</v>
      </c>
      <c r="C8" s="8" t="s">
        <v>29</v>
      </c>
      <c r="D8" s="8">
        <v>2212.1195970882713</v>
      </c>
    </row>
    <row r="9" spans="1:4" x14ac:dyDescent="0.25">
      <c r="A9" s="8" t="s">
        <v>30</v>
      </c>
      <c r="B9" s="8">
        <v>0.1425233232100136</v>
      </c>
      <c r="C9" s="8" t="s">
        <v>30</v>
      </c>
      <c r="D9" s="8">
        <v>-0.5241463161103006</v>
      </c>
    </row>
    <row r="10" spans="1:4" x14ac:dyDescent="0.25">
      <c r="A10" s="8" t="s">
        <v>31</v>
      </c>
      <c r="B10" s="8">
        <v>-0.20171800060362791</v>
      </c>
      <c r="C10" s="8" t="s">
        <v>31</v>
      </c>
      <c r="D10" s="8">
        <v>-0.38704119332527082</v>
      </c>
    </row>
    <row r="11" spans="1:4" x14ac:dyDescent="0.25">
      <c r="A11" s="8" t="s">
        <v>32</v>
      </c>
      <c r="B11" s="8">
        <v>223.80952380952382</v>
      </c>
      <c r="C11" s="8" t="s">
        <v>32</v>
      </c>
      <c r="D11" s="8">
        <v>152.60115606936415</v>
      </c>
    </row>
    <row r="12" spans="1:4" x14ac:dyDescent="0.25">
      <c r="A12" s="8" t="s">
        <v>33</v>
      </c>
      <c r="B12" s="8">
        <v>0</v>
      </c>
      <c r="C12" s="8" t="s">
        <v>33</v>
      </c>
      <c r="D12" s="8">
        <v>0</v>
      </c>
    </row>
    <row r="13" spans="1:4" x14ac:dyDescent="0.25">
      <c r="A13" s="8" t="s">
        <v>34</v>
      </c>
      <c r="B13" s="8">
        <v>223.80952380952382</v>
      </c>
      <c r="C13" s="8" t="s">
        <v>34</v>
      </c>
      <c r="D13" s="8">
        <v>152.60115606936415</v>
      </c>
    </row>
    <row r="14" spans="1:4" x14ac:dyDescent="0.25">
      <c r="A14" s="8" t="s">
        <v>21</v>
      </c>
      <c r="B14" s="8">
        <v>1658.8714733258373</v>
      </c>
      <c r="C14" s="8" t="s">
        <v>21</v>
      </c>
      <c r="D14" s="8">
        <v>1122.5184702234073</v>
      </c>
    </row>
    <row r="15" spans="1:4" ht="15.75" thickBot="1" x14ac:dyDescent="0.3">
      <c r="A15" s="9" t="s">
        <v>35</v>
      </c>
      <c r="B15" s="9">
        <v>15</v>
      </c>
      <c r="C15" s="9" t="s">
        <v>35</v>
      </c>
      <c r="D15" s="9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G10" sqref="G10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</cols>
  <sheetData>
    <row r="1" spans="1:4" x14ac:dyDescent="0.25">
      <c r="A1" s="10" t="s">
        <v>19</v>
      </c>
      <c r="B1" s="10"/>
      <c r="C1" s="10" t="s">
        <v>20</v>
      </c>
      <c r="D1" s="10"/>
    </row>
    <row r="2" spans="1:4" x14ac:dyDescent="0.25">
      <c r="A2" s="8"/>
      <c r="B2" s="8"/>
      <c r="C2" s="8"/>
      <c r="D2" s="8"/>
    </row>
    <row r="3" spans="1:4" x14ac:dyDescent="0.25">
      <c r="A3" s="8" t="s">
        <v>24</v>
      </c>
      <c r="B3" s="8">
        <v>110.59143155505582</v>
      </c>
      <c r="C3" s="8" t="s">
        <v>24</v>
      </c>
      <c r="D3" s="8">
        <v>74.834564681560494</v>
      </c>
    </row>
    <row r="4" spans="1:4" x14ac:dyDescent="0.25">
      <c r="A4" s="8" t="s">
        <v>25</v>
      </c>
      <c r="B4" s="8">
        <v>16.138380046441739</v>
      </c>
      <c r="C4" s="8" t="s">
        <v>25</v>
      </c>
      <c r="D4" s="8">
        <v>12.143913693940876</v>
      </c>
    </row>
    <row r="5" spans="1:4" x14ac:dyDescent="0.25">
      <c r="A5" s="8" t="s">
        <v>26</v>
      </c>
      <c r="B5" s="8">
        <v>117.89473684210525</v>
      </c>
      <c r="C5" s="8" t="s">
        <v>26</v>
      </c>
      <c r="D5" s="8">
        <v>81.818181818181827</v>
      </c>
    </row>
    <row r="6" spans="1:4" x14ac:dyDescent="0.25">
      <c r="A6" s="8" t="s">
        <v>27</v>
      </c>
      <c r="B6" s="8">
        <v>0</v>
      </c>
      <c r="C6" s="8" t="s">
        <v>27</v>
      </c>
      <c r="D6" s="8">
        <v>0</v>
      </c>
    </row>
    <row r="7" spans="1:4" x14ac:dyDescent="0.25">
      <c r="A7" s="8" t="s">
        <v>28</v>
      </c>
      <c r="B7" s="8">
        <v>62.503677154634936</v>
      </c>
      <c r="C7" s="8" t="s">
        <v>28</v>
      </c>
      <c r="D7" s="8">
        <v>47.033175494413207</v>
      </c>
    </row>
    <row r="8" spans="1:4" x14ac:dyDescent="0.25">
      <c r="A8" s="8" t="s">
        <v>29</v>
      </c>
      <c r="B8" s="8">
        <v>3906.7096578508331</v>
      </c>
      <c r="C8" s="8" t="s">
        <v>29</v>
      </c>
      <c r="D8" s="8">
        <v>2212.1195970882713</v>
      </c>
    </row>
    <row r="9" spans="1:4" x14ac:dyDescent="0.25">
      <c r="A9" s="8" t="s">
        <v>30</v>
      </c>
      <c r="B9" s="8">
        <v>0.1425233232100136</v>
      </c>
      <c r="C9" s="8" t="s">
        <v>30</v>
      </c>
      <c r="D9" s="8">
        <v>-0.5241463161103006</v>
      </c>
    </row>
    <row r="10" spans="1:4" x14ac:dyDescent="0.25">
      <c r="A10" s="8" t="s">
        <v>31</v>
      </c>
      <c r="B10" s="8">
        <v>-0.20171800060362791</v>
      </c>
      <c r="C10" s="8" t="s">
        <v>31</v>
      </c>
      <c r="D10" s="8">
        <v>-0.38704119332527082</v>
      </c>
    </row>
    <row r="11" spans="1:4" x14ac:dyDescent="0.25">
      <c r="A11" s="8" t="s">
        <v>32</v>
      </c>
      <c r="B11" s="8">
        <v>223.80952380952382</v>
      </c>
      <c r="C11" s="8" t="s">
        <v>32</v>
      </c>
      <c r="D11" s="8">
        <v>152.60115606936415</v>
      </c>
    </row>
    <row r="12" spans="1:4" x14ac:dyDescent="0.25">
      <c r="A12" s="8" t="s">
        <v>33</v>
      </c>
      <c r="B12" s="8">
        <v>0</v>
      </c>
      <c r="C12" s="8" t="s">
        <v>33</v>
      </c>
      <c r="D12" s="8">
        <v>0</v>
      </c>
    </row>
    <row r="13" spans="1:4" x14ac:dyDescent="0.25">
      <c r="A13" s="8" t="s">
        <v>34</v>
      </c>
      <c r="B13" s="8">
        <v>223.80952380952382</v>
      </c>
      <c r="C13" s="8" t="s">
        <v>34</v>
      </c>
      <c r="D13" s="8">
        <v>152.60115606936415</v>
      </c>
    </row>
    <row r="14" spans="1:4" x14ac:dyDescent="0.25">
      <c r="A14" s="8" t="s">
        <v>21</v>
      </c>
      <c r="B14" s="8">
        <v>1658.8714733258373</v>
      </c>
      <c r="C14" s="8" t="s">
        <v>21</v>
      </c>
      <c r="D14" s="8">
        <v>1122.5184702234073</v>
      </c>
    </row>
    <row r="15" spans="1:4" ht="15.75" thickBot="1" x14ac:dyDescent="0.3">
      <c r="A15" s="9" t="s">
        <v>35</v>
      </c>
      <c r="B15" s="9">
        <v>15</v>
      </c>
      <c r="C15" s="9" t="s">
        <v>35</v>
      </c>
      <c r="D15" s="9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topLeftCell="C1" workbookViewId="0">
      <selection activeCell="AB19" sqref="AB19"/>
    </sheetView>
  </sheetViews>
  <sheetFormatPr defaultRowHeight="15" x14ac:dyDescent="0.25"/>
  <cols>
    <col min="1" max="1" width="20.42578125" customWidth="1"/>
    <col min="2" max="2" width="18" customWidth="1"/>
    <col min="3" max="3" width="16.140625" bestFit="1" customWidth="1"/>
    <col min="4" max="4" width="20.140625" customWidth="1"/>
    <col min="5" max="5" width="23.28515625" customWidth="1"/>
    <col min="6" max="6" width="14.42578125" bestFit="1" customWidth="1"/>
    <col min="7" max="7" width="22.28515625" customWidth="1"/>
    <col min="8" max="8" width="13" customWidth="1"/>
  </cols>
  <sheetData>
    <row r="2" spans="1:8" x14ac:dyDescent="0.25">
      <c r="A2" t="s">
        <v>0</v>
      </c>
      <c r="B2" t="s">
        <v>10</v>
      </c>
      <c r="C2" t="s">
        <v>13</v>
      </c>
      <c r="D2" t="s">
        <v>11</v>
      </c>
      <c r="E2" s="1" t="s">
        <v>12</v>
      </c>
      <c r="F2" s="5" t="s">
        <v>19</v>
      </c>
      <c r="G2" s="5" t="s">
        <v>20</v>
      </c>
      <c r="H2" t="s">
        <v>23</v>
      </c>
    </row>
    <row r="3" spans="1:8" ht="14.45" x14ac:dyDescent="0.35">
      <c r="A3" t="s">
        <v>1</v>
      </c>
      <c r="B3">
        <v>102</v>
      </c>
      <c r="C3">
        <v>80</v>
      </c>
      <c r="D3">
        <v>3</v>
      </c>
      <c r="E3">
        <v>5</v>
      </c>
      <c r="F3">
        <f>Table2[[#This Row],[Virat Kholi]]/Table2[[#This Row],['# Balls Faced K]]*100</f>
        <v>127.49999999999999</v>
      </c>
      <c r="G3">
        <f>(Table2[[#This Row],[Rohit Sharma]]/Table2[[#This Row],['# Balls Faced R]])*100</f>
        <v>60</v>
      </c>
    </row>
    <row r="4" spans="1:8" ht="14.45" x14ac:dyDescent="0.35">
      <c r="A4" t="s">
        <v>3</v>
      </c>
      <c r="B4">
        <v>47</v>
      </c>
      <c r="C4">
        <v>21</v>
      </c>
      <c r="D4">
        <v>20</v>
      </c>
      <c r="E4">
        <v>24</v>
      </c>
      <c r="F4">
        <f>Table2[[#This Row],[Virat Kholi]]/Table2[[#This Row],['# Balls Faced K]]*100</f>
        <v>223.80952380952382</v>
      </c>
      <c r="G4">
        <f>(Table2[[#This Row],[Rohit Sharma]]/Table2[[#This Row],['# Balls Faced R]])*100</f>
        <v>83.333333333333343</v>
      </c>
    </row>
    <row r="5" spans="1:8" ht="14.45" x14ac:dyDescent="0.35">
      <c r="A5" t="s">
        <v>6</v>
      </c>
      <c r="B5">
        <v>56</v>
      </c>
      <c r="C5">
        <v>49</v>
      </c>
      <c r="D5">
        <v>0</v>
      </c>
      <c r="E5">
        <v>2</v>
      </c>
      <c r="F5">
        <f>Table2[[#This Row],[Virat Kholi]]/Table2[[#This Row],['# Balls Faced K]]*100</f>
        <v>114.28571428571428</v>
      </c>
      <c r="G5">
        <f>(Table2[[#This Row],[Rohit Sharma]]/Table2[[#This Row],['# Balls Faced R]])*100</f>
        <v>0</v>
      </c>
    </row>
    <row r="6" spans="1:8" ht="14.45" x14ac:dyDescent="0.35">
      <c r="A6" t="s">
        <v>2</v>
      </c>
      <c r="B6">
        <v>43</v>
      </c>
      <c r="C6">
        <v>52</v>
      </c>
      <c r="D6">
        <v>141</v>
      </c>
      <c r="E6">
        <v>123</v>
      </c>
      <c r="F6">
        <f>Table2[[#This Row],[Virat Kholi]]/Table2[[#This Row],['# Balls Faced K]]*100</f>
        <v>82.692307692307693</v>
      </c>
      <c r="G6">
        <f>(Table2[[#This Row],[Rohit Sharma]]/Table2[[#This Row],['# Balls Faced R]])*100</f>
        <v>114.63414634146341</v>
      </c>
    </row>
    <row r="7" spans="1:8" ht="14.45" x14ac:dyDescent="0.35">
      <c r="A7" t="s">
        <v>18</v>
      </c>
      <c r="B7">
        <v>21</v>
      </c>
      <c r="C7">
        <v>33</v>
      </c>
      <c r="F7">
        <f>Table2[[#This Row],[Virat Kholi]]/Table2[[#This Row],['# Balls Faced K]]*100</f>
        <v>63.636363636363633</v>
      </c>
      <c r="G7">
        <v>0</v>
      </c>
    </row>
    <row r="8" spans="1:8" ht="14.45" x14ac:dyDescent="0.35">
      <c r="A8" t="s">
        <v>4</v>
      </c>
      <c r="D8">
        <v>15</v>
      </c>
      <c r="E8">
        <v>12</v>
      </c>
      <c r="F8">
        <v>0</v>
      </c>
      <c r="G8">
        <f>(Table2[[#This Row],[Rohit Sharma]]/Table2[[#This Row],['# Balls Faced R]])*100</f>
        <v>125</v>
      </c>
    </row>
    <row r="9" spans="1:8" ht="14.45" x14ac:dyDescent="0.35">
      <c r="A9" t="s">
        <v>5</v>
      </c>
      <c r="B9">
        <v>59</v>
      </c>
      <c r="C9">
        <v>50</v>
      </c>
      <c r="D9">
        <v>101</v>
      </c>
      <c r="E9">
        <v>100</v>
      </c>
      <c r="F9">
        <f>Table2[[#This Row],[Virat Kholi]]/Table2[[#This Row],['# Balls Faced K]]*100</f>
        <v>118</v>
      </c>
      <c r="G9">
        <f>(Table2[[#This Row],[Rohit Sharma]]/Table2[[#This Row],['# Balls Faced R]])*100</f>
        <v>101</v>
      </c>
    </row>
    <row r="10" spans="1:8" ht="14.45" x14ac:dyDescent="0.35">
      <c r="A10" t="s">
        <v>18</v>
      </c>
      <c r="B10">
        <v>66</v>
      </c>
      <c r="C10">
        <v>101</v>
      </c>
      <c r="D10">
        <v>18</v>
      </c>
      <c r="E10">
        <v>22</v>
      </c>
      <c r="F10">
        <f>Table2[[#This Row],[Virat Kholi]]/Table2[[#This Row],['# Balls Faced K]]*100</f>
        <v>65.346534653465355</v>
      </c>
      <c r="G10">
        <f>(Table2[[#This Row],[Rohit Sharma]]/Table2[[#This Row],['# Balls Faced R]])*100</f>
        <v>81.818181818181827</v>
      </c>
    </row>
    <row r="11" spans="1:8" ht="14.45" x14ac:dyDescent="0.35">
      <c r="A11" t="s">
        <v>6</v>
      </c>
      <c r="B11">
        <v>39</v>
      </c>
      <c r="C11">
        <v>25</v>
      </c>
      <c r="D11">
        <v>114</v>
      </c>
      <c r="E11">
        <v>119</v>
      </c>
      <c r="F11">
        <f>Table2[[#This Row],[Virat Kholi]]/Table2[[#This Row],['# Balls Faced K]]*100</f>
        <v>156</v>
      </c>
      <c r="G11">
        <f>(Table2[[#This Row],[Rohit Sharma]]/Table2[[#This Row],['# Balls Faced R]])*100</f>
        <v>95.798319327731093</v>
      </c>
    </row>
    <row r="12" spans="1:8" ht="14.45" x14ac:dyDescent="0.35">
      <c r="A12" t="s">
        <v>7</v>
      </c>
      <c r="B12">
        <v>60</v>
      </c>
      <c r="C12">
        <v>56</v>
      </c>
      <c r="F12">
        <f>Table2[[#This Row],[Virat Kholi]]/Table2[[#This Row],['# Balls Faced K]]*100</f>
        <v>107.14285714285714</v>
      </c>
      <c r="G12">
        <v>0</v>
      </c>
    </row>
    <row r="13" spans="1:8" ht="14.45" x14ac:dyDescent="0.35">
      <c r="A13" t="s">
        <v>9</v>
      </c>
      <c r="B13">
        <v>112</v>
      </c>
      <c r="C13">
        <v>95</v>
      </c>
      <c r="D13">
        <v>7</v>
      </c>
      <c r="E13">
        <v>12</v>
      </c>
      <c r="F13">
        <f>Table2[[#This Row],[Virat Kholi]]/Table2[[#This Row],['# Balls Faced K]]*100</f>
        <v>117.89473684210525</v>
      </c>
      <c r="G13">
        <f>(Table2[[#This Row],[Rohit Sharma]]/Table2[[#This Row],['# Balls Faced R]])*100</f>
        <v>58.333333333333336</v>
      </c>
    </row>
    <row r="14" spans="1:8" ht="14.45" x14ac:dyDescent="0.35">
      <c r="A14" t="s">
        <v>8</v>
      </c>
      <c r="D14">
        <v>264</v>
      </c>
      <c r="E14">
        <v>173</v>
      </c>
      <c r="F14">
        <v>0</v>
      </c>
      <c r="G14">
        <f>(Table2[[#This Row],[Rohit Sharma]]/Table2[[#This Row],['# Balls Faced R]])*100</f>
        <v>152.60115606936415</v>
      </c>
    </row>
    <row r="15" spans="1:8" ht="14.45" x14ac:dyDescent="0.35">
      <c r="A15" t="s">
        <v>4</v>
      </c>
      <c r="B15">
        <v>73</v>
      </c>
      <c r="C15">
        <v>53</v>
      </c>
      <c r="D15">
        <v>30</v>
      </c>
      <c r="E15">
        <v>50</v>
      </c>
      <c r="F15">
        <f>Table2[[#This Row],[Virat Kholi]]/Table2[[#This Row],['# Balls Faced K]]*100</f>
        <v>137.73584905660377</v>
      </c>
      <c r="G15">
        <f>(Table2[[#This Row],[Rohit Sharma]]/Table2[[#This Row],['# Balls Faced R]])*100</f>
        <v>60</v>
      </c>
    </row>
    <row r="16" spans="1:8" ht="14.45" x14ac:dyDescent="0.35">
      <c r="A16" t="s">
        <v>3</v>
      </c>
      <c r="B16">
        <v>24</v>
      </c>
      <c r="C16">
        <v>12</v>
      </c>
      <c r="D16">
        <v>12</v>
      </c>
      <c r="E16">
        <v>10</v>
      </c>
      <c r="F16">
        <f>Table2[[#This Row],[Virat Kholi]]/Table2[[#This Row],['# Balls Faced K]]*100</f>
        <v>200</v>
      </c>
      <c r="G16">
        <f>(Table2[[#This Row],[Rohit Sharma]]/Table2[[#This Row],['# Balls Faced R]])*100</f>
        <v>120</v>
      </c>
    </row>
    <row r="17" spans="1:8" ht="14.45" x14ac:dyDescent="0.35">
      <c r="A17" t="s">
        <v>2</v>
      </c>
      <c r="B17">
        <v>42</v>
      </c>
      <c r="C17">
        <v>29</v>
      </c>
      <c r="D17">
        <v>14</v>
      </c>
      <c r="E17">
        <v>20</v>
      </c>
      <c r="F17">
        <f>Table2[[#This Row],[Virat Kholi]]/Table2[[#This Row],['# Balls Faced K]]*100</f>
        <v>144.82758620689654</v>
      </c>
      <c r="G17">
        <f>(Table2[[#This Row],[Rohit Sharma]]/Table2[[#This Row],['# Balls Faced R]])*100</f>
        <v>70</v>
      </c>
    </row>
    <row r="18" spans="1:8" ht="14.45" x14ac:dyDescent="0.35">
      <c r="A18" s="6" t="s">
        <v>21</v>
      </c>
      <c r="B18" s="7">
        <f>SUM(B3:B17)</f>
        <v>744</v>
      </c>
      <c r="C18" s="7">
        <f t="shared" ref="C18:G18" si="0">SUM(C3:C17)</f>
        <v>656</v>
      </c>
      <c r="D18" s="7">
        <f t="shared" si="0"/>
        <v>739</v>
      </c>
      <c r="E18" s="7">
        <f t="shared" si="0"/>
        <v>672</v>
      </c>
      <c r="F18" s="7">
        <f t="shared" si="0"/>
        <v>1658.8714733258373</v>
      </c>
      <c r="G18" s="7">
        <f t="shared" si="0"/>
        <v>1122.5184702234073</v>
      </c>
    </row>
    <row r="19" spans="1:8" ht="14.45" x14ac:dyDescent="0.35">
      <c r="A19" s="6" t="s">
        <v>22</v>
      </c>
      <c r="B19" s="7">
        <f>B18/(13-4)</f>
        <v>82.666666666666671</v>
      </c>
      <c r="C19" s="7"/>
      <c r="D19" s="7">
        <f>D18/(13-2)</f>
        <v>67.181818181818187</v>
      </c>
      <c r="E19" s="7"/>
    </row>
    <row r="20" spans="1:8" ht="37.5" x14ac:dyDescent="0.25">
      <c r="A20" t="s">
        <v>37</v>
      </c>
      <c r="B20">
        <v>4</v>
      </c>
      <c r="D20">
        <v>2</v>
      </c>
      <c r="G20" s="2" t="s">
        <v>14</v>
      </c>
      <c r="H20" s="4" t="s">
        <v>17</v>
      </c>
    </row>
    <row r="21" spans="1:8" ht="85.5" x14ac:dyDescent="0.25">
      <c r="D21" t="s">
        <v>36</v>
      </c>
      <c r="G21" s="2" t="s">
        <v>15</v>
      </c>
      <c r="H21" s="3" t="s"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6" sqref="B6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4" x14ac:dyDescent="0.25">
      <c r="A1" s="10" t="s">
        <v>23</v>
      </c>
      <c r="B1" s="10"/>
      <c r="C1" s="10" t="s">
        <v>38</v>
      </c>
      <c r="D1" s="10"/>
    </row>
    <row r="2" spans="1:4" x14ac:dyDescent="0.25">
      <c r="A2" s="8"/>
      <c r="B2" s="8"/>
      <c r="C2" s="8"/>
      <c r="D2" s="8"/>
    </row>
    <row r="3" spans="1:4" x14ac:dyDescent="0.25">
      <c r="A3" s="8" t="s">
        <v>24</v>
      </c>
      <c r="B3" s="8">
        <v>67.63636363636364</v>
      </c>
      <c r="C3" s="8" t="s">
        <v>24</v>
      </c>
      <c r="D3" s="8">
        <v>56.846153846153847</v>
      </c>
    </row>
    <row r="4" spans="1:4" x14ac:dyDescent="0.25">
      <c r="A4" s="8" t="s">
        <v>25</v>
      </c>
      <c r="B4" s="8">
        <v>3.4584595208887258E-323</v>
      </c>
      <c r="C4" s="8" t="s">
        <v>25</v>
      </c>
      <c r="D4" s="8">
        <v>3.4584595208887258E-323</v>
      </c>
    </row>
    <row r="5" spans="1:4" x14ac:dyDescent="0.25">
      <c r="A5" s="8" t="s">
        <v>26</v>
      </c>
      <c r="B5" s="8">
        <v>67.63636363636364</v>
      </c>
      <c r="C5" s="8" t="s">
        <v>26</v>
      </c>
      <c r="D5" s="8">
        <v>56.846153846153847</v>
      </c>
    </row>
    <row r="6" spans="1:4" x14ac:dyDescent="0.25">
      <c r="A6" s="8" t="s">
        <v>27</v>
      </c>
      <c r="B6" s="8" t="e">
        <v>#N/A</v>
      </c>
      <c r="C6" s="8" t="s">
        <v>27</v>
      </c>
      <c r="D6" s="8" t="e">
        <v>#N/A</v>
      </c>
    </row>
    <row r="7" spans="1:4" x14ac:dyDescent="0.25">
      <c r="A7" s="8" t="s">
        <v>28</v>
      </c>
      <c r="B7" s="8" t="e">
        <v>#DIV/0!</v>
      </c>
      <c r="C7" s="8" t="s">
        <v>28</v>
      </c>
      <c r="D7" s="8" t="e">
        <v>#DIV/0!</v>
      </c>
    </row>
    <row r="8" spans="1:4" x14ac:dyDescent="0.25">
      <c r="A8" s="8" t="s">
        <v>29</v>
      </c>
      <c r="B8" s="8" t="e">
        <v>#DIV/0!</v>
      </c>
      <c r="C8" s="8" t="s">
        <v>29</v>
      </c>
      <c r="D8" s="8" t="e">
        <v>#DIV/0!</v>
      </c>
    </row>
    <row r="9" spans="1:4" x14ac:dyDescent="0.25">
      <c r="A9" s="8" t="s">
        <v>30</v>
      </c>
      <c r="B9" s="8" t="e">
        <v>#DIV/0!</v>
      </c>
      <c r="C9" s="8" t="s">
        <v>30</v>
      </c>
      <c r="D9" s="8" t="e">
        <v>#DIV/0!</v>
      </c>
    </row>
    <row r="10" spans="1:4" x14ac:dyDescent="0.25">
      <c r="A10" s="8" t="s">
        <v>31</v>
      </c>
      <c r="B10" s="8" t="e">
        <v>#DIV/0!</v>
      </c>
      <c r="C10" s="8" t="s">
        <v>31</v>
      </c>
      <c r="D10" s="8" t="e">
        <v>#DIV/0!</v>
      </c>
    </row>
    <row r="11" spans="1:4" x14ac:dyDescent="0.25">
      <c r="A11" s="8" t="s">
        <v>32</v>
      </c>
      <c r="B11" s="8">
        <v>0</v>
      </c>
      <c r="C11" s="8" t="s">
        <v>32</v>
      </c>
      <c r="D11" s="8">
        <v>0</v>
      </c>
    </row>
    <row r="12" spans="1:4" x14ac:dyDescent="0.25">
      <c r="A12" s="8" t="s">
        <v>33</v>
      </c>
      <c r="B12" s="8">
        <v>67.63636363636364</v>
      </c>
      <c r="C12" s="8" t="s">
        <v>33</v>
      </c>
      <c r="D12" s="8">
        <v>56.846153846153847</v>
      </c>
    </row>
    <row r="13" spans="1:4" x14ac:dyDescent="0.25">
      <c r="A13" s="8" t="s">
        <v>34</v>
      </c>
      <c r="B13" s="8">
        <v>67.63636363636364</v>
      </c>
      <c r="C13" s="8" t="s">
        <v>34</v>
      </c>
      <c r="D13" s="8">
        <v>56.846153846153847</v>
      </c>
    </row>
    <row r="14" spans="1:4" x14ac:dyDescent="0.25">
      <c r="A14" s="8" t="s">
        <v>21</v>
      </c>
      <c r="B14" s="8">
        <v>67.63636363636364</v>
      </c>
      <c r="C14" s="8" t="s">
        <v>21</v>
      </c>
      <c r="D14" s="8">
        <v>56.846153846153847</v>
      </c>
    </row>
    <row r="15" spans="1:4" ht="15.75" thickBot="1" x14ac:dyDescent="0.3">
      <c r="A15" s="9" t="s">
        <v>35</v>
      </c>
      <c r="B15" s="9">
        <v>1</v>
      </c>
      <c r="C15" s="9" t="s">
        <v>35</v>
      </c>
      <c r="D15" s="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5" x14ac:dyDescent="0.25"/>
  <cols>
    <col min="1" max="1" width="15.140625" bestFit="1" customWidth="1"/>
    <col min="2" max="2" width="12" bestFit="1" customWidth="1"/>
    <col min="4" max="4" width="12" bestFit="1" customWidth="1"/>
  </cols>
  <sheetData>
    <row r="1" spans="1:4" x14ac:dyDescent="0.25">
      <c r="A1" s="12" t="s">
        <v>22</v>
      </c>
      <c r="B1" s="11" t="e">
        <f>#REF!/(15-4)</f>
        <v>#REF!</v>
      </c>
      <c r="C1" s="11"/>
      <c r="D1" s="11" t="e">
        <f>#REF!/(15-2)</f>
        <v>#REF!</v>
      </c>
    </row>
    <row r="5" spans="1:4" x14ac:dyDescent="0.25">
      <c r="A5" t="s">
        <v>22</v>
      </c>
      <c r="B5">
        <v>67.63636363636364</v>
      </c>
      <c r="C5">
        <v>56.846153846153847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Sheet8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Laxminarayen N V</dc:creator>
  <cp:lastModifiedBy>Admin1</cp:lastModifiedBy>
  <dcterms:created xsi:type="dcterms:W3CDTF">2020-02-29T01:13:29Z</dcterms:created>
  <dcterms:modified xsi:type="dcterms:W3CDTF">2020-03-01T13:23:55Z</dcterms:modified>
</cp:coreProperties>
</file>