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\Products\Accesebility\GDS Comparison\"/>
    </mc:Choice>
  </mc:AlternateContent>
  <bookViews>
    <workbookView xWindow="0" yWindow="0" windowWidth="28800" windowHeight="12300" firstSheet="1" activeTab="2"/>
  </bookViews>
  <sheets>
    <sheet name="Test Case Mapping" sheetId="4" r:id="rId1"/>
    <sheet name="Summary" sheetId="2" r:id="rId2"/>
    <sheet name="TesCases &amp; Defects by Axe ATAP" sheetId="6" r:id="rId3"/>
    <sheet name="WCAG Percentage Calculation" sheetId="5" r:id="rId4"/>
  </sheets>
  <definedNames>
    <definedName name="_xlnm._FilterDatabase" localSheetId="2" hidden="1">'TesCases &amp; Defects by Axe ATAP'!$A$1:$Q$144</definedName>
    <definedName name="_xlnm._FilterDatabase" localSheetId="0" hidden="1">'Test Case Mapping'!$A$1:$G$206</definedName>
    <definedName name="_xlnm.Extract" localSheetId="0">'Test Case Mapping'!$D:$D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2" l="1"/>
  <c r="J29" i="2"/>
  <c r="F157" i="6"/>
  <c r="I29" i="2" s="1"/>
  <c r="F156" i="6"/>
  <c r="I28" i="2" s="1"/>
  <c r="F155" i="6"/>
  <c r="I27" i="2" s="1"/>
  <c r="E156" i="6"/>
  <c r="K28" i="2" s="1"/>
  <c r="E155" i="6"/>
  <c r="K27" i="2" s="1"/>
  <c r="F144" i="6"/>
  <c r="F158" i="6" l="1"/>
  <c r="I30" i="2"/>
  <c r="E158" i="6"/>
  <c r="K30" i="2" s="1"/>
  <c r="D151" i="6"/>
  <c r="G28" i="2" s="1"/>
  <c r="E151" i="6"/>
  <c r="H28" i="2" s="1"/>
  <c r="E150" i="6"/>
  <c r="H27" i="2" s="1"/>
  <c r="D150" i="6"/>
  <c r="D152" i="6" l="1"/>
  <c r="E152" i="6"/>
  <c r="D155" i="6" s="1"/>
  <c r="J27" i="2" s="1"/>
  <c r="G27" i="2"/>
  <c r="G30" i="2" s="1"/>
  <c r="F14" i="4"/>
  <c r="G14" i="4" s="1"/>
  <c r="C29" i="2" s="1"/>
  <c r="F13" i="4"/>
  <c r="G13" i="4" s="1"/>
  <c r="C28" i="2" s="1"/>
  <c r="F12" i="4"/>
  <c r="F25" i="4"/>
  <c r="G25" i="4" s="1"/>
  <c r="F58" i="4"/>
  <c r="G58" i="4" s="1"/>
  <c r="F70" i="4"/>
  <c r="G70" i="4" s="1"/>
  <c r="H30" i="2"/>
  <c r="F30" i="2"/>
  <c r="E30" i="2"/>
  <c r="D156" i="6" l="1"/>
  <c r="J28" i="2" s="1"/>
  <c r="G12" i="4"/>
  <c r="C27" i="2" s="1"/>
  <c r="F15" i="4"/>
  <c r="D158" i="6" l="1"/>
  <c r="J30" i="2" s="1"/>
  <c r="G15" i="4"/>
  <c r="C30" i="2" s="1"/>
</calcChain>
</file>

<file path=xl/sharedStrings.xml><?xml version="1.0" encoding="utf-8"?>
<sst xmlns="http://schemas.openxmlformats.org/spreadsheetml/2006/main" count="2333" uniqueCount="382">
  <si>
    <t>Test Cases</t>
  </si>
  <si>
    <t>AXE -  2017</t>
  </si>
  <si>
    <t>AXE -  2020</t>
  </si>
  <si>
    <t>WCAG Guidelines-(Axe -2020)</t>
  </si>
  <si>
    <t>ATAP</t>
  </si>
  <si>
    <t>WCAG Guidelines-(ATAP)</t>
  </si>
  <si>
    <t>Manual Testing</t>
  </si>
  <si>
    <t>WCAG Guidelines-(Manual)</t>
  </si>
  <si>
    <t>Content identified by location</t>
  </si>
  <si>
    <t>Issue Not Found</t>
  </si>
  <si>
    <t>NA</t>
  </si>
  <si>
    <t>Issue Found - No of Defect :1</t>
  </si>
  <si>
    <t>1.3.3-Level-A-Sensory Characteristsics</t>
  </si>
  <si>
    <t>Plain language is not used</t>
  </si>
  <si>
    <t>3.1.5-Level-AAA- Reading Level</t>
  </si>
  <si>
    <t>Content is not in correct reading order in source code</t>
  </si>
  <si>
    <t>1.3.2-Level-A-Meaningful sequence</t>
  </si>
  <si>
    <t>Content is not organised into well-defined groups or chunks, using headings, lists, and other visual mechanisms</t>
  </si>
  <si>
    <t>1.3.1-Level-A-Info and Relationships</t>
  </si>
  <si>
    <t>First instance of abbreviation not expanded</t>
  </si>
  <si>
    <t>3.1.4-Level-AAA-Abbreviations</t>
  </si>
  <si>
    <t>Wide page forces users to scroll horizontally</t>
  </si>
  <si>
    <t>2.1.1-Level A-Keyboard</t>
  </si>
  <si>
    <t>1.4.10-Level-AA-Reflow</t>
  </si>
  <si>
    <t>Colour alone is used to convey content</t>
  </si>
  <si>
    <t>1.4.1-Level-A-Use of color</t>
  </si>
  <si>
    <t>Small text does not have a contrast ratio of at least 4.5:1 so does not meet AA</t>
  </si>
  <si>
    <t>Issue Found</t>
  </si>
  <si>
    <t>1.4.3-Level-AA-Color Contrast</t>
  </si>
  <si>
    <t>1.4.3-Level-AA-Contrast(Minimum)</t>
  </si>
  <si>
    <t>Large text does not have a contrast ratio of at least 3:1 so does not meet AA</t>
  </si>
  <si>
    <t>Small text does not have a contrast ratio of at least 7:1 so does not meet AAA</t>
  </si>
  <si>
    <t>1.4.6-Level-AAA-Contrast (Enhanced)</t>
  </si>
  <si>
    <t>Large text does not have a contrast ratio of at least 4.5:1 so does not meet AAA</t>
  </si>
  <si>
    <t>Focus not visible</t>
  </si>
  <si>
    <t>2.4.7-Level-AA-Focus Visible</t>
  </si>
  <si>
    <t>Inadequate line height used</t>
  </si>
  <si>
    <t>1.4.12-Level-AA-Text Spacing</t>
  </si>
  <si>
    <t>All caps text Found</t>
  </si>
  <si>
    <t>3.1.6-Level-AAA-Pronunciation</t>
  </si>
  <si>
    <t>Blink element Found</t>
  </si>
  <si>
    <t>2.2.2-Level-A-Pause,Stop,Hide</t>
  </si>
  <si>
    <t>Italics used on long sections of text</t>
  </si>
  <si>
    <t>Marquee element Found</t>
  </si>
  <si>
    <t>Long lines of text</t>
  </si>
  <si>
    <t>1.4.8-Level-AAA-Visual Presentation</t>
  </si>
  <si>
    <t>Very small text Found</t>
  </si>
  <si>
    <t>Justified text Found</t>
  </si>
  <si>
    <t>Text language changed without required change in direction</t>
  </si>
  <si>
    <t>3.1.2-Level-AA-Language of Parts</t>
  </si>
  <si>
    <t>html element has an empty lang attribute</t>
  </si>
  <si>
    <t>3.1.1-Level-A-Language of page</t>
  </si>
  <si>
    <t>lang attribute not used to identify change of language</t>
  </si>
  <si>
    <t>Text language is in the wrong direction</t>
  </si>
  <si>
    <t>html element has an invalid value in the lang attribute</t>
  </si>
  <si>
    <t>lang attribute used to identify change of language, but with invalid value</t>
  </si>
  <si>
    <t>3.1.2-Level-AA-Language Of Parts</t>
  </si>
  <si>
    <t>html element is missing a lang attribute</t>
  </si>
  <si>
    <t>html element has lang attribute set to wrong language</t>
  </si>
  <si>
    <t>lang attribute used to identify change of language, but with wrong language</t>
  </si>
  <si>
    <t>Inappropriate page title</t>
  </si>
  <si>
    <t>2.4.2-Level-A-Page titled</t>
  </si>
  <si>
    <t>Empty page title</t>
  </si>
  <si>
    <t>Missing page title</t>
  </si>
  <si>
    <t>Empty heading</t>
  </si>
  <si>
    <t>1.3.1-Level A-Info and Relationships</t>
  </si>
  <si>
    <t>4.1.1-Level-A-Parsing</t>
  </si>
  <si>
    <t>Missing H1</t>
  </si>
  <si>
    <t>Text formatting used instead of an actual heading</t>
  </si>
  <si>
    <t>Headings not structured in a hierarchical manner</t>
  </si>
  <si>
    <t>LI element with no parent</t>
  </si>
  <si>
    <t>List not marked up as a list</t>
  </si>
  <si>
    <t>DT or DD elements that are not contained within a DL element</t>
  </si>
  <si>
    <t>Issue Found - No of Defects :2</t>
  </si>
  <si>
    <t>Issue Found - No of Defects:2</t>
  </si>
  <si>
    <t>Improperly nested lists</t>
  </si>
  <si>
    <t>Table with column headers and double row headers</t>
  </si>
  <si>
    <t>Table has no scope attributes</t>
  </si>
  <si>
    <t>Table nested within table header</t>
  </si>
  <si>
    <t>Table nested within table</t>
  </si>
  <si>
    <t>Table has no table headings</t>
  </si>
  <si>
    <t>Table with inconsistent numbers of columns in rows</t>
  </si>
  <si>
    <t>Table that only has TH elements in it</t>
  </si>
  <si>
    <t>Table is missing a caption</t>
  </si>
  <si>
    <t>Table used for layout</t>
  </si>
  <si>
    <t>Table has an empty table header</t>
  </si>
  <si>
    <t>Table with some empty cells</t>
  </si>
  <si>
    <t>Image has alt and title that are different</t>
  </si>
  <si>
    <t>1.1.1- Level A - Non-Text Content</t>
  </si>
  <si>
    <t>Image with presentation role has non-empty alt</t>
  </si>
  <si>
    <t>4.1.2-Level-A-Name,Role,Value</t>
  </si>
  <si>
    <t>Image with no alt attribute</t>
  </si>
  <si>
    <t>1.1.1-Level A-Non-Text Content</t>
  </si>
  <si>
    <t>1.1.1-Level-A-Non-Text Content</t>
  </si>
  <si>
    <t>1.1.1-Level-A-Non-text Content</t>
  </si>
  <si>
    <t>Background image that conveys information does not have a text alternative</t>
  </si>
  <si>
    <t>Image has empty alt and non-empty title</t>
  </si>
  <si>
    <t>A distraction is present, an animated gif</t>
  </si>
  <si>
    <t>Image that conveys information has an empty alt attribute</t>
  </si>
  <si>
    <t>Image that conveys information has inappropriate alt text</t>
  </si>
  <si>
    <t>Image alt attribute contains image file name</t>
  </si>
  <si>
    <t>Image with partial text alternative</t>
  </si>
  <si>
    <t>Embedded video file is missing text alternative</t>
  </si>
  <si>
    <t>User to check</t>
  </si>
  <si>
    <t>1.2.2-Level-A-Captions(pre-recorded)</t>
  </si>
  <si>
    <t>1.2.2_Level-A-Captions(pre-recorded),
1.2.3-Level-A-Audio Description or Media Alternative (Prerecorded)</t>
  </si>
  <si>
    <t>1.2.2-Level-A-Captions
1.2.3-Level-A-Audio Description or Media Alternative (Prerecorded)</t>
  </si>
  <si>
    <t>Flashing content doesn't have warning</t>
  </si>
  <si>
    <t xml:space="preserve">2.3.1-Level-A-Three Flashes or Below Threshold
1.2.2-Level-A-Captions
</t>
  </si>
  <si>
    <t>Embedded audio file is missing text alternative</t>
  </si>
  <si>
    <t>1.2.1-Level-A-Audio-only and Video-only (Prerecorded)</t>
  </si>
  <si>
    <t>Image link with no alternative text</t>
  </si>
  <si>
    <t>4.1.2-Level-A-Name,Role,Value
2.4.4-Level-A-Link Purpose</t>
  </si>
  <si>
    <t xml:space="preserve">
2.4.4-Level-A-Link Purpose</t>
  </si>
  <si>
    <t>1.1.1-Level-A-Non-text Content (or) 2.4.4-Level-A-Link Purpose</t>
  </si>
  <si>
    <t>Link to javascript, invalid hypertext reference</t>
  </si>
  <si>
    <t>Uninformative link text</t>
  </si>
  <si>
    <t>2.4.4-Level-A-Link Purpose</t>
  </si>
  <si>
    <t>Link launches new window with no warning</t>
  </si>
  <si>
    <t>3.2.2-Level-A-On Input</t>
  </si>
  <si>
    <t>Links not separated by printable characters</t>
  </si>
  <si>
    <t>2.4.9-Level-AAA-Link Purpose (Link Only)</t>
  </si>
  <si>
    <t>Link text with identical title</t>
  </si>
  <si>
    <t>Links to a sound file, no transcript</t>
  </si>
  <si>
    <t>1.2.1- Level A - Audio-only and Video-only</t>
  </si>
  <si>
    <t>Identifying links by colour alone</t>
  </si>
  <si>
    <t>Link to PDF does not include information on file format and file size</t>
  </si>
  <si>
    <t>2.4.4 - Level A - Link Purpose</t>
  </si>
  <si>
    <t>Link to #, invalid hypertext reference</t>
  </si>
  <si>
    <t>Blank link text</t>
  </si>
  <si>
    <t>Links with the same text go to different pages</t>
  </si>
  <si>
    <t>Link text does not make sense out of context</t>
  </si>
  <si>
    <t>Adjacent links going to the same destination</t>
  </si>
  <si>
    <t>Link contains only a full stop</t>
  </si>
  <si>
    <t>Image link alt text repeats text in the link</t>
  </si>
  <si>
    <t xml:space="preserve">4.1.2-Level-A-Name, Role, Value
</t>
  </si>
  <si>
    <t>Link not clearly identifiable and distinguishable from surrounding text</t>
  </si>
  <si>
    <t>Link to a multimedia file, no transcript</t>
  </si>
  <si>
    <t>Non-specific link text</t>
  </si>
  <si>
    <t>Link to an image, no text alternative</t>
  </si>
  <si>
    <t>Image button has no alt attribute</t>
  </si>
  <si>
    <t xml:space="preserve">4.1.2-Level-A-Name, Role, Value
3.3.2-Level-A- Labels or Instructions
1.1.1-Level-A-Non-Text Content
</t>
  </si>
  <si>
    <t>Empty button</t>
  </si>
  <si>
    <t>Uninformative alt attribute value on image button</t>
  </si>
  <si>
    <t>3.3.2-Level-A- Labels or Instructions</t>
  </si>
  <si>
    <t>Empty alt attribute on image button</t>
  </si>
  <si>
    <t>Errors identified by colour only</t>
  </si>
  <si>
    <t>Issue Found - No of Defects:3</t>
  </si>
  <si>
    <t>Labels missing when they would look clumsy for some form controls</t>
  </si>
  <si>
    <t>1.3.1-Level-A-Info and Relationships
3.3.2-Level-A-Labels or Instructions</t>
  </si>
  <si>
    <t xml:space="preserve">
3.3.2-Level-A-Labels or Instructions</t>
  </si>
  <si>
    <t>Error messages - no suggestion for corrections given, e.g. required format</t>
  </si>
  <si>
    <t>3.3.2-Level-A-Labels or Instructions</t>
  </si>
  <si>
    <t>2.4.6-Level-AA-Heading and Labels
3.3.3-Level-AA-Error Suggestion</t>
  </si>
  <si>
    <t>Left aligned form labels with too much white space</t>
  </si>
  <si>
    <t>Group of radio buttons not enclosed in a fieldset</t>
  </si>
  <si>
    <t>Form element has no label</t>
  </si>
  <si>
    <t>Fieldset without a legend</t>
  </si>
  <si>
    <t xml:space="preserve">1.3.1- Level A - Info And Relationships </t>
  </si>
  <si>
    <t>Empty legend</t>
  </si>
  <si>
    <t>Label element with for= attribute but not matching id= attribute of form control</t>
  </si>
  <si>
    <t>Group of check boxes not enclosed in a fieldset</t>
  </si>
  <si>
    <t>Empty label Found</t>
  </si>
  <si>
    <t>Two unique labels, but identical for= attributes</t>
  </si>
  <si>
    <t>Errors identified with a poor colour contrast</t>
  </si>
  <si>
    <t>3.3.2-Level-A-Labels or Instructions
1.4.3-Level-AA-Color Contrast</t>
  </si>
  <si>
    <t>Non-unique field label Found</t>
  </si>
  <si>
    <t>Missing labels in checkboxes</t>
  </si>
  <si>
    <t>Issue Found - No of Defects :3</t>
  </si>
  <si>
    <t>4.1.2-Level-A-Name Role Value
1.3.1-Level-A-Info And Relationships 
3.3.2-Level-A-Labels or Instructions</t>
  </si>
  <si>
    <t>Field hint not associated with input</t>
  </si>
  <si>
    <t>3.3.1-Level-A-Error Identification
3.3.2-Level-A-Labels or Instructions</t>
  </si>
  <si>
    <t>Placeholder no label</t>
  </si>
  <si>
    <t>Errors are not identified</t>
  </si>
  <si>
    <t>Form control that changes context without warning</t>
  </si>
  <si>
    <t>Inadequately-sized clickable targets Found</t>
  </si>
  <si>
    <t>2.5.5-Level-AAA-Target size</t>
  </si>
  <si>
    <t>Alert shows for a short time</t>
  </si>
  <si>
    <t xml:space="preserve">3.3.1-Level-A-Error Identification
2.2.3-Level-AAA-No Timing
</t>
  </si>
  <si>
    <t>Lightbox - close button doesn't receive focus</t>
  </si>
  <si>
    <t>2.4.3-Level-A-Focus Order
2.1.1-Level-A-Keyboard
1.3.1-Level-A-Info And Relationship</t>
  </si>
  <si>
    <t>Focus order in wrong order</t>
  </si>
  <si>
    <t>2.4.3-Level-A-Focus Order
2.4.4-Level-A-Link Purpose</t>
  </si>
  <si>
    <t>Tabindex greater than 0</t>
  </si>
  <si>
    <t>2.4.3-Level-A-Focus Order</t>
  </si>
  <si>
    <t>Keyboard focus is not indicated visually</t>
  </si>
  <si>
    <t>Keyboard focus assigned to a non focusable element using tabindex=0</t>
  </si>
  <si>
    <t xml:space="preserve">2.1.1_Level-A-Keyboard
</t>
  </si>
  <si>
    <t>Concertina items don't get keyboard focus</t>
  </si>
  <si>
    <t>1.3.1-Level-A-Info and Relationships
2.4.2-Level-A-Page Titled</t>
  </si>
  <si>
    <t xml:space="preserve">2.1.1-Level-A-Keyboard
1.3.1-Level-A-Info And Relationships </t>
  </si>
  <si>
    <t>Keyboard trap</t>
  </si>
  <si>
    <t>2.1.2-Level-A-Keyboard Trap
3.2.2-Level-A-On Input</t>
  </si>
  <si>
    <t>Dropdown navigation - only the top level items receive focus</t>
  </si>
  <si>
    <t>2.1.1-Level-A-Keyboard
4.1.2-Level-A-Name,Role,Value</t>
  </si>
  <si>
    <t>Lightbox - ESC key doesn't close the lightbox</t>
  </si>
  <si>
    <t>3.2.2-Level-A-OnInput
2.4.3-Level-A-Focus Order
2.1.2-Level-A-Keyboard trap</t>
  </si>
  <si>
    <t>Link with a role=button does not work with space bar</t>
  </si>
  <si>
    <t>4.1.2-Level-A-Name,Role Value</t>
  </si>
  <si>
    <t>Tooltips don't receive keyboard focus</t>
  </si>
  <si>
    <t>Accesskey attribute used</t>
  </si>
  <si>
    <t>2.1.4-Level-A-Character Key Shortcut</t>
  </si>
  <si>
    <t>Lightbox - focus is not moved immediately to lightbox</t>
  </si>
  <si>
    <t>2.4.3-Level-A-Focus Order
2.1.1 Keyboard
2.1.2 Keyboard Trap
3.2.2 OnInput</t>
  </si>
  <si>
    <t>Lightbox - focus is not retained within the lightbox</t>
  </si>
  <si>
    <t>2.4.3-Level-A-Focus Order
2.1.2 Keyboard Trap</t>
  </si>
  <si>
    <t>Fake button is not keyboard accessible</t>
  </si>
  <si>
    <t xml:space="preserve">2.1.1-Level-A-Keyboard
3.2.2-Level-A-On Input
</t>
  </si>
  <si>
    <t>iframe is missing a title attribute</t>
  </si>
  <si>
    <t>4.1.2-Level-A-Name,Role,Value
2.4.1-Level-A-Bypass Blocks</t>
  </si>
  <si>
    <t>2.4.1-Level-A-Bypass Blocks</t>
  </si>
  <si>
    <t>2.4.1-Level-A-Page Titled</t>
  </si>
  <si>
    <t>iframe title attribute does not describe the content or purpose of the iframe</t>
  </si>
  <si>
    <t>Content is not readable and functional when text is increased</t>
  </si>
  <si>
    <t>1.4.10-Level-AA-Reflow
1.4.4-Level-AA-Resize Text</t>
  </si>
  <si>
    <t>Non-decorative content inserted using CSS</t>
  </si>
  <si>
    <t>visibility:hidden used to visually hide content when it should be available to screenreader</t>
  </si>
  <si>
    <t xml:space="preserve">1.3.1-Level-A-Info And Relationships 
</t>
  </si>
  <si>
    <t>display:none used to visually hide content when it should be available to screenreader</t>
  </si>
  <si>
    <t>Page zoom - boxes that don't expand with the text</t>
  </si>
  <si>
    <t>1.4.4-Level-AA-Reflow</t>
  </si>
  <si>
    <t>Duplicate id</t>
  </si>
  <si>
    <t>Article element used to mark-up an element that's not an article/blog post etc.</t>
  </si>
  <si>
    <t>Empty paragraph</t>
  </si>
  <si>
    <t>Deprecated center element</t>
  </si>
  <si>
    <t>Invalid ARIA role names</t>
  </si>
  <si>
    <t>4.1.2-Level-A-Name,Role,Value
1.3.1-Level A-Info and Relationships</t>
  </si>
  <si>
    <t>1.3.1-Level-A-Info And Relationships 
4.1.2-Level-A-Name Role Value
4.1.1-Level-A-Parsing</t>
  </si>
  <si>
    <t>Object not embedded accessibly - wmode parameter not set to window</t>
  </si>
  <si>
    <t>2.1.1-Level-A-Keyboard</t>
  </si>
  <si>
    <t>Spacer image Found</t>
  </si>
  <si>
    <t xml:space="preserve">1.3.1-Level-A-Info And Relationships </t>
  </si>
  <si>
    <t>Inline style adds colour</t>
  </si>
  <si>
    <t>1.4.4-Level-AA-Resize Text</t>
  </si>
  <si>
    <t>Start and close tags don't match</t>
  </si>
  <si>
    <t>PRE element without CODE element inside it</t>
  </si>
  <si>
    <t>1.4.8-Level-AAA-Visual present</t>
  </si>
  <si>
    <t>Deprecated font element</t>
  </si>
  <si>
    <t>Feature comparison</t>
  </si>
  <si>
    <t>Tool</t>
  </si>
  <si>
    <t>Cost (manual)</t>
  </si>
  <si>
    <t>Cost (CI)</t>
  </si>
  <si>
    <t>Open source</t>
  </si>
  <si>
    <t>Active</t>
  </si>
  <si>
    <t>CI</t>
  </si>
  <si>
    <t>CLI</t>
  </si>
  <si>
    <t>In-browser</t>
  </si>
  <si>
    <t>Mobile</t>
  </si>
  <si>
    <t>Script­able</t>
  </si>
  <si>
    <t>HTTP Auth</t>
  </si>
  <si>
    <t>Guidance</t>
  </si>
  <si>
    <t>Axe - 2020</t>
  </si>
  <si>
    <t>Free</t>
  </si>
  <si>
    <t>Yes</t>
  </si>
  <si>
    <t>Good</t>
  </si>
  <si>
    <t>yet to confirm with Prem</t>
  </si>
  <si>
    <t>No</t>
  </si>
  <si>
    <t>Yet to confirm with Automation Team</t>
  </si>
  <si>
    <t>$30 Per hr</t>
  </si>
  <si>
    <t>Barriers found</t>
  </si>
  <si>
    <t>Barriers and potential barriers found</t>
  </si>
  <si>
    <t>No. of defects</t>
  </si>
  <si>
    <t>Axe- 2020</t>
  </si>
  <si>
    <t>Level A Failures</t>
  </si>
  <si>
    <t>Level AA Failures</t>
  </si>
  <si>
    <t>Level AAA Failures</t>
  </si>
  <si>
    <t>No. of Defects</t>
  </si>
  <si>
    <t>Defect%</t>
  </si>
  <si>
    <t>WCAG Guidelines</t>
  </si>
  <si>
    <t>Level A/AA/AAA</t>
  </si>
  <si>
    <t>1.1.1Non-text Content</t>
  </si>
  <si>
    <t>Level A</t>
  </si>
  <si>
    <t>1.2.1Audio-only and Video-only (Prerecorded)</t>
  </si>
  <si>
    <t>1.2.2Captions (Prerecorded)</t>
  </si>
  <si>
    <t>1.2.3Audio Description or Media Alternative (Prerecorded)</t>
  </si>
  <si>
    <t>1.2.4Captions (Live)</t>
  </si>
  <si>
    <t>Level AA</t>
  </si>
  <si>
    <t>1.2.5Audio Description (Prerecorded)</t>
  </si>
  <si>
    <t>1.2.6Sign Language (Prerecorded)</t>
  </si>
  <si>
    <t>Level AAA</t>
  </si>
  <si>
    <t>1.2.7Extended Audio Description (Prerecorded)</t>
  </si>
  <si>
    <t>1.2.8Media Alternative (Prerecorded)</t>
  </si>
  <si>
    <t>1.2.9Audio-only (Live)</t>
  </si>
  <si>
    <t>1.3.1Info and Relationships</t>
  </si>
  <si>
    <t>1.3.2Meaningful Sequence</t>
  </si>
  <si>
    <t>1.3.3Sensory Characteristics</t>
  </si>
  <si>
    <t>1.3.4Orientation</t>
  </si>
  <si>
    <t>1.3.5Identify Input Purpose</t>
  </si>
  <si>
    <t>1.3.6Identify Purpose</t>
  </si>
  <si>
    <t>1.4.1Use of Color</t>
  </si>
  <si>
    <t>1.4.2Audio Control</t>
  </si>
  <si>
    <t>1.4.3Contrast (Minimum)</t>
  </si>
  <si>
    <t>1.4.4Resize text</t>
  </si>
  <si>
    <t>1.4.5Images of Text</t>
  </si>
  <si>
    <t>1.4.6Contrast (Enhanced)</t>
  </si>
  <si>
    <t>1.4.7Low or No Background Audio</t>
  </si>
  <si>
    <t>1.4.8Visual Presentation</t>
  </si>
  <si>
    <t>1.4.9Images of Text (No Exception)</t>
  </si>
  <si>
    <t>1.4.10Reflow</t>
  </si>
  <si>
    <t>1.4.11Non-text Contrast</t>
  </si>
  <si>
    <t>1.4.12Text Spacing</t>
  </si>
  <si>
    <t>1.4.13Content on Hover or Focus</t>
  </si>
  <si>
    <t>2.1.1Keyboard</t>
  </si>
  <si>
    <t>2.1.2No Keyboard Trap</t>
  </si>
  <si>
    <t>2.1.3Keyboard (No Exception)</t>
  </si>
  <si>
    <t>2.1.4Character Key Shortcuts</t>
  </si>
  <si>
    <t>2.2.1Timing Adjustable</t>
  </si>
  <si>
    <t>2.2.2Pause, Stop, Hide</t>
  </si>
  <si>
    <t>2.2.3No Timing</t>
  </si>
  <si>
    <t>2.2.4Interruptions</t>
  </si>
  <si>
    <t>2.2.5Re-authenticating</t>
  </si>
  <si>
    <t>2.2.6Timeouts</t>
  </si>
  <si>
    <t>2.3.1Three Flashes or Below Threshold</t>
  </si>
  <si>
    <t>2.3.2Three Flashes</t>
  </si>
  <si>
    <t>2.3.3Animation from Interactions</t>
  </si>
  <si>
    <t>2.4.1Bypass Blocks</t>
  </si>
  <si>
    <t>2.4.2Page Titled</t>
  </si>
  <si>
    <t>2.4.3Focus Order</t>
  </si>
  <si>
    <t>2.4.4Link Purpose (In Context)</t>
  </si>
  <si>
    <t>2.4.5Multiple Ways</t>
  </si>
  <si>
    <t>2.4.6Headings and Labels</t>
  </si>
  <si>
    <t>2.4.7Focus Visible</t>
  </si>
  <si>
    <t>2.4.8Location</t>
  </si>
  <si>
    <t>2.4.9Link Purpose (Link Only)</t>
  </si>
  <si>
    <t>2.4.10Section Headings</t>
  </si>
  <si>
    <t>2.5.1Pointer Gestures</t>
  </si>
  <si>
    <t>2.5.2Pointer Cancellation</t>
  </si>
  <si>
    <t>2.5.3Label in Name</t>
  </si>
  <si>
    <t>2.5.4Motion Actuation</t>
  </si>
  <si>
    <t>2.5.5Target Size</t>
  </si>
  <si>
    <t>2.5.6Concurrent Input Mechanisms</t>
  </si>
  <si>
    <t>3.1.1Language of Page</t>
  </si>
  <si>
    <t>3.1.2Language of Parts</t>
  </si>
  <si>
    <t>3.1.3Unusual Words</t>
  </si>
  <si>
    <t>3.1.4Abbreviations</t>
  </si>
  <si>
    <t>3.1.5Reading Level</t>
  </si>
  <si>
    <t>3.1.6Pronunciation</t>
  </si>
  <si>
    <t>3.2.1On Focus</t>
  </si>
  <si>
    <t>3.2.2On Input</t>
  </si>
  <si>
    <t>3.2.3Consistent Navigation</t>
  </si>
  <si>
    <t>3.2.4Consistent Identification</t>
  </si>
  <si>
    <t>3.2.5Change on Request</t>
  </si>
  <si>
    <t>3.3.1Error Identification</t>
  </si>
  <si>
    <t>3.3.2Labels or Instructions</t>
  </si>
  <si>
    <t>3.3.3Error Suggestion</t>
  </si>
  <si>
    <t>3.3.4Error Prevention (Legal, Financial, Data)</t>
  </si>
  <si>
    <t>3.3.5Help</t>
  </si>
  <si>
    <t>3.3.6Error Prevention (All)</t>
  </si>
  <si>
    <t>4.1.1Parsing</t>
  </si>
  <si>
    <t>4.1.2Name, Role, Value</t>
  </si>
  <si>
    <t>4.1.3Status Messages</t>
  </si>
  <si>
    <t>WCAG 2.1 Percenatge Calculation</t>
  </si>
  <si>
    <t>Priority Level</t>
  </si>
  <si>
    <t>Total Guidelines</t>
  </si>
  <si>
    <t>Guidelines Coverage</t>
  </si>
  <si>
    <t>Percentage</t>
  </si>
  <si>
    <t>LEVEL A</t>
  </si>
  <si>
    <t>Total No.Guidelines</t>
  </si>
  <si>
    <t>Manual Test</t>
  </si>
  <si>
    <t>Axe</t>
  </si>
  <si>
    <t>GDS Test Cases</t>
  </si>
  <si>
    <t xml:space="preserve">Total </t>
  </si>
  <si>
    <t>AAA</t>
  </si>
  <si>
    <t>AA</t>
  </si>
  <si>
    <t>A</t>
  </si>
  <si>
    <t>Covered</t>
  </si>
  <si>
    <t xml:space="preserve"> Not Covered</t>
  </si>
  <si>
    <t>Guidelines</t>
  </si>
  <si>
    <t>Unique Test Cases</t>
  </si>
  <si>
    <t>Manual</t>
  </si>
  <si>
    <t>A/AA/AAA</t>
  </si>
  <si>
    <t>AXE</t>
  </si>
  <si>
    <t>Total</t>
  </si>
  <si>
    <t xml:space="preserve">Defect count </t>
  </si>
  <si>
    <t>Defect count</t>
  </si>
  <si>
    <t>Defect Count</t>
  </si>
  <si>
    <t>Guidelines/Testcases</t>
  </si>
  <si>
    <t>Formula Based Calculation</t>
  </si>
  <si>
    <t>Defect #</t>
  </si>
  <si>
    <t>Test Case Coverage - WCAG 2.1 Percenatge Calculation</t>
  </si>
  <si>
    <t>Results - Gudieline Violation Comparison</t>
  </si>
  <si>
    <t>Results - Defect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</si>
</sst>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color theme="8" tint="-0.499984740745262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9" borderId="1" xfId="0" applyFont="1" applyFill="1" applyBorder="1"/>
    <xf numFmtId="0" fontId="4" fillId="10" borderId="1" xfId="0" applyFont="1" applyFill="1" applyBorder="1"/>
    <xf numFmtId="0" fontId="4" fillId="0" borderId="1" xfId="0" applyFont="1" applyBorder="1"/>
    <xf numFmtId="0" fontId="0" fillId="7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0" borderId="6" xfId="0" applyFont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1" fillId="12" borderId="7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 vertical="center"/>
    </xf>
    <xf numFmtId="0" fontId="0" fillId="13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1" fillId="12" borderId="7" xfId="0" applyFont="1" applyFill="1" applyBorder="1" applyAlignment="1">
      <alignment horizontal="left" vertical="center"/>
    </xf>
    <xf numFmtId="0" fontId="0" fillId="14" borderId="25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9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13" borderId="9" xfId="0" applyFill="1" applyBorder="1" applyAlignment="1">
      <alignment horizontal="left" vertical="center"/>
    </xf>
    <xf numFmtId="0" fontId="0" fillId="14" borderId="9" xfId="0" applyFill="1" applyBorder="1" applyAlignment="1">
      <alignment horizontal="left" vertical="center"/>
    </xf>
    <xf numFmtId="0" fontId="0" fillId="16" borderId="9" xfId="0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0" fontId="2" fillId="0" borderId="30" xfId="0" applyFont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/>
    <xf numFmtId="0" fontId="2" fillId="5" borderId="1" xfId="0" applyFont="1" applyFill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7" fillId="21" borderId="0" xfId="0" applyFont="1" applyFill="1" applyBorder="1"/>
    <xf numFmtId="0" fontId="2" fillId="0" borderId="31" xfId="0" applyFont="1" applyBorder="1"/>
    <xf numFmtId="0" fontId="6" fillId="21" borderId="0" xfId="0" applyFont="1" applyFill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0" fillId="9" borderId="1" xfId="0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8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0" fontId="0" fillId="11" borderId="23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9" borderId="36" xfId="0" applyFill="1" applyBorder="1" applyAlignment="1">
      <alignment horizontal="center"/>
    </xf>
    <xf numFmtId="0" fontId="0" fillId="6" borderId="4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9" borderId="43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2" fillId="20" borderId="37" xfId="0" applyFont="1" applyFill="1" applyBorder="1" applyAlignment="1">
      <alignment horizontal="center"/>
    </xf>
    <xf numFmtId="0" fontId="2" fillId="20" borderId="38" xfId="0" applyFont="1" applyFill="1" applyBorder="1" applyAlignment="1">
      <alignment horizontal="center"/>
    </xf>
    <xf numFmtId="0" fontId="2" fillId="20" borderId="39" xfId="0" applyFont="1" applyFill="1" applyBorder="1" applyAlignment="1">
      <alignment horizont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workbookViewId="0">
      <selection activeCell="D8" sqref="D8"/>
    </sheetView>
  </sheetViews>
  <sheetFormatPr defaultRowHeight="15" x14ac:dyDescent="0.25"/>
  <cols>
    <col min="1" max="1" width="29" style="28" customWidth="1"/>
    <col min="2" max="2" width="18.42578125" style="29" bestFit="1" customWidth="1"/>
    <col min="3" max="3" width="69.42578125" customWidth="1"/>
    <col min="4" max="4" width="102" bestFit="1" customWidth="1"/>
    <col min="5" max="5" width="10.7109375" bestFit="1" customWidth="1"/>
    <col min="6" max="6" width="18.85546875" bestFit="1" customWidth="1"/>
    <col min="7" max="7" width="15.5703125" bestFit="1" customWidth="1"/>
  </cols>
  <sheetData>
    <row r="1" spans="1:7" ht="16.5" thickBot="1" x14ac:dyDescent="0.3">
      <c r="A1" s="44" t="s">
        <v>268</v>
      </c>
      <c r="B1" s="33" t="s">
        <v>269</v>
      </c>
      <c r="C1" s="34" t="s">
        <v>0</v>
      </c>
      <c r="D1" s="34" t="s">
        <v>368</v>
      </c>
    </row>
    <row r="2" spans="1:7" x14ac:dyDescent="0.25">
      <c r="A2" s="88" t="s">
        <v>270</v>
      </c>
      <c r="B2" s="42" t="s">
        <v>271</v>
      </c>
      <c r="C2" s="32" t="s">
        <v>91</v>
      </c>
      <c r="D2" s="32" t="s">
        <v>91</v>
      </c>
    </row>
    <row r="3" spans="1:7" x14ac:dyDescent="0.25">
      <c r="A3" s="86"/>
      <c r="B3" s="42" t="s">
        <v>271</v>
      </c>
      <c r="C3" s="30" t="s">
        <v>87</v>
      </c>
      <c r="D3" s="30" t="s">
        <v>87</v>
      </c>
    </row>
    <row r="4" spans="1:7" x14ac:dyDescent="0.25">
      <c r="A4" s="86"/>
      <c r="B4" s="42" t="s">
        <v>271</v>
      </c>
      <c r="C4" s="25" t="s">
        <v>95</v>
      </c>
      <c r="D4" s="25" t="s">
        <v>95</v>
      </c>
      <c r="F4" s="56" t="s">
        <v>352</v>
      </c>
      <c r="G4" s="57" t="s">
        <v>353</v>
      </c>
    </row>
    <row r="5" spans="1:7" x14ac:dyDescent="0.25">
      <c r="A5" s="86"/>
      <c r="B5" s="42" t="s">
        <v>271</v>
      </c>
      <c r="C5" s="25" t="s">
        <v>96</v>
      </c>
      <c r="D5" s="25" t="s">
        <v>96</v>
      </c>
      <c r="F5" s="52" t="s">
        <v>356</v>
      </c>
      <c r="G5" s="48">
        <v>26</v>
      </c>
    </row>
    <row r="6" spans="1:7" x14ac:dyDescent="0.25">
      <c r="A6" s="86"/>
      <c r="B6" s="42" t="s">
        <v>271</v>
      </c>
      <c r="C6" s="25" t="s">
        <v>98</v>
      </c>
      <c r="D6" s="25" t="s">
        <v>98</v>
      </c>
      <c r="F6" s="53" t="s">
        <v>276</v>
      </c>
      <c r="G6" s="48">
        <v>24</v>
      </c>
    </row>
    <row r="7" spans="1:7" x14ac:dyDescent="0.25">
      <c r="A7" s="86"/>
      <c r="B7" s="42" t="s">
        <v>271</v>
      </c>
      <c r="C7" s="25" t="s">
        <v>99</v>
      </c>
      <c r="D7" s="25" t="s">
        <v>99</v>
      </c>
      <c r="F7" s="54" t="s">
        <v>279</v>
      </c>
      <c r="G7" s="48">
        <v>28</v>
      </c>
    </row>
    <row r="8" spans="1:7" ht="15.75" thickBot="1" x14ac:dyDescent="0.3">
      <c r="A8" s="86"/>
      <c r="B8" s="42" t="s">
        <v>271</v>
      </c>
      <c r="C8" s="25" t="s">
        <v>100</v>
      </c>
      <c r="D8" s="25" t="s">
        <v>100</v>
      </c>
      <c r="F8" s="55" t="s">
        <v>357</v>
      </c>
      <c r="G8" s="50">
        <v>78</v>
      </c>
    </row>
    <row r="9" spans="1:7" x14ac:dyDescent="0.25">
      <c r="A9" s="86"/>
      <c r="B9" s="42" t="s">
        <v>271</v>
      </c>
      <c r="C9" s="25" t="s">
        <v>101</v>
      </c>
      <c r="D9" s="25" t="s">
        <v>101</v>
      </c>
    </row>
    <row r="10" spans="1:7" x14ac:dyDescent="0.25">
      <c r="A10" s="86"/>
      <c r="B10" s="42" t="s">
        <v>271</v>
      </c>
      <c r="C10" s="25" t="s">
        <v>111</v>
      </c>
      <c r="D10" s="25" t="s">
        <v>111</v>
      </c>
    </row>
    <row r="11" spans="1:7" x14ac:dyDescent="0.25">
      <c r="A11" s="86"/>
      <c r="B11" s="42" t="s">
        <v>271</v>
      </c>
      <c r="C11" s="25" t="s">
        <v>134</v>
      </c>
      <c r="D11" s="61" t="s">
        <v>134</v>
      </c>
      <c r="E11" s="59" t="s">
        <v>367</v>
      </c>
      <c r="F11" s="59" t="s">
        <v>366</v>
      </c>
      <c r="G11" s="60" t="s">
        <v>365</v>
      </c>
    </row>
    <row r="12" spans="1:7" x14ac:dyDescent="0.25">
      <c r="A12" s="86"/>
      <c r="B12" s="42" t="s">
        <v>271</v>
      </c>
      <c r="C12" s="25" t="s">
        <v>139</v>
      </c>
      <c r="D12" s="61" t="s">
        <v>139</v>
      </c>
      <c r="E12" s="16" t="s">
        <v>364</v>
      </c>
      <c r="F12" s="16">
        <f>COUNTIFS($B:$B,"Level A",$C:$C,"NA")</f>
        <v>4</v>
      </c>
      <c r="G12" s="16">
        <f>G5-F12</f>
        <v>22</v>
      </c>
    </row>
    <row r="13" spans="1:7" x14ac:dyDescent="0.25">
      <c r="A13" s="86"/>
      <c r="B13" s="42" t="s">
        <v>271</v>
      </c>
      <c r="C13" s="25" t="s">
        <v>140</v>
      </c>
      <c r="D13" s="61" t="s">
        <v>140</v>
      </c>
      <c r="E13" s="16" t="s">
        <v>363</v>
      </c>
      <c r="F13" s="16">
        <f>COUNTIFS($B:$B,"Level AA",$C:$C,"NA")</f>
        <v>16</v>
      </c>
      <c r="G13" s="16">
        <f t="shared" ref="G13:G14" si="0">G6-F13</f>
        <v>8</v>
      </c>
    </row>
    <row r="14" spans="1:7" x14ac:dyDescent="0.25">
      <c r="A14" s="86"/>
      <c r="B14" s="42" t="s">
        <v>271</v>
      </c>
      <c r="C14" s="30" t="s">
        <v>143</v>
      </c>
      <c r="D14" s="62" t="s">
        <v>143</v>
      </c>
      <c r="E14" s="16" t="s">
        <v>362</v>
      </c>
      <c r="F14" s="16">
        <f>COUNTIFS($B:$B,"Level AAA",$C:$C,"NA")</f>
        <v>20</v>
      </c>
      <c r="G14" s="16">
        <f t="shared" si="0"/>
        <v>8</v>
      </c>
    </row>
    <row r="15" spans="1:7" x14ac:dyDescent="0.25">
      <c r="A15" s="89"/>
      <c r="B15" s="42" t="s">
        <v>271</v>
      </c>
      <c r="C15" s="30" t="s">
        <v>145</v>
      </c>
      <c r="D15" s="62" t="s">
        <v>145</v>
      </c>
      <c r="E15" s="16"/>
      <c r="F15" s="16">
        <f>SUM(F12:F14)</f>
        <v>40</v>
      </c>
      <c r="G15" s="16">
        <f>SUM(G12:G14)</f>
        <v>38</v>
      </c>
    </row>
    <row r="16" spans="1:7" x14ac:dyDescent="0.25">
      <c r="A16" s="47" t="s">
        <v>272</v>
      </c>
      <c r="B16" s="42" t="s">
        <v>271</v>
      </c>
      <c r="C16" s="25" t="s">
        <v>109</v>
      </c>
      <c r="D16" s="25" t="s">
        <v>109</v>
      </c>
    </row>
    <row r="17" spans="1:7" x14ac:dyDescent="0.25">
      <c r="A17" s="87" t="s">
        <v>273</v>
      </c>
      <c r="B17" s="42" t="s">
        <v>271</v>
      </c>
      <c r="C17" s="30" t="s">
        <v>107</v>
      </c>
      <c r="D17" s="30" t="s">
        <v>107</v>
      </c>
    </row>
    <row r="18" spans="1:7" x14ac:dyDescent="0.25">
      <c r="A18" s="87"/>
      <c r="B18" s="42" t="s">
        <v>271</v>
      </c>
      <c r="C18" s="30" t="s">
        <v>102</v>
      </c>
      <c r="D18" s="30" t="s">
        <v>102</v>
      </c>
    </row>
    <row r="19" spans="1:7" x14ac:dyDescent="0.25">
      <c r="A19" s="47" t="s">
        <v>274</v>
      </c>
      <c r="B19" s="36" t="s">
        <v>271</v>
      </c>
      <c r="C19" s="30" t="s">
        <v>102</v>
      </c>
      <c r="D19" s="26" t="s">
        <v>10</v>
      </c>
    </row>
    <row r="20" spans="1:7" ht="15" customHeight="1" x14ac:dyDescent="0.25">
      <c r="A20" s="47" t="s">
        <v>275</v>
      </c>
      <c r="B20" s="37" t="s">
        <v>276</v>
      </c>
      <c r="C20" s="26" t="s">
        <v>10</v>
      </c>
      <c r="D20" s="25" t="s">
        <v>17</v>
      </c>
    </row>
    <row r="21" spans="1:7" ht="15" customHeight="1" x14ac:dyDescent="0.25">
      <c r="A21" s="47" t="s">
        <v>277</v>
      </c>
      <c r="B21" s="37" t="s">
        <v>276</v>
      </c>
      <c r="C21" s="26" t="s">
        <v>10</v>
      </c>
      <c r="D21" s="25" t="s">
        <v>42</v>
      </c>
    </row>
    <row r="22" spans="1:7" ht="15" customHeight="1" x14ac:dyDescent="0.25">
      <c r="A22" s="47" t="s">
        <v>278</v>
      </c>
      <c r="B22" s="38" t="s">
        <v>279</v>
      </c>
      <c r="C22" s="26" t="s">
        <v>10</v>
      </c>
      <c r="D22" s="23" t="s">
        <v>67</v>
      </c>
    </row>
    <row r="23" spans="1:7" ht="15" customHeight="1" x14ac:dyDescent="0.25">
      <c r="A23" s="47" t="s">
        <v>280</v>
      </c>
      <c r="B23" s="39" t="s">
        <v>279</v>
      </c>
      <c r="C23" s="26" t="s">
        <v>10</v>
      </c>
      <c r="D23" s="25" t="s">
        <v>68</v>
      </c>
    </row>
    <row r="24" spans="1:7" ht="15" customHeight="1" x14ac:dyDescent="0.25">
      <c r="A24" s="47" t="s">
        <v>281</v>
      </c>
      <c r="B24" s="38" t="s">
        <v>279</v>
      </c>
      <c r="C24" s="26" t="s">
        <v>10</v>
      </c>
      <c r="D24" s="25" t="s">
        <v>216</v>
      </c>
      <c r="E24" s="59" t="s">
        <v>367</v>
      </c>
      <c r="F24" s="59" t="s">
        <v>366</v>
      </c>
      <c r="G24" s="60" t="s">
        <v>365</v>
      </c>
    </row>
    <row r="25" spans="1:7" ht="15" customHeight="1" x14ac:dyDescent="0.25">
      <c r="A25" s="47" t="s">
        <v>282</v>
      </c>
      <c r="B25" s="38" t="s">
        <v>279</v>
      </c>
      <c r="C25" s="26" t="s">
        <v>10</v>
      </c>
      <c r="D25" s="25" t="s">
        <v>218</v>
      </c>
      <c r="E25" s="16" t="s">
        <v>364</v>
      </c>
      <c r="F25" s="16">
        <f>COUNTIFS($B:$B,"Level A",$C:$C,"NA")</f>
        <v>4</v>
      </c>
      <c r="G25" s="16">
        <f>26-F25</f>
        <v>22</v>
      </c>
    </row>
    <row r="26" spans="1:7" x14ac:dyDescent="0.25">
      <c r="A26" s="87" t="s">
        <v>283</v>
      </c>
      <c r="B26" s="46" t="s">
        <v>271</v>
      </c>
      <c r="C26" s="25" t="s">
        <v>17</v>
      </c>
      <c r="D26" s="25" t="s">
        <v>222</v>
      </c>
    </row>
    <row r="27" spans="1:7" x14ac:dyDescent="0.25">
      <c r="A27" s="87"/>
      <c r="B27" s="46" t="s">
        <v>271</v>
      </c>
      <c r="C27" s="25" t="s">
        <v>42</v>
      </c>
      <c r="D27" s="25" t="s">
        <v>223</v>
      </c>
    </row>
    <row r="28" spans="1:7" x14ac:dyDescent="0.25">
      <c r="A28" s="87"/>
      <c r="B28" s="46" t="s">
        <v>271</v>
      </c>
      <c r="C28" s="23" t="s">
        <v>67</v>
      </c>
      <c r="D28" s="25" t="s">
        <v>69</v>
      </c>
    </row>
    <row r="29" spans="1:7" x14ac:dyDescent="0.25">
      <c r="A29" s="87"/>
      <c r="B29" s="46" t="s">
        <v>271</v>
      </c>
      <c r="C29" s="25" t="s">
        <v>68</v>
      </c>
      <c r="D29" s="25" t="s">
        <v>71</v>
      </c>
    </row>
    <row r="30" spans="1:7" x14ac:dyDescent="0.25">
      <c r="A30" s="87"/>
      <c r="B30" s="46" t="s">
        <v>271</v>
      </c>
      <c r="C30" s="25" t="s">
        <v>216</v>
      </c>
      <c r="D30" s="25" t="s">
        <v>157</v>
      </c>
    </row>
    <row r="31" spans="1:7" x14ac:dyDescent="0.25">
      <c r="A31" s="87"/>
      <c r="B31" s="46" t="s">
        <v>271</v>
      </c>
      <c r="C31" s="25" t="s">
        <v>218</v>
      </c>
      <c r="D31" s="25" t="s">
        <v>167</v>
      </c>
    </row>
    <row r="32" spans="1:7" x14ac:dyDescent="0.25">
      <c r="A32" s="87"/>
      <c r="B32" s="46" t="s">
        <v>271</v>
      </c>
      <c r="C32" s="25" t="s">
        <v>222</v>
      </c>
      <c r="D32" s="25" t="s">
        <v>159</v>
      </c>
    </row>
    <row r="33" spans="1:4" x14ac:dyDescent="0.25">
      <c r="A33" s="87"/>
      <c r="B33" s="46" t="s">
        <v>271</v>
      </c>
      <c r="C33" s="25" t="s">
        <v>223</v>
      </c>
      <c r="D33" s="25" t="s">
        <v>76</v>
      </c>
    </row>
    <row r="34" spans="1:4" x14ac:dyDescent="0.25">
      <c r="A34" s="87"/>
      <c r="B34" s="46" t="s">
        <v>271</v>
      </c>
      <c r="C34" s="25" t="s">
        <v>69</v>
      </c>
      <c r="D34" s="25" t="s">
        <v>77</v>
      </c>
    </row>
    <row r="35" spans="1:4" x14ac:dyDescent="0.25">
      <c r="A35" s="87"/>
      <c r="B35" s="46" t="s">
        <v>271</v>
      </c>
      <c r="C35" s="25" t="s">
        <v>71</v>
      </c>
      <c r="D35" s="25" t="s">
        <v>80</v>
      </c>
    </row>
    <row r="36" spans="1:4" x14ac:dyDescent="0.25">
      <c r="A36" s="87"/>
      <c r="B36" s="46" t="s">
        <v>271</v>
      </c>
      <c r="C36" s="25" t="s">
        <v>157</v>
      </c>
      <c r="D36" s="25" t="s">
        <v>83</v>
      </c>
    </row>
    <row r="37" spans="1:4" x14ac:dyDescent="0.25">
      <c r="A37" s="87"/>
      <c r="B37" s="46" t="s">
        <v>271</v>
      </c>
      <c r="C37" s="25" t="s">
        <v>167</v>
      </c>
      <c r="D37" s="25" t="s">
        <v>89</v>
      </c>
    </row>
    <row r="38" spans="1:4" x14ac:dyDescent="0.25">
      <c r="A38" s="87"/>
      <c r="B38" s="46" t="s">
        <v>271</v>
      </c>
      <c r="C38" s="25" t="s">
        <v>159</v>
      </c>
      <c r="D38" s="25" t="s">
        <v>122</v>
      </c>
    </row>
    <row r="39" spans="1:4" x14ac:dyDescent="0.25">
      <c r="A39" s="87"/>
      <c r="B39" s="46" t="s">
        <v>271</v>
      </c>
      <c r="C39" s="25" t="s">
        <v>76</v>
      </c>
      <c r="D39" s="25" t="s">
        <v>155</v>
      </c>
    </row>
    <row r="40" spans="1:4" x14ac:dyDescent="0.25">
      <c r="A40" s="87"/>
      <c r="B40" s="46" t="s">
        <v>271</v>
      </c>
      <c r="C40" s="25" t="s">
        <v>77</v>
      </c>
      <c r="D40" s="25" t="s">
        <v>148</v>
      </c>
    </row>
    <row r="41" spans="1:4" x14ac:dyDescent="0.25">
      <c r="A41" s="87"/>
      <c r="B41" s="46" t="s">
        <v>271</v>
      </c>
      <c r="C41" s="25" t="s">
        <v>80</v>
      </c>
      <c r="D41" s="25" t="s">
        <v>161</v>
      </c>
    </row>
    <row r="42" spans="1:4" x14ac:dyDescent="0.25">
      <c r="A42" s="87"/>
      <c r="B42" s="46" t="s">
        <v>271</v>
      </c>
      <c r="C42" s="25" t="s">
        <v>83</v>
      </c>
      <c r="D42" s="25" t="s">
        <v>230</v>
      </c>
    </row>
    <row r="43" spans="1:4" x14ac:dyDescent="0.25">
      <c r="A43" s="87"/>
      <c r="B43" s="46" t="s">
        <v>271</v>
      </c>
      <c r="C43" s="25" t="s">
        <v>89</v>
      </c>
      <c r="D43" s="25" t="s">
        <v>225</v>
      </c>
    </row>
    <row r="44" spans="1:4" x14ac:dyDescent="0.25">
      <c r="A44" s="87"/>
      <c r="B44" s="46" t="s">
        <v>271</v>
      </c>
      <c r="C44" s="25" t="s">
        <v>122</v>
      </c>
      <c r="D44" s="25" t="s">
        <v>15</v>
      </c>
    </row>
    <row r="45" spans="1:4" x14ac:dyDescent="0.25">
      <c r="A45" s="87"/>
      <c r="B45" s="46" t="s">
        <v>271</v>
      </c>
      <c r="C45" s="25" t="s">
        <v>155</v>
      </c>
      <c r="D45" s="26" t="s">
        <v>53</v>
      </c>
    </row>
    <row r="46" spans="1:4" x14ac:dyDescent="0.25">
      <c r="A46" s="87"/>
      <c r="B46" s="46" t="s">
        <v>271</v>
      </c>
      <c r="C46" s="25" t="s">
        <v>148</v>
      </c>
      <c r="D46" s="25" t="s">
        <v>84</v>
      </c>
    </row>
    <row r="47" spans="1:4" x14ac:dyDescent="0.25">
      <c r="A47" s="87"/>
      <c r="B47" s="46" t="s">
        <v>271</v>
      </c>
      <c r="C47" s="25" t="s">
        <v>161</v>
      </c>
      <c r="D47" s="25" t="s">
        <v>215</v>
      </c>
    </row>
    <row r="48" spans="1:4" x14ac:dyDescent="0.25">
      <c r="A48" s="87"/>
      <c r="B48" s="46" t="s">
        <v>271</v>
      </c>
      <c r="C48" s="25" t="s">
        <v>230</v>
      </c>
      <c r="D48" s="25" t="s">
        <v>224</v>
      </c>
    </row>
    <row r="49" spans="1:7" x14ac:dyDescent="0.25">
      <c r="A49" s="87"/>
      <c r="B49" s="46" t="s">
        <v>271</v>
      </c>
      <c r="C49" s="25" t="s">
        <v>225</v>
      </c>
      <c r="D49" s="25" t="s">
        <v>8</v>
      </c>
    </row>
    <row r="50" spans="1:7" x14ac:dyDescent="0.25">
      <c r="A50" s="87" t="s">
        <v>284</v>
      </c>
      <c r="B50" s="41" t="s">
        <v>271</v>
      </c>
      <c r="C50" s="25" t="s">
        <v>15</v>
      </c>
      <c r="D50" s="25" t="s">
        <v>24</v>
      </c>
    </row>
    <row r="51" spans="1:7" x14ac:dyDescent="0.25">
      <c r="A51" s="87"/>
      <c r="B51" s="41" t="s">
        <v>271</v>
      </c>
      <c r="C51" s="26" t="s">
        <v>53</v>
      </c>
      <c r="D51" s="25" t="s">
        <v>125</v>
      </c>
    </row>
    <row r="52" spans="1:7" x14ac:dyDescent="0.25">
      <c r="A52" s="87"/>
      <c r="B52" s="41" t="s">
        <v>271</v>
      </c>
      <c r="C52" s="25" t="s">
        <v>84</v>
      </c>
      <c r="D52" s="25" t="s">
        <v>136</v>
      </c>
    </row>
    <row r="53" spans="1:7" x14ac:dyDescent="0.25">
      <c r="A53" s="87"/>
      <c r="B53" s="41" t="s">
        <v>271</v>
      </c>
      <c r="C53" s="25" t="s">
        <v>215</v>
      </c>
      <c r="D53" s="25" t="s">
        <v>146</v>
      </c>
    </row>
    <row r="54" spans="1:7" x14ac:dyDescent="0.25">
      <c r="A54" s="87"/>
      <c r="B54" s="41" t="s">
        <v>271</v>
      </c>
      <c r="C54" s="25" t="s">
        <v>224</v>
      </c>
      <c r="D54" s="25" t="s">
        <v>164</v>
      </c>
    </row>
    <row r="55" spans="1:7" x14ac:dyDescent="0.25">
      <c r="A55" s="47" t="s">
        <v>285</v>
      </c>
      <c r="B55" s="41" t="s">
        <v>271</v>
      </c>
      <c r="C55" s="25" t="s">
        <v>8</v>
      </c>
      <c r="D55" s="25" t="s">
        <v>26</v>
      </c>
    </row>
    <row r="56" spans="1:7" ht="15" customHeight="1" x14ac:dyDescent="0.25">
      <c r="A56" s="47" t="s">
        <v>286</v>
      </c>
      <c r="B56" s="37" t="s">
        <v>276</v>
      </c>
      <c r="C56" s="26" t="s">
        <v>10</v>
      </c>
      <c r="D56" s="25" t="s">
        <v>30</v>
      </c>
    </row>
    <row r="57" spans="1:7" ht="15" customHeight="1" x14ac:dyDescent="0.25">
      <c r="A57" s="47" t="s">
        <v>287</v>
      </c>
      <c r="B57" s="37" t="s">
        <v>276</v>
      </c>
      <c r="C57" s="26" t="s">
        <v>10</v>
      </c>
      <c r="D57" s="26" t="s">
        <v>213</v>
      </c>
    </row>
    <row r="58" spans="1:7" ht="15" customHeight="1" x14ac:dyDescent="0.25">
      <c r="A58" s="47" t="s">
        <v>288</v>
      </c>
      <c r="B58" s="39" t="s">
        <v>279</v>
      </c>
      <c r="C58" s="26" t="s">
        <v>10</v>
      </c>
      <c r="D58" s="26" t="s">
        <v>232</v>
      </c>
      <c r="E58" s="16" t="s">
        <v>363</v>
      </c>
      <c r="F58" s="16">
        <f>COUNTIFS($B:$B,"Level AA",$C:$C,"NA")</f>
        <v>16</v>
      </c>
      <c r="G58" s="16">
        <f>24-F58</f>
        <v>8</v>
      </c>
    </row>
    <row r="59" spans="1:7" ht="15" customHeight="1" x14ac:dyDescent="0.25">
      <c r="A59" s="87" t="s">
        <v>289</v>
      </c>
      <c r="B59" s="36" t="s">
        <v>271</v>
      </c>
      <c r="C59" s="25" t="s">
        <v>24</v>
      </c>
      <c r="D59" s="25" t="s">
        <v>31</v>
      </c>
    </row>
    <row r="60" spans="1:7" x14ac:dyDescent="0.25">
      <c r="A60" s="87"/>
      <c r="B60" s="41" t="s">
        <v>271</v>
      </c>
      <c r="C60" s="25" t="s">
        <v>125</v>
      </c>
      <c r="D60" s="25" t="s">
        <v>33</v>
      </c>
    </row>
    <row r="61" spans="1:7" x14ac:dyDescent="0.25">
      <c r="A61" s="87"/>
      <c r="B61" s="41" t="s">
        <v>271</v>
      </c>
      <c r="C61" s="25" t="s">
        <v>136</v>
      </c>
      <c r="D61" s="25" t="s">
        <v>235</v>
      </c>
    </row>
    <row r="62" spans="1:7" x14ac:dyDescent="0.25">
      <c r="A62" s="87"/>
      <c r="B62" s="41" t="s">
        <v>271</v>
      </c>
      <c r="C62" s="25" t="s">
        <v>146</v>
      </c>
      <c r="D62" s="25" t="s">
        <v>44</v>
      </c>
    </row>
    <row r="63" spans="1:7" x14ac:dyDescent="0.25">
      <c r="A63" s="47" t="s">
        <v>290</v>
      </c>
      <c r="B63" s="36" t="s">
        <v>271</v>
      </c>
      <c r="C63" s="26" t="s">
        <v>10</v>
      </c>
      <c r="D63" s="25" t="s">
        <v>46</v>
      </c>
    </row>
    <row r="64" spans="1:7" ht="15" customHeight="1" x14ac:dyDescent="0.25">
      <c r="A64" s="87" t="s">
        <v>291</v>
      </c>
      <c r="B64" s="37" t="s">
        <v>276</v>
      </c>
      <c r="C64" s="25" t="s">
        <v>164</v>
      </c>
      <c r="D64" s="25" t="s">
        <v>47</v>
      </c>
    </row>
    <row r="65" spans="1:7" x14ac:dyDescent="0.25">
      <c r="A65" s="87"/>
      <c r="B65" s="37" t="s">
        <v>276</v>
      </c>
      <c r="C65" s="25" t="s">
        <v>26</v>
      </c>
      <c r="D65" s="26" t="s">
        <v>219</v>
      </c>
    </row>
    <row r="66" spans="1:7" x14ac:dyDescent="0.25">
      <c r="A66" s="87"/>
      <c r="B66" s="37" t="s">
        <v>276</v>
      </c>
      <c r="C66" s="25" t="s">
        <v>30</v>
      </c>
      <c r="D66" s="26" t="s">
        <v>21</v>
      </c>
    </row>
    <row r="67" spans="1:7" ht="15" customHeight="1" x14ac:dyDescent="0.25">
      <c r="A67" s="87" t="s">
        <v>292</v>
      </c>
      <c r="B67" s="37" t="s">
        <v>276</v>
      </c>
      <c r="C67" s="26" t="s">
        <v>213</v>
      </c>
      <c r="D67" s="25" t="s">
        <v>36</v>
      </c>
    </row>
    <row r="68" spans="1:7" x14ac:dyDescent="0.25">
      <c r="A68" s="87"/>
      <c r="B68" s="37" t="s">
        <v>276</v>
      </c>
      <c r="C68" s="26" t="s">
        <v>232</v>
      </c>
      <c r="D68" s="26" t="s">
        <v>202</v>
      </c>
    </row>
    <row r="69" spans="1:7" ht="15" customHeight="1" x14ac:dyDescent="0.25">
      <c r="A69" s="47" t="s">
        <v>293</v>
      </c>
      <c r="B69" s="37" t="s">
        <v>276</v>
      </c>
      <c r="C69" s="26" t="s">
        <v>10</v>
      </c>
      <c r="D69" s="25" t="s">
        <v>186</v>
      </c>
    </row>
    <row r="70" spans="1:7" ht="15" customHeight="1" x14ac:dyDescent="0.25">
      <c r="A70" s="87" t="s">
        <v>294</v>
      </c>
      <c r="B70" s="39" t="s">
        <v>279</v>
      </c>
      <c r="C70" s="25" t="s">
        <v>31</v>
      </c>
      <c r="D70" s="25" t="s">
        <v>179</v>
      </c>
      <c r="E70" s="16" t="s">
        <v>362</v>
      </c>
      <c r="F70" s="16">
        <f>COUNTIFS($B:$B,"Level AAA",$C:$C,"NA")</f>
        <v>20</v>
      </c>
      <c r="G70" s="16">
        <f>28-F70</f>
        <v>8</v>
      </c>
    </row>
    <row r="71" spans="1:7" x14ac:dyDescent="0.25">
      <c r="A71" s="87"/>
      <c r="B71" s="39" t="s">
        <v>279</v>
      </c>
      <c r="C71" s="25" t="s">
        <v>33</v>
      </c>
      <c r="D71" s="25" t="s">
        <v>188</v>
      </c>
    </row>
    <row r="72" spans="1:7" ht="15" customHeight="1" x14ac:dyDescent="0.25">
      <c r="A72" s="47" t="s">
        <v>295</v>
      </c>
      <c r="B72" s="39" t="s">
        <v>279</v>
      </c>
      <c r="C72" s="26" t="s">
        <v>10</v>
      </c>
      <c r="D72" s="25" t="s">
        <v>193</v>
      </c>
    </row>
    <row r="73" spans="1:7" ht="15" customHeight="1" x14ac:dyDescent="0.25">
      <c r="A73" s="87" t="s">
        <v>296</v>
      </c>
      <c r="B73" s="39" t="s">
        <v>279</v>
      </c>
      <c r="C73" s="25" t="s">
        <v>235</v>
      </c>
      <c r="D73" s="25" t="s">
        <v>199</v>
      </c>
    </row>
    <row r="74" spans="1:7" x14ac:dyDescent="0.25">
      <c r="A74" s="87"/>
      <c r="B74" s="39" t="s">
        <v>279</v>
      </c>
      <c r="C74" s="25" t="s">
        <v>44</v>
      </c>
      <c r="D74" s="25" t="s">
        <v>206</v>
      </c>
    </row>
    <row r="75" spans="1:7" x14ac:dyDescent="0.25">
      <c r="A75" s="87"/>
      <c r="B75" s="39" t="s">
        <v>279</v>
      </c>
      <c r="C75" s="25" t="s">
        <v>46</v>
      </c>
      <c r="D75" s="25" t="s">
        <v>228</v>
      </c>
    </row>
    <row r="76" spans="1:7" x14ac:dyDescent="0.25">
      <c r="A76" s="87"/>
      <c r="B76" s="39" t="s">
        <v>279</v>
      </c>
      <c r="C76" s="25" t="s">
        <v>47</v>
      </c>
      <c r="D76" s="25" t="s">
        <v>204</v>
      </c>
    </row>
    <row r="77" spans="1:7" ht="15" customHeight="1" x14ac:dyDescent="0.25">
      <c r="A77" s="47" t="s">
        <v>297</v>
      </c>
      <c r="B77" s="39" t="s">
        <v>279</v>
      </c>
      <c r="C77" s="26" t="s">
        <v>10</v>
      </c>
      <c r="D77" s="26" t="s">
        <v>191</v>
      </c>
    </row>
    <row r="78" spans="1:7" ht="15" customHeight="1" x14ac:dyDescent="0.25">
      <c r="A78" s="87" t="s">
        <v>298</v>
      </c>
      <c r="B78" s="37" t="s">
        <v>276</v>
      </c>
      <c r="C78" s="26" t="s">
        <v>219</v>
      </c>
      <c r="D78" s="26" t="s">
        <v>195</v>
      </c>
    </row>
    <row r="79" spans="1:7" x14ac:dyDescent="0.25">
      <c r="A79" s="87"/>
      <c r="B79" s="37" t="s">
        <v>276</v>
      </c>
      <c r="C79" s="26" t="s">
        <v>213</v>
      </c>
      <c r="D79" s="25" t="s">
        <v>200</v>
      </c>
    </row>
    <row r="80" spans="1:7" x14ac:dyDescent="0.25">
      <c r="A80" s="87"/>
      <c r="B80" s="37" t="s">
        <v>276</v>
      </c>
      <c r="C80" s="26" t="s">
        <v>21</v>
      </c>
      <c r="D80" s="25" t="s">
        <v>43</v>
      </c>
    </row>
    <row r="81" spans="1:4" ht="15" customHeight="1" x14ac:dyDescent="0.25">
      <c r="A81" s="47" t="s">
        <v>299</v>
      </c>
      <c r="B81" s="37" t="s">
        <v>276</v>
      </c>
      <c r="C81" s="26" t="s">
        <v>10</v>
      </c>
      <c r="D81" s="25" t="s">
        <v>97</v>
      </c>
    </row>
    <row r="82" spans="1:4" ht="15" customHeight="1" x14ac:dyDescent="0.25">
      <c r="A82" s="47" t="s">
        <v>300</v>
      </c>
      <c r="B82" s="37" t="s">
        <v>276</v>
      </c>
      <c r="C82" s="25" t="s">
        <v>36</v>
      </c>
      <c r="D82" s="25" t="s">
        <v>40</v>
      </c>
    </row>
    <row r="83" spans="1:4" ht="15" customHeight="1" x14ac:dyDescent="0.25">
      <c r="A83" s="47" t="s">
        <v>301</v>
      </c>
      <c r="B83" s="37" t="s">
        <v>276</v>
      </c>
      <c r="C83" s="26" t="s">
        <v>10</v>
      </c>
      <c r="D83" s="26" t="s">
        <v>177</v>
      </c>
    </row>
    <row r="84" spans="1:4" x14ac:dyDescent="0.25">
      <c r="A84" s="87" t="s">
        <v>302</v>
      </c>
      <c r="B84" s="36" t="s">
        <v>271</v>
      </c>
      <c r="C84" s="26" t="s">
        <v>202</v>
      </c>
      <c r="D84" s="25" t="s">
        <v>60</v>
      </c>
    </row>
    <row r="85" spans="1:4" x14ac:dyDescent="0.25">
      <c r="A85" s="87"/>
      <c r="B85" s="36" t="s">
        <v>271</v>
      </c>
      <c r="C85" s="25" t="s">
        <v>186</v>
      </c>
      <c r="D85" s="25" t="s">
        <v>208</v>
      </c>
    </row>
    <row r="86" spans="1:4" x14ac:dyDescent="0.25">
      <c r="A86" s="87"/>
      <c r="B86" s="36" t="s">
        <v>271</v>
      </c>
      <c r="C86" s="25" t="s">
        <v>179</v>
      </c>
      <c r="D86" s="25" t="s">
        <v>212</v>
      </c>
    </row>
    <row r="87" spans="1:4" x14ac:dyDescent="0.25">
      <c r="A87" s="87"/>
      <c r="B87" s="36" t="s">
        <v>271</v>
      </c>
      <c r="C87" s="25" t="s">
        <v>188</v>
      </c>
      <c r="D87" s="25" t="s">
        <v>62</v>
      </c>
    </row>
    <row r="88" spans="1:4" x14ac:dyDescent="0.25">
      <c r="A88" s="87"/>
      <c r="B88" s="36" t="s">
        <v>271</v>
      </c>
      <c r="C88" s="25" t="s">
        <v>193</v>
      </c>
      <c r="D88" s="25" t="s">
        <v>63</v>
      </c>
    </row>
    <row r="89" spans="1:4" x14ac:dyDescent="0.25">
      <c r="A89" s="87"/>
      <c r="B89" s="36" t="s">
        <v>271</v>
      </c>
      <c r="C89" s="25" t="s">
        <v>199</v>
      </c>
      <c r="D89" s="25" t="s">
        <v>181</v>
      </c>
    </row>
    <row r="90" spans="1:4" x14ac:dyDescent="0.25">
      <c r="A90" s="87"/>
      <c r="B90" s="36" t="s">
        <v>271</v>
      </c>
      <c r="C90" s="25" t="s">
        <v>206</v>
      </c>
      <c r="D90" s="25" t="s">
        <v>183</v>
      </c>
    </row>
    <row r="91" spans="1:4" x14ac:dyDescent="0.25">
      <c r="A91" s="87"/>
      <c r="B91" s="36" t="s">
        <v>271</v>
      </c>
      <c r="C91" s="25" t="s">
        <v>228</v>
      </c>
      <c r="D91" s="25" t="s">
        <v>116</v>
      </c>
    </row>
    <row r="92" spans="1:4" x14ac:dyDescent="0.25">
      <c r="A92" s="87" t="s">
        <v>303</v>
      </c>
      <c r="B92" s="36" t="s">
        <v>271</v>
      </c>
      <c r="C92" s="25" t="s">
        <v>202</v>
      </c>
      <c r="D92" s="25" t="s">
        <v>129</v>
      </c>
    </row>
    <row r="93" spans="1:4" x14ac:dyDescent="0.25">
      <c r="A93" s="87"/>
      <c r="B93" s="36" t="s">
        <v>271</v>
      </c>
      <c r="C93" s="25" t="s">
        <v>204</v>
      </c>
      <c r="D93" s="25" t="s">
        <v>130</v>
      </c>
    </row>
    <row r="94" spans="1:4" x14ac:dyDescent="0.25">
      <c r="A94" s="87"/>
      <c r="B94" s="36" t="s">
        <v>271</v>
      </c>
      <c r="C94" s="26" t="s">
        <v>191</v>
      </c>
      <c r="D94" s="25" t="s">
        <v>131</v>
      </c>
    </row>
    <row r="95" spans="1:4" x14ac:dyDescent="0.25">
      <c r="A95" s="87"/>
      <c r="B95" s="36" t="s">
        <v>271</v>
      </c>
      <c r="C95" s="26" t="s">
        <v>195</v>
      </c>
      <c r="D95" s="25" t="s">
        <v>132</v>
      </c>
    </row>
    <row r="96" spans="1:4" ht="15" customHeight="1" x14ac:dyDescent="0.25">
      <c r="A96" s="47" t="s">
        <v>304</v>
      </c>
      <c r="B96" s="39" t="s">
        <v>279</v>
      </c>
      <c r="C96" s="26" t="s">
        <v>10</v>
      </c>
      <c r="D96" s="25" t="s">
        <v>133</v>
      </c>
    </row>
    <row r="97" spans="1:4" x14ac:dyDescent="0.25">
      <c r="A97" s="47" t="s">
        <v>305</v>
      </c>
      <c r="B97" s="36" t="s">
        <v>271</v>
      </c>
      <c r="C97" s="25" t="s">
        <v>200</v>
      </c>
      <c r="D97" s="25" t="s">
        <v>137</v>
      </c>
    </row>
    <row r="98" spans="1:4" x14ac:dyDescent="0.25">
      <c r="A98" s="47" t="s">
        <v>306</v>
      </c>
      <c r="B98" s="36" t="s">
        <v>271</v>
      </c>
      <c r="C98" s="26" t="s">
        <v>10</v>
      </c>
      <c r="D98" s="25" t="s">
        <v>138</v>
      </c>
    </row>
    <row r="99" spans="1:4" x14ac:dyDescent="0.25">
      <c r="A99" s="87" t="s">
        <v>307</v>
      </c>
      <c r="B99" s="36" t="s">
        <v>271</v>
      </c>
      <c r="C99" s="25" t="s">
        <v>43</v>
      </c>
      <c r="D99" s="25" t="s">
        <v>126</v>
      </c>
    </row>
    <row r="100" spans="1:4" x14ac:dyDescent="0.25">
      <c r="A100" s="87"/>
      <c r="B100" s="36" t="s">
        <v>271</v>
      </c>
      <c r="C100" s="25" t="s">
        <v>97</v>
      </c>
      <c r="D100" s="25" t="s">
        <v>166</v>
      </c>
    </row>
    <row r="101" spans="1:4" x14ac:dyDescent="0.25">
      <c r="A101" s="87"/>
      <c r="B101" s="36" t="s">
        <v>271</v>
      </c>
      <c r="C101" s="25" t="s">
        <v>40</v>
      </c>
      <c r="D101" s="25" t="s">
        <v>151</v>
      </c>
    </row>
    <row r="102" spans="1:4" ht="15" customHeight="1" x14ac:dyDescent="0.25">
      <c r="A102" s="47" t="s">
        <v>308</v>
      </c>
      <c r="B102" s="39" t="s">
        <v>279</v>
      </c>
      <c r="C102" s="26" t="s">
        <v>177</v>
      </c>
      <c r="D102" s="30" t="s">
        <v>185</v>
      </c>
    </row>
    <row r="103" spans="1:4" ht="15" customHeight="1" x14ac:dyDescent="0.25">
      <c r="A103" s="47" t="s">
        <v>309</v>
      </c>
      <c r="B103" s="39" t="s">
        <v>279</v>
      </c>
      <c r="C103" s="26" t="s">
        <v>10</v>
      </c>
      <c r="D103" s="25" t="s">
        <v>34</v>
      </c>
    </row>
    <row r="104" spans="1:4" ht="15" customHeight="1" x14ac:dyDescent="0.25">
      <c r="A104" s="47" t="s">
        <v>310</v>
      </c>
      <c r="B104" s="39" t="s">
        <v>279</v>
      </c>
      <c r="C104" s="26" t="s">
        <v>10</v>
      </c>
      <c r="D104" s="25" t="s">
        <v>120</v>
      </c>
    </row>
    <row r="105" spans="1:4" ht="15" customHeight="1" x14ac:dyDescent="0.25">
      <c r="A105" s="47" t="s">
        <v>311</v>
      </c>
      <c r="B105" s="39" t="s">
        <v>279</v>
      </c>
      <c r="C105" s="26" t="s">
        <v>10</v>
      </c>
      <c r="D105" s="26" t="s">
        <v>175</v>
      </c>
    </row>
    <row r="106" spans="1:4" x14ac:dyDescent="0.25">
      <c r="A106" s="47" t="s">
        <v>312</v>
      </c>
      <c r="B106" s="36" t="s">
        <v>271</v>
      </c>
      <c r="C106" s="30" t="s">
        <v>107</v>
      </c>
      <c r="D106" s="25" t="s">
        <v>50</v>
      </c>
    </row>
    <row r="107" spans="1:4" ht="15" customHeight="1" x14ac:dyDescent="0.25">
      <c r="A107" s="47" t="s">
        <v>313</v>
      </c>
      <c r="B107" s="39" t="s">
        <v>279</v>
      </c>
      <c r="C107" s="26" t="s">
        <v>10</v>
      </c>
      <c r="D107" s="25" t="s">
        <v>54</v>
      </c>
    </row>
    <row r="108" spans="1:4" ht="15" customHeight="1" x14ac:dyDescent="0.25">
      <c r="A108" s="47" t="s">
        <v>314</v>
      </c>
      <c r="B108" s="39" t="s">
        <v>279</v>
      </c>
      <c r="C108" s="26" t="s">
        <v>10</v>
      </c>
      <c r="D108" s="25" t="s">
        <v>57</v>
      </c>
    </row>
    <row r="109" spans="1:4" x14ac:dyDescent="0.25">
      <c r="A109" s="47" t="s">
        <v>315</v>
      </c>
      <c r="B109" s="36" t="s">
        <v>271</v>
      </c>
      <c r="C109" s="26" t="s">
        <v>10</v>
      </c>
      <c r="D109" s="25" t="s">
        <v>58</v>
      </c>
    </row>
    <row r="110" spans="1:4" x14ac:dyDescent="0.25">
      <c r="A110" s="87" t="s">
        <v>316</v>
      </c>
      <c r="B110" s="36" t="s">
        <v>271</v>
      </c>
      <c r="C110" s="25" t="s">
        <v>60</v>
      </c>
      <c r="D110" s="25" t="s">
        <v>48</v>
      </c>
    </row>
    <row r="111" spans="1:4" x14ac:dyDescent="0.25">
      <c r="A111" s="87"/>
      <c r="B111" s="36" t="s">
        <v>271</v>
      </c>
      <c r="C111" s="25" t="s">
        <v>208</v>
      </c>
      <c r="D111" s="25" t="s">
        <v>52</v>
      </c>
    </row>
    <row r="112" spans="1:4" x14ac:dyDescent="0.25">
      <c r="A112" s="87"/>
      <c r="B112" s="36" t="s">
        <v>271</v>
      </c>
      <c r="C112" s="25" t="s">
        <v>212</v>
      </c>
      <c r="D112" s="25" t="s">
        <v>55</v>
      </c>
    </row>
    <row r="113" spans="1:4" x14ac:dyDescent="0.25">
      <c r="A113" s="87"/>
      <c r="B113" s="36" t="s">
        <v>271</v>
      </c>
      <c r="C113" s="25" t="s">
        <v>62</v>
      </c>
      <c r="D113" s="25" t="s">
        <v>59</v>
      </c>
    </row>
    <row r="114" spans="1:4" x14ac:dyDescent="0.25">
      <c r="A114" s="87"/>
      <c r="B114" s="36" t="s">
        <v>271</v>
      </c>
      <c r="C114" s="25" t="s">
        <v>63</v>
      </c>
      <c r="D114" s="25" t="s">
        <v>19</v>
      </c>
    </row>
    <row r="115" spans="1:4" x14ac:dyDescent="0.25">
      <c r="A115" s="87" t="s">
        <v>317</v>
      </c>
      <c r="B115" s="36" t="s">
        <v>271</v>
      </c>
      <c r="C115" s="25" t="s">
        <v>179</v>
      </c>
      <c r="D115" s="26" t="s">
        <v>13</v>
      </c>
    </row>
    <row r="116" spans="1:4" x14ac:dyDescent="0.25">
      <c r="A116" s="87"/>
      <c r="B116" s="36" t="s">
        <v>271</v>
      </c>
      <c r="C116" s="25" t="s">
        <v>181</v>
      </c>
      <c r="D116" s="25" t="s">
        <v>38</v>
      </c>
    </row>
    <row r="117" spans="1:4" x14ac:dyDescent="0.25">
      <c r="A117" s="87"/>
      <c r="B117" s="36" t="s">
        <v>271</v>
      </c>
      <c r="C117" s="25" t="s">
        <v>183</v>
      </c>
      <c r="D117" s="25" t="s">
        <v>118</v>
      </c>
    </row>
    <row r="118" spans="1:4" x14ac:dyDescent="0.25">
      <c r="A118" s="87"/>
      <c r="B118" s="36" t="s">
        <v>271</v>
      </c>
      <c r="C118" s="25" t="s">
        <v>195</v>
      </c>
      <c r="D118" s="26" t="s">
        <v>174</v>
      </c>
    </row>
    <row r="119" spans="1:4" x14ac:dyDescent="0.25">
      <c r="A119" s="87"/>
      <c r="B119" s="36" t="s">
        <v>271</v>
      </c>
      <c r="C119" s="25" t="s">
        <v>202</v>
      </c>
      <c r="D119" s="25" t="s">
        <v>170</v>
      </c>
    </row>
    <row r="120" spans="1:4" x14ac:dyDescent="0.25">
      <c r="A120" s="87"/>
      <c r="B120" s="36" t="s">
        <v>271</v>
      </c>
      <c r="C120" s="25" t="s">
        <v>204</v>
      </c>
      <c r="D120" s="25" t="s">
        <v>156</v>
      </c>
    </row>
    <row r="121" spans="1:4" x14ac:dyDescent="0.25">
      <c r="A121" s="87" t="s">
        <v>318</v>
      </c>
      <c r="B121" s="36" t="s">
        <v>271</v>
      </c>
      <c r="C121" s="25" t="s">
        <v>111</v>
      </c>
      <c r="D121" s="25" t="s">
        <v>162</v>
      </c>
    </row>
    <row r="122" spans="1:4" x14ac:dyDescent="0.25">
      <c r="A122" s="87"/>
      <c r="B122" s="36" t="s">
        <v>271</v>
      </c>
      <c r="C122" s="25" t="s">
        <v>116</v>
      </c>
      <c r="D122" s="25" t="s">
        <v>172</v>
      </c>
    </row>
    <row r="123" spans="1:4" x14ac:dyDescent="0.25">
      <c r="A123" s="87"/>
      <c r="B123" s="36" t="s">
        <v>271</v>
      </c>
      <c r="C123" s="25" t="s">
        <v>181</v>
      </c>
      <c r="D123" s="25" t="s">
        <v>173</v>
      </c>
    </row>
    <row r="124" spans="1:4" x14ac:dyDescent="0.25">
      <c r="A124" s="87"/>
      <c r="B124" s="36" t="s">
        <v>271</v>
      </c>
      <c r="C124" s="25" t="s">
        <v>129</v>
      </c>
      <c r="D124" s="25" t="s">
        <v>70</v>
      </c>
    </row>
    <row r="125" spans="1:4" x14ac:dyDescent="0.25">
      <c r="A125" s="87"/>
      <c r="B125" s="36" t="s">
        <v>271</v>
      </c>
      <c r="C125" s="25" t="s">
        <v>130</v>
      </c>
      <c r="D125" s="25" t="s">
        <v>72</v>
      </c>
    </row>
    <row r="126" spans="1:4" x14ac:dyDescent="0.25">
      <c r="A126" s="87"/>
      <c r="B126" s="36" t="s">
        <v>271</v>
      </c>
      <c r="C126" s="25" t="s">
        <v>131</v>
      </c>
      <c r="D126" s="25" t="s">
        <v>75</v>
      </c>
    </row>
    <row r="127" spans="1:4" x14ac:dyDescent="0.25">
      <c r="A127" s="87"/>
      <c r="B127" s="36" t="s">
        <v>271</v>
      </c>
      <c r="C127" s="25" t="s">
        <v>132</v>
      </c>
      <c r="D127" s="25" t="s">
        <v>78</v>
      </c>
    </row>
    <row r="128" spans="1:4" x14ac:dyDescent="0.25">
      <c r="A128" s="87"/>
      <c r="B128" s="36" t="s">
        <v>271</v>
      </c>
      <c r="C128" s="25" t="s">
        <v>133</v>
      </c>
      <c r="D128" s="25" t="s">
        <v>79</v>
      </c>
    </row>
    <row r="129" spans="1:4" x14ac:dyDescent="0.25">
      <c r="A129" s="87"/>
      <c r="B129" s="36" t="s">
        <v>271</v>
      </c>
      <c r="C129" s="25" t="s">
        <v>137</v>
      </c>
      <c r="D129" s="25" t="s">
        <v>81</v>
      </c>
    </row>
    <row r="130" spans="1:4" x14ac:dyDescent="0.25">
      <c r="A130" s="87"/>
      <c r="B130" s="36" t="s">
        <v>271</v>
      </c>
      <c r="C130" s="25" t="s">
        <v>138</v>
      </c>
      <c r="D130" s="25" t="s">
        <v>82</v>
      </c>
    </row>
    <row r="131" spans="1:4" x14ac:dyDescent="0.25">
      <c r="A131" s="87"/>
      <c r="B131" s="36" t="s">
        <v>271</v>
      </c>
      <c r="C131" s="25" t="s">
        <v>126</v>
      </c>
      <c r="D131" s="25" t="s">
        <v>85</v>
      </c>
    </row>
    <row r="132" spans="1:4" ht="15" customHeight="1" x14ac:dyDescent="0.25">
      <c r="A132" s="47" t="s">
        <v>319</v>
      </c>
      <c r="B132" s="37" t="s">
        <v>276</v>
      </c>
      <c r="C132" s="26" t="s">
        <v>10</v>
      </c>
      <c r="D132" s="25" t="s">
        <v>86</v>
      </c>
    </row>
    <row r="133" spans="1:4" ht="15" customHeight="1" x14ac:dyDescent="0.25">
      <c r="A133" s="87" t="s">
        <v>320</v>
      </c>
      <c r="B133" s="37" t="s">
        <v>276</v>
      </c>
      <c r="C133" s="25" t="s">
        <v>166</v>
      </c>
      <c r="D133" s="25" t="s">
        <v>163</v>
      </c>
    </row>
    <row r="134" spans="1:4" x14ac:dyDescent="0.25">
      <c r="A134" s="87"/>
      <c r="B134" s="45" t="s">
        <v>276</v>
      </c>
      <c r="C134" s="25" t="s">
        <v>151</v>
      </c>
      <c r="D134" s="25" t="s">
        <v>221</v>
      </c>
    </row>
    <row r="135" spans="1:4" ht="15" customHeight="1" x14ac:dyDescent="0.25">
      <c r="A135" s="87" t="s">
        <v>321</v>
      </c>
      <c r="B135" s="40" t="s">
        <v>276</v>
      </c>
      <c r="C135" s="30" t="s">
        <v>185</v>
      </c>
      <c r="D135" s="25" t="s">
        <v>234</v>
      </c>
    </row>
    <row r="136" spans="1:4" ht="15" customHeight="1" x14ac:dyDescent="0.25">
      <c r="A136" s="87"/>
      <c r="B136" s="45" t="s">
        <v>276</v>
      </c>
      <c r="C136" s="24" t="s">
        <v>185</v>
      </c>
      <c r="D136" s="25" t="s">
        <v>237</v>
      </c>
    </row>
    <row r="137" spans="1:4" x14ac:dyDescent="0.25">
      <c r="A137" s="87"/>
      <c r="B137" s="45" t="s">
        <v>276</v>
      </c>
      <c r="C137" s="25" t="s">
        <v>34</v>
      </c>
      <c r="D137" s="25" t="s">
        <v>64</v>
      </c>
    </row>
    <row r="138" spans="1:4" ht="15" customHeight="1" x14ac:dyDescent="0.25">
      <c r="A138" s="47" t="s">
        <v>322</v>
      </c>
      <c r="B138" s="39" t="s">
        <v>279</v>
      </c>
      <c r="C138" s="26" t="s">
        <v>10</v>
      </c>
      <c r="D138" s="25" t="s">
        <v>128</v>
      </c>
    </row>
    <row r="139" spans="1:4" ht="15" customHeight="1" x14ac:dyDescent="0.25">
      <c r="A139" s="47" t="s">
        <v>323</v>
      </c>
      <c r="B139" s="39" t="s">
        <v>279</v>
      </c>
      <c r="C139" s="25" t="s">
        <v>120</v>
      </c>
      <c r="D139" s="25" t="s">
        <v>142</v>
      </c>
    </row>
    <row r="140" spans="1:4" ht="15" customHeight="1" x14ac:dyDescent="0.25">
      <c r="A140" s="47" t="s">
        <v>324</v>
      </c>
      <c r="B140" s="39" t="s">
        <v>279</v>
      </c>
      <c r="C140" s="26" t="s">
        <v>10</v>
      </c>
      <c r="D140" s="25" t="s">
        <v>160</v>
      </c>
    </row>
    <row r="141" spans="1:4" ht="15" customHeight="1" x14ac:dyDescent="0.25">
      <c r="A141" s="47" t="s">
        <v>325</v>
      </c>
      <c r="B141" s="37" t="s">
        <v>276</v>
      </c>
      <c r="C141" s="26" t="s">
        <v>10</v>
      </c>
      <c r="D141" s="25" t="s">
        <v>197</v>
      </c>
    </row>
    <row r="142" spans="1:4" ht="15" customHeight="1" x14ac:dyDescent="0.25">
      <c r="A142" s="47" t="s">
        <v>326</v>
      </c>
      <c r="B142" s="37" t="s">
        <v>276</v>
      </c>
      <c r="C142" s="26" t="s">
        <v>10</v>
      </c>
      <c r="D142" s="25" t="s">
        <v>115</v>
      </c>
    </row>
    <row r="143" spans="1:4" ht="15" customHeight="1" x14ac:dyDescent="0.25">
      <c r="A143" s="47" t="s">
        <v>327</v>
      </c>
      <c r="B143" s="37" t="s">
        <v>276</v>
      </c>
      <c r="C143" s="26" t="s">
        <v>10</v>
      </c>
    </row>
    <row r="144" spans="1:4" ht="15" customHeight="1" x14ac:dyDescent="0.25">
      <c r="A144" s="47" t="s">
        <v>328</v>
      </c>
      <c r="B144" s="37" t="s">
        <v>276</v>
      </c>
      <c r="C144" s="26" t="s">
        <v>10</v>
      </c>
    </row>
    <row r="145" spans="1:3" ht="15" customHeight="1" x14ac:dyDescent="0.25">
      <c r="A145" s="47" t="s">
        <v>329</v>
      </c>
      <c r="B145" s="39" t="s">
        <v>279</v>
      </c>
      <c r="C145" s="26" t="s">
        <v>175</v>
      </c>
    </row>
    <row r="146" spans="1:3" ht="15" customHeight="1" x14ac:dyDescent="0.25">
      <c r="A146" s="47" t="s">
        <v>330</v>
      </c>
      <c r="B146" s="39" t="s">
        <v>279</v>
      </c>
      <c r="C146" s="26" t="s">
        <v>10</v>
      </c>
    </row>
    <row r="147" spans="1:3" x14ac:dyDescent="0.25">
      <c r="A147" s="87" t="s">
        <v>331</v>
      </c>
      <c r="B147" s="36" t="s">
        <v>271</v>
      </c>
      <c r="C147" s="25" t="s">
        <v>50</v>
      </c>
    </row>
    <row r="148" spans="1:3" x14ac:dyDescent="0.25">
      <c r="A148" s="87"/>
      <c r="B148" s="36" t="s">
        <v>271</v>
      </c>
      <c r="C148" s="25" t="s">
        <v>54</v>
      </c>
    </row>
    <row r="149" spans="1:3" x14ac:dyDescent="0.25">
      <c r="A149" s="87"/>
      <c r="B149" s="36" t="s">
        <v>271</v>
      </c>
      <c r="C149" s="25" t="s">
        <v>57</v>
      </c>
    </row>
    <row r="150" spans="1:3" x14ac:dyDescent="0.25">
      <c r="A150" s="87"/>
      <c r="B150" s="36" t="s">
        <v>271</v>
      </c>
      <c r="C150" s="25" t="s">
        <v>58</v>
      </c>
    </row>
    <row r="151" spans="1:3" x14ac:dyDescent="0.25">
      <c r="A151" s="87" t="s">
        <v>332</v>
      </c>
      <c r="B151" s="45" t="s">
        <v>276</v>
      </c>
      <c r="C151" s="25" t="s">
        <v>48</v>
      </c>
    </row>
    <row r="152" spans="1:3" x14ac:dyDescent="0.25">
      <c r="A152" s="87"/>
      <c r="B152" s="45" t="s">
        <v>276</v>
      </c>
      <c r="C152" s="25" t="s">
        <v>52</v>
      </c>
    </row>
    <row r="153" spans="1:3" x14ac:dyDescent="0.25">
      <c r="A153" s="87"/>
      <c r="B153" s="45" t="s">
        <v>276</v>
      </c>
      <c r="C153" s="25" t="s">
        <v>55</v>
      </c>
    </row>
    <row r="154" spans="1:3" x14ac:dyDescent="0.25">
      <c r="A154" s="87"/>
      <c r="B154" s="45" t="s">
        <v>276</v>
      </c>
      <c r="C154" s="25" t="s">
        <v>59</v>
      </c>
    </row>
    <row r="155" spans="1:3" ht="15" customHeight="1" x14ac:dyDescent="0.25">
      <c r="A155" s="47" t="s">
        <v>333</v>
      </c>
      <c r="B155" s="39" t="s">
        <v>279</v>
      </c>
      <c r="C155" s="26" t="s">
        <v>10</v>
      </c>
    </row>
    <row r="156" spans="1:3" ht="15" customHeight="1" x14ac:dyDescent="0.25">
      <c r="A156" s="47" t="s">
        <v>334</v>
      </c>
      <c r="B156" s="39" t="s">
        <v>279</v>
      </c>
      <c r="C156" s="25" t="s">
        <v>19</v>
      </c>
    </row>
    <row r="157" spans="1:3" ht="15" customHeight="1" x14ac:dyDescent="0.25">
      <c r="A157" s="47" t="s">
        <v>335</v>
      </c>
      <c r="B157" s="39" t="s">
        <v>279</v>
      </c>
      <c r="C157" s="26" t="s">
        <v>13</v>
      </c>
    </row>
    <row r="158" spans="1:3" ht="15" customHeight="1" x14ac:dyDescent="0.25">
      <c r="A158" s="47" t="s">
        <v>336</v>
      </c>
      <c r="B158" s="39" t="s">
        <v>279</v>
      </c>
      <c r="C158" s="25" t="s">
        <v>38</v>
      </c>
    </row>
    <row r="159" spans="1:3" x14ac:dyDescent="0.25">
      <c r="A159" s="47" t="s">
        <v>337</v>
      </c>
      <c r="B159" s="36" t="s">
        <v>271</v>
      </c>
      <c r="C159" s="26" t="s">
        <v>10</v>
      </c>
    </row>
    <row r="160" spans="1:3" x14ac:dyDescent="0.25">
      <c r="A160" s="87" t="s">
        <v>338</v>
      </c>
      <c r="B160" s="36" t="s">
        <v>271</v>
      </c>
      <c r="C160" s="25" t="s">
        <v>118</v>
      </c>
    </row>
    <row r="161" spans="1:3" x14ac:dyDescent="0.25">
      <c r="A161" s="87"/>
      <c r="B161" s="36" t="s">
        <v>271</v>
      </c>
      <c r="C161" s="26" t="s">
        <v>174</v>
      </c>
    </row>
    <row r="162" spans="1:3" x14ac:dyDescent="0.25">
      <c r="A162" s="87"/>
      <c r="B162" s="36" t="s">
        <v>271</v>
      </c>
      <c r="C162" s="25" t="s">
        <v>195</v>
      </c>
    </row>
    <row r="163" spans="1:3" x14ac:dyDescent="0.25">
      <c r="A163" s="87"/>
      <c r="B163" s="36" t="s">
        <v>271</v>
      </c>
      <c r="C163" s="25" t="s">
        <v>202</v>
      </c>
    </row>
    <row r="164" spans="1:3" x14ac:dyDescent="0.25">
      <c r="A164" s="87"/>
      <c r="B164" s="36" t="s">
        <v>271</v>
      </c>
      <c r="C164" s="25" t="s">
        <v>206</v>
      </c>
    </row>
    <row r="165" spans="1:3" x14ac:dyDescent="0.25">
      <c r="A165" s="87"/>
      <c r="B165" s="36" t="s">
        <v>271</v>
      </c>
      <c r="C165" s="26" t="s">
        <v>191</v>
      </c>
    </row>
    <row r="166" spans="1:3" ht="15" customHeight="1" x14ac:dyDescent="0.25">
      <c r="A166" s="47" t="s">
        <v>339</v>
      </c>
      <c r="B166" s="37" t="s">
        <v>276</v>
      </c>
      <c r="C166" s="26" t="s">
        <v>10</v>
      </c>
    </row>
    <row r="167" spans="1:3" ht="15" customHeight="1" x14ac:dyDescent="0.25">
      <c r="A167" s="47" t="s">
        <v>340</v>
      </c>
      <c r="B167" s="37" t="s">
        <v>276</v>
      </c>
      <c r="C167" s="26" t="s">
        <v>10</v>
      </c>
    </row>
    <row r="168" spans="1:3" ht="15" customHeight="1" x14ac:dyDescent="0.25">
      <c r="A168" s="47" t="s">
        <v>341</v>
      </c>
      <c r="B168" s="39" t="s">
        <v>279</v>
      </c>
      <c r="C168" s="26" t="s">
        <v>10</v>
      </c>
    </row>
    <row r="169" spans="1:3" x14ac:dyDescent="0.25">
      <c r="A169" s="87" t="s">
        <v>342</v>
      </c>
      <c r="B169" s="36" t="s">
        <v>271</v>
      </c>
      <c r="C169" s="25" t="s">
        <v>177</v>
      </c>
    </row>
    <row r="170" spans="1:3" x14ac:dyDescent="0.25">
      <c r="A170" s="87"/>
      <c r="B170" s="36" t="s">
        <v>271</v>
      </c>
      <c r="C170" s="25" t="s">
        <v>170</v>
      </c>
    </row>
    <row r="171" spans="1:3" x14ac:dyDescent="0.25">
      <c r="A171" s="87" t="s">
        <v>343</v>
      </c>
      <c r="B171" s="36" t="s">
        <v>271</v>
      </c>
      <c r="C171" s="31" t="s">
        <v>148</v>
      </c>
    </row>
    <row r="172" spans="1:3" x14ac:dyDescent="0.25">
      <c r="A172" s="87"/>
      <c r="B172" s="36" t="s">
        <v>271</v>
      </c>
      <c r="C172" s="25" t="s">
        <v>167</v>
      </c>
    </row>
    <row r="173" spans="1:3" x14ac:dyDescent="0.25">
      <c r="A173" s="87"/>
      <c r="B173" s="36" t="s">
        <v>271</v>
      </c>
      <c r="C173" s="25" t="s">
        <v>170</v>
      </c>
    </row>
    <row r="174" spans="1:3" x14ac:dyDescent="0.25">
      <c r="A174" s="87"/>
      <c r="B174" s="36" t="s">
        <v>271</v>
      </c>
      <c r="C174" s="25" t="s">
        <v>156</v>
      </c>
    </row>
    <row r="175" spans="1:3" x14ac:dyDescent="0.25">
      <c r="A175" s="87"/>
      <c r="B175" s="36" t="s">
        <v>271</v>
      </c>
      <c r="C175" s="25" t="s">
        <v>162</v>
      </c>
    </row>
    <row r="176" spans="1:3" x14ac:dyDescent="0.25">
      <c r="A176" s="87"/>
      <c r="B176" s="36" t="s">
        <v>271</v>
      </c>
      <c r="C176" s="25" t="s">
        <v>172</v>
      </c>
    </row>
    <row r="177" spans="1:3" x14ac:dyDescent="0.25">
      <c r="A177" s="87"/>
      <c r="B177" s="36" t="s">
        <v>271</v>
      </c>
      <c r="C177" s="25" t="s">
        <v>173</v>
      </c>
    </row>
    <row r="178" spans="1:3" ht="15" customHeight="1" x14ac:dyDescent="0.25">
      <c r="A178" s="87" t="s">
        <v>344</v>
      </c>
      <c r="B178" s="37" t="s">
        <v>276</v>
      </c>
      <c r="C178" s="25" t="s">
        <v>166</v>
      </c>
    </row>
    <row r="179" spans="1:3" x14ac:dyDescent="0.25">
      <c r="A179" s="87"/>
      <c r="B179" s="37" t="s">
        <v>276</v>
      </c>
      <c r="C179" s="25" t="s">
        <v>151</v>
      </c>
    </row>
    <row r="180" spans="1:3" ht="15" customHeight="1" x14ac:dyDescent="0.25">
      <c r="A180" s="47" t="s">
        <v>345</v>
      </c>
      <c r="B180" s="37" t="s">
        <v>276</v>
      </c>
      <c r="C180" s="26" t="s">
        <v>10</v>
      </c>
    </row>
    <row r="181" spans="1:3" ht="15" customHeight="1" x14ac:dyDescent="0.25">
      <c r="A181" s="47" t="s">
        <v>346</v>
      </c>
      <c r="B181" s="39" t="s">
        <v>279</v>
      </c>
      <c r="C181" s="26" t="s">
        <v>10</v>
      </c>
    </row>
    <row r="182" spans="1:3" ht="15" customHeight="1" x14ac:dyDescent="0.25">
      <c r="A182" s="47" t="s">
        <v>347</v>
      </c>
      <c r="B182" s="39" t="s">
        <v>279</v>
      </c>
      <c r="C182" s="26" t="s">
        <v>10</v>
      </c>
    </row>
    <row r="183" spans="1:3" x14ac:dyDescent="0.25">
      <c r="A183" s="82" t="s">
        <v>348</v>
      </c>
      <c r="B183" s="41" t="s">
        <v>271</v>
      </c>
      <c r="C183" s="25" t="s">
        <v>70</v>
      </c>
    </row>
    <row r="184" spans="1:3" x14ac:dyDescent="0.25">
      <c r="A184" s="83"/>
      <c r="B184" s="41" t="s">
        <v>271</v>
      </c>
      <c r="C184" s="25" t="s">
        <v>72</v>
      </c>
    </row>
    <row r="185" spans="1:3" x14ac:dyDescent="0.25">
      <c r="A185" s="83"/>
      <c r="B185" s="41" t="s">
        <v>271</v>
      </c>
      <c r="C185" s="25" t="s">
        <v>75</v>
      </c>
    </row>
    <row r="186" spans="1:3" x14ac:dyDescent="0.25">
      <c r="A186" s="83"/>
      <c r="B186" s="41" t="s">
        <v>271</v>
      </c>
      <c r="C186" s="25" t="s">
        <v>78</v>
      </c>
    </row>
    <row r="187" spans="1:3" x14ac:dyDescent="0.25">
      <c r="A187" s="83"/>
      <c r="B187" s="41" t="s">
        <v>271</v>
      </c>
      <c r="C187" s="25" t="s">
        <v>79</v>
      </c>
    </row>
    <row r="188" spans="1:3" x14ac:dyDescent="0.25">
      <c r="A188" s="83"/>
      <c r="B188" s="41" t="s">
        <v>271</v>
      </c>
      <c r="C188" s="25" t="s">
        <v>81</v>
      </c>
    </row>
    <row r="189" spans="1:3" x14ac:dyDescent="0.25">
      <c r="A189" s="83"/>
      <c r="B189" s="41" t="s">
        <v>271</v>
      </c>
      <c r="C189" s="25" t="s">
        <v>82</v>
      </c>
    </row>
    <row r="190" spans="1:3" x14ac:dyDescent="0.25">
      <c r="A190" s="83"/>
      <c r="B190" s="41" t="s">
        <v>271</v>
      </c>
      <c r="C190" s="25" t="s">
        <v>85</v>
      </c>
    </row>
    <row r="191" spans="1:3" x14ac:dyDescent="0.25">
      <c r="A191" s="83"/>
      <c r="B191" s="41" t="s">
        <v>271</v>
      </c>
      <c r="C191" s="25" t="s">
        <v>86</v>
      </c>
    </row>
    <row r="192" spans="1:3" x14ac:dyDescent="0.25">
      <c r="A192" s="83"/>
      <c r="B192" s="41" t="s">
        <v>271</v>
      </c>
      <c r="C192" s="25" t="s">
        <v>163</v>
      </c>
    </row>
    <row r="193" spans="1:3" x14ac:dyDescent="0.25">
      <c r="A193" s="83"/>
      <c r="B193" s="41" t="s">
        <v>271</v>
      </c>
      <c r="C193" s="25" t="s">
        <v>221</v>
      </c>
    </row>
    <row r="194" spans="1:3" x14ac:dyDescent="0.25">
      <c r="A194" s="83"/>
      <c r="B194" s="41" t="s">
        <v>271</v>
      </c>
      <c r="C194" s="25" t="s">
        <v>234</v>
      </c>
    </row>
    <row r="195" spans="1:3" x14ac:dyDescent="0.25">
      <c r="A195" s="83"/>
      <c r="B195" s="41" t="s">
        <v>271</v>
      </c>
      <c r="C195" s="25" t="s">
        <v>237</v>
      </c>
    </row>
    <row r="196" spans="1:3" x14ac:dyDescent="0.25">
      <c r="A196" s="83"/>
      <c r="B196" s="41" t="s">
        <v>271</v>
      </c>
      <c r="C196" s="25" t="s">
        <v>225</v>
      </c>
    </row>
    <row r="197" spans="1:3" x14ac:dyDescent="0.25">
      <c r="A197" s="84"/>
      <c r="B197" s="41" t="s">
        <v>271</v>
      </c>
      <c r="C197" s="25" t="s">
        <v>64</v>
      </c>
    </row>
    <row r="198" spans="1:3" x14ac:dyDescent="0.25">
      <c r="A198" s="85" t="s">
        <v>349</v>
      </c>
      <c r="B198" s="41" t="s">
        <v>271</v>
      </c>
      <c r="C198" s="25" t="s">
        <v>128</v>
      </c>
    </row>
    <row r="199" spans="1:3" x14ac:dyDescent="0.25">
      <c r="A199" s="86"/>
      <c r="B199" s="41" t="s">
        <v>271</v>
      </c>
      <c r="C199" s="25" t="s">
        <v>142</v>
      </c>
    </row>
    <row r="200" spans="1:3" x14ac:dyDescent="0.25">
      <c r="A200" s="86"/>
      <c r="B200" s="41" t="s">
        <v>271</v>
      </c>
      <c r="C200" s="25" t="s">
        <v>160</v>
      </c>
    </row>
    <row r="201" spans="1:3" x14ac:dyDescent="0.25">
      <c r="A201" s="86"/>
      <c r="B201" s="41" t="s">
        <v>271</v>
      </c>
      <c r="C201" s="25" t="s">
        <v>167</v>
      </c>
    </row>
    <row r="202" spans="1:3" x14ac:dyDescent="0.25">
      <c r="A202" s="86"/>
      <c r="B202" s="41" t="s">
        <v>271</v>
      </c>
      <c r="C202" s="25" t="s">
        <v>197</v>
      </c>
    </row>
    <row r="203" spans="1:3" x14ac:dyDescent="0.25">
      <c r="A203" s="86"/>
      <c r="B203" s="41" t="s">
        <v>271</v>
      </c>
      <c r="C203" s="25" t="s">
        <v>193</v>
      </c>
    </row>
    <row r="204" spans="1:3" x14ac:dyDescent="0.25">
      <c r="A204" s="86"/>
      <c r="B204" s="41" t="s">
        <v>271</v>
      </c>
      <c r="C204" s="25" t="s">
        <v>199</v>
      </c>
    </row>
    <row r="205" spans="1:3" x14ac:dyDescent="0.25">
      <c r="A205" s="86"/>
      <c r="B205" s="41" t="s">
        <v>271</v>
      </c>
      <c r="C205" s="25" t="s">
        <v>115</v>
      </c>
    </row>
    <row r="206" spans="1:3" ht="15" customHeight="1" thickBot="1" x14ac:dyDescent="0.3">
      <c r="A206" s="35" t="s">
        <v>350</v>
      </c>
      <c r="B206" s="43" t="s">
        <v>276</v>
      </c>
      <c r="C206" s="27" t="s">
        <v>10</v>
      </c>
    </row>
    <row r="233" spans="5:7" x14ac:dyDescent="0.25">
      <c r="E233" s="59" t="s">
        <v>367</v>
      </c>
      <c r="F233" s="59" t="s">
        <v>366</v>
      </c>
      <c r="G233" s="60" t="s">
        <v>365</v>
      </c>
    </row>
    <row r="234" spans="5:7" x14ac:dyDescent="0.25">
      <c r="E234" s="16" t="s">
        <v>364</v>
      </c>
      <c r="F234" s="16">
        <v>4</v>
      </c>
      <c r="G234" s="16">
        <v>22</v>
      </c>
    </row>
    <row r="235" spans="5:7" x14ac:dyDescent="0.25">
      <c r="E235" s="16" t="s">
        <v>363</v>
      </c>
      <c r="F235" s="16">
        <v>16</v>
      </c>
      <c r="G235" s="16">
        <v>8</v>
      </c>
    </row>
    <row r="236" spans="5:7" x14ac:dyDescent="0.25">
      <c r="E236" s="16" t="s">
        <v>362</v>
      </c>
      <c r="F236" s="16">
        <v>20</v>
      </c>
      <c r="G236" s="16">
        <v>8</v>
      </c>
    </row>
  </sheetData>
  <autoFilter ref="A1:G206"/>
  <mergeCells count="26">
    <mergeCell ref="A2:A15"/>
    <mergeCell ref="A17:A18"/>
    <mergeCell ref="A50:A54"/>
    <mergeCell ref="A26:A49"/>
    <mergeCell ref="A110:A114"/>
    <mergeCell ref="A133:A134"/>
    <mergeCell ref="A135:A137"/>
    <mergeCell ref="A59:A62"/>
    <mergeCell ref="A64:A66"/>
    <mergeCell ref="A70:A71"/>
    <mergeCell ref="A183:A197"/>
    <mergeCell ref="A198:A205"/>
    <mergeCell ref="A67:A68"/>
    <mergeCell ref="A178:A179"/>
    <mergeCell ref="A169:A170"/>
    <mergeCell ref="A115:A120"/>
    <mergeCell ref="A171:A177"/>
    <mergeCell ref="A99:A101"/>
    <mergeCell ref="A73:A76"/>
    <mergeCell ref="A147:A150"/>
    <mergeCell ref="A92:A95"/>
    <mergeCell ref="A84:A91"/>
    <mergeCell ref="A78:A80"/>
    <mergeCell ref="A121:A131"/>
    <mergeCell ref="A160:A165"/>
    <mergeCell ref="A151:A1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23" workbookViewId="0">
      <selection activeCell="C37" sqref="C37"/>
    </sheetView>
  </sheetViews>
  <sheetFormatPr defaultRowHeight="15" x14ac:dyDescent="0.25"/>
  <cols>
    <col min="1" max="1" width="15.5703125" bestFit="1" customWidth="1"/>
    <col min="2" max="2" width="20" customWidth="1"/>
    <col min="3" max="3" width="18" customWidth="1"/>
    <col min="4" max="4" width="17.28515625" bestFit="1" customWidth="1"/>
    <col min="5" max="5" width="10.5703125" customWidth="1"/>
    <col min="6" max="6" width="11.7109375" bestFit="1" customWidth="1"/>
    <col min="7" max="7" width="11.7109375" customWidth="1"/>
    <col min="8" max="8" width="11.42578125" customWidth="1"/>
    <col min="9" max="9" width="10.85546875" bestFit="1" customWidth="1"/>
    <col min="10" max="10" width="6.42578125" customWidth="1"/>
    <col min="11" max="11" width="10" customWidth="1"/>
    <col min="12" max="12" width="11.85546875" bestFit="1" customWidth="1"/>
  </cols>
  <sheetData>
    <row r="1" spans="1:12" hidden="1" x14ac:dyDescent="0.25"/>
    <row r="2" spans="1:12" hidden="1" x14ac:dyDescent="0.25"/>
    <row r="3" spans="1:12" hidden="1" x14ac:dyDescent="0.25"/>
    <row r="4" spans="1:12" hidden="1" x14ac:dyDescent="0.25"/>
    <row r="5" spans="1:12" ht="18.75" hidden="1" x14ac:dyDescent="0.3">
      <c r="B5" s="96" t="s">
        <v>238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8.75" hidden="1" x14ac:dyDescent="0.3">
      <c r="A6" s="12" t="s">
        <v>239</v>
      </c>
      <c r="B6" s="12" t="s">
        <v>240</v>
      </c>
      <c r="C6" s="12" t="s">
        <v>241</v>
      </c>
      <c r="D6" s="12" t="s">
        <v>242</v>
      </c>
      <c r="E6" s="12" t="s">
        <v>243</v>
      </c>
      <c r="F6" s="12" t="s">
        <v>244</v>
      </c>
      <c r="G6" s="12" t="s">
        <v>245</v>
      </c>
      <c r="H6" s="12" t="s">
        <v>246</v>
      </c>
      <c r="I6" s="12" t="s">
        <v>247</v>
      </c>
      <c r="J6" s="12" t="s">
        <v>248</v>
      </c>
      <c r="K6" s="12" t="s">
        <v>249</v>
      </c>
      <c r="L6" s="12" t="s">
        <v>250</v>
      </c>
    </row>
    <row r="7" spans="1:12" ht="15.75" hidden="1" x14ac:dyDescent="0.25">
      <c r="A7" s="13" t="s">
        <v>251</v>
      </c>
      <c r="B7" s="14" t="s">
        <v>252</v>
      </c>
      <c r="C7" s="14" t="s">
        <v>252</v>
      </c>
      <c r="D7" s="14" t="s">
        <v>253</v>
      </c>
      <c r="E7" s="14" t="s">
        <v>253</v>
      </c>
      <c r="F7" s="14" t="s">
        <v>253</v>
      </c>
      <c r="G7" s="14" t="s">
        <v>253</v>
      </c>
      <c r="H7" s="14" t="s">
        <v>253</v>
      </c>
      <c r="I7" s="14" t="s">
        <v>253</v>
      </c>
      <c r="J7" s="14" t="s">
        <v>253</v>
      </c>
      <c r="K7" s="14" t="s">
        <v>253</v>
      </c>
      <c r="L7" s="14" t="s">
        <v>254</v>
      </c>
    </row>
    <row r="8" spans="1:12" ht="75" hidden="1" x14ac:dyDescent="0.25">
      <c r="A8" s="13" t="s">
        <v>4</v>
      </c>
      <c r="B8" s="15" t="s">
        <v>255</v>
      </c>
      <c r="C8" s="15" t="s">
        <v>255</v>
      </c>
      <c r="D8" s="16" t="s">
        <v>256</v>
      </c>
      <c r="E8" s="16" t="s">
        <v>253</v>
      </c>
      <c r="F8" s="16" t="s">
        <v>253</v>
      </c>
      <c r="G8" s="20" t="s">
        <v>257</v>
      </c>
      <c r="H8" s="16" t="s">
        <v>256</v>
      </c>
      <c r="I8" s="16" t="s">
        <v>256</v>
      </c>
      <c r="J8" s="16" t="s">
        <v>253</v>
      </c>
      <c r="K8" s="20" t="s">
        <v>257</v>
      </c>
      <c r="L8" s="16" t="s">
        <v>254</v>
      </c>
    </row>
    <row r="9" spans="1:12" ht="15.75" hidden="1" x14ac:dyDescent="0.25">
      <c r="A9" s="13" t="s">
        <v>6</v>
      </c>
      <c r="B9" s="17" t="s">
        <v>258</v>
      </c>
      <c r="C9" s="16" t="s">
        <v>10</v>
      </c>
      <c r="D9" s="16" t="s">
        <v>10</v>
      </c>
      <c r="E9" s="16" t="s">
        <v>10</v>
      </c>
      <c r="F9" s="16" t="s">
        <v>10</v>
      </c>
      <c r="G9" s="16" t="s">
        <v>10</v>
      </c>
      <c r="H9" s="16" t="s">
        <v>10</v>
      </c>
      <c r="I9" s="16" t="s">
        <v>10</v>
      </c>
      <c r="J9" s="16" t="s">
        <v>10</v>
      </c>
      <c r="K9" s="16" t="s">
        <v>10</v>
      </c>
      <c r="L9" s="16" t="s">
        <v>10</v>
      </c>
    </row>
    <row r="10" spans="1:12" hidden="1" x14ac:dyDescent="0.25"/>
    <row r="11" spans="1:12" hidden="1" x14ac:dyDescent="0.25"/>
    <row r="12" spans="1:12" ht="56.25" hidden="1" x14ac:dyDescent="0.3">
      <c r="A12" s="12" t="s">
        <v>239</v>
      </c>
      <c r="B12" s="12" t="s">
        <v>259</v>
      </c>
      <c r="C12" s="21" t="s">
        <v>260</v>
      </c>
      <c r="D12" s="12" t="s">
        <v>261</v>
      </c>
    </row>
    <row r="13" spans="1:12" ht="15.75" hidden="1" x14ac:dyDescent="0.25">
      <c r="A13" s="13" t="s">
        <v>262</v>
      </c>
      <c r="B13" s="18">
        <v>0.26</v>
      </c>
      <c r="C13" s="18">
        <v>0.26</v>
      </c>
      <c r="D13" s="19">
        <v>35</v>
      </c>
    </row>
    <row r="14" spans="1:12" ht="15.75" hidden="1" x14ac:dyDescent="0.25">
      <c r="A14" s="13" t="s">
        <v>4</v>
      </c>
      <c r="B14" s="18">
        <v>0.3</v>
      </c>
      <c r="C14" s="18">
        <v>0.3</v>
      </c>
      <c r="D14" s="19">
        <v>41</v>
      </c>
    </row>
    <row r="15" spans="1:12" ht="15.75" hidden="1" x14ac:dyDescent="0.25">
      <c r="A15" s="13" t="s">
        <v>6</v>
      </c>
      <c r="B15" s="18" t="s">
        <v>10</v>
      </c>
      <c r="C15" s="18">
        <v>1</v>
      </c>
      <c r="D15" s="19">
        <v>144</v>
      </c>
    </row>
    <row r="16" spans="1:12" hidden="1" x14ac:dyDescent="0.25"/>
    <row r="17" spans="1:11" hidden="1" x14ac:dyDescent="0.25"/>
    <row r="18" spans="1:11" ht="18.75" hidden="1" x14ac:dyDescent="0.3">
      <c r="A18" s="97" t="s">
        <v>239</v>
      </c>
      <c r="B18" s="97" t="s">
        <v>261</v>
      </c>
      <c r="C18" s="99" t="s">
        <v>263</v>
      </c>
      <c r="D18" s="100"/>
      <c r="E18" s="99" t="s">
        <v>264</v>
      </c>
      <c r="F18" s="100"/>
      <c r="G18" s="99" t="s">
        <v>265</v>
      </c>
      <c r="H18" s="100"/>
    </row>
    <row r="19" spans="1:11" ht="18.75" hidden="1" x14ac:dyDescent="0.3">
      <c r="A19" s="98"/>
      <c r="B19" s="98"/>
      <c r="C19" s="12" t="s">
        <v>266</v>
      </c>
      <c r="D19" s="12" t="s">
        <v>267</v>
      </c>
      <c r="E19" s="12" t="s">
        <v>266</v>
      </c>
      <c r="F19" s="12" t="s">
        <v>267</v>
      </c>
      <c r="G19" s="12" t="s">
        <v>266</v>
      </c>
      <c r="H19" s="12" t="s">
        <v>267</v>
      </c>
    </row>
    <row r="20" spans="1:11" ht="15.75" hidden="1" x14ac:dyDescent="0.25">
      <c r="A20" s="13" t="s">
        <v>262</v>
      </c>
      <c r="B20" s="19">
        <v>35</v>
      </c>
      <c r="C20" s="19">
        <v>29</v>
      </c>
      <c r="D20" s="18">
        <v>0.83</v>
      </c>
      <c r="E20" s="19">
        <v>6</v>
      </c>
      <c r="F20" s="18">
        <v>0.17</v>
      </c>
      <c r="G20" s="19" t="s">
        <v>10</v>
      </c>
      <c r="H20" s="19" t="s">
        <v>10</v>
      </c>
    </row>
    <row r="21" spans="1:11" ht="15.75" hidden="1" x14ac:dyDescent="0.25">
      <c r="A21" s="13" t="s">
        <v>4</v>
      </c>
      <c r="B21" s="19">
        <v>41</v>
      </c>
      <c r="C21" s="19">
        <v>40</v>
      </c>
      <c r="D21" s="18">
        <v>0.98</v>
      </c>
      <c r="E21" s="19">
        <v>1</v>
      </c>
      <c r="F21" s="18">
        <v>0.02</v>
      </c>
      <c r="G21" s="19" t="s">
        <v>10</v>
      </c>
      <c r="H21" s="19" t="s">
        <v>10</v>
      </c>
    </row>
    <row r="22" spans="1:11" ht="15.75" hidden="1" x14ac:dyDescent="0.25">
      <c r="A22" s="13" t="s">
        <v>6</v>
      </c>
      <c r="B22" s="19">
        <v>144</v>
      </c>
      <c r="C22" s="19">
        <v>117</v>
      </c>
      <c r="D22" s="18">
        <v>0.81</v>
      </c>
      <c r="E22" s="19">
        <v>16</v>
      </c>
      <c r="F22" s="18">
        <v>0.11</v>
      </c>
      <c r="G22" s="19">
        <v>11</v>
      </c>
      <c r="H22" s="18">
        <v>0.08</v>
      </c>
    </row>
    <row r="25" spans="1:11" x14ac:dyDescent="0.25">
      <c r="A25" s="93" t="s">
        <v>352</v>
      </c>
      <c r="B25" s="91" t="s">
        <v>379</v>
      </c>
      <c r="C25" s="91"/>
      <c r="D25" s="92"/>
      <c r="E25" s="95" t="s">
        <v>380</v>
      </c>
      <c r="F25" s="95"/>
      <c r="G25" s="95"/>
      <c r="H25" s="95"/>
      <c r="I25" s="90" t="s">
        <v>381</v>
      </c>
      <c r="J25" s="90"/>
      <c r="K25" s="90"/>
    </row>
    <row r="26" spans="1:11" ht="30" x14ac:dyDescent="0.25">
      <c r="A26" s="94"/>
      <c r="B26" s="81" t="s">
        <v>353</v>
      </c>
      <c r="C26" s="81" t="s">
        <v>354</v>
      </c>
      <c r="D26" s="81" t="s">
        <v>355</v>
      </c>
      <c r="E26" s="78" t="s">
        <v>360</v>
      </c>
      <c r="F26" s="79" t="s">
        <v>358</v>
      </c>
      <c r="G26" s="79" t="s">
        <v>359</v>
      </c>
      <c r="H26" s="79" t="s">
        <v>4</v>
      </c>
      <c r="I26" s="77" t="s">
        <v>358</v>
      </c>
      <c r="J26" s="77" t="s">
        <v>359</v>
      </c>
      <c r="K26" s="77" t="s">
        <v>4</v>
      </c>
    </row>
    <row r="27" spans="1:11" x14ac:dyDescent="0.25">
      <c r="A27" s="80" t="s">
        <v>356</v>
      </c>
      <c r="B27" s="64">
        <v>26</v>
      </c>
      <c r="C27" s="64">
        <f>'Test Case Mapping'!G12</f>
        <v>22</v>
      </c>
      <c r="D27" s="65">
        <v>0.84599999999999997</v>
      </c>
      <c r="E27" s="16">
        <v>117</v>
      </c>
      <c r="F27" s="16">
        <v>117</v>
      </c>
      <c r="G27" s="16">
        <f>'TesCases &amp; Defects by Axe ATAP'!D150</f>
        <v>25</v>
      </c>
      <c r="H27" s="16">
        <f>'TesCases &amp; Defects by Axe ATAP'!E150</f>
        <v>29</v>
      </c>
      <c r="I27" s="16">
        <f>'TesCases &amp; Defects by Axe ATAP'!F155</f>
        <v>117</v>
      </c>
      <c r="J27" s="63">
        <f>'TesCases &amp; Defects by Axe ATAP'!D155</f>
        <v>29</v>
      </c>
      <c r="K27" s="16">
        <f>'TesCases &amp; Defects by Axe ATAP'!E155</f>
        <v>36</v>
      </c>
    </row>
    <row r="28" spans="1:11" x14ac:dyDescent="0.25">
      <c r="A28" s="80" t="s">
        <v>276</v>
      </c>
      <c r="B28" s="64">
        <v>24</v>
      </c>
      <c r="C28" s="64">
        <f>'Test Case Mapping'!G13</f>
        <v>8</v>
      </c>
      <c r="D28" s="65">
        <v>0.33329999999999999</v>
      </c>
      <c r="E28" s="16">
        <v>16</v>
      </c>
      <c r="F28" s="16">
        <v>16</v>
      </c>
      <c r="G28" s="16">
        <f>'TesCases &amp; Defects by Axe ATAP'!D151</f>
        <v>6</v>
      </c>
      <c r="H28" s="16">
        <f>'TesCases &amp; Defects by Axe ATAP'!E151</f>
        <v>2</v>
      </c>
      <c r="I28" s="16">
        <f>'TesCases &amp; Defects by Axe ATAP'!F156</f>
        <v>16</v>
      </c>
      <c r="J28" s="63">
        <f>'TesCases &amp; Defects by Axe ATAP'!D156</f>
        <v>6</v>
      </c>
      <c r="K28" s="16">
        <f>'TesCases &amp; Defects by Axe ATAP'!E156</f>
        <v>4</v>
      </c>
    </row>
    <row r="29" spans="1:11" x14ac:dyDescent="0.25">
      <c r="A29" s="80" t="s">
        <v>279</v>
      </c>
      <c r="B29" s="64">
        <v>28</v>
      </c>
      <c r="C29" s="64">
        <f>'Test Case Mapping'!G14</f>
        <v>8</v>
      </c>
      <c r="D29" s="65">
        <v>0.28499999999999998</v>
      </c>
      <c r="E29" s="16">
        <v>11</v>
      </c>
      <c r="F29" s="16">
        <v>11</v>
      </c>
      <c r="G29" s="16">
        <v>0</v>
      </c>
      <c r="H29" s="16">
        <v>0</v>
      </c>
      <c r="I29" s="16">
        <f>'TesCases &amp; Defects by Axe ATAP'!F157</f>
        <v>11</v>
      </c>
      <c r="J29" s="63">
        <f>'TesCases &amp; Defects by Axe ATAP'!D157</f>
        <v>0</v>
      </c>
      <c r="K29" s="16">
        <f>'TesCases &amp; Defects by Axe ATAP'!E157</f>
        <v>0</v>
      </c>
    </row>
    <row r="30" spans="1:11" x14ac:dyDescent="0.25">
      <c r="A30" s="80" t="s">
        <v>361</v>
      </c>
      <c r="B30" s="64">
        <v>78</v>
      </c>
      <c r="C30" s="64">
        <f>'Test Case Mapping'!G15</f>
        <v>38</v>
      </c>
      <c r="D30" s="65">
        <v>0.48699999999999999</v>
      </c>
      <c r="E30" s="16">
        <f>SUM(E27:E29)</f>
        <v>144</v>
      </c>
      <c r="F30" s="16">
        <f>SUM(F27:F29)</f>
        <v>144</v>
      </c>
      <c r="G30" s="16">
        <f>SUM(G27:G29)</f>
        <v>31</v>
      </c>
      <c r="H30" s="16">
        <f>SUM(H27:H29)</f>
        <v>31</v>
      </c>
      <c r="I30" s="16">
        <f>SUM(I27:I29)</f>
        <v>144</v>
      </c>
      <c r="J30" s="63">
        <f>'TesCases &amp; Defects by Axe ATAP'!D158</f>
        <v>35</v>
      </c>
      <c r="K30" s="16">
        <f>'TesCases &amp; Defects by Axe ATAP'!E158</f>
        <v>40</v>
      </c>
    </row>
  </sheetData>
  <mergeCells count="10">
    <mergeCell ref="I25:K25"/>
    <mergeCell ref="B25:D25"/>
    <mergeCell ref="A25:A26"/>
    <mergeCell ref="E25:H25"/>
    <mergeCell ref="B5:L5"/>
    <mergeCell ref="A18:A19"/>
    <mergeCell ref="B18:B19"/>
    <mergeCell ref="C18:D18"/>
    <mergeCell ref="E18:F18"/>
    <mergeCell ref="G18:H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tabSelected="1" topLeftCell="K29" workbookViewId="0">
      <selection activeCell="P40" sqref="P40"/>
    </sheetView>
  </sheetViews>
  <sheetFormatPr defaultColWidth="9.140625" defaultRowHeight="14.25" x14ac:dyDescent="0.2"/>
  <cols>
    <col min="1" max="1" width="98.85546875" style="2" customWidth="1"/>
    <col min="2" max="2" width="18.140625" style="2" hidden="1" customWidth="1"/>
    <col min="3" max="3" width="18.140625" style="2" customWidth="1"/>
    <col min="4" max="4" width="28" style="2" bestFit="1" customWidth="1"/>
    <col min="5" max="5" width="14.42578125" style="2" bestFit="1" customWidth="1"/>
    <col min="6" max="6" width="14.42578125" style="2" customWidth="1"/>
    <col min="7" max="8" width="32.7109375" style="2" customWidth="1"/>
    <col min="9" max="9" width="27.5703125" style="2" bestFit="1" customWidth="1"/>
    <col min="10" max="11" width="27.5703125" style="2" customWidth="1"/>
    <col min="12" max="12" width="34.28515625" style="2" bestFit="1" customWidth="1"/>
    <col min="13" max="13" width="34.28515625" style="2" customWidth="1"/>
    <col min="14" max="16" width="29.7109375" style="2" customWidth="1"/>
    <col min="17" max="17" width="34.28515625" style="2" bestFit="1" customWidth="1"/>
    <col min="18" max="16384" width="9.140625" style="2"/>
  </cols>
  <sheetData>
    <row r="1" spans="1:17" ht="15.75" x14ac:dyDescent="0.25">
      <c r="A1" s="1" t="s">
        <v>0</v>
      </c>
      <c r="B1" s="1" t="s">
        <v>1</v>
      </c>
      <c r="C1" s="1" t="s">
        <v>359</v>
      </c>
      <c r="D1" s="1" t="s">
        <v>2</v>
      </c>
      <c r="E1" s="1" t="s">
        <v>370</v>
      </c>
      <c r="F1" s="1" t="s">
        <v>378</v>
      </c>
      <c r="G1" s="1" t="s">
        <v>3</v>
      </c>
      <c r="H1" s="1" t="s">
        <v>4</v>
      </c>
      <c r="I1" s="1" t="s">
        <v>4</v>
      </c>
      <c r="J1" s="1"/>
      <c r="K1" s="1" t="s">
        <v>373</v>
      </c>
      <c r="L1" s="1" t="s">
        <v>5</v>
      </c>
      <c r="M1" s="1" t="s">
        <v>369</v>
      </c>
      <c r="N1" s="1" t="s">
        <v>6</v>
      </c>
      <c r="O1" s="1"/>
      <c r="P1" s="1" t="s">
        <v>374</v>
      </c>
      <c r="Q1" s="1" t="s">
        <v>7</v>
      </c>
    </row>
    <row r="2" spans="1:17" ht="14.1" customHeight="1" x14ac:dyDescent="0.2">
      <c r="A2" s="3" t="s">
        <v>8</v>
      </c>
      <c r="B2" s="4" t="s">
        <v>9</v>
      </c>
      <c r="C2" s="4"/>
      <c r="D2" s="4" t="s">
        <v>9</v>
      </c>
      <c r="E2" s="4"/>
      <c r="F2" s="4"/>
      <c r="G2" s="5" t="s">
        <v>10</v>
      </c>
      <c r="H2" s="5"/>
      <c r="I2" s="4" t="s">
        <v>9</v>
      </c>
      <c r="J2" s="4"/>
      <c r="K2" s="4"/>
      <c r="L2" s="5" t="s">
        <v>10</v>
      </c>
      <c r="M2" s="5" t="s">
        <v>27</v>
      </c>
      <c r="N2" s="6" t="s">
        <v>11</v>
      </c>
      <c r="O2" s="6" t="s">
        <v>364</v>
      </c>
      <c r="P2" s="6">
        <v>1</v>
      </c>
      <c r="Q2" s="7" t="s">
        <v>12</v>
      </c>
    </row>
    <row r="3" spans="1:17" ht="14.1" customHeight="1" x14ac:dyDescent="0.2">
      <c r="A3" s="3" t="s">
        <v>13</v>
      </c>
      <c r="B3" s="4" t="s">
        <v>9</v>
      </c>
      <c r="C3" s="4"/>
      <c r="D3" s="4" t="s">
        <v>9</v>
      </c>
      <c r="E3" s="4"/>
      <c r="F3" s="4"/>
      <c r="G3" s="5" t="s">
        <v>10</v>
      </c>
      <c r="H3" s="5"/>
      <c r="I3" s="4" t="s">
        <v>9</v>
      </c>
      <c r="J3" s="4"/>
      <c r="K3" s="4"/>
      <c r="L3" s="5" t="s">
        <v>10</v>
      </c>
      <c r="M3" s="5" t="s">
        <v>27</v>
      </c>
      <c r="N3" s="6" t="s">
        <v>11</v>
      </c>
      <c r="O3" s="6" t="s">
        <v>362</v>
      </c>
      <c r="P3" s="6">
        <v>1</v>
      </c>
      <c r="Q3" s="7" t="s">
        <v>14</v>
      </c>
    </row>
    <row r="4" spans="1:17" ht="14.1" customHeight="1" x14ac:dyDescent="0.2">
      <c r="A4" s="3" t="s">
        <v>15</v>
      </c>
      <c r="B4" s="4" t="s">
        <v>9</v>
      </c>
      <c r="C4" s="4"/>
      <c r="D4" s="4" t="s">
        <v>9</v>
      </c>
      <c r="E4" s="4"/>
      <c r="F4" s="4"/>
      <c r="G4" s="5" t="s">
        <v>10</v>
      </c>
      <c r="H4" s="5"/>
      <c r="I4" s="4" t="s">
        <v>9</v>
      </c>
      <c r="J4" s="4"/>
      <c r="K4" s="4"/>
      <c r="L4" s="5" t="s">
        <v>10</v>
      </c>
      <c r="M4" s="5" t="s">
        <v>27</v>
      </c>
      <c r="N4" s="6" t="s">
        <v>11</v>
      </c>
      <c r="O4" s="6" t="s">
        <v>364</v>
      </c>
      <c r="P4" s="6">
        <v>1</v>
      </c>
      <c r="Q4" s="7" t="s">
        <v>16</v>
      </c>
    </row>
    <row r="5" spans="1:17" ht="14.1" customHeight="1" x14ac:dyDescent="0.2">
      <c r="A5" s="3" t="s">
        <v>17</v>
      </c>
      <c r="B5" s="4" t="s">
        <v>9</v>
      </c>
      <c r="C5" s="4"/>
      <c r="D5" s="4" t="s">
        <v>9</v>
      </c>
      <c r="E5" s="4"/>
      <c r="F5" s="4"/>
      <c r="G5" s="5" t="s">
        <v>10</v>
      </c>
      <c r="H5" s="5"/>
      <c r="I5" s="4" t="s">
        <v>9</v>
      </c>
      <c r="J5" s="4"/>
      <c r="K5" s="4"/>
      <c r="L5" s="5" t="s">
        <v>10</v>
      </c>
      <c r="M5" s="5" t="s">
        <v>27</v>
      </c>
      <c r="N5" s="6" t="s">
        <v>11</v>
      </c>
      <c r="O5" s="6" t="s">
        <v>364</v>
      </c>
      <c r="P5" s="6">
        <v>1</v>
      </c>
      <c r="Q5" s="7" t="s">
        <v>18</v>
      </c>
    </row>
    <row r="6" spans="1:17" ht="14.1" customHeight="1" x14ac:dyDescent="0.2">
      <c r="A6" s="3" t="s">
        <v>19</v>
      </c>
      <c r="B6" s="4" t="s">
        <v>9</v>
      </c>
      <c r="C6" s="4"/>
      <c r="D6" s="4" t="s">
        <v>9</v>
      </c>
      <c r="E6" s="4"/>
      <c r="F6" s="4"/>
      <c r="G6" s="5" t="s">
        <v>10</v>
      </c>
      <c r="H6" s="5"/>
      <c r="I6" s="4" t="s">
        <v>9</v>
      </c>
      <c r="J6" s="4"/>
      <c r="K6" s="4"/>
      <c r="L6" s="5" t="s">
        <v>10</v>
      </c>
      <c r="M6" s="5" t="s">
        <v>27</v>
      </c>
      <c r="N6" s="6" t="s">
        <v>11</v>
      </c>
      <c r="O6" s="6" t="s">
        <v>362</v>
      </c>
      <c r="P6" s="6">
        <v>1</v>
      </c>
      <c r="Q6" s="7" t="s">
        <v>20</v>
      </c>
    </row>
    <row r="7" spans="1:17" ht="14.1" customHeight="1" x14ac:dyDescent="0.2">
      <c r="A7" s="3" t="s">
        <v>21</v>
      </c>
      <c r="B7" s="4" t="s">
        <v>9</v>
      </c>
      <c r="C7" s="4" t="s">
        <v>27</v>
      </c>
      <c r="D7" s="6" t="s">
        <v>11</v>
      </c>
      <c r="E7" s="6" t="s">
        <v>364</v>
      </c>
      <c r="F7" s="6">
        <v>1</v>
      </c>
      <c r="G7" s="7" t="s">
        <v>22</v>
      </c>
      <c r="H7" s="7"/>
      <c r="I7" s="4" t="s">
        <v>9</v>
      </c>
      <c r="J7" s="4"/>
      <c r="K7" s="4"/>
      <c r="L7" s="5" t="s">
        <v>10</v>
      </c>
      <c r="M7" s="5" t="s">
        <v>27</v>
      </c>
      <c r="N7" s="6" t="s">
        <v>11</v>
      </c>
      <c r="O7" s="6" t="s">
        <v>363</v>
      </c>
      <c r="P7" s="6">
        <v>1</v>
      </c>
      <c r="Q7" s="7" t="s">
        <v>23</v>
      </c>
    </row>
    <row r="8" spans="1:17" ht="14.1" customHeight="1" x14ac:dyDescent="0.2">
      <c r="A8" s="3" t="s">
        <v>24</v>
      </c>
      <c r="B8" s="4" t="s">
        <v>9</v>
      </c>
      <c r="C8" s="4"/>
      <c r="D8" s="4" t="s">
        <v>9</v>
      </c>
      <c r="E8" s="4"/>
      <c r="F8" s="4"/>
      <c r="G8" s="5" t="s">
        <v>10</v>
      </c>
      <c r="H8" s="5"/>
      <c r="I8" s="4" t="s">
        <v>9</v>
      </c>
      <c r="J8" s="4"/>
      <c r="K8" s="4"/>
      <c r="L8" s="5" t="s">
        <v>10</v>
      </c>
      <c r="M8" s="5" t="s">
        <v>27</v>
      </c>
      <c r="N8" s="6" t="s">
        <v>11</v>
      </c>
      <c r="O8" s="6" t="s">
        <v>364</v>
      </c>
      <c r="P8" s="6">
        <v>1</v>
      </c>
      <c r="Q8" s="7" t="s">
        <v>25</v>
      </c>
    </row>
    <row r="9" spans="1:17" ht="14.1" customHeight="1" x14ac:dyDescent="0.2">
      <c r="A9" s="3" t="s">
        <v>26</v>
      </c>
      <c r="B9" s="6" t="s">
        <v>27</v>
      </c>
      <c r="C9" s="4" t="s">
        <v>27</v>
      </c>
      <c r="D9" s="6" t="s">
        <v>11</v>
      </c>
      <c r="E9" s="6" t="s">
        <v>363</v>
      </c>
      <c r="F9" s="6">
        <v>1</v>
      </c>
      <c r="G9" s="7" t="s">
        <v>28</v>
      </c>
      <c r="H9" s="7" t="s">
        <v>27</v>
      </c>
      <c r="I9" s="6" t="s">
        <v>11</v>
      </c>
      <c r="J9" s="6" t="s">
        <v>363</v>
      </c>
      <c r="K9" s="6">
        <v>1</v>
      </c>
      <c r="L9" s="7" t="s">
        <v>28</v>
      </c>
      <c r="M9" s="5" t="s">
        <v>27</v>
      </c>
      <c r="N9" s="6" t="s">
        <v>11</v>
      </c>
      <c r="O9" s="6" t="s">
        <v>363</v>
      </c>
      <c r="P9" s="6">
        <v>1</v>
      </c>
      <c r="Q9" s="7" t="s">
        <v>29</v>
      </c>
    </row>
    <row r="10" spans="1:17" ht="14.1" customHeight="1" x14ac:dyDescent="0.2">
      <c r="A10" s="3" t="s">
        <v>30</v>
      </c>
      <c r="B10" s="6" t="s">
        <v>27</v>
      </c>
      <c r="C10" s="4" t="s">
        <v>27</v>
      </c>
      <c r="D10" s="6" t="s">
        <v>11</v>
      </c>
      <c r="E10" s="6" t="s">
        <v>363</v>
      </c>
      <c r="F10" s="6">
        <v>1</v>
      </c>
      <c r="G10" s="7" t="s">
        <v>28</v>
      </c>
      <c r="H10" s="7"/>
      <c r="I10" s="4" t="s">
        <v>9</v>
      </c>
      <c r="J10" s="4"/>
      <c r="K10" s="4"/>
      <c r="L10" s="5" t="s">
        <v>10</v>
      </c>
      <c r="M10" s="5" t="s">
        <v>27</v>
      </c>
      <c r="N10" s="6" t="s">
        <v>11</v>
      </c>
      <c r="O10" s="6" t="s">
        <v>363</v>
      </c>
      <c r="P10" s="6">
        <v>1</v>
      </c>
      <c r="Q10" s="7" t="s">
        <v>29</v>
      </c>
    </row>
    <row r="11" spans="1:17" ht="14.1" customHeight="1" x14ac:dyDescent="0.2">
      <c r="A11" s="3" t="s">
        <v>31</v>
      </c>
      <c r="B11" s="6" t="s">
        <v>27</v>
      </c>
      <c r="C11" s="4" t="s">
        <v>27</v>
      </c>
      <c r="D11" s="6" t="s">
        <v>11</v>
      </c>
      <c r="E11" s="6" t="s">
        <v>363</v>
      </c>
      <c r="F11" s="6">
        <v>1</v>
      </c>
      <c r="G11" s="7" t="s">
        <v>28</v>
      </c>
      <c r="H11" s="7"/>
      <c r="I11" s="4" t="s">
        <v>9</v>
      </c>
      <c r="J11" s="4"/>
      <c r="K11" s="4"/>
      <c r="L11" s="5" t="s">
        <v>10</v>
      </c>
      <c r="M11" s="5" t="s">
        <v>27</v>
      </c>
      <c r="N11" s="6" t="s">
        <v>11</v>
      </c>
      <c r="O11" s="6" t="s">
        <v>362</v>
      </c>
      <c r="P11" s="6">
        <v>1</v>
      </c>
      <c r="Q11" s="7" t="s">
        <v>32</v>
      </c>
    </row>
    <row r="12" spans="1:17" ht="14.1" customHeight="1" x14ac:dyDescent="0.2">
      <c r="A12" s="3" t="s">
        <v>33</v>
      </c>
      <c r="B12" s="6" t="s">
        <v>27</v>
      </c>
      <c r="C12" s="4" t="s">
        <v>27</v>
      </c>
      <c r="D12" s="6" t="s">
        <v>11</v>
      </c>
      <c r="E12" s="6" t="s">
        <v>363</v>
      </c>
      <c r="F12" s="6">
        <v>1</v>
      </c>
      <c r="G12" s="7" t="s">
        <v>28</v>
      </c>
      <c r="H12" s="7"/>
      <c r="I12" s="4" t="s">
        <v>9</v>
      </c>
      <c r="J12" s="4"/>
      <c r="K12" s="4"/>
      <c r="L12" s="5" t="s">
        <v>10</v>
      </c>
      <c r="M12" s="5" t="s">
        <v>27</v>
      </c>
      <c r="N12" s="6" t="s">
        <v>11</v>
      </c>
      <c r="O12" s="6" t="s">
        <v>362</v>
      </c>
      <c r="P12" s="6">
        <v>1</v>
      </c>
      <c r="Q12" s="7" t="s">
        <v>32</v>
      </c>
    </row>
    <row r="13" spans="1:17" ht="14.1" customHeight="1" x14ac:dyDescent="0.2">
      <c r="A13" s="3" t="s">
        <v>34</v>
      </c>
      <c r="B13" s="4" t="s">
        <v>9</v>
      </c>
      <c r="C13" s="4"/>
      <c r="D13" s="4" t="s">
        <v>9</v>
      </c>
      <c r="E13" s="4"/>
      <c r="F13" s="4"/>
      <c r="G13" s="5" t="s">
        <v>10</v>
      </c>
      <c r="H13" s="5"/>
      <c r="I13" s="4" t="s">
        <v>9</v>
      </c>
      <c r="J13" s="4"/>
      <c r="K13" s="4"/>
      <c r="L13" s="5" t="s">
        <v>10</v>
      </c>
      <c r="M13" s="5" t="s">
        <v>27</v>
      </c>
      <c r="N13" s="6" t="s">
        <v>11</v>
      </c>
      <c r="O13" s="6" t="s">
        <v>363</v>
      </c>
      <c r="P13" s="6">
        <v>1</v>
      </c>
      <c r="Q13" s="7" t="s">
        <v>35</v>
      </c>
    </row>
    <row r="14" spans="1:17" ht="14.1" customHeight="1" x14ac:dyDescent="0.2">
      <c r="A14" s="3" t="s">
        <v>36</v>
      </c>
      <c r="B14" s="4" t="s">
        <v>9</v>
      </c>
      <c r="C14" s="4"/>
      <c r="D14" s="4" t="s">
        <v>9</v>
      </c>
      <c r="E14" s="4"/>
      <c r="F14" s="4"/>
      <c r="G14" s="5" t="s">
        <v>10</v>
      </c>
      <c r="H14" s="5"/>
      <c r="I14" s="4" t="s">
        <v>9</v>
      </c>
      <c r="J14" s="4"/>
      <c r="K14" s="4"/>
      <c r="L14" s="5" t="s">
        <v>10</v>
      </c>
      <c r="M14" s="5" t="s">
        <v>27</v>
      </c>
      <c r="N14" s="6" t="s">
        <v>11</v>
      </c>
      <c r="O14" s="6" t="s">
        <v>363</v>
      </c>
      <c r="P14" s="6">
        <v>1</v>
      </c>
      <c r="Q14" s="7" t="s">
        <v>37</v>
      </c>
    </row>
    <row r="15" spans="1:17" ht="14.1" customHeight="1" x14ac:dyDescent="0.2">
      <c r="A15" s="3" t="s">
        <v>38</v>
      </c>
      <c r="B15" s="4" t="s">
        <v>9</v>
      </c>
      <c r="C15" s="4"/>
      <c r="D15" s="4" t="s">
        <v>9</v>
      </c>
      <c r="E15" s="4"/>
      <c r="F15" s="4"/>
      <c r="G15" s="5" t="s">
        <v>10</v>
      </c>
      <c r="H15" s="5"/>
      <c r="I15" s="4" t="s">
        <v>9</v>
      </c>
      <c r="J15" s="4"/>
      <c r="K15" s="4"/>
      <c r="L15" s="5" t="s">
        <v>10</v>
      </c>
      <c r="M15" s="5" t="s">
        <v>27</v>
      </c>
      <c r="N15" s="8" t="s">
        <v>11</v>
      </c>
      <c r="O15" s="6" t="s">
        <v>362</v>
      </c>
      <c r="P15" s="6">
        <v>1</v>
      </c>
      <c r="Q15" s="9" t="s">
        <v>39</v>
      </c>
    </row>
    <row r="16" spans="1:17" ht="21" customHeight="1" x14ac:dyDescent="0.2">
      <c r="A16" s="3" t="s">
        <v>40</v>
      </c>
      <c r="B16" s="6" t="s">
        <v>27</v>
      </c>
      <c r="C16" s="4" t="s">
        <v>27</v>
      </c>
      <c r="D16" s="6" t="s">
        <v>11</v>
      </c>
      <c r="E16" s="6" t="s">
        <v>364</v>
      </c>
      <c r="F16" s="6">
        <v>1</v>
      </c>
      <c r="G16" s="9" t="s">
        <v>41</v>
      </c>
      <c r="H16" s="9"/>
      <c r="I16" s="4" t="s">
        <v>9</v>
      </c>
      <c r="J16" s="4"/>
      <c r="K16" s="4"/>
      <c r="L16" s="5" t="s">
        <v>10</v>
      </c>
      <c r="M16" s="5" t="s">
        <v>27</v>
      </c>
      <c r="N16" s="6" t="s">
        <v>11</v>
      </c>
      <c r="O16" s="6" t="s">
        <v>364</v>
      </c>
      <c r="P16" s="6">
        <v>1</v>
      </c>
      <c r="Q16" s="9" t="s">
        <v>41</v>
      </c>
    </row>
    <row r="17" spans="1:17" ht="14.1" customHeight="1" x14ac:dyDescent="0.2">
      <c r="A17" s="3" t="s">
        <v>42</v>
      </c>
      <c r="B17" s="4" t="s">
        <v>9</v>
      </c>
      <c r="C17" s="4"/>
      <c r="D17" s="4" t="s">
        <v>9</v>
      </c>
      <c r="E17" s="4"/>
      <c r="F17" s="4"/>
      <c r="G17" s="5" t="s">
        <v>10</v>
      </c>
      <c r="H17" s="5"/>
      <c r="I17" s="4" t="s">
        <v>9</v>
      </c>
      <c r="J17" s="4"/>
      <c r="K17" s="4"/>
      <c r="L17" s="5" t="s">
        <v>10</v>
      </c>
      <c r="M17" s="5" t="s">
        <v>27</v>
      </c>
      <c r="N17" s="6" t="s">
        <v>11</v>
      </c>
      <c r="O17" s="6" t="s">
        <v>364</v>
      </c>
      <c r="P17" s="6">
        <v>1</v>
      </c>
      <c r="Q17" s="7" t="s">
        <v>18</v>
      </c>
    </row>
    <row r="18" spans="1:17" ht="14.1" customHeight="1" x14ac:dyDescent="0.2">
      <c r="A18" s="3" t="s">
        <v>43</v>
      </c>
      <c r="B18" s="6" t="s">
        <v>27</v>
      </c>
      <c r="C18" s="4" t="s">
        <v>27</v>
      </c>
      <c r="D18" s="6" t="s">
        <v>11</v>
      </c>
      <c r="E18" s="6" t="s">
        <v>364</v>
      </c>
      <c r="F18" s="6">
        <v>1</v>
      </c>
      <c r="G18" s="9" t="s">
        <v>41</v>
      </c>
      <c r="H18" s="9"/>
      <c r="I18" s="4" t="s">
        <v>9</v>
      </c>
      <c r="J18" s="4"/>
      <c r="K18" s="4"/>
      <c r="L18" s="5" t="s">
        <v>10</v>
      </c>
      <c r="M18" s="5" t="s">
        <v>27</v>
      </c>
      <c r="N18" s="6" t="s">
        <v>11</v>
      </c>
      <c r="O18" s="6" t="s">
        <v>364</v>
      </c>
      <c r="P18" s="6">
        <v>1</v>
      </c>
      <c r="Q18" s="7" t="s">
        <v>41</v>
      </c>
    </row>
    <row r="19" spans="1:17" ht="14.1" customHeight="1" x14ac:dyDescent="0.2">
      <c r="A19" s="3" t="s">
        <v>44</v>
      </c>
      <c r="B19" s="4" t="s">
        <v>9</v>
      </c>
      <c r="C19" s="4"/>
      <c r="D19" s="4" t="s">
        <v>9</v>
      </c>
      <c r="E19" s="4"/>
      <c r="F19" s="4"/>
      <c r="G19" s="5" t="s">
        <v>10</v>
      </c>
      <c r="H19" s="5"/>
      <c r="I19" s="4" t="s">
        <v>9</v>
      </c>
      <c r="J19" s="4"/>
      <c r="K19" s="4"/>
      <c r="L19" s="5" t="s">
        <v>10</v>
      </c>
      <c r="M19" s="5" t="s">
        <v>27</v>
      </c>
      <c r="N19" s="6" t="s">
        <v>11</v>
      </c>
      <c r="O19" s="6" t="s">
        <v>362</v>
      </c>
      <c r="P19" s="6">
        <v>1</v>
      </c>
      <c r="Q19" s="7" t="s">
        <v>45</v>
      </c>
    </row>
    <row r="20" spans="1:17" ht="14.1" customHeight="1" x14ac:dyDescent="0.2">
      <c r="A20" s="3" t="s">
        <v>46</v>
      </c>
      <c r="B20" s="4" t="s">
        <v>9</v>
      </c>
      <c r="C20" s="4"/>
      <c r="D20" s="4" t="s">
        <v>9</v>
      </c>
      <c r="E20" s="4"/>
      <c r="F20" s="4"/>
      <c r="G20" s="5" t="s">
        <v>10</v>
      </c>
      <c r="H20" s="5"/>
      <c r="I20" s="4" t="s">
        <v>9</v>
      </c>
      <c r="J20" s="4"/>
      <c r="K20" s="4"/>
      <c r="L20" s="5" t="s">
        <v>10</v>
      </c>
      <c r="M20" s="5" t="s">
        <v>27</v>
      </c>
      <c r="N20" s="6" t="s">
        <v>11</v>
      </c>
      <c r="O20" s="6" t="s">
        <v>362</v>
      </c>
      <c r="P20" s="6">
        <v>1</v>
      </c>
      <c r="Q20" s="7" t="s">
        <v>45</v>
      </c>
    </row>
    <row r="21" spans="1:17" ht="14.1" customHeight="1" x14ac:dyDescent="0.2">
      <c r="A21" s="3" t="s">
        <v>47</v>
      </c>
      <c r="B21" s="4" t="s">
        <v>9</v>
      </c>
      <c r="C21" s="4"/>
      <c r="D21" s="4" t="s">
        <v>9</v>
      </c>
      <c r="E21" s="4"/>
      <c r="F21" s="4"/>
      <c r="G21" s="5" t="s">
        <v>10</v>
      </c>
      <c r="H21" s="5"/>
      <c r="I21" s="4" t="s">
        <v>9</v>
      </c>
      <c r="J21" s="4"/>
      <c r="K21" s="4"/>
      <c r="L21" s="5" t="s">
        <v>10</v>
      </c>
      <c r="M21" s="5" t="s">
        <v>27</v>
      </c>
      <c r="N21" s="6" t="s">
        <v>11</v>
      </c>
      <c r="O21" s="6" t="s">
        <v>362</v>
      </c>
      <c r="P21" s="6">
        <v>1</v>
      </c>
      <c r="Q21" s="7" t="s">
        <v>45</v>
      </c>
    </row>
    <row r="22" spans="1:17" ht="14.1" customHeight="1" x14ac:dyDescent="0.2">
      <c r="A22" s="3" t="s">
        <v>48</v>
      </c>
      <c r="B22" s="4" t="s">
        <v>9</v>
      </c>
      <c r="C22" s="4"/>
      <c r="D22" s="4" t="s">
        <v>9</v>
      </c>
      <c r="E22" s="4"/>
      <c r="F22" s="4"/>
      <c r="G22" s="5" t="s">
        <v>10</v>
      </c>
      <c r="H22" s="5"/>
      <c r="I22" s="4" t="s">
        <v>9</v>
      </c>
      <c r="J22" s="4"/>
      <c r="K22" s="4"/>
      <c r="L22" s="5" t="s">
        <v>10</v>
      </c>
      <c r="M22" s="5" t="s">
        <v>27</v>
      </c>
      <c r="N22" s="6" t="s">
        <v>11</v>
      </c>
      <c r="O22" s="6" t="s">
        <v>363</v>
      </c>
      <c r="P22" s="6">
        <v>1</v>
      </c>
      <c r="Q22" s="7" t="s">
        <v>49</v>
      </c>
    </row>
    <row r="23" spans="1:17" ht="14.1" customHeight="1" x14ac:dyDescent="0.2">
      <c r="A23" s="3" t="s">
        <v>50</v>
      </c>
      <c r="B23" s="6" t="s">
        <v>27</v>
      </c>
      <c r="C23" s="6"/>
      <c r="D23" s="4" t="s">
        <v>9</v>
      </c>
      <c r="E23" s="4"/>
      <c r="F23" s="4"/>
      <c r="G23" s="5" t="s">
        <v>10</v>
      </c>
      <c r="H23" s="5"/>
      <c r="I23" s="4" t="s">
        <v>9</v>
      </c>
      <c r="J23" s="4"/>
      <c r="K23" s="4"/>
      <c r="L23" s="5" t="s">
        <v>10</v>
      </c>
      <c r="M23" s="5" t="s">
        <v>27</v>
      </c>
      <c r="N23" s="6" t="s">
        <v>11</v>
      </c>
      <c r="O23" s="6" t="s">
        <v>364</v>
      </c>
      <c r="P23" s="6">
        <v>1</v>
      </c>
      <c r="Q23" s="7" t="s">
        <v>51</v>
      </c>
    </row>
    <row r="24" spans="1:17" ht="14.1" customHeight="1" x14ac:dyDescent="0.2">
      <c r="A24" s="3" t="s">
        <v>52</v>
      </c>
      <c r="B24" s="4" t="s">
        <v>9</v>
      </c>
      <c r="C24" s="4"/>
      <c r="D24" s="4" t="s">
        <v>9</v>
      </c>
      <c r="E24" s="4"/>
      <c r="F24" s="4"/>
      <c r="G24" s="5" t="s">
        <v>10</v>
      </c>
      <c r="H24" s="5"/>
      <c r="I24" s="4" t="s">
        <v>9</v>
      </c>
      <c r="J24" s="4"/>
      <c r="K24" s="4"/>
      <c r="L24" s="5" t="s">
        <v>10</v>
      </c>
      <c r="M24" s="5" t="s">
        <v>27</v>
      </c>
      <c r="N24" s="6" t="s">
        <v>11</v>
      </c>
      <c r="O24" s="6" t="s">
        <v>363</v>
      </c>
      <c r="P24" s="6">
        <v>1</v>
      </c>
      <c r="Q24" s="7" t="s">
        <v>49</v>
      </c>
    </row>
    <row r="25" spans="1:17" ht="14.1" customHeight="1" x14ac:dyDescent="0.2">
      <c r="A25" s="3" t="s">
        <v>53</v>
      </c>
      <c r="B25" s="4" t="s">
        <v>9</v>
      </c>
      <c r="C25" s="4"/>
      <c r="D25" s="4" t="s">
        <v>9</v>
      </c>
      <c r="E25" s="4"/>
      <c r="F25" s="4"/>
      <c r="G25" s="5" t="s">
        <v>10</v>
      </c>
      <c r="H25" s="5"/>
      <c r="I25" s="4" t="s">
        <v>9</v>
      </c>
      <c r="J25" s="4"/>
      <c r="K25" s="4"/>
      <c r="L25" s="5" t="s">
        <v>10</v>
      </c>
      <c r="M25" s="5" t="s">
        <v>27</v>
      </c>
      <c r="N25" s="6" t="s">
        <v>11</v>
      </c>
      <c r="O25" s="6" t="s">
        <v>364</v>
      </c>
      <c r="P25" s="6">
        <v>1</v>
      </c>
      <c r="Q25" s="7" t="s">
        <v>16</v>
      </c>
    </row>
    <row r="26" spans="1:17" ht="14.1" customHeight="1" x14ac:dyDescent="0.2">
      <c r="A26" s="3" t="s">
        <v>54</v>
      </c>
      <c r="B26" s="6" t="s">
        <v>27</v>
      </c>
      <c r="C26" s="6"/>
      <c r="D26" s="4" t="s">
        <v>9</v>
      </c>
      <c r="E26" s="4"/>
      <c r="F26" s="4"/>
      <c r="G26" s="5" t="s">
        <v>10</v>
      </c>
      <c r="H26" s="5"/>
      <c r="I26" s="4" t="s">
        <v>9</v>
      </c>
      <c r="J26" s="4"/>
      <c r="K26" s="4"/>
      <c r="L26" s="5" t="s">
        <v>10</v>
      </c>
      <c r="M26" s="5" t="s">
        <v>27</v>
      </c>
      <c r="N26" s="6" t="s">
        <v>11</v>
      </c>
      <c r="O26" s="6" t="s">
        <v>364</v>
      </c>
      <c r="P26" s="6">
        <v>1</v>
      </c>
      <c r="Q26" s="7" t="s">
        <v>51</v>
      </c>
    </row>
    <row r="27" spans="1:17" ht="14.1" customHeight="1" x14ac:dyDescent="0.2">
      <c r="A27" s="3" t="s">
        <v>55</v>
      </c>
      <c r="B27" s="6" t="s">
        <v>27</v>
      </c>
      <c r="C27" s="4" t="s">
        <v>27</v>
      </c>
      <c r="D27" s="6" t="s">
        <v>11</v>
      </c>
      <c r="E27" s="6" t="s">
        <v>363</v>
      </c>
      <c r="F27" s="6">
        <v>1</v>
      </c>
      <c r="G27" s="7" t="s">
        <v>56</v>
      </c>
      <c r="H27" s="7"/>
      <c r="I27" s="4" t="s">
        <v>9</v>
      </c>
      <c r="J27" s="4"/>
      <c r="K27" s="4"/>
      <c r="L27" s="5" t="s">
        <v>10</v>
      </c>
      <c r="M27" s="5" t="s">
        <v>27</v>
      </c>
      <c r="N27" s="6" t="s">
        <v>11</v>
      </c>
      <c r="O27" s="6" t="s">
        <v>363</v>
      </c>
      <c r="P27" s="6">
        <v>1</v>
      </c>
      <c r="Q27" s="7" t="s">
        <v>49</v>
      </c>
    </row>
    <row r="28" spans="1:17" ht="14.1" customHeight="1" x14ac:dyDescent="0.2">
      <c r="A28" s="3" t="s">
        <v>57</v>
      </c>
      <c r="B28" s="6" t="s">
        <v>27</v>
      </c>
      <c r="C28" s="6"/>
      <c r="D28" s="4" t="s">
        <v>9</v>
      </c>
      <c r="E28" s="4"/>
      <c r="F28" s="4"/>
      <c r="G28" s="5" t="s">
        <v>10</v>
      </c>
      <c r="H28" s="5"/>
      <c r="I28" s="4" t="s">
        <v>9</v>
      </c>
      <c r="J28" s="4"/>
      <c r="K28" s="4"/>
      <c r="L28" s="5" t="s">
        <v>10</v>
      </c>
      <c r="M28" s="5" t="s">
        <v>27</v>
      </c>
      <c r="N28" s="6" t="s">
        <v>11</v>
      </c>
      <c r="O28" s="6" t="s">
        <v>364</v>
      </c>
      <c r="P28" s="6">
        <v>1</v>
      </c>
      <c r="Q28" s="7" t="s">
        <v>51</v>
      </c>
    </row>
    <row r="29" spans="1:17" ht="14.1" customHeight="1" x14ac:dyDescent="0.2">
      <c r="A29" s="3" t="s">
        <v>58</v>
      </c>
      <c r="B29" s="4" t="s">
        <v>9</v>
      </c>
      <c r="C29" s="4"/>
      <c r="D29" s="4" t="s">
        <v>9</v>
      </c>
      <c r="E29" s="4"/>
      <c r="F29" s="4"/>
      <c r="G29" s="5" t="s">
        <v>10</v>
      </c>
      <c r="H29" s="5"/>
      <c r="I29" s="4" t="s">
        <v>9</v>
      </c>
      <c r="J29" s="4"/>
      <c r="K29" s="4"/>
      <c r="L29" s="5" t="s">
        <v>10</v>
      </c>
      <c r="M29" s="5" t="s">
        <v>27</v>
      </c>
      <c r="N29" s="6" t="s">
        <v>11</v>
      </c>
      <c r="O29" s="6" t="s">
        <v>364</v>
      </c>
      <c r="P29" s="6">
        <v>1</v>
      </c>
      <c r="Q29" s="7" t="s">
        <v>51</v>
      </c>
    </row>
    <row r="30" spans="1:17" ht="14.1" customHeight="1" x14ac:dyDescent="0.2">
      <c r="A30" s="3" t="s">
        <v>59</v>
      </c>
      <c r="B30" s="4" t="s">
        <v>9</v>
      </c>
      <c r="C30" s="4"/>
      <c r="D30" s="4" t="s">
        <v>9</v>
      </c>
      <c r="E30" s="4"/>
      <c r="F30" s="4"/>
      <c r="G30" s="5" t="s">
        <v>10</v>
      </c>
      <c r="H30" s="5"/>
      <c r="I30" s="4" t="s">
        <v>9</v>
      </c>
      <c r="J30" s="4"/>
      <c r="K30" s="4"/>
      <c r="L30" s="5" t="s">
        <v>10</v>
      </c>
      <c r="M30" s="5" t="s">
        <v>27</v>
      </c>
      <c r="N30" s="6" t="s">
        <v>11</v>
      </c>
      <c r="O30" s="6" t="s">
        <v>363</v>
      </c>
      <c r="P30" s="6">
        <v>1</v>
      </c>
      <c r="Q30" s="7" t="s">
        <v>49</v>
      </c>
    </row>
    <row r="31" spans="1:17" ht="14.1" customHeight="1" x14ac:dyDescent="0.2">
      <c r="A31" s="3" t="s">
        <v>60</v>
      </c>
      <c r="B31" s="4" t="s">
        <v>9</v>
      </c>
      <c r="C31" s="4"/>
      <c r="D31" s="4" t="s">
        <v>9</v>
      </c>
      <c r="E31" s="4"/>
      <c r="F31" s="4"/>
      <c r="G31" s="5" t="s">
        <v>10</v>
      </c>
      <c r="H31" s="5"/>
      <c r="I31" s="4" t="s">
        <v>9</v>
      </c>
      <c r="J31" s="4"/>
      <c r="K31" s="4"/>
      <c r="L31" s="5" t="s">
        <v>10</v>
      </c>
      <c r="M31" s="5" t="s">
        <v>27</v>
      </c>
      <c r="N31" s="6" t="s">
        <v>11</v>
      </c>
      <c r="O31" s="6" t="s">
        <v>364</v>
      </c>
      <c r="P31" s="6">
        <v>1</v>
      </c>
      <c r="Q31" s="7" t="s">
        <v>61</v>
      </c>
    </row>
    <row r="32" spans="1:17" ht="14.1" customHeight="1" x14ac:dyDescent="0.2">
      <c r="A32" s="3" t="s">
        <v>62</v>
      </c>
      <c r="B32" s="6" t="s">
        <v>27</v>
      </c>
      <c r="C32" s="6"/>
      <c r="D32" s="4" t="s">
        <v>9</v>
      </c>
      <c r="E32" s="4"/>
      <c r="F32" s="4"/>
      <c r="G32" s="5" t="s">
        <v>10</v>
      </c>
      <c r="H32" s="5"/>
      <c r="I32" s="4" t="s">
        <v>9</v>
      </c>
      <c r="J32" s="4"/>
      <c r="K32" s="4"/>
      <c r="L32" s="5" t="s">
        <v>10</v>
      </c>
      <c r="M32" s="5" t="s">
        <v>27</v>
      </c>
      <c r="N32" s="6" t="s">
        <v>11</v>
      </c>
      <c r="O32" s="6" t="s">
        <v>364</v>
      </c>
      <c r="P32" s="6">
        <v>1</v>
      </c>
      <c r="Q32" s="7" t="s">
        <v>61</v>
      </c>
    </row>
    <row r="33" spans="1:17" ht="14.1" customHeight="1" x14ac:dyDescent="0.2">
      <c r="A33" s="3" t="s">
        <v>63</v>
      </c>
      <c r="B33" s="6" t="s">
        <v>27</v>
      </c>
      <c r="C33" s="6"/>
      <c r="D33" s="4" t="s">
        <v>9</v>
      </c>
      <c r="E33" s="4"/>
      <c r="F33" s="4"/>
      <c r="G33" s="5" t="s">
        <v>10</v>
      </c>
      <c r="H33" s="5"/>
      <c r="I33" s="4" t="s">
        <v>9</v>
      </c>
      <c r="J33" s="4"/>
      <c r="K33" s="4"/>
      <c r="L33" s="5" t="s">
        <v>10</v>
      </c>
      <c r="M33" s="5" t="s">
        <v>27</v>
      </c>
      <c r="N33" s="6" t="s">
        <v>11</v>
      </c>
      <c r="O33" s="6" t="s">
        <v>364</v>
      </c>
      <c r="P33" s="6">
        <v>1</v>
      </c>
      <c r="Q33" s="7" t="s">
        <v>61</v>
      </c>
    </row>
    <row r="34" spans="1:17" ht="14.1" customHeight="1" x14ac:dyDescent="0.2">
      <c r="A34" s="3" t="s">
        <v>64</v>
      </c>
      <c r="B34" s="6" t="s">
        <v>27</v>
      </c>
      <c r="C34" s="6"/>
      <c r="D34" s="4" t="s">
        <v>9</v>
      </c>
      <c r="E34" s="4"/>
      <c r="F34" s="4"/>
      <c r="G34" s="5" t="s">
        <v>10</v>
      </c>
      <c r="H34" s="7" t="s">
        <v>27</v>
      </c>
      <c r="I34" s="6" t="s">
        <v>11</v>
      </c>
      <c r="J34" s="6" t="s">
        <v>364</v>
      </c>
      <c r="K34" s="6">
        <v>1</v>
      </c>
      <c r="L34" s="7" t="s">
        <v>65</v>
      </c>
      <c r="M34" s="5" t="s">
        <v>27</v>
      </c>
      <c r="N34" s="6" t="s">
        <v>11</v>
      </c>
      <c r="O34" s="6" t="s">
        <v>364</v>
      </c>
      <c r="P34" s="6">
        <v>1</v>
      </c>
      <c r="Q34" s="7" t="s">
        <v>66</v>
      </c>
    </row>
    <row r="35" spans="1:17" ht="14.1" customHeight="1" x14ac:dyDescent="0.2">
      <c r="A35" s="3" t="s">
        <v>67</v>
      </c>
      <c r="B35" s="4" t="s">
        <v>9</v>
      </c>
      <c r="C35" s="4"/>
      <c r="D35" s="4" t="s">
        <v>9</v>
      </c>
      <c r="E35" s="4"/>
      <c r="F35" s="4"/>
      <c r="G35" s="5" t="s">
        <v>10</v>
      </c>
      <c r="H35" s="5"/>
      <c r="I35" s="4" t="s">
        <v>9</v>
      </c>
      <c r="J35" s="4"/>
      <c r="K35" s="4"/>
      <c r="L35" s="5" t="s">
        <v>10</v>
      </c>
      <c r="M35" s="5" t="s">
        <v>27</v>
      </c>
      <c r="N35" s="6" t="s">
        <v>11</v>
      </c>
      <c r="O35" s="6" t="s">
        <v>364</v>
      </c>
      <c r="P35" s="6">
        <v>1</v>
      </c>
      <c r="Q35" s="7" t="s">
        <v>18</v>
      </c>
    </row>
    <row r="36" spans="1:17" ht="14.1" customHeight="1" x14ac:dyDescent="0.2">
      <c r="A36" s="3" t="s">
        <v>68</v>
      </c>
      <c r="B36" s="4" t="s">
        <v>9</v>
      </c>
      <c r="C36" s="4"/>
      <c r="D36" s="4" t="s">
        <v>9</v>
      </c>
      <c r="E36" s="4"/>
      <c r="F36" s="4"/>
      <c r="G36" s="5" t="s">
        <v>10</v>
      </c>
      <c r="H36" s="5"/>
      <c r="I36" s="4" t="s">
        <v>9</v>
      </c>
      <c r="J36" s="4"/>
      <c r="K36" s="4"/>
      <c r="L36" s="5" t="s">
        <v>10</v>
      </c>
      <c r="M36" s="5" t="s">
        <v>27</v>
      </c>
      <c r="N36" s="6" t="s">
        <v>11</v>
      </c>
      <c r="O36" s="6" t="s">
        <v>364</v>
      </c>
      <c r="P36" s="6">
        <v>1</v>
      </c>
      <c r="Q36" s="7" t="s">
        <v>18</v>
      </c>
    </row>
    <row r="37" spans="1:17" ht="14.1" customHeight="1" x14ac:dyDescent="0.2">
      <c r="A37" s="3" t="s">
        <v>69</v>
      </c>
      <c r="B37" s="6" t="s">
        <v>27</v>
      </c>
      <c r="C37" s="6"/>
      <c r="D37" s="4" t="s">
        <v>9</v>
      </c>
      <c r="E37" s="4"/>
      <c r="F37" s="4"/>
      <c r="G37" s="5" t="s">
        <v>10</v>
      </c>
      <c r="H37" s="5"/>
      <c r="I37" s="4" t="s">
        <v>9</v>
      </c>
      <c r="J37" s="4"/>
      <c r="K37" s="4"/>
      <c r="L37" s="5" t="s">
        <v>10</v>
      </c>
      <c r="M37" s="5" t="s">
        <v>27</v>
      </c>
      <c r="N37" s="6" t="s">
        <v>11</v>
      </c>
      <c r="O37" s="6" t="s">
        <v>364</v>
      </c>
      <c r="P37" s="6">
        <v>1</v>
      </c>
      <c r="Q37" s="7" t="s">
        <v>18</v>
      </c>
    </row>
    <row r="38" spans="1:17" ht="14.1" customHeight="1" x14ac:dyDescent="0.2">
      <c r="A38" s="3" t="s">
        <v>70</v>
      </c>
      <c r="B38" s="6" t="s">
        <v>27</v>
      </c>
      <c r="C38" s="4" t="s">
        <v>27</v>
      </c>
      <c r="D38" s="6" t="s">
        <v>11</v>
      </c>
      <c r="E38" s="6" t="s">
        <v>364</v>
      </c>
      <c r="F38" s="6">
        <v>1</v>
      </c>
      <c r="G38" s="7" t="s">
        <v>65</v>
      </c>
      <c r="H38" s="7" t="s">
        <v>27</v>
      </c>
      <c r="I38" s="6" t="s">
        <v>11</v>
      </c>
      <c r="J38" s="6" t="s">
        <v>364</v>
      </c>
      <c r="K38" s="6">
        <v>1</v>
      </c>
      <c r="L38" s="7" t="s">
        <v>65</v>
      </c>
      <c r="M38" s="5" t="s">
        <v>27</v>
      </c>
      <c r="N38" s="6" t="s">
        <v>11</v>
      </c>
      <c r="O38" s="6" t="s">
        <v>364</v>
      </c>
      <c r="P38" s="6">
        <v>1</v>
      </c>
      <c r="Q38" s="7" t="s">
        <v>66</v>
      </c>
    </row>
    <row r="39" spans="1:17" ht="14.1" customHeight="1" x14ac:dyDescent="0.2">
      <c r="A39" s="3" t="s">
        <v>71</v>
      </c>
      <c r="B39" s="4" t="s">
        <v>9</v>
      </c>
      <c r="C39" s="4"/>
      <c r="D39" s="4" t="s">
        <v>9</v>
      </c>
      <c r="E39" s="4"/>
      <c r="F39" s="4"/>
      <c r="G39" s="5" t="s">
        <v>10</v>
      </c>
      <c r="H39" s="5"/>
      <c r="I39" s="4" t="s">
        <v>9</v>
      </c>
      <c r="J39" s="4"/>
      <c r="K39" s="4"/>
      <c r="L39" s="5" t="s">
        <v>10</v>
      </c>
      <c r="M39" s="5" t="s">
        <v>27</v>
      </c>
      <c r="N39" s="6" t="s">
        <v>11</v>
      </c>
      <c r="O39" s="6" t="s">
        <v>364</v>
      </c>
      <c r="P39" s="6">
        <v>1</v>
      </c>
      <c r="Q39" s="7" t="s">
        <v>18</v>
      </c>
    </row>
    <row r="40" spans="1:17" ht="14.1" customHeight="1" x14ac:dyDescent="0.2">
      <c r="A40" s="3" t="s">
        <v>72</v>
      </c>
      <c r="B40" s="6" t="s">
        <v>27</v>
      </c>
      <c r="C40" s="4" t="s">
        <v>27</v>
      </c>
      <c r="D40" s="6" t="s">
        <v>73</v>
      </c>
      <c r="E40" s="6" t="s">
        <v>364</v>
      </c>
      <c r="F40" s="6">
        <v>2</v>
      </c>
      <c r="G40" s="7" t="s">
        <v>65</v>
      </c>
      <c r="H40" s="7" t="s">
        <v>27</v>
      </c>
      <c r="I40" s="6" t="s">
        <v>74</v>
      </c>
      <c r="J40" s="6" t="s">
        <v>364</v>
      </c>
      <c r="K40" s="67">
        <v>2</v>
      </c>
      <c r="L40" s="7" t="s">
        <v>65</v>
      </c>
      <c r="M40" s="5" t="s">
        <v>27</v>
      </c>
      <c r="N40" s="6" t="s">
        <v>11</v>
      </c>
      <c r="O40" s="6" t="s">
        <v>364</v>
      </c>
      <c r="P40" s="6">
        <v>1</v>
      </c>
      <c r="Q40" s="7" t="s">
        <v>66</v>
      </c>
    </row>
    <row r="41" spans="1:17" ht="14.1" customHeight="1" x14ac:dyDescent="0.2">
      <c r="A41" s="3" t="s">
        <v>75</v>
      </c>
      <c r="B41" s="6" t="s">
        <v>27</v>
      </c>
      <c r="C41" s="4" t="s">
        <v>27</v>
      </c>
      <c r="D41" s="6" t="s">
        <v>11</v>
      </c>
      <c r="E41" s="6" t="s">
        <v>364</v>
      </c>
      <c r="F41" s="6">
        <v>1</v>
      </c>
      <c r="G41" s="7" t="s">
        <v>65</v>
      </c>
      <c r="H41" s="7"/>
      <c r="I41" s="4" t="s">
        <v>9</v>
      </c>
      <c r="J41" s="4"/>
      <c r="K41" s="4"/>
      <c r="L41" s="5" t="s">
        <v>10</v>
      </c>
      <c r="M41" s="5" t="s">
        <v>27</v>
      </c>
      <c r="N41" s="6" t="s">
        <v>11</v>
      </c>
      <c r="O41" s="6" t="s">
        <v>364</v>
      </c>
      <c r="P41" s="6">
        <v>1</v>
      </c>
      <c r="Q41" s="7" t="s">
        <v>66</v>
      </c>
    </row>
    <row r="42" spans="1:17" ht="14.1" customHeight="1" x14ac:dyDescent="0.2">
      <c r="A42" s="3" t="s">
        <v>76</v>
      </c>
      <c r="B42" s="4" t="s">
        <v>9</v>
      </c>
      <c r="C42" s="4"/>
      <c r="D42" s="4" t="s">
        <v>9</v>
      </c>
      <c r="E42" s="4"/>
      <c r="F42" s="4"/>
      <c r="G42" s="5" t="s">
        <v>10</v>
      </c>
      <c r="H42" s="5"/>
      <c r="I42" s="4" t="s">
        <v>9</v>
      </c>
      <c r="J42" s="4"/>
      <c r="K42" s="4"/>
      <c r="L42" s="5" t="s">
        <v>10</v>
      </c>
      <c r="M42" s="5" t="s">
        <v>27</v>
      </c>
      <c r="N42" s="6" t="s">
        <v>11</v>
      </c>
      <c r="O42" s="6" t="s">
        <v>364</v>
      </c>
      <c r="P42" s="6">
        <v>1</v>
      </c>
      <c r="Q42" s="7" t="s">
        <v>18</v>
      </c>
    </row>
    <row r="43" spans="1:17" ht="14.1" customHeight="1" x14ac:dyDescent="0.2">
      <c r="A43" s="3" t="s">
        <v>77</v>
      </c>
      <c r="B43" s="4" t="s">
        <v>9</v>
      </c>
      <c r="C43" s="4"/>
      <c r="D43" s="4" t="s">
        <v>9</v>
      </c>
      <c r="E43" s="4"/>
      <c r="F43" s="4"/>
      <c r="G43" s="5" t="s">
        <v>10</v>
      </c>
      <c r="H43" s="5"/>
      <c r="I43" s="4" t="s">
        <v>9</v>
      </c>
      <c r="J43" s="4"/>
      <c r="K43" s="4"/>
      <c r="L43" s="5" t="s">
        <v>10</v>
      </c>
      <c r="M43" s="5" t="s">
        <v>27</v>
      </c>
      <c r="N43" s="6" t="s">
        <v>11</v>
      </c>
      <c r="O43" s="6" t="s">
        <v>364</v>
      </c>
      <c r="P43" s="6">
        <v>1</v>
      </c>
      <c r="Q43" s="7" t="s">
        <v>18</v>
      </c>
    </row>
    <row r="44" spans="1:17" ht="14.1" customHeight="1" x14ac:dyDescent="0.2">
      <c r="A44" s="3" t="s">
        <v>78</v>
      </c>
      <c r="B44" s="4" t="s">
        <v>9</v>
      </c>
      <c r="C44" s="4"/>
      <c r="D44" s="4" t="s">
        <v>9</v>
      </c>
      <c r="E44" s="4"/>
      <c r="F44" s="4"/>
      <c r="G44" s="5" t="s">
        <v>10</v>
      </c>
      <c r="H44" s="5"/>
      <c r="I44" s="4" t="s">
        <v>9</v>
      </c>
      <c r="J44" s="4"/>
      <c r="K44" s="4"/>
      <c r="L44" s="5" t="s">
        <v>10</v>
      </c>
      <c r="M44" s="5" t="s">
        <v>27</v>
      </c>
      <c r="N44" s="6" t="s">
        <v>11</v>
      </c>
      <c r="O44" s="6" t="s">
        <v>364</v>
      </c>
      <c r="P44" s="6">
        <v>1</v>
      </c>
      <c r="Q44" s="7" t="s">
        <v>66</v>
      </c>
    </row>
    <row r="45" spans="1:17" ht="14.1" customHeight="1" x14ac:dyDescent="0.2">
      <c r="A45" s="3" t="s">
        <v>79</v>
      </c>
      <c r="B45" s="4" t="s">
        <v>9</v>
      </c>
      <c r="C45" s="4"/>
      <c r="D45" s="4" t="s">
        <v>9</v>
      </c>
      <c r="E45" s="4"/>
      <c r="F45" s="4"/>
      <c r="G45" s="5" t="s">
        <v>10</v>
      </c>
      <c r="H45" s="5"/>
      <c r="I45" s="4" t="s">
        <v>9</v>
      </c>
      <c r="J45" s="4"/>
      <c r="K45" s="4"/>
      <c r="L45" s="5" t="s">
        <v>10</v>
      </c>
      <c r="M45" s="5" t="s">
        <v>27</v>
      </c>
      <c r="N45" s="6" t="s">
        <v>11</v>
      </c>
      <c r="O45" s="6" t="s">
        <v>364</v>
      </c>
      <c r="P45" s="6">
        <v>1</v>
      </c>
      <c r="Q45" s="7" t="s">
        <v>66</v>
      </c>
    </row>
    <row r="46" spans="1:17" ht="14.1" customHeight="1" x14ac:dyDescent="0.2">
      <c r="A46" s="3" t="s">
        <v>80</v>
      </c>
      <c r="B46" s="6" t="s">
        <v>27</v>
      </c>
      <c r="C46" s="6"/>
      <c r="D46" s="4" t="s">
        <v>9</v>
      </c>
      <c r="E46" s="4"/>
      <c r="F46" s="4"/>
      <c r="G46" s="5" t="s">
        <v>10</v>
      </c>
      <c r="H46" s="5"/>
      <c r="I46" s="4" t="s">
        <v>9</v>
      </c>
      <c r="J46" s="4"/>
      <c r="K46" s="4"/>
      <c r="L46" s="5" t="s">
        <v>10</v>
      </c>
      <c r="M46" s="5" t="s">
        <v>27</v>
      </c>
      <c r="N46" s="6" t="s">
        <v>11</v>
      </c>
      <c r="O46" s="6" t="s">
        <v>364</v>
      </c>
      <c r="P46" s="6">
        <v>1</v>
      </c>
      <c r="Q46" s="7" t="s">
        <v>18</v>
      </c>
    </row>
    <row r="47" spans="1:17" ht="14.1" customHeight="1" x14ac:dyDescent="0.2">
      <c r="A47" s="3" t="s">
        <v>81</v>
      </c>
      <c r="B47" s="4" t="s">
        <v>9</v>
      </c>
      <c r="C47" s="4"/>
      <c r="D47" s="4" t="s">
        <v>9</v>
      </c>
      <c r="E47" s="4"/>
      <c r="F47" s="4"/>
      <c r="G47" s="5" t="s">
        <v>10</v>
      </c>
      <c r="H47" s="5"/>
      <c r="I47" s="4" t="s">
        <v>9</v>
      </c>
      <c r="J47" s="4"/>
      <c r="K47" s="4"/>
      <c r="L47" s="5" t="s">
        <v>10</v>
      </c>
      <c r="M47" s="5" t="s">
        <v>27</v>
      </c>
      <c r="N47" s="6" t="s">
        <v>11</v>
      </c>
      <c r="O47" s="6" t="s">
        <v>364</v>
      </c>
      <c r="P47" s="6">
        <v>1</v>
      </c>
      <c r="Q47" s="7" t="s">
        <v>66</v>
      </c>
    </row>
    <row r="48" spans="1:17" ht="14.1" customHeight="1" x14ac:dyDescent="0.2">
      <c r="A48" s="3" t="s">
        <v>82</v>
      </c>
      <c r="B48" s="6" t="s">
        <v>27</v>
      </c>
      <c r="C48" s="4" t="s">
        <v>27</v>
      </c>
      <c r="D48" s="6" t="s">
        <v>11</v>
      </c>
      <c r="E48" s="6" t="s">
        <v>364</v>
      </c>
      <c r="F48" s="6">
        <v>1</v>
      </c>
      <c r="G48" s="7" t="s">
        <v>65</v>
      </c>
      <c r="H48" s="7" t="s">
        <v>27</v>
      </c>
      <c r="I48" s="6" t="s">
        <v>11</v>
      </c>
      <c r="J48" s="6" t="s">
        <v>364</v>
      </c>
      <c r="K48" s="6">
        <v>1</v>
      </c>
      <c r="L48" s="7" t="s">
        <v>65</v>
      </c>
      <c r="M48" s="5" t="s">
        <v>27</v>
      </c>
      <c r="N48" s="6" t="s">
        <v>11</v>
      </c>
      <c r="O48" s="6" t="s">
        <v>364</v>
      </c>
      <c r="P48" s="6">
        <v>1</v>
      </c>
      <c r="Q48" s="7" t="s">
        <v>66</v>
      </c>
    </row>
    <row r="49" spans="1:17" ht="14.1" customHeight="1" x14ac:dyDescent="0.2">
      <c r="A49" s="3" t="s">
        <v>83</v>
      </c>
      <c r="B49" s="4" t="s">
        <v>9</v>
      </c>
      <c r="C49" s="4"/>
      <c r="D49" s="4" t="s">
        <v>9</v>
      </c>
      <c r="E49" s="4"/>
      <c r="F49" s="4"/>
      <c r="G49" s="5" t="s">
        <v>10</v>
      </c>
      <c r="H49" s="5"/>
      <c r="I49" s="4" t="s">
        <v>9</v>
      </c>
      <c r="J49" s="4"/>
      <c r="K49" s="4"/>
      <c r="L49" s="5" t="s">
        <v>10</v>
      </c>
      <c r="M49" s="5" t="s">
        <v>27</v>
      </c>
      <c r="N49" s="6" t="s">
        <v>11</v>
      </c>
      <c r="O49" s="6" t="s">
        <v>364</v>
      </c>
      <c r="P49" s="6">
        <v>1</v>
      </c>
      <c r="Q49" s="7" t="s">
        <v>18</v>
      </c>
    </row>
    <row r="50" spans="1:17" ht="14.1" customHeight="1" x14ac:dyDescent="0.2">
      <c r="A50" s="3" t="s">
        <v>84</v>
      </c>
      <c r="B50" s="4" t="s">
        <v>9</v>
      </c>
      <c r="C50" s="4"/>
      <c r="D50" s="4" t="s">
        <v>9</v>
      </c>
      <c r="E50" s="4"/>
      <c r="F50" s="4"/>
      <c r="G50" s="5" t="s">
        <v>10</v>
      </c>
      <c r="H50" s="5"/>
      <c r="I50" s="4" t="s">
        <v>9</v>
      </c>
      <c r="J50" s="4"/>
      <c r="K50" s="4"/>
      <c r="L50" s="5" t="s">
        <v>10</v>
      </c>
      <c r="M50" s="5" t="s">
        <v>27</v>
      </c>
      <c r="N50" s="6" t="s">
        <v>11</v>
      </c>
      <c r="O50" s="6" t="s">
        <v>364</v>
      </c>
      <c r="P50" s="6">
        <v>1</v>
      </c>
      <c r="Q50" s="7" t="s">
        <v>16</v>
      </c>
    </row>
    <row r="51" spans="1:17" ht="14.1" customHeight="1" x14ac:dyDescent="0.2">
      <c r="A51" s="3" t="s">
        <v>85</v>
      </c>
      <c r="B51" s="4" t="s">
        <v>9</v>
      </c>
      <c r="C51" s="4"/>
      <c r="D51" s="4" t="s">
        <v>9</v>
      </c>
      <c r="E51" s="4"/>
      <c r="F51" s="4"/>
      <c r="G51" s="5" t="s">
        <v>10</v>
      </c>
      <c r="H51" s="5"/>
      <c r="I51" s="4" t="s">
        <v>9</v>
      </c>
      <c r="J51" s="4"/>
      <c r="K51" s="4"/>
      <c r="L51" s="5" t="s">
        <v>10</v>
      </c>
      <c r="M51" s="5" t="s">
        <v>27</v>
      </c>
      <c r="N51" s="6" t="s">
        <v>11</v>
      </c>
      <c r="O51" s="6" t="s">
        <v>364</v>
      </c>
      <c r="P51" s="6">
        <v>1</v>
      </c>
      <c r="Q51" s="7" t="s">
        <v>66</v>
      </c>
    </row>
    <row r="52" spans="1:17" ht="14.1" customHeight="1" x14ac:dyDescent="0.2">
      <c r="A52" s="3" t="s">
        <v>86</v>
      </c>
      <c r="B52" s="4" t="s">
        <v>9</v>
      </c>
      <c r="C52" s="4"/>
      <c r="D52" s="4" t="s">
        <v>9</v>
      </c>
      <c r="E52" s="4"/>
      <c r="F52" s="4"/>
      <c r="G52" s="5" t="s">
        <v>10</v>
      </c>
      <c r="H52" s="5"/>
      <c r="I52" s="4" t="s">
        <v>9</v>
      </c>
      <c r="J52" s="4"/>
      <c r="K52" s="4"/>
      <c r="L52" s="5" t="s">
        <v>10</v>
      </c>
      <c r="M52" s="5" t="s">
        <v>27</v>
      </c>
      <c r="N52" s="6" t="s">
        <v>11</v>
      </c>
      <c r="O52" s="6" t="s">
        <v>364</v>
      </c>
      <c r="P52" s="6">
        <v>1</v>
      </c>
      <c r="Q52" s="7" t="s">
        <v>66</v>
      </c>
    </row>
    <row r="53" spans="1:17" ht="14.1" customHeight="1" x14ac:dyDescent="0.2">
      <c r="A53" s="3" t="s">
        <v>87</v>
      </c>
      <c r="B53" s="4" t="s">
        <v>9</v>
      </c>
      <c r="C53" s="4"/>
      <c r="D53" s="4" t="s">
        <v>9</v>
      </c>
      <c r="E53" s="4"/>
      <c r="F53" s="4"/>
      <c r="G53" s="5" t="s">
        <v>10</v>
      </c>
      <c r="H53" s="5"/>
      <c r="I53" s="4" t="s">
        <v>9</v>
      </c>
      <c r="J53" s="4"/>
      <c r="K53" s="4"/>
      <c r="L53" s="5" t="s">
        <v>10</v>
      </c>
      <c r="M53" s="5" t="s">
        <v>27</v>
      </c>
      <c r="N53" s="6" t="s">
        <v>11</v>
      </c>
      <c r="O53" s="6" t="s">
        <v>364</v>
      </c>
      <c r="P53" s="6">
        <v>1</v>
      </c>
      <c r="Q53" s="22" t="s">
        <v>88</v>
      </c>
    </row>
    <row r="54" spans="1:17" ht="14.1" customHeight="1" x14ac:dyDescent="0.2">
      <c r="A54" s="3" t="s">
        <v>89</v>
      </c>
      <c r="B54" s="4" t="s">
        <v>9</v>
      </c>
      <c r="C54" s="4"/>
      <c r="D54" s="4" t="s">
        <v>9</v>
      </c>
      <c r="E54" s="4"/>
      <c r="F54" s="4"/>
      <c r="G54" s="5" t="s">
        <v>10</v>
      </c>
      <c r="H54" s="7" t="s">
        <v>27</v>
      </c>
      <c r="I54" s="6" t="s">
        <v>11</v>
      </c>
      <c r="J54" s="6" t="s">
        <v>364</v>
      </c>
      <c r="K54" s="6">
        <v>1</v>
      </c>
      <c r="L54" s="9" t="s">
        <v>90</v>
      </c>
      <c r="M54" s="5" t="s">
        <v>27</v>
      </c>
      <c r="N54" s="6" t="s">
        <v>11</v>
      </c>
      <c r="O54" s="6" t="s">
        <v>364</v>
      </c>
      <c r="P54" s="6">
        <v>1</v>
      </c>
      <c r="Q54" s="7" t="s">
        <v>18</v>
      </c>
    </row>
    <row r="55" spans="1:17" ht="14.1" customHeight="1" x14ac:dyDescent="0.2">
      <c r="A55" s="3" t="s">
        <v>91</v>
      </c>
      <c r="B55" s="6" t="s">
        <v>27</v>
      </c>
      <c r="C55" s="4" t="s">
        <v>27</v>
      </c>
      <c r="D55" s="6" t="s">
        <v>11</v>
      </c>
      <c r="E55" s="6" t="s">
        <v>364</v>
      </c>
      <c r="F55" s="6">
        <v>1</v>
      </c>
      <c r="G55" s="7" t="s">
        <v>92</v>
      </c>
      <c r="H55" s="7" t="s">
        <v>27</v>
      </c>
      <c r="I55" s="6" t="s">
        <v>11</v>
      </c>
      <c r="J55" s="6" t="s">
        <v>364</v>
      </c>
      <c r="K55" s="6">
        <v>1</v>
      </c>
      <c r="L55" s="7" t="s">
        <v>93</v>
      </c>
      <c r="M55" s="5" t="s">
        <v>27</v>
      </c>
      <c r="N55" s="6" t="s">
        <v>11</v>
      </c>
      <c r="O55" s="6" t="s">
        <v>364</v>
      </c>
      <c r="P55" s="6">
        <v>1</v>
      </c>
      <c r="Q55" s="7" t="s">
        <v>94</v>
      </c>
    </row>
    <row r="56" spans="1:17" ht="14.1" customHeight="1" x14ac:dyDescent="0.2">
      <c r="A56" s="3" t="s">
        <v>95</v>
      </c>
      <c r="B56" s="4" t="s">
        <v>9</v>
      </c>
      <c r="C56" s="4"/>
      <c r="D56" s="4" t="s">
        <v>9</v>
      </c>
      <c r="E56" s="4"/>
      <c r="F56" s="4"/>
      <c r="G56" s="5" t="s">
        <v>10</v>
      </c>
      <c r="H56" s="5"/>
      <c r="I56" s="4" t="s">
        <v>9</v>
      </c>
      <c r="J56" s="4"/>
      <c r="K56" s="4"/>
      <c r="L56" s="5" t="s">
        <v>10</v>
      </c>
      <c r="M56" s="5" t="s">
        <v>27</v>
      </c>
      <c r="N56" s="6" t="s">
        <v>11</v>
      </c>
      <c r="O56" s="6" t="s">
        <v>364</v>
      </c>
      <c r="P56" s="6">
        <v>1</v>
      </c>
      <c r="Q56" s="7" t="s">
        <v>94</v>
      </c>
    </row>
    <row r="57" spans="1:17" ht="14.1" customHeight="1" x14ac:dyDescent="0.2">
      <c r="A57" s="3" t="s">
        <v>96</v>
      </c>
      <c r="B57" s="4" t="s">
        <v>9</v>
      </c>
      <c r="C57" s="4"/>
      <c r="D57" s="4" t="s">
        <v>9</v>
      </c>
      <c r="E57" s="4"/>
      <c r="F57" s="4"/>
      <c r="G57" s="5" t="s">
        <v>10</v>
      </c>
      <c r="H57" s="5"/>
      <c r="I57" s="4" t="s">
        <v>9</v>
      </c>
      <c r="J57" s="4"/>
      <c r="K57" s="4"/>
      <c r="L57" s="5" t="s">
        <v>10</v>
      </c>
      <c r="M57" s="5" t="s">
        <v>27</v>
      </c>
      <c r="N57" s="6" t="s">
        <v>11</v>
      </c>
      <c r="O57" s="6" t="s">
        <v>364</v>
      </c>
      <c r="P57" s="6">
        <v>1</v>
      </c>
      <c r="Q57" s="7" t="s">
        <v>94</v>
      </c>
    </row>
    <row r="58" spans="1:17" ht="14.1" customHeight="1" x14ac:dyDescent="0.2">
      <c r="A58" s="3" t="s">
        <v>97</v>
      </c>
      <c r="B58" s="4" t="s">
        <v>9</v>
      </c>
      <c r="C58" s="4"/>
      <c r="D58" s="4" t="s">
        <v>9</v>
      </c>
      <c r="E58" s="4"/>
      <c r="F58" s="4"/>
      <c r="G58" s="5" t="s">
        <v>10</v>
      </c>
      <c r="H58" s="5"/>
      <c r="I58" s="4" t="s">
        <v>9</v>
      </c>
      <c r="J58" s="4"/>
      <c r="K58" s="4"/>
      <c r="L58" s="5" t="s">
        <v>10</v>
      </c>
      <c r="M58" s="5" t="s">
        <v>27</v>
      </c>
      <c r="N58" s="6" t="s">
        <v>11</v>
      </c>
      <c r="O58" s="6" t="s">
        <v>364</v>
      </c>
      <c r="P58" s="6">
        <v>1</v>
      </c>
      <c r="Q58" s="7" t="s">
        <v>41</v>
      </c>
    </row>
    <row r="59" spans="1:17" ht="14.1" customHeight="1" x14ac:dyDescent="0.2">
      <c r="A59" s="3" t="s">
        <v>98</v>
      </c>
      <c r="B59" s="4" t="s">
        <v>9</v>
      </c>
      <c r="C59" s="4"/>
      <c r="D59" s="4" t="s">
        <v>9</v>
      </c>
      <c r="E59" s="4"/>
      <c r="F59" s="4"/>
      <c r="G59" s="5" t="s">
        <v>10</v>
      </c>
      <c r="H59" s="5"/>
      <c r="I59" s="4" t="s">
        <v>9</v>
      </c>
      <c r="J59" s="4"/>
      <c r="K59" s="4"/>
      <c r="L59" s="5" t="s">
        <v>10</v>
      </c>
      <c r="M59" s="5" t="s">
        <v>27</v>
      </c>
      <c r="N59" s="6" t="s">
        <v>11</v>
      </c>
      <c r="O59" s="6" t="s">
        <v>364</v>
      </c>
      <c r="P59" s="6">
        <v>1</v>
      </c>
      <c r="Q59" s="7" t="s">
        <v>94</v>
      </c>
    </row>
    <row r="60" spans="1:17" ht="14.1" customHeight="1" x14ac:dyDescent="0.2">
      <c r="A60" s="3" t="s">
        <v>99</v>
      </c>
      <c r="B60" s="4" t="s">
        <v>9</v>
      </c>
      <c r="C60" s="4"/>
      <c r="D60" s="4" t="s">
        <v>9</v>
      </c>
      <c r="E60" s="4"/>
      <c r="F60" s="4"/>
      <c r="G60" s="5" t="s">
        <v>10</v>
      </c>
      <c r="H60" s="5"/>
      <c r="I60" s="4" t="s">
        <v>9</v>
      </c>
      <c r="J60" s="4"/>
      <c r="K60" s="4"/>
      <c r="L60" s="5" t="s">
        <v>10</v>
      </c>
      <c r="M60" s="5" t="s">
        <v>27</v>
      </c>
      <c r="N60" s="6" t="s">
        <v>11</v>
      </c>
      <c r="O60" s="6" t="s">
        <v>364</v>
      </c>
      <c r="P60" s="6">
        <v>1</v>
      </c>
      <c r="Q60" s="7" t="s">
        <v>94</v>
      </c>
    </row>
    <row r="61" spans="1:17" ht="14.1" customHeight="1" x14ac:dyDescent="0.2">
      <c r="A61" s="3" t="s">
        <v>100</v>
      </c>
      <c r="B61" s="4" t="s">
        <v>9</v>
      </c>
      <c r="C61" s="4"/>
      <c r="D61" s="4" t="s">
        <v>9</v>
      </c>
      <c r="E61" s="4"/>
      <c r="F61" s="4"/>
      <c r="G61" s="5" t="s">
        <v>10</v>
      </c>
      <c r="H61" s="5"/>
      <c r="I61" s="4" t="s">
        <v>9</v>
      </c>
      <c r="J61" s="4"/>
      <c r="K61" s="4"/>
      <c r="L61" s="5" t="s">
        <v>10</v>
      </c>
      <c r="M61" s="5" t="s">
        <v>27</v>
      </c>
      <c r="N61" s="6" t="s">
        <v>11</v>
      </c>
      <c r="O61" s="6" t="s">
        <v>364</v>
      </c>
      <c r="P61" s="6">
        <v>1</v>
      </c>
      <c r="Q61" s="7" t="s">
        <v>94</v>
      </c>
    </row>
    <row r="62" spans="1:17" ht="14.1" customHeight="1" x14ac:dyDescent="0.2">
      <c r="A62" s="3" t="s">
        <v>101</v>
      </c>
      <c r="B62" s="4" t="s">
        <v>9</v>
      </c>
      <c r="C62" s="4"/>
      <c r="D62" s="4" t="s">
        <v>9</v>
      </c>
      <c r="E62" s="4"/>
      <c r="F62" s="4"/>
      <c r="G62" s="5" t="s">
        <v>10</v>
      </c>
      <c r="H62" s="5"/>
      <c r="I62" s="4" t="s">
        <v>9</v>
      </c>
      <c r="J62" s="4"/>
      <c r="K62" s="4"/>
      <c r="L62" s="5" t="s">
        <v>10</v>
      </c>
      <c r="M62" s="5" t="s">
        <v>27</v>
      </c>
      <c r="N62" s="6" t="s">
        <v>11</v>
      </c>
      <c r="O62" s="6" t="s">
        <v>364</v>
      </c>
      <c r="P62" s="6">
        <v>1</v>
      </c>
      <c r="Q62" s="7" t="s">
        <v>94</v>
      </c>
    </row>
    <row r="63" spans="1:17" ht="57" x14ac:dyDescent="0.2">
      <c r="A63" s="3" t="s">
        <v>102</v>
      </c>
      <c r="B63" s="10" t="s">
        <v>103</v>
      </c>
      <c r="C63" s="4" t="s">
        <v>27</v>
      </c>
      <c r="D63" s="6" t="s">
        <v>11</v>
      </c>
      <c r="E63" s="6" t="s">
        <v>364</v>
      </c>
      <c r="F63" s="6">
        <v>1</v>
      </c>
      <c r="G63" s="9" t="s">
        <v>104</v>
      </c>
      <c r="H63" s="7" t="s">
        <v>27</v>
      </c>
      <c r="I63" s="6" t="s">
        <v>11</v>
      </c>
      <c r="J63" s="6" t="s">
        <v>364</v>
      </c>
      <c r="K63" s="6">
        <v>1</v>
      </c>
      <c r="L63" s="9" t="s">
        <v>105</v>
      </c>
      <c r="M63" s="5" t="s">
        <v>27</v>
      </c>
      <c r="N63" s="6" t="s">
        <v>11</v>
      </c>
      <c r="O63" s="6" t="s">
        <v>364</v>
      </c>
      <c r="P63" s="6">
        <v>1</v>
      </c>
      <c r="Q63" s="9" t="s">
        <v>106</v>
      </c>
    </row>
    <row r="64" spans="1:17" ht="57" x14ac:dyDescent="0.2">
      <c r="A64" s="3" t="s">
        <v>107</v>
      </c>
      <c r="B64" s="10" t="s">
        <v>103</v>
      </c>
      <c r="C64" s="4" t="s">
        <v>27</v>
      </c>
      <c r="D64" s="6" t="s">
        <v>11</v>
      </c>
      <c r="E64" s="6" t="s">
        <v>364</v>
      </c>
      <c r="F64" s="6">
        <v>1</v>
      </c>
      <c r="G64" s="9" t="s">
        <v>104</v>
      </c>
      <c r="H64" s="9"/>
      <c r="I64" s="4" t="s">
        <v>9</v>
      </c>
      <c r="J64" s="4"/>
      <c r="K64" s="4"/>
      <c r="L64" s="5" t="s">
        <v>10</v>
      </c>
      <c r="M64" s="5" t="s">
        <v>27</v>
      </c>
      <c r="N64" s="6" t="s">
        <v>11</v>
      </c>
      <c r="O64" s="6" t="s">
        <v>364</v>
      </c>
      <c r="P64" s="6">
        <v>1</v>
      </c>
      <c r="Q64" s="9" t="s">
        <v>108</v>
      </c>
    </row>
    <row r="65" spans="1:17" ht="28.5" x14ac:dyDescent="0.2">
      <c r="A65" s="3" t="s">
        <v>109</v>
      </c>
      <c r="B65" s="10" t="s">
        <v>103</v>
      </c>
      <c r="C65" s="10"/>
      <c r="D65" s="4" t="s">
        <v>9</v>
      </c>
      <c r="E65" s="4"/>
      <c r="F65" s="4"/>
      <c r="G65" s="5" t="s">
        <v>10</v>
      </c>
      <c r="H65" s="7" t="s">
        <v>27</v>
      </c>
      <c r="I65" s="6" t="s">
        <v>11</v>
      </c>
      <c r="J65" s="6" t="s">
        <v>364</v>
      </c>
      <c r="K65" s="6">
        <v>1</v>
      </c>
      <c r="L65" s="7" t="s">
        <v>104</v>
      </c>
      <c r="M65" s="5" t="s">
        <v>27</v>
      </c>
      <c r="N65" s="6" t="s">
        <v>11</v>
      </c>
      <c r="O65" s="6" t="s">
        <v>364</v>
      </c>
      <c r="P65" s="6">
        <v>1</v>
      </c>
      <c r="Q65" s="9" t="s">
        <v>110</v>
      </c>
    </row>
    <row r="66" spans="1:17" ht="28.5" x14ac:dyDescent="0.2">
      <c r="A66" s="3" t="s">
        <v>111</v>
      </c>
      <c r="B66" s="6" t="s">
        <v>27</v>
      </c>
      <c r="C66" s="4" t="s">
        <v>27</v>
      </c>
      <c r="D66" s="6" t="s">
        <v>11</v>
      </c>
      <c r="E66" s="6" t="s">
        <v>364</v>
      </c>
      <c r="F66" s="6">
        <v>1</v>
      </c>
      <c r="G66" s="9" t="s">
        <v>112</v>
      </c>
      <c r="H66" s="7" t="s">
        <v>27</v>
      </c>
      <c r="I66" s="6" t="s">
        <v>11</v>
      </c>
      <c r="J66" s="6" t="s">
        <v>364</v>
      </c>
      <c r="K66" s="6">
        <v>1</v>
      </c>
      <c r="L66" s="9" t="s">
        <v>113</v>
      </c>
      <c r="M66" s="5" t="s">
        <v>27</v>
      </c>
      <c r="N66" s="6" t="s">
        <v>11</v>
      </c>
      <c r="O66" s="6" t="s">
        <v>364</v>
      </c>
      <c r="P66" s="6">
        <v>1</v>
      </c>
      <c r="Q66" s="9" t="s">
        <v>114</v>
      </c>
    </row>
    <row r="67" spans="1:17" ht="14.1" customHeight="1" x14ac:dyDescent="0.2">
      <c r="A67" s="3" t="s">
        <v>115</v>
      </c>
      <c r="B67" s="4" t="s">
        <v>9</v>
      </c>
      <c r="C67" s="4"/>
      <c r="D67" s="4" t="s">
        <v>9</v>
      </c>
      <c r="E67" s="4"/>
      <c r="F67" s="4"/>
      <c r="G67" s="5" t="s">
        <v>10</v>
      </c>
      <c r="H67" s="5"/>
      <c r="I67" s="4" t="s">
        <v>9</v>
      </c>
      <c r="J67" s="4"/>
      <c r="K67" s="4"/>
      <c r="L67" s="5" t="s">
        <v>10</v>
      </c>
      <c r="M67" s="5" t="s">
        <v>27</v>
      </c>
      <c r="N67" s="6" t="s">
        <v>11</v>
      </c>
      <c r="O67" s="6" t="s">
        <v>364</v>
      </c>
      <c r="P67" s="6">
        <v>1</v>
      </c>
      <c r="Q67" s="9" t="s">
        <v>90</v>
      </c>
    </row>
    <row r="68" spans="1:17" ht="14.1" customHeight="1" x14ac:dyDescent="0.2">
      <c r="A68" s="3" t="s">
        <v>116</v>
      </c>
      <c r="B68" s="4" t="s">
        <v>9</v>
      </c>
      <c r="C68" s="4"/>
      <c r="D68" s="4" t="s">
        <v>9</v>
      </c>
      <c r="E68" s="4"/>
      <c r="F68" s="4"/>
      <c r="G68" s="5" t="s">
        <v>10</v>
      </c>
      <c r="H68" s="5"/>
      <c r="I68" s="4" t="s">
        <v>9</v>
      </c>
      <c r="J68" s="4"/>
      <c r="K68" s="4"/>
      <c r="L68" s="5" t="s">
        <v>10</v>
      </c>
      <c r="M68" s="5" t="s">
        <v>27</v>
      </c>
      <c r="N68" s="6" t="s">
        <v>11</v>
      </c>
      <c r="O68" s="6" t="s">
        <v>364</v>
      </c>
      <c r="P68" s="6">
        <v>1</v>
      </c>
      <c r="Q68" s="9" t="s">
        <v>117</v>
      </c>
    </row>
    <row r="69" spans="1:17" ht="14.1" customHeight="1" x14ac:dyDescent="0.2">
      <c r="A69" s="3" t="s">
        <v>118</v>
      </c>
      <c r="B69" s="4" t="s">
        <v>9</v>
      </c>
      <c r="C69" s="4"/>
      <c r="D69" s="4" t="s">
        <v>9</v>
      </c>
      <c r="E69" s="4"/>
      <c r="F69" s="4"/>
      <c r="G69" s="5" t="s">
        <v>10</v>
      </c>
      <c r="H69" s="5"/>
      <c r="I69" s="4" t="s">
        <v>9</v>
      </c>
      <c r="J69" s="4"/>
      <c r="K69" s="4"/>
      <c r="L69" s="5" t="s">
        <v>10</v>
      </c>
      <c r="M69" s="5" t="s">
        <v>27</v>
      </c>
      <c r="N69" s="6" t="s">
        <v>11</v>
      </c>
      <c r="O69" s="6" t="s">
        <v>364</v>
      </c>
      <c r="P69" s="6">
        <v>1</v>
      </c>
      <c r="Q69" s="9" t="s">
        <v>119</v>
      </c>
    </row>
    <row r="70" spans="1:17" ht="14.1" customHeight="1" x14ac:dyDescent="0.2">
      <c r="A70" s="3" t="s">
        <v>120</v>
      </c>
      <c r="B70" s="4" t="s">
        <v>9</v>
      </c>
      <c r="C70" s="4"/>
      <c r="D70" s="4" t="s">
        <v>9</v>
      </c>
      <c r="E70" s="4"/>
      <c r="F70" s="4"/>
      <c r="G70" s="5" t="s">
        <v>10</v>
      </c>
      <c r="H70" s="5"/>
      <c r="I70" s="4" t="s">
        <v>9</v>
      </c>
      <c r="J70" s="4"/>
      <c r="K70" s="4"/>
      <c r="L70" s="5" t="s">
        <v>10</v>
      </c>
      <c r="M70" s="5" t="s">
        <v>27</v>
      </c>
      <c r="N70" s="6" t="s">
        <v>11</v>
      </c>
      <c r="O70" s="6" t="s">
        <v>362</v>
      </c>
      <c r="P70" s="6">
        <v>1</v>
      </c>
      <c r="Q70" s="9" t="s">
        <v>121</v>
      </c>
    </row>
    <row r="71" spans="1:17" ht="14.1" customHeight="1" x14ac:dyDescent="0.2">
      <c r="A71" s="3" t="s">
        <v>122</v>
      </c>
      <c r="B71" s="4" t="s">
        <v>9</v>
      </c>
      <c r="C71" s="4"/>
      <c r="D71" s="4" t="s">
        <v>9</v>
      </c>
      <c r="E71" s="4"/>
      <c r="F71" s="4"/>
      <c r="G71" s="5" t="s">
        <v>10</v>
      </c>
      <c r="H71" s="5"/>
      <c r="I71" s="4" t="s">
        <v>9</v>
      </c>
      <c r="J71" s="4"/>
      <c r="K71" s="4"/>
      <c r="L71" s="5" t="s">
        <v>10</v>
      </c>
      <c r="M71" s="5" t="s">
        <v>27</v>
      </c>
      <c r="N71" s="6" t="s">
        <v>11</v>
      </c>
      <c r="O71" s="6" t="s">
        <v>364</v>
      </c>
      <c r="P71" s="6">
        <v>1</v>
      </c>
      <c r="Q71" s="7" t="s">
        <v>18</v>
      </c>
    </row>
    <row r="72" spans="1:17" ht="14.1" customHeight="1" x14ac:dyDescent="0.2">
      <c r="A72" s="3" t="s">
        <v>123</v>
      </c>
      <c r="B72" s="4" t="s">
        <v>9</v>
      </c>
      <c r="C72" s="4"/>
      <c r="D72" s="4" t="s">
        <v>9</v>
      </c>
      <c r="E72" s="4"/>
      <c r="F72" s="4"/>
      <c r="G72" s="5" t="s">
        <v>10</v>
      </c>
      <c r="H72" s="5"/>
      <c r="I72" s="4" t="s">
        <v>9</v>
      </c>
      <c r="J72" s="4"/>
      <c r="K72" s="4"/>
      <c r="L72" s="5" t="s">
        <v>10</v>
      </c>
      <c r="M72" s="5" t="s">
        <v>27</v>
      </c>
      <c r="N72" s="6" t="s">
        <v>11</v>
      </c>
      <c r="O72" s="6" t="s">
        <v>364</v>
      </c>
      <c r="P72" s="6">
        <v>1</v>
      </c>
      <c r="Q72" s="22" t="s">
        <v>124</v>
      </c>
    </row>
    <row r="73" spans="1:17" ht="14.1" customHeight="1" x14ac:dyDescent="0.2">
      <c r="A73" s="3" t="s">
        <v>125</v>
      </c>
      <c r="B73" s="4" t="s">
        <v>9</v>
      </c>
      <c r="C73" s="4"/>
      <c r="D73" s="4" t="s">
        <v>9</v>
      </c>
      <c r="E73" s="4"/>
      <c r="F73" s="4"/>
      <c r="G73" s="5" t="s">
        <v>10</v>
      </c>
      <c r="H73" s="5"/>
      <c r="I73" s="4" t="s">
        <v>9</v>
      </c>
      <c r="J73" s="4"/>
      <c r="K73" s="4"/>
      <c r="L73" s="5" t="s">
        <v>10</v>
      </c>
      <c r="M73" s="5" t="s">
        <v>27</v>
      </c>
      <c r="N73" s="6" t="s">
        <v>11</v>
      </c>
      <c r="O73" s="6" t="s">
        <v>364</v>
      </c>
      <c r="P73" s="6">
        <v>1</v>
      </c>
      <c r="Q73" s="9" t="s">
        <v>25</v>
      </c>
    </row>
    <row r="74" spans="1:17" ht="14.1" customHeight="1" x14ac:dyDescent="0.2">
      <c r="A74" s="3" t="s">
        <v>126</v>
      </c>
      <c r="B74" s="4" t="s">
        <v>9</v>
      </c>
      <c r="C74" s="4"/>
      <c r="D74" s="4" t="s">
        <v>9</v>
      </c>
      <c r="E74" s="4"/>
      <c r="F74" s="4"/>
      <c r="G74" s="5" t="s">
        <v>10</v>
      </c>
      <c r="H74" s="5"/>
      <c r="I74" s="4" t="s">
        <v>9</v>
      </c>
      <c r="J74" s="4"/>
      <c r="K74" s="4"/>
      <c r="L74" s="5" t="s">
        <v>10</v>
      </c>
      <c r="M74" s="5" t="s">
        <v>27</v>
      </c>
      <c r="N74" s="6" t="s">
        <v>11</v>
      </c>
      <c r="O74" s="6" t="s">
        <v>364</v>
      </c>
      <c r="P74" s="6">
        <v>1</v>
      </c>
      <c r="Q74" s="22" t="s">
        <v>127</v>
      </c>
    </row>
    <row r="75" spans="1:17" ht="14.1" customHeight="1" x14ac:dyDescent="0.2">
      <c r="A75" s="3" t="s">
        <v>128</v>
      </c>
      <c r="B75" s="6" t="s">
        <v>27</v>
      </c>
      <c r="C75" s="6"/>
      <c r="D75" s="4" t="s">
        <v>9</v>
      </c>
      <c r="E75" s="4"/>
      <c r="F75" s="4"/>
      <c r="G75" s="5" t="s">
        <v>10</v>
      </c>
      <c r="H75" s="5"/>
      <c r="I75" s="4" t="s">
        <v>9</v>
      </c>
      <c r="J75" s="4"/>
      <c r="K75" s="4"/>
      <c r="L75" s="5" t="s">
        <v>10</v>
      </c>
      <c r="M75" s="5" t="s">
        <v>27</v>
      </c>
      <c r="N75" s="6" t="s">
        <v>11</v>
      </c>
      <c r="O75" s="6" t="s">
        <v>364</v>
      </c>
      <c r="P75" s="6">
        <v>1</v>
      </c>
      <c r="Q75" s="9" t="s">
        <v>90</v>
      </c>
    </row>
    <row r="76" spans="1:17" ht="28.5" x14ac:dyDescent="0.2">
      <c r="A76" s="3" t="s">
        <v>129</v>
      </c>
      <c r="B76" s="6" t="s">
        <v>27</v>
      </c>
      <c r="C76" s="4" t="s">
        <v>27</v>
      </c>
      <c r="D76" s="6" t="s">
        <v>11</v>
      </c>
      <c r="E76" s="6" t="s">
        <v>364</v>
      </c>
      <c r="F76" s="6">
        <v>1</v>
      </c>
      <c r="G76" s="9" t="s">
        <v>112</v>
      </c>
      <c r="H76" s="7" t="s">
        <v>27</v>
      </c>
      <c r="I76" s="6" t="s">
        <v>11</v>
      </c>
      <c r="J76" s="6" t="s">
        <v>364</v>
      </c>
      <c r="K76" s="6">
        <v>1</v>
      </c>
      <c r="L76" s="9" t="s">
        <v>113</v>
      </c>
      <c r="M76" s="5" t="s">
        <v>27</v>
      </c>
      <c r="N76" s="6" t="s">
        <v>11</v>
      </c>
      <c r="O76" s="6" t="s">
        <v>364</v>
      </c>
      <c r="P76" s="6">
        <v>1</v>
      </c>
      <c r="Q76" s="9" t="s">
        <v>113</v>
      </c>
    </row>
    <row r="77" spans="1:17" ht="14.1" customHeight="1" x14ac:dyDescent="0.2">
      <c r="A77" s="3" t="s">
        <v>130</v>
      </c>
      <c r="B77" s="4" t="s">
        <v>9</v>
      </c>
      <c r="C77" s="4"/>
      <c r="D77" s="4" t="s">
        <v>9</v>
      </c>
      <c r="E77" s="4"/>
      <c r="F77" s="4"/>
      <c r="G77" s="5" t="s">
        <v>10</v>
      </c>
      <c r="H77" s="5"/>
      <c r="I77" s="4" t="s">
        <v>9</v>
      </c>
      <c r="J77" s="4"/>
      <c r="K77" s="4"/>
      <c r="L77" s="5" t="s">
        <v>10</v>
      </c>
      <c r="M77" s="5" t="s">
        <v>27</v>
      </c>
      <c r="N77" s="6" t="s">
        <v>11</v>
      </c>
      <c r="O77" s="6" t="s">
        <v>364</v>
      </c>
      <c r="P77" s="6">
        <v>1</v>
      </c>
      <c r="Q77" s="9" t="s">
        <v>117</v>
      </c>
    </row>
    <row r="78" spans="1:17" ht="14.1" customHeight="1" x14ac:dyDescent="0.2">
      <c r="A78" s="3" t="s">
        <v>131</v>
      </c>
      <c r="B78" s="4" t="s">
        <v>9</v>
      </c>
      <c r="C78" s="4"/>
      <c r="D78" s="4" t="s">
        <v>9</v>
      </c>
      <c r="E78" s="4"/>
      <c r="F78" s="4"/>
      <c r="G78" s="5" t="s">
        <v>10</v>
      </c>
      <c r="H78" s="5"/>
      <c r="I78" s="4" t="s">
        <v>9</v>
      </c>
      <c r="J78" s="4"/>
      <c r="K78" s="4"/>
      <c r="L78" s="5" t="s">
        <v>10</v>
      </c>
      <c r="M78" s="5" t="s">
        <v>27</v>
      </c>
      <c r="N78" s="6" t="s">
        <v>11</v>
      </c>
      <c r="O78" s="6" t="s">
        <v>364</v>
      </c>
      <c r="P78" s="6">
        <v>1</v>
      </c>
      <c r="Q78" s="9" t="s">
        <v>117</v>
      </c>
    </row>
    <row r="79" spans="1:17" ht="14.1" customHeight="1" x14ac:dyDescent="0.2">
      <c r="A79" s="3" t="s">
        <v>132</v>
      </c>
      <c r="B79" s="4" t="s">
        <v>9</v>
      </c>
      <c r="C79" s="4"/>
      <c r="D79" s="4" t="s">
        <v>9</v>
      </c>
      <c r="E79" s="4"/>
      <c r="F79" s="4"/>
      <c r="G79" s="5" t="s">
        <v>10</v>
      </c>
      <c r="H79" s="5"/>
      <c r="I79" s="4" t="s">
        <v>9</v>
      </c>
      <c r="J79" s="4"/>
      <c r="K79" s="4"/>
      <c r="L79" s="5" t="s">
        <v>10</v>
      </c>
      <c r="M79" s="5" t="s">
        <v>27</v>
      </c>
      <c r="N79" s="6" t="s">
        <v>11</v>
      </c>
      <c r="O79" s="6" t="s">
        <v>364</v>
      </c>
      <c r="P79" s="6">
        <v>1</v>
      </c>
      <c r="Q79" s="9" t="s">
        <v>117</v>
      </c>
    </row>
    <row r="80" spans="1:17" ht="14.1" customHeight="1" x14ac:dyDescent="0.2">
      <c r="A80" s="3" t="s">
        <v>133</v>
      </c>
      <c r="B80" s="4" t="s">
        <v>9</v>
      </c>
      <c r="C80" s="4"/>
      <c r="D80" s="4" t="s">
        <v>9</v>
      </c>
      <c r="E80" s="4"/>
      <c r="F80" s="4"/>
      <c r="G80" s="5" t="s">
        <v>10</v>
      </c>
      <c r="H80" s="5"/>
      <c r="I80" s="4" t="s">
        <v>9</v>
      </c>
      <c r="J80" s="4"/>
      <c r="K80" s="4"/>
      <c r="L80" s="5" t="s">
        <v>10</v>
      </c>
      <c r="M80" s="5" t="s">
        <v>27</v>
      </c>
      <c r="N80" s="6" t="s">
        <v>11</v>
      </c>
      <c r="O80" s="6" t="s">
        <v>364</v>
      </c>
      <c r="P80" s="6">
        <v>1</v>
      </c>
      <c r="Q80" s="9" t="s">
        <v>117</v>
      </c>
    </row>
    <row r="81" spans="1:17" ht="14.1" customHeight="1" x14ac:dyDescent="0.2">
      <c r="A81" s="3" t="s">
        <v>134</v>
      </c>
      <c r="B81" s="6" t="s">
        <v>27</v>
      </c>
      <c r="C81" s="6"/>
      <c r="D81" s="4" t="s">
        <v>9</v>
      </c>
      <c r="E81" s="4"/>
      <c r="F81" s="4"/>
      <c r="G81" s="5" t="s">
        <v>10</v>
      </c>
      <c r="H81" s="7" t="s">
        <v>27</v>
      </c>
      <c r="I81" s="8" t="s">
        <v>11</v>
      </c>
      <c r="J81" s="8" t="s">
        <v>364</v>
      </c>
      <c r="K81" s="6">
        <v>1</v>
      </c>
      <c r="L81" s="9" t="s">
        <v>135</v>
      </c>
      <c r="M81" s="5" t="s">
        <v>27</v>
      </c>
      <c r="N81" s="6" t="s">
        <v>11</v>
      </c>
      <c r="O81" s="6" t="s">
        <v>364</v>
      </c>
      <c r="P81" s="6">
        <v>1</v>
      </c>
      <c r="Q81" s="9" t="s">
        <v>94</v>
      </c>
    </row>
    <row r="82" spans="1:17" ht="14.1" customHeight="1" x14ac:dyDescent="0.2">
      <c r="A82" s="3" t="s">
        <v>136</v>
      </c>
      <c r="B82" s="4" t="s">
        <v>9</v>
      </c>
      <c r="C82" s="4"/>
      <c r="D82" s="4" t="s">
        <v>9</v>
      </c>
      <c r="E82" s="4"/>
      <c r="F82" s="4"/>
      <c r="G82" s="5" t="s">
        <v>10</v>
      </c>
      <c r="H82" s="5"/>
      <c r="I82" s="4" t="s">
        <v>9</v>
      </c>
      <c r="J82" s="4"/>
      <c r="K82" s="4"/>
      <c r="L82" s="5" t="s">
        <v>10</v>
      </c>
      <c r="M82" s="5" t="s">
        <v>27</v>
      </c>
      <c r="N82" s="6" t="s">
        <v>11</v>
      </c>
      <c r="O82" s="6" t="s">
        <v>364</v>
      </c>
      <c r="P82" s="6">
        <v>1</v>
      </c>
      <c r="Q82" s="9" t="s">
        <v>25</v>
      </c>
    </row>
    <row r="83" spans="1:17" ht="14.1" customHeight="1" x14ac:dyDescent="0.2">
      <c r="A83" s="3" t="s">
        <v>137</v>
      </c>
      <c r="B83" s="4" t="s">
        <v>9</v>
      </c>
      <c r="C83" s="4"/>
      <c r="D83" s="4" t="s">
        <v>9</v>
      </c>
      <c r="E83" s="4"/>
      <c r="F83" s="4"/>
      <c r="G83" s="5" t="s">
        <v>10</v>
      </c>
      <c r="H83" s="5"/>
      <c r="I83" s="4" t="s">
        <v>9</v>
      </c>
      <c r="J83" s="4"/>
      <c r="K83" s="4"/>
      <c r="L83" s="5" t="s">
        <v>10</v>
      </c>
      <c r="M83" s="5" t="s">
        <v>27</v>
      </c>
      <c r="N83" s="6" t="s">
        <v>11</v>
      </c>
      <c r="O83" s="6" t="s">
        <v>364</v>
      </c>
      <c r="P83" s="6">
        <v>1</v>
      </c>
      <c r="Q83" s="9" t="s">
        <v>117</v>
      </c>
    </row>
    <row r="84" spans="1:17" ht="14.1" customHeight="1" x14ac:dyDescent="0.2">
      <c r="A84" s="3" t="s">
        <v>138</v>
      </c>
      <c r="B84" s="4" t="s">
        <v>9</v>
      </c>
      <c r="C84" s="4"/>
      <c r="D84" s="4" t="s">
        <v>9</v>
      </c>
      <c r="E84" s="4"/>
      <c r="F84" s="4"/>
      <c r="G84" s="5" t="s">
        <v>10</v>
      </c>
      <c r="H84" s="5"/>
      <c r="I84" s="4" t="s">
        <v>9</v>
      </c>
      <c r="J84" s="4"/>
      <c r="K84" s="4"/>
      <c r="L84" s="5" t="s">
        <v>10</v>
      </c>
      <c r="M84" s="5" t="s">
        <v>27</v>
      </c>
      <c r="N84" s="6" t="s">
        <v>11</v>
      </c>
      <c r="O84" s="6" t="s">
        <v>364</v>
      </c>
      <c r="P84" s="6">
        <v>1</v>
      </c>
      <c r="Q84" s="7" t="s">
        <v>117</v>
      </c>
    </row>
    <row r="85" spans="1:17" ht="14.1" customHeight="1" x14ac:dyDescent="0.2">
      <c r="A85" s="3" t="s">
        <v>139</v>
      </c>
      <c r="B85" s="4" t="s">
        <v>9</v>
      </c>
      <c r="C85" s="4"/>
      <c r="D85" s="4" t="s">
        <v>9</v>
      </c>
      <c r="E85" s="4"/>
      <c r="F85" s="4"/>
      <c r="G85" s="5" t="s">
        <v>10</v>
      </c>
      <c r="H85" s="5"/>
      <c r="I85" s="4" t="s">
        <v>9</v>
      </c>
      <c r="J85" s="4"/>
      <c r="K85" s="4"/>
      <c r="L85" s="5" t="s">
        <v>10</v>
      </c>
      <c r="M85" s="5" t="s">
        <v>27</v>
      </c>
      <c r="N85" s="6" t="s">
        <v>11</v>
      </c>
      <c r="O85" s="6" t="s">
        <v>364</v>
      </c>
      <c r="P85" s="6">
        <v>1</v>
      </c>
      <c r="Q85" s="7" t="s">
        <v>94</v>
      </c>
    </row>
    <row r="86" spans="1:17" ht="57" x14ac:dyDescent="0.2">
      <c r="A86" s="3" t="s">
        <v>140</v>
      </c>
      <c r="B86" s="6" t="s">
        <v>27</v>
      </c>
      <c r="C86" s="4" t="s">
        <v>27</v>
      </c>
      <c r="D86" s="8" t="s">
        <v>11</v>
      </c>
      <c r="E86" s="6" t="s">
        <v>364</v>
      </c>
      <c r="F86" s="6">
        <v>1</v>
      </c>
      <c r="G86" s="7" t="s">
        <v>92</v>
      </c>
      <c r="H86" s="7" t="s">
        <v>27</v>
      </c>
      <c r="I86" s="8" t="s">
        <v>11</v>
      </c>
      <c r="J86" s="6" t="s">
        <v>364</v>
      </c>
      <c r="K86" s="6">
        <v>1</v>
      </c>
      <c r="L86" s="9" t="s">
        <v>141</v>
      </c>
      <c r="M86" s="5" t="s">
        <v>27</v>
      </c>
      <c r="N86" s="8" t="s">
        <v>11</v>
      </c>
      <c r="O86" s="6" t="s">
        <v>364</v>
      </c>
      <c r="P86" s="6">
        <v>1</v>
      </c>
      <c r="Q86" s="7" t="s">
        <v>94</v>
      </c>
    </row>
    <row r="87" spans="1:17" ht="14.1" customHeight="1" x14ac:dyDescent="0.2">
      <c r="A87" s="3" t="s">
        <v>142</v>
      </c>
      <c r="B87" s="6" t="s">
        <v>27</v>
      </c>
      <c r="C87" s="4" t="s">
        <v>27</v>
      </c>
      <c r="D87" s="8" t="s">
        <v>11</v>
      </c>
      <c r="E87" s="6" t="s">
        <v>364</v>
      </c>
      <c r="F87" s="6">
        <v>1</v>
      </c>
      <c r="G87" s="9" t="s">
        <v>90</v>
      </c>
      <c r="H87" s="9"/>
      <c r="I87" s="4" t="s">
        <v>9</v>
      </c>
      <c r="J87" s="4"/>
      <c r="K87" s="4"/>
      <c r="L87" s="5" t="s">
        <v>10</v>
      </c>
      <c r="M87" s="5" t="s">
        <v>27</v>
      </c>
      <c r="N87" s="8" t="s">
        <v>11</v>
      </c>
      <c r="O87" s="6" t="s">
        <v>364</v>
      </c>
      <c r="P87" s="6">
        <v>1</v>
      </c>
      <c r="Q87" s="7" t="s">
        <v>90</v>
      </c>
    </row>
    <row r="88" spans="1:17" x14ac:dyDescent="0.2">
      <c r="A88" s="3" t="s">
        <v>143</v>
      </c>
      <c r="B88" s="4" t="s">
        <v>9</v>
      </c>
      <c r="C88" s="4"/>
      <c r="D88" s="4" t="s">
        <v>9</v>
      </c>
      <c r="E88" s="4"/>
      <c r="F88" s="4"/>
      <c r="G88" s="5" t="s">
        <v>10</v>
      </c>
      <c r="H88" s="7" t="s">
        <v>27</v>
      </c>
      <c r="I88" s="8" t="s">
        <v>11</v>
      </c>
      <c r="J88" s="8" t="s">
        <v>364</v>
      </c>
      <c r="K88" s="6">
        <v>1</v>
      </c>
      <c r="L88" s="9" t="s">
        <v>144</v>
      </c>
      <c r="M88" s="5" t="s">
        <v>27</v>
      </c>
      <c r="N88" s="8" t="s">
        <v>11</v>
      </c>
      <c r="O88" s="6" t="s">
        <v>364</v>
      </c>
      <c r="P88" s="6">
        <v>1</v>
      </c>
      <c r="Q88" s="7" t="s">
        <v>93</v>
      </c>
    </row>
    <row r="89" spans="1:17" x14ac:dyDescent="0.2">
      <c r="A89" s="3" t="s">
        <v>145</v>
      </c>
      <c r="B89" s="6" t="s">
        <v>27</v>
      </c>
      <c r="C89" s="4" t="s">
        <v>27</v>
      </c>
      <c r="D89" s="8" t="s">
        <v>73</v>
      </c>
      <c r="E89" s="6" t="s">
        <v>364</v>
      </c>
      <c r="F89" s="6">
        <v>2</v>
      </c>
      <c r="G89" s="7" t="s">
        <v>92</v>
      </c>
      <c r="H89" s="7" t="s">
        <v>27</v>
      </c>
      <c r="I89" s="8" t="s">
        <v>11</v>
      </c>
      <c r="J89" s="6" t="s">
        <v>364</v>
      </c>
      <c r="K89" s="6">
        <v>1</v>
      </c>
      <c r="L89" s="9" t="s">
        <v>144</v>
      </c>
      <c r="M89" s="5" t="s">
        <v>27</v>
      </c>
      <c r="N89" s="8" t="s">
        <v>11</v>
      </c>
      <c r="O89" s="6" t="s">
        <v>364</v>
      </c>
      <c r="P89" s="6">
        <v>1</v>
      </c>
      <c r="Q89" s="7" t="s">
        <v>93</v>
      </c>
    </row>
    <row r="90" spans="1:17" ht="14.1" customHeight="1" x14ac:dyDescent="0.2">
      <c r="A90" s="3" t="s">
        <v>146</v>
      </c>
      <c r="B90" s="4" t="s">
        <v>9</v>
      </c>
      <c r="C90" s="4"/>
      <c r="D90" s="4" t="s">
        <v>9</v>
      </c>
      <c r="E90" s="4"/>
      <c r="F90" s="4"/>
      <c r="G90" s="5" t="s">
        <v>10</v>
      </c>
      <c r="H90" s="7" t="s">
        <v>27</v>
      </c>
      <c r="I90" s="8" t="s">
        <v>147</v>
      </c>
      <c r="J90" s="8" t="s">
        <v>364</v>
      </c>
      <c r="K90" s="67">
        <v>3</v>
      </c>
      <c r="L90" s="9" t="s">
        <v>144</v>
      </c>
      <c r="M90" s="5" t="s">
        <v>27</v>
      </c>
      <c r="N90" s="8" t="s">
        <v>11</v>
      </c>
      <c r="O90" s="6" t="s">
        <v>364</v>
      </c>
      <c r="P90" s="6">
        <v>1</v>
      </c>
      <c r="Q90" s="9" t="s">
        <v>25</v>
      </c>
    </row>
    <row r="91" spans="1:17" ht="57" x14ac:dyDescent="0.2">
      <c r="A91" s="11" t="s">
        <v>148</v>
      </c>
      <c r="B91" s="6" t="s">
        <v>27</v>
      </c>
      <c r="C91" s="4" t="s">
        <v>27</v>
      </c>
      <c r="D91" s="8" t="s">
        <v>11</v>
      </c>
      <c r="E91" s="8" t="s">
        <v>364</v>
      </c>
      <c r="F91" s="6">
        <v>1</v>
      </c>
      <c r="G91" s="9" t="s">
        <v>149</v>
      </c>
      <c r="H91" s="7" t="s">
        <v>27</v>
      </c>
      <c r="I91" s="8" t="s">
        <v>74</v>
      </c>
      <c r="J91" s="6" t="s">
        <v>364</v>
      </c>
      <c r="K91" s="67">
        <v>2</v>
      </c>
      <c r="L91" s="9" t="s">
        <v>150</v>
      </c>
      <c r="M91" s="5" t="s">
        <v>27</v>
      </c>
      <c r="N91" s="8" t="s">
        <v>11</v>
      </c>
      <c r="O91" s="6" t="s">
        <v>364</v>
      </c>
      <c r="P91" s="6">
        <v>1</v>
      </c>
      <c r="Q91" s="9" t="s">
        <v>149</v>
      </c>
    </row>
    <row r="92" spans="1:17" ht="28.5" x14ac:dyDescent="0.2">
      <c r="A92" s="3" t="s">
        <v>151</v>
      </c>
      <c r="B92" s="4" t="s">
        <v>9</v>
      </c>
      <c r="C92" s="4"/>
      <c r="D92" s="4" t="s">
        <v>9</v>
      </c>
      <c r="E92" s="4"/>
      <c r="F92" s="4"/>
      <c r="G92" s="5" t="s">
        <v>10</v>
      </c>
      <c r="H92" s="7" t="s">
        <v>27</v>
      </c>
      <c r="I92" s="8" t="s">
        <v>11</v>
      </c>
      <c r="J92" s="8" t="s">
        <v>364</v>
      </c>
      <c r="K92" s="6">
        <v>1</v>
      </c>
      <c r="L92" s="9" t="s">
        <v>152</v>
      </c>
      <c r="M92" s="5" t="s">
        <v>27</v>
      </c>
      <c r="N92" s="8" t="s">
        <v>11</v>
      </c>
      <c r="O92" s="6" t="s">
        <v>363</v>
      </c>
      <c r="P92" s="6">
        <v>1</v>
      </c>
      <c r="Q92" s="9" t="s">
        <v>153</v>
      </c>
    </row>
    <row r="93" spans="1:17" x14ac:dyDescent="0.2">
      <c r="A93" s="3" t="s">
        <v>154</v>
      </c>
      <c r="B93" s="4" t="s">
        <v>9</v>
      </c>
      <c r="C93" s="4"/>
      <c r="D93" s="4" t="s">
        <v>9</v>
      </c>
      <c r="E93" s="4"/>
      <c r="F93" s="4"/>
      <c r="G93" s="5" t="s">
        <v>10</v>
      </c>
      <c r="H93" s="5"/>
      <c r="I93" s="4" t="s">
        <v>9</v>
      </c>
      <c r="J93" s="4"/>
      <c r="K93" s="4"/>
      <c r="L93" s="5" t="s">
        <v>10</v>
      </c>
      <c r="M93" s="5" t="s">
        <v>27</v>
      </c>
      <c r="N93" s="8" t="s">
        <v>11</v>
      </c>
      <c r="O93" s="6" t="s">
        <v>364</v>
      </c>
      <c r="P93" s="6">
        <v>1</v>
      </c>
      <c r="Q93" s="9" t="s">
        <v>152</v>
      </c>
    </row>
    <row r="94" spans="1:17" x14ac:dyDescent="0.2">
      <c r="A94" s="3" t="s">
        <v>155</v>
      </c>
      <c r="B94" s="6" t="s">
        <v>27</v>
      </c>
      <c r="C94" s="6"/>
      <c r="D94" s="4" t="s">
        <v>9</v>
      </c>
      <c r="E94" s="4"/>
      <c r="F94" s="4"/>
      <c r="G94" s="5" t="s">
        <v>10</v>
      </c>
      <c r="H94" s="7" t="s">
        <v>27</v>
      </c>
      <c r="I94" s="8" t="s">
        <v>11</v>
      </c>
      <c r="J94" s="8" t="s">
        <v>364</v>
      </c>
      <c r="K94" s="6">
        <v>1</v>
      </c>
      <c r="L94" s="7" t="s">
        <v>18</v>
      </c>
      <c r="M94" s="5" t="s">
        <v>27</v>
      </c>
      <c r="N94" s="8" t="s">
        <v>11</v>
      </c>
      <c r="O94" s="6" t="s">
        <v>364</v>
      </c>
      <c r="P94" s="6">
        <v>1</v>
      </c>
      <c r="Q94" s="9" t="s">
        <v>18</v>
      </c>
    </row>
    <row r="95" spans="1:17" ht="57" x14ac:dyDescent="0.2">
      <c r="A95" s="3" t="s">
        <v>156</v>
      </c>
      <c r="B95" s="6" t="s">
        <v>27</v>
      </c>
      <c r="C95" s="4" t="s">
        <v>27</v>
      </c>
      <c r="D95" s="8" t="s">
        <v>11</v>
      </c>
      <c r="E95" s="8" t="s">
        <v>364</v>
      </c>
      <c r="F95" s="6">
        <v>1</v>
      </c>
      <c r="G95" s="9" t="s">
        <v>149</v>
      </c>
      <c r="H95" s="7" t="s">
        <v>27</v>
      </c>
      <c r="I95" s="8" t="s">
        <v>11</v>
      </c>
      <c r="J95" s="6" t="s">
        <v>364</v>
      </c>
      <c r="K95" s="6">
        <v>1</v>
      </c>
      <c r="L95" s="7" t="s">
        <v>18</v>
      </c>
      <c r="M95" s="5" t="s">
        <v>27</v>
      </c>
      <c r="N95" s="8" t="s">
        <v>11</v>
      </c>
      <c r="O95" s="6" t="s">
        <v>364</v>
      </c>
      <c r="P95" s="6">
        <v>1</v>
      </c>
      <c r="Q95" s="9" t="s">
        <v>152</v>
      </c>
    </row>
    <row r="96" spans="1:17" ht="14.1" customHeight="1" x14ac:dyDescent="0.2">
      <c r="A96" s="3" t="s">
        <v>157</v>
      </c>
      <c r="B96" s="4" t="s">
        <v>9</v>
      </c>
      <c r="C96" s="4"/>
      <c r="D96" s="4" t="s">
        <v>9</v>
      </c>
      <c r="E96" s="4"/>
      <c r="F96" s="4"/>
      <c r="G96" s="5" t="s">
        <v>10</v>
      </c>
      <c r="H96" s="5"/>
      <c r="I96" s="4" t="s">
        <v>9</v>
      </c>
      <c r="J96" s="4"/>
      <c r="K96" s="4"/>
      <c r="L96" s="5" t="s">
        <v>10</v>
      </c>
      <c r="M96" s="5" t="s">
        <v>27</v>
      </c>
      <c r="N96" s="6" t="s">
        <v>11</v>
      </c>
      <c r="O96" s="6" t="s">
        <v>364</v>
      </c>
      <c r="P96" s="6">
        <v>1</v>
      </c>
      <c r="Q96" s="22" t="s">
        <v>158</v>
      </c>
    </row>
    <row r="97" spans="1:17" ht="14.1" customHeight="1" x14ac:dyDescent="0.2">
      <c r="A97" s="3" t="s">
        <v>159</v>
      </c>
      <c r="B97" s="4" t="s">
        <v>9</v>
      </c>
      <c r="C97" s="4"/>
      <c r="D97" s="4" t="s">
        <v>9</v>
      </c>
      <c r="E97" s="4"/>
      <c r="F97" s="4"/>
      <c r="G97" s="5" t="s">
        <v>10</v>
      </c>
      <c r="H97" s="5"/>
      <c r="I97" s="4" t="s">
        <v>9</v>
      </c>
      <c r="J97" s="4"/>
      <c r="K97" s="4"/>
      <c r="L97" s="5" t="s">
        <v>10</v>
      </c>
      <c r="M97" s="5" t="s">
        <v>27</v>
      </c>
      <c r="N97" s="6" t="s">
        <v>11</v>
      </c>
      <c r="O97" s="6" t="s">
        <v>364</v>
      </c>
      <c r="P97" s="6">
        <v>1</v>
      </c>
      <c r="Q97" s="22" t="s">
        <v>158</v>
      </c>
    </row>
    <row r="98" spans="1:17" ht="57" x14ac:dyDescent="0.2">
      <c r="A98" s="3" t="s">
        <v>160</v>
      </c>
      <c r="B98" s="6" t="s">
        <v>27</v>
      </c>
      <c r="C98" s="4" t="s">
        <v>27</v>
      </c>
      <c r="D98" s="8" t="s">
        <v>11</v>
      </c>
      <c r="E98" s="8" t="s">
        <v>364</v>
      </c>
      <c r="F98" s="6">
        <v>1</v>
      </c>
      <c r="G98" s="9" t="s">
        <v>149</v>
      </c>
      <c r="H98" s="9"/>
      <c r="I98" s="4" t="s">
        <v>9</v>
      </c>
      <c r="J98" s="4"/>
      <c r="K98" s="4"/>
      <c r="L98" s="5" t="s">
        <v>10</v>
      </c>
      <c r="M98" s="5" t="s">
        <v>27</v>
      </c>
      <c r="N98" s="8" t="s">
        <v>11</v>
      </c>
      <c r="O98" s="6" t="s">
        <v>364</v>
      </c>
      <c r="P98" s="6">
        <v>1</v>
      </c>
      <c r="Q98" s="9" t="s">
        <v>90</v>
      </c>
    </row>
    <row r="99" spans="1:17" ht="14.1" customHeight="1" x14ac:dyDescent="0.2">
      <c r="A99" s="3" t="s">
        <v>161</v>
      </c>
      <c r="B99" s="6" t="s">
        <v>27</v>
      </c>
      <c r="C99" s="6"/>
      <c r="D99" s="4" t="s">
        <v>9</v>
      </c>
      <c r="E99" s="4"/>
      <c r="F99" s="4"/>
      <c r="G99" s="5" t="s">
        <v>10</v>
      </c>
      <c r="H99" s="7" t="s">
        <v>27</v>
      </c>
      <c r="I99" s="8" t="s">
        <v>11</v>
      </c>
      <c r="J99" s="8" t="s">
        <v>364</v>
      </c>
      <c r="K99" s="6">
        <v>1</v>
      </c>
      <c r="L99" s="7" t="s">
        <v>18</v>
      </c>
      <c r="M99" s="5" t="s">
        <v>27</v>
      </c>
      <c r="N99" s="8" t="s">
        <v>11</v>
      </c>
      <c r="O99" s="6" t="s">
        <v>364</v>
      </c>
      <c r="P99" s="6">
        <v>1</v>
      </c>
      <c r="Q99" s="9" t="s">
        <v>18</v>
      </c>
    </row>
    <row r="100" spans="1:17" ht="57" x14ac:dyDescent="0.2">
      <c r="A100" s="3" t="s">
        <v>162</v>
      </c>
      <c r="B100" s="6" t="s">
        <v>27</v>
      </c>
      <c r="C100" s="4" t="s">
        <v>27</v>
      </c>
      <c r="D100" s="8" t="s">
        <v>11</v>
      </c>
      <c r="E100" s="8" t="s">
        <v>364</v>
      </c>
      <c r="F100" s="6">
        <v>1</v>
      </c>
      <c r="G100" s="9" t="s">
        <v>149</v>
      </c>
      <c r="H100" s="9"/>
      <c r="I100" s="4" t="s">
        <v>9</v>
      </c>
      <c r="J100" s="4"/>
      <c r="K100" s="4"/>
      <c r="L100" s="5" t="s">
        <v>10</v>
      </c>
      <c r="M100" s="5" t="s">
        <v>27</v>
      </c>
      <c r="N100" s="8" t="s">
        <v>11</v>
      </c>
      <c r="O100" s="6" t="s">
        <v>364</v>
      </c>
      <c r="P100" s="6">
        <v>1</v>
      </c>
      <c r="Q100" s="9" t="s">
        <v>152</v>
      </c>
    </row>
    <row r="101" spans="1:17" ht="14.1" customHeight="1" x14ac:dyDescent="0.2">
      <c r="A101" s="3" t="s">
        <v>163</v>
      </c>
      <c r="B101" s="6" t="s">
        <v>27</v>
      </c>
      <c r="C101" s="4" t="s">
        <v>27</v>
      </c>
      <c r="D101" s="8" t="s">
        <v>11</v>
      </c>
      <c r="E101" s="6" t="s">
        <v>364</v>
      </c>
      <c r="F101" s="6">
        <v>1</v>
      </c>
      <c r="G101" s="9" t="s">
        <v>152</v>
      </c>
      <c r="H101" s="9"/>
      <c r="I101" s="4" t="s">
        <v>9</v>
      </c>
      <c r="J101" s="4"/>
      <c r="K101" s="4"/>
      <c r="L101" s="5" t="s">
        <v>10</v>
      </c>
      <c r="M101" s="5" t="s">
        <v>27</v>
      </c>
      <c r="N101" s="8" t="s">
        <v>11</v>
      </c>
      <c r="O101" s="6" t="s">
        <v>364</v>
      </c>
      <c r="P101" s="6">
        <v>1</v>
      </c>
      <c r="Q101" s="9" t="s">
        <v>66</v>
      </c>
    </row>
    <row r="102" spans="1:17" ht="28.5" x14ac:dyDescent="0.2">
      <c r="A102" s="3" t="s">
        <v>164</v>
      </c>
      <c r="B102" s="6" t="s">
        <v>27</v>
      </c>
      <c r="C102" s="4" t="s">
        <v>27</v>
      </c>
      <c r="D102" s="6" t="s">
        <v>11</v>
      </c>
      <c r="E102" s="6" t="s">
        <v>363</v>
      </c>
      <c r="F102" s="6">
        <v>1</v>
      </c>
      <c r="G102" s="7" t="s">
        <v>28</v>
      </c>
      <c r="H102" s="7" t="s">
        <v>27</v>
      </c>
      <c r="I102" s="8" t="s">
        <v>147</v>
      </c>
      <c r="J102" s="6" t="s">
        <v>363</v>
      </c>
      <c r="K102" s="67">
        <v>3</v>
      </c>
      <c r="L102" s="9" t="s">
        <v>165</v>
      </c>
      <c r="M102" s="5" t="s">
        <v>27</v>
      </c>
      <c r="N102" s="8" t="s">
        <v>11</v>
      </c>
      <c r="O102" s="6" t="s">
        <v>363</v>
      </c>
      <c r="P102" s="6">
        <v>1</v>
      </c>
      <c r="Q102" s="7" t="s">
        <v>28</v>
      </c>
    </row>
    <row r="103" spans="1:17" ht="28.5" x14ac:dyDescent="0.2">
      <c r="A103" s="3" t="s">
        <v>166</v>
      </c>
      <c r="B103" s="4" t="s">
        <v>9</v>
      </c>
      <c r="C103" s="4"/>
      <c r="D103" s="4" t="s">
        <v>9</v>
      </c>
      <c r="E103" s="4"/>
      <c r="F103" s="4"/>
      <c r="G103" s="5" t="s">
        <v>10</v>
      </c>
      <c r="H103" s="5"/>
      <c r="I103" s="4" t="s">
        <v>9</v>
      </c>
      <c r="J103" s="4"/>
      <c r="K103" s="4"/>
      <c r="L103" s="5" t="s">
        <v>10</v>
      </c>
      <c r="M103" s="5" t="s">
        <v>27</v>
      </c>
      <c r="N103" s="8" t="s">
        <v>11</v>
      </c>
      <c r="O103" s="6" t="s">
        <v>363</v>
      </c>
      <c r="P103" s="6">
        <v>1</v>
      </c>
      <c r="Q103" s="9" t="s">
        <v>153</v>
      </c>
    </row>
    <row r="104" spans="1:17" ht="57" x14ac:dyDescent="0.2">
      <c r="A104" s="3" t="s">
        <v>167</v>
      </c>
      <c r="B104" s="6" t="s">
        <v>27</v>
      </c>
      <c r="C104" s="4" t="s">
        <v>27</v>
      </c>
      <c r="D104" s="8" t="s">
        <v>168</v>
      </c>
      <c r="E104" s="8" t="s">
        <v>364</v>
      </c>
      <c r="F104" s="8">
        <v>3</v>
      </c>
      <c r="G104" s="9" t="s">
        <v>149</v>
      </c>
      <c r="H104" s="7" t="s">
        <v>27</v>
      </c>
      <c r="I104" s="8" t="s">
        <v>11</v>
      </c>
      <c r="J104" s="6" t="s">
        <v>364</v>
      </c>
      <c r="K104" s="6">
        <v>1</v>
      </c>
      <c r="L104" s="7" t="s">
        <v>18</v>
      </c>
      <c r="M104" s="5" t="s">
        <v>27</v>
      </c>
      <c r="N104" s="8" t="s">
        <v>11</v>
      </c>
      <c r="O104" s="6" t="s">
        <v>364</v>
      </c>
      <c r="P104" s="6">
        <v>1</v>
      </c>
      <c r="Q104" s="9" t="s">
        <v>169</v>
      </c>
    </row>
    <row r="105" spans="1:17" ht="28.5" x14ac:dyDescent="0.2">
      <c r="A105" s="3" t="s">
        <v>170</v>
      </c>
      <c r="B105" s="4" t="s">
        <v>9</v>
      </c>
      <c r="C105" s="4"/>
      <c r="D105" s="4" t="s">
        <v>9</v>
      </c>
      <c r="E105" s="4"/>
      <c r="F105" s="4"/>
      <c r="G105" s="5" t="s">
        <v>10</v>
      </c>
      <c r="H105" s="5"/>
      <c r="I105" s="4" t="s">
        <v>9</v>
      </c>
      <c r="J105" s="4"/>
      <c r="K105" s="4"/>
      <c r="L105" s="5" t="s">
        <v>10</v>
      </c>
      <c r="M105" s="5" t="s">
        <v>27</v>
      </c>
      <c r="N105" s="8" t="s">
        <v>11</v>
      </c>
      <c r="O105" s="6" t="s">
        <v>364</v>
      </c>
      <c r="P105" s="6">
        <v>1</v>
      </c>
      <c r="Q105" s="9" t="s">
        <v>171</v>
      </c>
    </row>
    <row r="106" spans="1:17" ht="57" x14ac:dyDescent="0.2">
      <c r="A106" s="3" t="s">
        <v>172</v>
      </c>
      <c r="B106" s="6" t="s">
        <v>27</v>
      </c>
      <c r="C106" s="4" t="s">
        <v>27</v>
      </c>
      <c r="D106" s="8" t="s">
        <v>11</v>
      </c>
      <c r="E106" s="8" t="s">
        <v>364</v>
      </c>
      <c r="F106" s="6">
        <v>1</v>
      </c>
      <c r="G106" s="9" t="s">
        <v>149</v>
      </c>
      <c r="H106" s="7" t="s">
        <v>27</v>
      </c>
      <c r="I106" s="8" t="s">
        <v>11</v>
      </c>
      <c r="J106" s="6" t="s">
        <v>364</v>
      </c>
      <c r="K106" s="6">
        <v>1</v>
      </c>
      <c r="L106" s="9" t="s">
        <v>152</v>
      </c>
      <c r="M106" s="5" t="s">
        <v>27</v>
      </c>
      <c r="N106" s="8" t="s">
        <v>11</v>
      </c>
      <c r="O106" s="6" t="s">
        <v>364</v>
      </c>
      <c r="P106" s="6">
        <v>1</v>
      </c>
      <c r="Q106" s="7" t="s">
        <v>152</v>
      </c>
    </row>
    <row r="107" spans="1:17" x14ac:dyDescent="0.2">
      <c r="A107" s="3" t="s">
        <v>173</v>
      </c>
      <c r="B107" s="4" t="s">
        <v>9</v>
      </c>
      <c r="C107" s="4"/>
      <c r="D107" s="4" t="s">
        <v>9</v>
      </c>
      <c r="E107" s="4"/>
      <c r="F107" s="4"/>
      <c r="G107" s="5" t="s">
        <v>10</v>
      </c>
      <c r="H107" s="7" t="s">
        <v>27</v>
      </c>
      <c r="I107" s="8" t="s">
        <v>147</v>
      </c>
      <c r="J107" s="8" t="s">
        <v>364</v>
      </c>
      <c r="K107" s="67">
        <v>3</v>
      </c>
      <c r="L107" s="9" t="s">
        <v>152</v>
      </c>
      <c r="M107" s="5" t="s">
        <v>27</v>
      </c>
      <c r="N107" s="8" t="s">
        <v>147</v>
      </c>
      <c r="O107" s="6" t="s">
        <v>364</v>
      </c>
      <c r="P107" s="6">
        <v>3</v>
      </c>
      <c r="Q107" s="9" t="s">
        <v>152</v>
      </c>
    </row>
    <row r="108" spans="1:17" ht="14.1" customHeight="1" x14ac:dyDescent="0.2">
      <c r="A108" s="3" t="s">
        <v>174</v>
      </c>
      <c r="B108" s="4" t="s">
        <v>9</v>
      </c>
      <c r="C108" s="4"/>
      <c r="D108" s="4" t="s">
        <v>9</v>
      </c>
      <c r="E108" s="4"/>
      <c r="F108" s="4"/>
      <c r="G108" s="5" t="s">
        <v>10</v>
      </c>
      <c r="H108" s="5"/>
      <c r="I108" s="4" t="s">
        <v>9</v>
      </c>
      <c r="J108" s="4"/>
      <c r="K108" s="4"/>
      <c r="L108" s="5" t="s">
        <v>10</v>
      </c>
      <c r="M108" s="5" t="s">
        <v>27</v>
      </c>
      <c r="N108" s="8" t="s">
        <v>11</v>
      </c>
      <c r="O108" s="6" t="s">
        <v>364</v>
      </c>
      <c r="P108" s="6">
        <v>1</v>
      </c>
      <c r="Q108" s="7" t="s">
        <v>119</v>
      </c>
    </row>
    <row r="109" spans="1:17" x14ac:dyDescent="0.2">
      <c r="A109" s="3" t="s">
        <v>175</v>
      </c>
      <c r="B109" s="4" t="s">
        <v>9</v>
      </c>
      <c r="C109" s="4"/>
      <c r="D109" s="4" t="s">
        <v>9</v>
      </c>
      <c r="E109" s="4"/>
      <c r="F109" s="4"/>
      <c r="G109" s="5" t="s">
        <v>10</v>
      </c>
      <c r="H109" s="5"/>
      <c r="I109" s="4" t="s">
        <v>9</v>
      </c>
      <c r="J109" s="4"/>
      <c r="K109" s="4"/>
      <c r="L109" s="5" t="s">
        <v>10</v>
      </c>
      <c r="M109" s="5" t="s">
        <v>27</v>
      </c>
      <c r="N109" s="8" t="s">
        <v>11</v>
      </c>
      <c r="O109" s="6" t="s">
        <v>362</v>
      </c>
      <c r="P109" s="6">
        <v>1</v>
      </c>
      <c r="Q109" s="9" t="s">
        <v>176</v>
      </c>
    </row>
    <row r="110" spans="1:17" ht="42.75" x14ac:dyDescent="0.2">
      <c r="A110" s="3" t="s">
        <v>177</v>
      </c>
      <c r="B110" s="4" t="s">
        <v>9</v>
      </c>
      <c r="C110" s="4"/>
      <c r="D110" s="4" t="s">
        <v>9</v>
      </c>
      <c r="E110" s="4"/>
      <c r="F110" s="4"/>
      <c r="G110" s="5" t="s">
        <v>10</v>
      </c>
      <c r="H110" s="7" t="s">
        <v>27</v>
      </c>
      <c r="I110" s="8" t="s">
        <v>11</v>
      </c>
      <c r="J110" s="8" t="s">
        <v>364</v>
      </c>
      <c r="K110" s="6">
        <v>1</v>
      </c>
      <c r="L110" s="9" t="s">
        <v>152</v>
      </c>
      <c r="M110" s="5" t="s">
        <v>27</v>
      </c>
      <c r="N110" s="8" t="s">
        <v>11</v>
      </c>
      <c r="O110" s="6" t="s">
        <v>364</v>
      </c>
      <c r="P110" s="6">
        <v>1</v>
      </c>
      <c r="Q110" s="9" t="s">
        <v>178</v>
      </c>
    </row>
    <row r="111" spans="1:17" ht="42.75" x14ac:dyDescent="0.2">
      <c r="A111" s="3" t="s">
        <v>179</v>
      </c>
      <c r="B111" s="4" t="s">
        <v>9</v>
      </c>
      <c r="C111" s="4"/>
      <c r="D111" s="4" t="s">
        <v>9</v>
      </c>
      <c r="E111" s="4"/>
      <c r="F111" s="4"/>
      <c r="G111" s="5" t="s">
        <v>10</v>
      </c>
      <c r="H111" s="5"/>
      <c r="I111" s="4" t="s">
        <v>9</v>
      </c>
      <c r="J111" s="4"/>
      <c r="K111" s="4"/>
      <c r="L111" s="5" t="s">
        <v>10</v>
      </c>
      <c r="M111" s="5" t="s">
        <v>27</v>
      </c>
      <c r="N111" s="8" t="s">
        <v>11</v>
      </c>
      <c r="O111" s="6" t="s">
        <v>364</v>
      </c>
      <c r="P111" s="6">
        <v>1</v>
      </c>
      <c r="Q111" s="9" t="s">
        <v>180</v>
      </c>
    </row>
    <row r="112" spans="1:17" ht="28.5" x14ac:dyDescent="0.2">
      <c r="A112" s="3" t="s">
        <v>181</v>
      </c>
      <c r="B112" s="4" t="s">
        <v>9</v>
      </c>
      <c r="C112" s="4"/>
      <c r="D112" s="4" t="s">
        <v>9</v>
      </c>
      <c r="E112" s="4"/>
      <c r="F112" s="4"/>
      <c r="G112" s="5" t="s">
        <v>10</v>
      </c>
      <c r="H112" s="5"/>
      <c r="I112" s="4" t="s">
        <v>9</v>
      </c>
      <c r="J112" s="4"/>
      <c r="K112" s="4"/>
      <c r="L112" s="5" t="s">
        <v>10</v>
      </c>
      <c r="M112" s="5" t="s">
        <v>27</v>
      </c>
      <c r="N112" s="8" t="s">
        <v>11</v>
      </c>
      <c r="O112" s="6" t="s">
        <v>364</v>
      </c>
      <c r="P112" s="6">
        <v>1</v>
      </c>
      <c r="Q112" s="9" t="s">
        <v>182</v>
      </c>
    </row>
    <row r="113" spans="1:17" x14ac:dyDescent="0.2">
      <c r="A113" s="3" t="s">
        <v>183</v>
      </c>
      <c r="B113" s="6" t="s">
        <v>27</v>
      </c>
      <c r="C113" s="6"/>
      <c r="D113" s="4" t="s">
        <v>9</v>
      </c>
      <c r="E113" s="4"/>
      <c r="F113" s="4"/>
      <c r="G113" s="5" t="s">
        <v>10</v>
      </c>
      <c r="H113" s="5"/>
      <c r="I113" s="4" t="s">
        <v>9</v>
      </c>
      <c r="J113" s="4"/>
      <c r="K113" s="4"/>
      <c r="L113" s="5" t="s">
        <v>10</v>
      </c>
      <c r="M113" s="5" t="s">
        <v>27</v>
      </c>
      <c r="N113" s="8" t="s">
        <v>11</v>
      </c>
      <c r="O113" s="6" t="s">
        <v>364</v>
      </c>
      <c r="P113" s="6">
        <v>1</v>
      </c>
      <c r="Q113" s="7" t="s">
        <v>184</v>
      </c>
    </row>
    <row r="114" spans="1:17" ht="14.1" customHeight="1" x14ac:dyDescent="0.2">
      <c r="A114" s="3" t="s">
        <v>185</v>
      </c>
      <c r="B114" s="4" t="s">
        <v>9</v>
      </c>
      <c r="C114" s="4"/>
      <c r="D114" s="4" t="s">
        <v>9</v>
      </c>
      <c r="E114" s="4"/>
      <c r="F114" s="4"/>
      <c r="G114" s="5" t="s">
        <v>10</v>
      </c>
      <c r="H114" s="5"/>
      <c r="I114" s="4" t="s">
        <v>9</v>
      </c>
      <c r="J114" s="4"/>
      <c r="K114" s="4"/>
      <c r="L114" s="5" t="s">
        <v>10</v>
      </c>
      <c r="M114" s="5" t="s">
        <v>27</v>
      </c>
      <c r="N114" s="8" t="s">
        <v>11</v>
      </c>
      <c r="O114" s="6" t="s">
        <v>363</v>
      </c>
      <c r="P114" s="6">
        <v>1</v>
      </c>
      <c r="Q114" s="7" t="s">
        <v>35</v>
      </c>
    </row>
    <row r="115" spans="1:17" ht="14.1" customHeight="1" x14ac:dyDescent="0.2">
      <c r="A115" s="3" t="s">
        <v>186</v>
      </c>
      <c r="B115" s="4" t="s">
        <v>9</v>
      </c>
      <c r="C115" s="4"/>
      <c r="D115" s="4" t="s">
        <v>9</v>
      </c>
      <c r="E115" s="4"/>
      <c r="F115" s="4"/>
      <c r="G115" s="5" t="s">
        <v>10</v>
      </c>
      <c r="H115" s="5"/>
      <c r="I115" s="4" t="s">
        <v>9</v>
      </c>
      <c r="J115" s="4"/>
      <c r="K115" s="4"/>
      <c r="L115" s="5" t="s">
        <v>10</v>
      </c>
      <c r="M115" s="5" t="s">
        <v>27</v>
      </c>
      <c r="N115" s="8" t="s">
        <v>11</v>
      </c>
      <c r="O115" s="6" t="s">
        <v>364</v>
      </c>
      <c r="P115" s="6">
        <v>1</v>
      </c>
      <c r="Q115" s="7" t="s">
        <v>187</v>
      </c>
    </row>
    <row r="116" spans="1:17" ht="42.75" x14ac:dyDescent="0.2">
      <c r="A116" s="3" t="s">
        <v>188</v>
      </c>
      <c r="B116" s="4" t="s">
        <v>9</v>
      </c>
      <c r="C116" s="4"/>
      <c r="D116" s="4" t="s">
        <v>9</v>
      </c>
      <c r="E116" s="4"/>
      <c r="F116" s="4"/>
      <c r="G116" s="5" t="s">
        <v>10</v>
      </c>
      <c r="H116" s="7" t="s">
        <v>27</v>
      </c>
      <c r="I116" s="8" t="s">
        <v>11</v>
      </c>
      <c r="J116" s="8" t="s">
        <v>364</v>
      </c>
      <c r="K116" s="6">
        <v>1</v>
      </c>
      <c r="L116" s="9" t="s">
        <v>189</v>
      </c>
      <c r="M116" s="5" t="s">
        <v>27</v>
      </c>
      <c r="N116" s="8" t="s">
        <v>11</v>
      </c>
      <c r="O116" s="6" t="s">
        <v>364</v>
      </c>
      <c r="P116" s="6">
        <v>1</v>
      </c>
      <c r="Q116" s="9" t="s">
        <v>190</v>
      </c>
    </row>
    <row r="117" spans="1:17" ht="14.1" customHeight="1" x14ac:dyDescent="0.2">
      <c r="A117" s="3" t="s">
        <v>191</v>
      </c>
      <c r="B117" s="4" t="s">
        <v>9</v>
      </c>
      <c r="C117" s="4"/>
      <c r="D117" s="4" t="s">
        <v>9</v>
      </c>
      <c r="E117" s="4"/>
      <c r="F117" s="4"/>
      <c r="G117" s="5" t="s">
        <v>10</v>
      </c>
      <c r="H117" s="5"/>
      <c r="I117" s="4" t="s">
        <v>9</v>
      </c>
      <c r="J117" s="4"/>
      <c r="K117" s="4"/>
      <c r="L117" s="5" t="s">
        <v>10</v>
      </c>
      <c r="M117" s="5" t="s">
        <v>27</v>
      </c>
      <c r="N117" s="8" t="s">
        <v>11</v>
      </c>
      <c r="O117" s="6" t="s">
        <v>364</v>
      </c>
      <c r="P117" s="6">
        <v>1</v>
      </c>
      <c r="Q117" s="9" t="s">
        <v>192</v>
      </c>
    </row>
    <row r="118" spans="1:17" ht="14.1" customHeight="1" x14ac:dyDescent="0.2">
      <c r="A118" s="3" t="s">
        <v>193</v>
      </c>
      <c r="B118" s="4" t="s">
        <v>9</v>
      </c>
      <c r="C118" s="4"/>
      <c r="D118" s="4" t="s">
        <v>9</v>
      </c>
      <c r="E118" s="4"/>
      <c r="F118" s="4"/>
      <c r="G118" s="5" t="s">
        <v>10</v>
      </c>
      <c r="H118" s="5"/>
      <c r="I118" s="4" t="s">
        <v>9</v>
      </c>
      <c r="J118" s="4"/>
      <c r="K118" s="4"/>
      <c r="L118" s="5" t="s">
        <v>10</v>
      </c>
      <c r="M118" s="5" t="s">
        <v>27</v>
      </c>
      <c r="N118" s="8" t="s">
        <v>11</v>
      </c>
      <c r="O118" s="6" t="s">
        <v>364</v>
      </c>
      <c r="P118" s="6">
        <v>1</v>
      </c>
      <c r="Q118" s="9" t="s">
        <v>194</v>
      </c>
    </row>
    <row r="119" spans="1:17" ht="42.75" x14ac:dyDescent="0.2">
      <c r="A119" s="3" t="s">
        <v>195</v>
      </c>
      <c r="B119" s="4" t="s">
        <v>9</v>
      </c>
      <c r="C119" s="4"/>
      <c r="D119" s="4" t="s">
        <v>9</v>
      </c>
      <c r="E119" s="4"/>
      <c r="F119" s="4"/>
      <c r="G119" s="5" t="s">
        <v>10</v>
      </c>
      <c r="H119" s="5"/>
      <c r="I119" s="4" t="s">
        <v>9</v>
      </c>
      <c r="J119" s="4"/>
      <c r="K119" s="4"/>
      <c r="L119" s="5" t="s">
        <v>10</v>
      </c>
      <c r="M119" s="5" t="s">
        <v>27</v>
      </c>
      <c r="N119" s="8" t="s">
        <v>11</v>
      </c>
      <c r="O119" s="6" t="s">
        <v>364</v>
      </c>
      <c r="P119" s="6">
        <v>1</v>
      </c>
      <c r="Q119" s="9" t="s">
        <v>196</v>
      </c>
    </row>
    <row r="120" spans="1:17" ht="14.1" customHeight="1" x14ac:dyDescent="0.2">
      <c r="A120" s="3" t="s">
        <v>197</v>
      </c>
      <c r="B120" s="4" t="s">
        <v>9</v>
      </c>
      <c r="C120" s="4"/>
      <c r="D120" s="4" t="s">
        <v>9</v>
      </c>
      <c r="E120" s="4"/>
      <c r="F120" s="4"/>
      <c r="G120" s="5" t="s">
        <v>10</v>
      </c>
      <c r="H120" s="5"/>
      <c r="I120" s="4" t="s">
        <v>9</v>
      </c>
      <c r="J120" s="4"/>
      <c r="K120" s="4"/>
      <c r="L120" s="5" t="s">
        <v>10</v>
      </c>
      <c r="M120" s="5" t="s">
        <v>27</v>
      </c>
      <c r="N120" s="8" t="s">
        <v>11</v>
      </c>
      <c r="O120" s="6" t="s">
        <v>364</v>
      </c>
      <c r="P120" s="6">
        <v>1</v>
      </c>
      <c r="Q120" s="7" t="s">
        <v>198</v>
      </c>
    </row>
    <row r="121" spans="1:17" ht="14.1" customHeight="1" x14ac:dyDescent="0.2">
      <c r="A121" s="3" t="s">
        <v>199</v>
      </c>
      <c r="B121" s="4" t="s">
        <v>9</v>
      </c>
      <c r="C121" s="4"/>
      <c r="D121" s="4" t="s">
        <v>9</v>
      </c>
      <c r="E121" s="4"/>
      <c r="F121" s="4"/>
      <c r="G121" s="5" t="s">
        <v>10</v>
      </c>
      <c r="H121" s="5"/>
      <c r="I121" s="4" t="s">
        <v>9</v>
      </c>
      <c r="J121" s="4"/>
      <c r="K121" s="4"/>
      <c r="L121" s="5" t="s">
        <v>10</v>
      </c>
      <c r="M121" s="5" t="s">
        <v>27</v>
      </c>
      <c r="N121" s="8" t="s">
        <v>11</v>
      </c>
      <c r="O121" s="6" t="s">
        <v>364</v>
      </c>
      <c r="P121" s="6">
        <v>1</v>
      </c>
      <c r="Q121" s="9" t="s">
        <v>194</v>
      </c>
    </row>
    <row r="122" spans="1:17" x14ac:dyDescent="0.2">
      <c r="A122" s="3" t="s">
        <v>200</v>
      </c>
      <c r="B122" s="4" t="s">
        <v>9</v>
      </c>
      <c r="C122" s="4"/>
      <c r="D122" s="4" t="s">
        <v>9</v>
      </c>
      <c r="E122" s="4"/>
      <c r="F122" s="4"/>
      <c r="G122" s="5" t="s">
        <v>10</v>
      </c>
      <c r="H122" s="5"/>
      <c r="I122" s="4" t="s">
        <v>9</v>
      </c>
      <c r="J122" s="4"/>
      <c r="K122" s="4"/>
      <c r="L122" s="5" t="s">
        <v>10</v>
      </c>
      <c r="M122" s="5" t="s">
        <v>27</v>
      </c>
      <c r="N122" s="8" t="s">
        <v>11</v>
      </c>
      <c r="O122" s="6" t="s">
        <v>364</v>
      </c>
      <c r="P122" s="6">
        <v>1</v>
      </c>
      <c r="Q122" s="7" t="s">
        <v>201</v>
      </c>
    </row>
    <row r="123" spans="1:17" ht="14.1" customHeight="1" x14ac:dyDescent="0.2">
      <c r="A123" s="3" t="s">
        <v>202</v>
      </c>
      <c r="B123" s="4" t="s">
        <v>9</v>
      </c>
      <c r="C123" s="4"/>
      <c r="D123" s="4" t="s">
        <v>9</v>
      </c>
      <c r="E123" s="4"/>
      <c r="F123" s="4"/>
      <c r="G123" s="5" t="s">
        <v>10</v>
      </c>
      <c r="H123" s="5"/>
      <c r="I123" s="4" t="s">
        <v>9</v>
      </c>
      <c r="J123" s="4"/>
      <c r="K123" s="4"/>
      <c r="L123" s="5" t="s">
        <v>10</v>
      </c>
      <c r="M123" s="5" t="s">
        <v>27</v>
      </c>
      <c r="N123" s="8" t="s">
        <v>11</v>
      </c>
      <c r="O123" s="6" t="s">
        <v>364</v>
      </c>
      <c r="P123" s="6">
        <v>1</v>
      </c>
      <c r="Q123" s="9" t="s">
        <v>203</v>
      </c>
    </row>
    <row r="124" spans="1:17" ht="14.1" customHeight="1" x14ac:dyDescent="0.2">
      <c r="A124" s="3" t="s">
        <v>204</v>
      </c>
      <c r="B124" s="4" t="s">
        <v>9</v>
      </c>
      <c r="C124" s="4"/>
      <c r="D124" s="4" t="s">
        <v>9</v>
      </c>
      <c r="E124" s="4"/>
      <c r="F124" s="4"/>
      <c r="G124" s="5" t="s">
        <v>10</v>
      </c>
      <c r="H124" s="5"/>
      <c r="I124" s="4" t="s">
        <v>9</v>
      </c>
      <c r="J124" s="4"/>
      <c r="K124" s="4"/>
      <c r="L124" s="5" t="s">
        <v>10</v>
      </c>
      <c r="M124" s="5" t="s">
        <v>27</v>
      </c>
      <c r="N124" s="8" t="s">
        <v>11</v>
      </c>
      <c r="O124" s="6" t="s">
        <v>364</v>
      </c>
      <c r="P124" s="6">
        <v>1</v>
      </c>
      <c r="Q124" s="9" t="s">
        <v>205</v>
      </c>
    </row>
    <row r="125" spans="1:17" ht="42.75" x14ac:dyDescent="0.2">
      <c r="A125" s="3" t="s">
        <v>206</v>
      </c>
      <c r="B125" s="4" t="s">
        <v>9</v>
      </c>
      <c r="C125" s="4"/>
      <c r="D125" s="4" t="s">
        <v>9</v>
      </c>
      <c r="E125" s="4"/>
      <c r="F125" s="4"/>
      <c r="G125" s="5" t="s">
        <v>10</v>
      </c>
      <c r="H125" s="5"/>
      <c r="I125" s="4" t="s">
        <v>9</v>
      </c>
      <c r="J125" s="4"/>
      <c r="K125" s="4"/>
      <c r="L125" s="5" t="s">
        <v>10</v>
      </c>
      <c r="M125" s="5" t="s">
        <v>27</v>
      </c>
      <c r="N125" s="8" t="s">
        <v>11</v>
      </c>
      <c r="O125" s="6" t="s">
        <v>364</v>
      </c>
      <c r="P125" s="6">
        <v>1</v>
      </c>
      <c r="Q125" s="9" t="s">
        <v>207</v>
      </c>
    </row>
    <row r="126" spans="1:17" ht="28.5" x14ac:dyDescent="0.2">
      <c r="A126" s="3" t="s">
        <v>208</v>
      </c>
      <c r="B126" s="6" t="s">
        <v>27</v>
      </c>
      <c r="C126" s="4" t="s">
        <v>27</v>
      </c>
      <c r="D126" s="6" t="s">
        <v>11</v>
      </c>
      <c r="E126" s="6" t="s">
        <v>364</v>
      </c>
      <c r="F126" s="6">
        <v>1</v>
      </c>
      <c r="G126" s="9" t="s">
        <v>209</v>
      </c>
      <c r="H126" s="7" t="s">
        <v>27</v>
      </c>
      <c r="I126" s="6" t="s">
        <v>11</v>
      </c>
      <c r="J126" s="6" t="s">
        <v>364</v>
      </c>
      <c r="K126" s="6">
        <v>1</v>
      </c>
      <c r="L126" s="9" t="s">
        <v>210</v>
      </c>
      <c r="M126" s="5" t="s">
        <v>27</v>
      </c>
      <c r="N126" s="8" t="s">
        <v>11</v>
      </c>
      <c r="O126" s="6" t="s">
        <v>364</v>
      </c>
      <c r="P126" s="6">
        <v>1</v>
      </c>
      <c r="Q126" s="7" t="s">
        <v>211</v>
      </c>
    </row>
    <row r="127" spans="1:17" ht="14.1" customHeight="1" x14ac:dyDescent="0.2">
      <c r="A127" s="3" t="s">
        <v>212</v>
      </c>
      <c r="B127" s="4" t="s">
        <v>9</v>
      </c>
      <c r="C127" s="4"/>
      <c r="D127" s="4" t="s">
        <v>9</v>
      </c>
      <c r="E127" s="4"/>
      <c r="F127" s="4"/>
      <c r="G127" s="5" t="s">
        <v>10</v>
      </c>
      <c r="H127" s="5"/>
      <c r="I127" s="4" t="s">
        <v>9</v>
      </c>
      <c r="J127" s="4"/>
      <c r="K127" s="4"/>
      <c r="L127" s="5" t="s">
        <v>10</v>
      </c>
      <c r="M127" s="5" t="s">
        <v>27</v>
      </c>
      <c r="N127" s="8" t="s">
        <v>11</v>
      </c>
      <c r="O127" s="6" t="s">
        <v>364</v>
      </c>
      <c r="P127" s="6">
        <v>1</v>
      </c>
      <c r="Q127" s="7" t="s">
        <v>211</v>
      </c>
    </row>
    <row r="128" spans="1:17" ht="28.5" x14ac:dyDescent="0.2">
      <c r="A128" s="3" t="s">
        <v>213</v>
      </c>
      <c r="B128" s="4" t="s">
        <v>9</v>
      </c>
      <c r="C128" s="4"/>
      <c r="D128" s="4" t="s">
        <v>9</v>
      </c>
      <c r="E128" s="4"/>
      <c r="F128" s="4"/>
      <c r="G128" s="5" t="s">
        <v>10</v>
      </c>
      <c r="H128" s="5"/>
      <c r="I128" s="4" t="s">
        <v>9</v>
      </c>
      <c r="J128" s="4"/>
      <c r="K128" s="4"/>
      <c r="L128" s="5" t="s">
        <v>10</v>
      </c>
      <c r="M128" s="5" t="s">
        <v>27</v>
      </c>
      <c r="N128" s="8" t="s">
        <v>11</v>
      </c>
      <c r="O128" s="6" t="s">
        <v>363</v>
      </c>
      <c r="P128" s="6">
        <v>1</v>
      </c>
      <c r="Q128" s="9" t="s">
        <v>214</v>
      </c>
    </row>
    <row r="129" spans="1:17" ht="14.1" customHeight="1" x14ac:dyDescent="0.2">
      <c r="A129" s="3" t="s">
        <v>215</v>
      </c>
      <c r="B129" s="4" t="s">
        <v>9</v>
      </c>
      <c r="C129" s="4"/>
      <c r="D129" s="4" t="s">
        <v>9</v>
      </c>
      <c r="E129" s="4"/>
      <c r="F129" s="4"/>
      <c r="G129" s="5" t="s">
        <v>10</v>
      </c>
      <c r="H129" s="5"/>
      <c r="I129" s="4" t="s">
        <v>9</v>
      </c>
      <c r="J129" s="4"/>
      <c r="K129" s="4"/>
      <c r="L129" s="5" t="s">
        <v>10</v>
      </c>
      <c r="M129" s="5" t="s">
        <v>27</v>
      </c>
      <c r="N129" s="8" t="s">
        <v>11</v>
      </c>
      <c r="O129" s="6" t="s">
        <v>364</v>
      </c>
      <c r="P129" s="6">
        <v>1</v>
      </c>
      <c r="Q129" s="7" t="s">
        <v>16</v>
      </c>
    </row>
    <row r="130" spans="1:17" ht="14.1" customHeight="1" x14ac:dyDescent="0.2">
      <c r="A130" s="3" t="s">
        <v>216</v>
      </c>
      <c r="B130" s="4" t="s">
        <v>9</v>
      </c>
      <c r="C130" s="4"/>
      <c r="D130" s="4" t="s">
        <v>9</v>
      </c>
      <c r="E130" s="4"/>
      <c r="F130" s="4"/>
      <c r="G130" s="5" t="s">
        <v>10</v>
      </c>
      <c r="H130" s="5"/>
      <c r="I130" s="4" t="s">
        <v>9</v>
      </c>
      <c r="J130" s="4"/>
      <c r="K130" s="4"/>
      <c r="L130" s="5" t="s">
        <v>10</v>
      </c>
      <c r="M130" s="5" t="s">
        <v>27</v>
      </c>
      <c r="N130" s="8" t="s">
        <v>11</v>
      </c>
      <c r="O130" s="6" t="s">
        <v>364</v>
      </c>
      <c r="P130" s="6">
        <v>1</v>
      </c>
      <c r="Q130" s="9" t="s">
        <v>217</v>
      </c>
    </row>
    <row r="131" spans="1:17" ht="14.1" customHeight="1" x14ac:dyDescent="0.2">
      <c r="A131" s="3" t="s">
        <v>218</v>
      </c>
      <c r="B131" s="4" t="s">
        <v>9</v>
      </c>
      <c r="C131" s="4"/>
      <c r="D131" s="4" t="s">
        <v>9</v>
      </c>
      <c r="E131" s="4"/>
      <c r="F131" s="4"/>
      <c r="G131" s="5" t="s">
        <v>10</v>
      </c>
      <c r="H131" s="5"/>
      <c r="I131" s="4" t="s">
        <v>9</v>
      </c>
      <c r="J131" s="4"/>
      <c r="K131" s="4"/>
      <c r="L131" s="5" t="s">
        <v>10</v>
      </c>
      <c r="M131" s="5" t="s">
        <v>27</v>
      </c>
      <c r="N131" s="8" t="s">
        <v>11</v>
      </c>
      <c r="O131" s="6" t="s">
        <v>364</v>
      </c>
      <c r="P131" s="6">
        <v>1</v>
      </c>
      <c r="Q131" s="9" t="s">
        <v>217</v>
      </c>
    </row>
    <row r="132" spans="1:17" ht="14.1" customHeight="1" x14ac:dyDescent="0.2">
      <c r="A132" s="3" t="s">
        <v>219</v>
      </c>
      <c r="B132" s="4" t="s">
        <v>9</v>
      </c>
      <c r="C132" s="4"/>
      <c r="D132" s="4" t="s">
        <v>9</v>
      </c>
      <c r="E132" s="4"/>
      <c r="F132" s="4"/>
      <c r="G132" s="5" t="s">
        <v>10</v>
      </c>
      <c r="H132" s="5"/>
      <c r="I132" s="4" t="s">
        <v>9</v>
      </c>
      <c r="J132" s="4"/>
      <c r="K132" s="4"/>
      <c r="L132" s="5" t="s">
        <v>10</v>
      </c>
      <c r="M132" s="5" t="s">
        <v>27</v>
      </c>
      <c r="N132" s="8" t="s">
        <v>11</v>
      </c>
      <c r="O132" s="6" t="s">
        <v>363</v>
      </c>
      <c r="P132" s="6">
        <v>1</v>
      </c>
      <c r="Q132" s="7" t="s">
        <v>220</v>
      </c>
    </row>
    <row r="133" spans="1:17" ht="14.1" customHeight="1" x14ac:dyDescent="0.2">
      <c r="A133" s="3" t="s">
        <v>221</v>
      </c>
      <c r="B133" s="6" t="s">
        <v>27</v>
      </c>
      <c r="C133" s="4" t="s">
        <v>27</v>
      </c>
      <c r="D133" s="6" t="s">
        <v>11</v>
      </c>
      <c r="E133" s="6" t="s">
        <v>364</v>
      </c>
      <c r="F133" s="6">
        <v>1</v>
      </c>
      <c r="G133" s="9" t="s">
        <v>66</v>
      </c>
      <c r="H133" s="7" t="s">
        <v>27</v>
      </c>
      <c r="I133" s="6" t="s">
        <v>74</v>
      </c>
      <c r="J133" s="6" t="s">
        <v>364</v>
      </c>
      <c r="K133" s="67">
        <v>2</v>
      </c>
      <c r="L133" s="7" t="s">
        <v>66</v>
      </c>
      <c r="M133" s="5" t="s">
        <v>27</v>
      </c>
      <c r="N133" s="8" t="s">
        <v>11</v>
      </c>
      <c r="O133" s="6" t="s">
        <v>364</v>
      </c>
      <c r="P133" s="6">
        <v>1</v>
      </c>
      <c r="Q133" s="7" t="s">
        <v>66</v>
      </c>
    </row>
    <row r="134" spans="1:17" ht="14.1" customHeight="1" x14ac:dyDescent="0.2">
      <c r="A134" s="3" t="s">
        <v>222</v>
      </c>
      <c r="B134" s="4" t="s">
        <v>9</v>
      </c>
      <c r="C134" s="4"/>
      <c r="D134" s="4" t="s">
        <v>9</v>
      </c>
      <c r="E134" s="4"/>
      <c r="F134" s="4"/>
      <c r="G134" s="5" t="s">
        <v>10</v>
      </c>
      <c r="H134" s="5"/>
      <c r="I134" s="4" t="s">
        <v>9</v>
      </c>
      <c r="J134" s="4"/>
      <c r="K134" s="4"/>
      <c r="L134" s="5" t="s">
        <v>10</v>
      </c>
      <c r="M134" s="5" t="s">
        <v>27</v>
      </c>
      <c r="N134" s="6" t="s">
        <v>11</v>
      </c>
      <c r="O134" s="6" t="s">
        <v>364</v>
      </c>
      <c r="P134" s="6">
        <v>1</v>
      </c>
      <c r="Q134" s="22" t="s">
        <v>158</v>
      </c>
    </row>
    <row r="135" spans="1:17" ht="14.1" customHeight="1" x14ac:dyDescent="0.2">
      <c r="A135" s="3" t="s">
        <v>223</v>
      </c>
      <c r="B135" s="4" t="s">
        <v>9</v>
      </c>
      <c r="C135" s="4"/>
      <c r="D135" s="4" t="s">
        <v>9</v>
      </c>
      <c r="E135" s="4"/>
      <c r="F135" s="4"/>
      <c r="G135" s="5" t="s">
        <v>10</v>
      </c>
      <c r="H135" s="5"/>
      <c r="I135" s="4" t="s">
        <v>9</v>
      </c>
      <c r="J135" s="4"/>
      <c r="K135" s="4"/>
      <c r="L135" s="5" t="s">
        <v>10</v>
      </c>
      <c r="M135" s="5" t="s">
        <v>27</v>
      </c>
      <c r="N135" s="6" t="s">
        <v>11</v>
      </c>
      <c r="O135" s="6" t="s">
        <v>364</v>
      </c>
      <c r="P135" s="6">
        <v>1</v>
      </c>
      <c r="Q135" s="22" t="s">
        <v>158</v>
      </c>
    </row>
    <row r="136" spans="1:17" ht="14.1" customHeight="1" x14ac:dyDescent="0.2">
      <c r="A136" s="3" t="s">
        <v>224</v>
      </c>
      <c r="B136" s="4" t="s">
        <v>9</v>
      </c>
      <c r="C136" s="4"/>
      <c r="D136" s="4" t="s">
        <v>9</v>
      </c>
      <c r="E136" s="4"/>
      <c r="F136" s="4"/>
      <c r="G136" s="5" t="s">
        <v>10</v>
      </c>
      <c r="H136" s="7" t="s">
        <v>27</v>
      </c>
      <c r="I136" s="8" t="s">
        <v>11</v>
      </c>
      <c r="J136" s="8" t="s">
        <v>364</v>
      </c>
      <c r="K136" s="6">
        <v>1</v>
      </c>
      <c r="L136" s="7" t="s">
        <v>18</v>
      </c>
      <c r="M136" s="5" t="s">
        <v>27</v>
      </c>
      <c r="N136" s="8" t="s">
        <v>11</v>
      </c>
      <c r="O136" s="6" t="s">
        <v>364</v>
      </c>
      <c r="P136" s="6">
        <v>1</v>
      </c>
      <c r="Q136" s="7" t="s">
        <v>16</v>
      </c>
    </row>
    <row r="137" spans="1:17" ht="57" x14ac:dyDescent="0.2">
      <c r="A137" s="3" t="s">
        <v>225</v>
      </c>
      <c r="B137" s="6" t="s">
        <v>27</v>
      </c>
      <c r="C137" s="4" t="s">
        <v>27</v>
      </c>
      <c r="D137" s="6" t="s">
        <v>11</v>
      </c>
      <c r="E137" s="6" t="s">
        <v>364</v>
      </c>
      <c r="F137" s="6">
        <v>1</v>
      </c>
      <c r="G137" s="9" t="s">
        <v>90</v>
      </c>
      <c r="H137" s="7" t="s">
        <v>27</v>
      </c>
      <c r="I137" s="6" t="s">
        <v>11</v>
      </c>
      <c r="J137" s="6" t="s">
        <v>364</v>
      </c>
      <c r="K137" s="6">
        <v>1</v>
      </c>
      <c r="L137" s="9" t="s">
        <v>226</v>
      </c>
      <c r="M137" s="5" t="s">
        <v>27</v>
      </c>
      <c r="N137" s="8" t="s">
        <v>11</v>
      </c>
      <c r="O137" s="6" t="s">
        <v>364</v>
      </c>
      <c r="P137" s="6">
        <v>1</v>
      </c>
      <c r="Q137" s="9" t="s">
        <v>227</v>
      </c>
    </row>
    <row r="138" spans="1:17" ht="14.1" customHeight="1" x14ac:dyDescent="0.2">
      <c r="A138" s="3" t="s">
        <v>228</v>
      </c>
      <c r="B138" s="4" t="s">
        <v>9</v>
      </c>
      <c r="C138" s="4"/>
      <c r="D138" s="4" t="s">
        <v>9</v>
      </c>
      <c r="E138" s="4"/>
      <c r="F138" s="4"/>
      <c r="G138" s="5" t="s">
        <v>10</v>
      </c>
      <c r="H138" s="5"/>
      <c r="I138" s="4" t="s">
        <v>9</v>
      </c>
      <c r="J138" s="4"/>
      <c r="K138" s="4"/>
      <c r="L138" s="5" t="s">
        <v>10</v>
      </c>
      <c r="M138" s="5" t="s">
        <v>27</v>
      </c>
      <c r="N138" s="8" t="s">
        <v>11</v>
      </c>
      <c r="O138" s="6" t="s">
        <v>364</v>
      </c>
      <c r="P138" s="6">
        <v>1</v>
      </c>
      <c r="Q138" s="7" t="s">
        <v>229</v>
      </c>
    </row>
    <row r="139" spans="1:17" ht="14.1" customHeight="1" x14ac:dyDescent="0.2">
      <c r="A139" s="3" t="s">
        <v>230</v>
      </c>
      <c r="B139" s="4" t="s">
        <v>9</v>
      </c>
      <c r="C139" s="4"/>
      <c r="D139" s="4" t="s">
        <v>9</v>
      </c>
      <c r="E139" s="4"/>
      <c r="F139" s="4"/>
      <c r="G139" s="5" t="s">
        <v>10</v>
      </c>
      <c r="H139" s="5"/>
      <c r="I139" s="4" t="s">
        <v>9</v>
      </c>
      <c r="J139" s="4"/>
      <c r="K139" s="4"/>
      <c r="L139" s="5" t="s">
        <v>10</v>
      </c>
      <c r="M139" s="5" t="s">
        <v>27</v>
      </c>
      <c r="N139" s="8" t="s">
        <v>11</v>
      </c>
      <c r="O139" s="6" t="s">
        <v>364</v>
      </c>
      <c r="P139" s="6">
        <v>1</v>
      </c>
      <c r="Q139" s="7" t="s">
        <v>231</v>
      </c>
    </row>
    <row r="140" spans="1:17" ht="14.1" customHeight="1" x14ac:dyDescent="0.2">
      <c r="A140" s="3" t="s">
        <v>232</v>
      </c>
      <c r="B140" s="4" t="s">
        <v>9</v>
      </c>
      <c r="C140" s="4"/>
      <c r="D140" s="4" t="s">
        <v>9</v>
      </c>
      <c r="E140" s="4"/>
      <c r="F140" s="4"/>
      <c r="G140" s="5" t="s">
        <v>10</v>
      </c>
      <c r="H140" s="5"/>
      <c r="I140" s="4" t="s">
        <v>9</v>
      </c>
      <c r="J140" s="4"/>
      <c r="K140" s="4"/>
      <c r="L140" s="5" t="s">
        <v>10</v>
      </c>
      <c r="M140" s="5" t="s">
        <v>27</v>
      </c>
      <c r="N140" s="8" t="s">
        <v>11</v>
      </c>
      <c r="O140" s="6" t="s">
        <v>363</v>
      </c>
      <c r="P140" s="6">
        <v>1</v>
      </c>
      <c r="Q140" s="7" t="s">
        <v>233</v>
      </c>
    </row>
    <row r="141" spans="1:17" ht="14.1" customHeight="1" x14ac:dyDescent="0.2">
      <c r="A141" s="3" t="s">
        <v>234</v>
      </c>
      <c r="B141" s="4" t="s">
        <v>9</v>
      </c>
      <c r="C141" s="4"/>
      <c r="D141" s="4" t="s">
        <v>9</v>
      </c>
      <c r="E141" s="4"/>
      <c r="F141" s="4"/>
      <c r="G141" s="5" t="s">
        <v>10</v>
      </c>
      <c r="H141" s="5"/>
      <c r="I141" s="4" t="s">
        <v>9</v>
      </c>
      <c r="J141" s="4"/>
      <c r="K141" s="4"/>
      <c r="L141" s="5" t="s">
        <v>10</v>
      </c>
      <c r="M141" s="5" t="s">
        <v>27</v>
      </c>
      <c r="N141" s="8" t="s">
        <v>11</v>
      </c>
      <c r="O141" s="6" t="s">
        <v>364</v>
      </c>
      <c r="P141" s="6">
        <v>1</v>
      </c>
      <c r="Q141" s="7" t="s">
        <v>66</v>
      </c>
    </row>
    <row r="142" spans="1:17" ht="14.1" customHeight="1" x14ac:dyDescent="0.2">
      <c r="A142" s="3" t="s">
        <v>235</v>
      </c>
      <c r="B142" s="4" t="s">
        <v>9</v>
      </c>
      <c r="C142" s="4"/>
      <c r="D142" s="4" t="s">
        <v>9</v>
      </c>
      <c r="E142" s="4"/>
      <c r="F142" s="4"/>
      <c r="G142" s="5" t="s">
        <v>10</v>
      </c>
      <c r="H142" s="5"/>
      <c r="I142" s="4" t="s">
        <v>9</v>
      </c>
      <c r="J142" s="4"/>
      <c r="K142" s="4"/>
      <c r="L142" s="5" t="s">
        <v>10</v>
      </c>
      <c r="M142" s="5" t="s">
        <v>27</v>
      </c>
      <c r="N142" s="8" t="s">
        <v>11</v>
      </c>
      <c r="O142" s="6" t="s">
        <v>362</v>
      </c>
      <c r="P142" s="6">
        <v>1</v>
      </c>
      <c r="Q142" s="7" t="s">
        <v>236</v>
      </c>
    </row>
    <row r="143" spans="1:17" ht="14.1" customHeight="1" x14ac:dyDescent="0.2">
      <c r="A143" s="3" t="s">
        <v>237</v>
      </c>
      <c r="B143" s="4" t="s">
        <v>9</v>
      </c>
      <c r="C143" s="4"/>
      <c r="D143" s="4" t="s">
        <v>9</v>
      </c>
      <c r="E143" s="4"/>
      <c r="F143" s="4"/>
      <c r="G143" s="5" t="s">
        <v>10</v>
      </c>
      <c r="H143" s="5"/>
      <c r="I143" s="4" t="s">
        <v>9</v>
      </c>
      <c r="J143" s="4"/>
      <c r="K143" s="4"/>
      <c r="L143" s="5" t="s">
        <v>10</v>
      </c>
      <c r="M143" s="5" t="s">
        <v>27</v>
      </c>
      <c r="N143" s="8" t="s">
        <v>11</v>
      </c>
      <c r="O143" s="6" t="s">
        <v>364</v>
      </c>
      <c r="P143" s="6">
        <v>1</v>
      </c>
      <c r="Q143" s="7" t="s">
        <v>66</v>
      </c>
    </row>
    <row r="144" spans="1:17" x14ac:dyDescent="0.2">
      <c r="F144" s="2">
        <f>SUM(F2:F143)</f>
        <v>35</v>
      </c>
    </row>
    <row r="145" spans="1:6" ht="15" thickBot="1" x14ac:dyDescent="0.25"/>
    <row r="146" spans="1:6" ht="15" customHeight="1" x14ac:dyDescent="0.2">
      <c r="C146" s="101" t="s">
        <v>377</v>
      </c>
      <c r="D146" s="102"/>
      <c r="E146" s="102"/>
      <c r="F146" s="103"/>
    </row>
    <row r="147" spans="1:6" x14ac:dyDescent="0.2">
      <c r="C147" s="68"/>
      <c r="D147" s="66"/>
      <c r="E147" s="66"/>
      <c r="F147" s="69"/>
    </row>
    <row r="148" spans="1:6" x14ac:dyDescent="0.2">
      <c r="C148" s="68"/>
      <c r="D148" s="70" t="s">
        <v>376</v>
      </c>
      <c r="E148" s="66"/>
      <c r="F148" s="69"/>
    </row>
    <row r="149" spans="1:6" x14ac:dyDescent="0.2">
      <c r="C149" s="71"/>
      <c r="D149" s="63" t="s">
        <v>371</v>
      </c>
      <c r="E149" s="63" t="s">
        <v>4</v>
      </c>
      <c r="F149" s="69"/>
    </row>
    <row r="150" spans="1:6" x14ac:dyDescent="0.2">
      <c r="C150" s="71" t="s">
        <v>364</v>
      </c>
      <c r="D150" s="63">
        <f>COUNTIFS($C:$C,"Issue Found",$E:$E,"A")</f>
        <v>25</v>
      </c>
      <c r="E150" s="63">
        <f>COUNTIFS($H:$H,"Issue Found",$J:$J,"A")</f>
        <v>29</v>
      </c>
      <c r="F150" s="69"/>
    </row>
    <row r="151" spans="1:6" x14ac:dyDescent="0.2">
      <c r="C151" s="71" t="s">
        <v>363</v>
      </c>
      <c r="D151" s="63">
        <f>COUNTIFS($C:$C,"Issue Found",$E:$E,"AA")</f>
        <v>6</v>
      </c>
      <c r="E151" s="63">
        <f>COUNTIFS($H:$H,"Issue Found",$J:$J,"AA")</f>
        <v>2</v>
      </c>
      <c r="F151" s="69"/>
    </row>
    <row r="152" spans="1:6" x14ac:dyDescent="0.2">
      <c r="C152" s="71" t="s">
        <v>372</v>
      </c>
      <c r="D152" s="63">
        <f>SUBTOTAL(9,D150:D151)</f>
        <v>31</v>
      </c>
      <c r="E152" s="63">
        <f>SUBTOTAL(9,E150:E151)</f>
        <v>31</v>
      </c>
      <c r="F152" s="69"/>
    </row>
    <row r="153" spans="1:6" x14ac:dyDescent="0.2">
      <c r="C153" s="68"/>
      <c r="D153" s="72" t="s">
        <v>375</v>
      </c>
      <c r="E153" s="66"/>
      <c r="F153" s="69"/>
    </row>
    <row r="154" spans="1:6" x14ac:dyDescent="0.2">
      <c r="C154" s="71"/>
      <c r="D154" s="63" t="s">
        <v>371</v>
      </c>
      <c r="E154" s="63" t="s">
        <v>4</v>
      </c>
      <c r="F154" s="73" t="s">
        <v>369</v>
      </c>
    </row>
    <row r="155" spans="1:6" x14ac:dyDescent="0.2">
      <c r="A155" s="2">
        <v>1</v>
      </c>
      <c r="C155" s="71" t="s">
        <v>364</v>
      </c>
      <c r="D155" s="63">
        <f>SUMIF(E:E,"A",F:F)</f>
        <v>29</v>
      </c>
      <c r="E155" s="63">
        <f>SUMIF(J:J,"A",K:K)</f>
        <v>36</v>
      </c>
      <c r="F155" s="73">
        <f>SUMIF(O:O,"A",P:P)</f>
        <v>117</v>
      </c>
    </row>
    <row r="156" spans="1:6" x14ac:dyDescent="0.2">
      <c r="C156" s="71" t="s">
        <v>363</v>
      </c>
      <c r="D156" s="63">
        <f>SUMIF(E:E,"AA",F:F)</f>
        <v>6</v>
      </c>
      <c r="E156" s="63">
        <f>SUMIF(J:J,"AA",K:K)</f>
        <v>4</v>
      </c>
      <c r="F156" s="73">
        <f>SUMIF(O:O,"AA",P:P)</f>
        <v>16</v>
      </c>
    </row>
    <row r="157" spans="1:6" x14ac:dyDescent="0.2">
      <c r="C157" s="71" t="s">
        <v>362</v>
      </c>
      <c r="D157" s="63"/>
      <c r="E157" s="63"/>
      <c r="F157" s="73">
        <f>SUMIF(O:O,"AAA",P:P)</f>
        <v>11</v>
      </c>
    </row>
    <row r="158" spans="1:6" ht="15" thickBot="1" x14ac:dyDescent="0.25">
      <c r="C158" s="74" t="s">
        <v>372</v>
      </c>
      <c r="D158" s="75">
        <f>SUBTOTAL(9,D155:D156)</f>
        <v>35</v>
      </c>
      <c r="E158" s="75">
        <f>SUBTOTAL(9,E155:E156)</f>
        <v>40</v>
      </c>
      <c r="F158" s="76">
        <f>SUM(F155:F157)</f>
        <v>144</v>
      </c>
    </row>
  </sheetData>
  <autoFilter ref="A1:Q144"/>
  <mergeCells count="1">
    <mergeCell ref="C146:F14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L10" sqref="L10"/>
    </sheetView>
  </sheetViews>
  <sheetFormatPr defaultRowHeight="15" x14ac:dyDescent="0.25"/>
  <cols>
    <col min="2" max="2" width="19" bestFit="1" customWidth="1"/>
    <col min="3" max="3" width="15.7109375" bestFit="1" customWidth="1"/>
    <col min="4" max="4" width="19.7109375" bestFit="1" customWidth="1"/>
    <col min="5" max="5" width="11.140625" bestFit="1" customWidth="1"/>
  </cols>
  <sheetData>
    <row r="2" spans="2:5" x14ac:dyDescent="0.25">
      <c r="B2" s="104" t="s">
        <v>351</v>
      </c>
      <c r="C2" s="105"/>
      <c r="D2" s="105"/>
      <c r="E2" s="106"/>
    </row>
    <row r="3" spans="2:5" x14ac:dyDescent="0.25">
      <c r="B3" s="56" t="s">
        <v>352</v>
      </c>
      <c r="C3" s="57" t="s">
        <v>353</v>
      </c>
      <c r="D3" s="57" t="s">
        <v>354</v>
      </c>
      <c r="E3" s="58" t="s">
        <v>355</v>
      </c>
    </row>
    <row r="4" spans="2:5" x14ac:dyDescent="0.25">
      <c r="B4" s="52" t="s">
        <v>356</v>
      </c>
      <c r="C4" s="48">
        <v>26</v>
      </c>
      <c r="D4" s="48">
        <v>22</v>
      </c>
      <c r="E4" s="49">
        <v>0.84599999999999997</v>
      </c>
    </row>
    <row r="5" spans="2:5" x14ac:dyDescent="0.25">
      <c r="B5" s="53" t="s">
        <v>276</v>
      </c>
      <c r="C5" s="48">
        <v>24</v>
      </c>
      <c r="D5" s="48">
        <v>8</v>
      </c>
      <c r="E5" s="49">
        <v>0.33329999999999999</v>
      </c>
    </row>
    <row r="6" spans="2:5" x14ac:dyDescent="0.25">
      <c r="B6" s="54" t="s">
        <v>279</v>
      </c>
      <c r="C6" s="48">
        <v>28</v>
      </c>
      <c r="D6" s="48">
        <v>8</v>
      </c>
      <c r="E6" s="49">
        <v>0.28499999999999998</v>
      </c>
    </row>
    <row r="7" spans="2:5" x14ac:dyDescent="0.25">
      <c r="B7" s="55" t="s">
        <v>357</v>
      </c>
      <c r="C7" s="50">
        <v>78</v>
      </c>
      <c r="D7" s="50">
        <v>38</v>
      </c>
      <c r="E7" s="51">
        <v>0.48699999999999999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 Mapping</vt:lpstr>
      <vt:lpstr>Summary</vt:lpstr>
      <vt:lpstr>TesCases &amp; Defects by Axe ATAP</vt:lpstr>
      <vt:lpstr>WCAG Percentage Calculation</vt:lpstr>
      <vt:lpstr>'Test Case Mapping'!Extract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2020-03-19T15:13:53Z</dcterms:created>
  <dcterms:modified xsi:type="dcterms:W3CDTF">2020-04-15T05:28:39Z</dcterms:modified>
  <cp:category/>
  <cp:contentStatus/>
</cp:coreProperties>
</file>