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Git\exchange\expense_master\"/>
    </mc:Choice>
  </mc:AlternateContent>
  <xr:revisionPtr revIDLastSave="0" documentId="13_ncr:1_{B329C36D-289D-4664-9F5E-8FF0D6FC6F33}" xr6:coauthVersionLast="43" xr6:coauthVersionMax="43" xr10:uidLastSave="{00000000-0000-0000-0000-000000000000}"/>
  <bookViews>
    <workbookView xWindow="-108" yWindow="-108" windowWidth="23256" windowHeight="12696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" i="2" l="1"/>
  <c r="I105" i="2" l="1"/>
  <c r="I86" i="2"/>
  <c r="I22" i="2"/>
  <c r="I101" i="2" l="1"/>
  <c r="I102" i="2"/>
  <c r="I103" i="2"/>
  <c r="I104" i="2"/>
  <c r="I100" i="2"/>
  <c r="I89" i="2"/>
  <c r="I90" i="2"/>
  <c r="I91" i="2"/>
  <c r="I92" i="2"/>
  <c r="I93" i="2"/>
  <c r="I94" i="2"/>
  <c r="I95" i="2"/>
  <c r="I96" i="2"/>
  <c r="I97" i="2"/>
  <c r="I88" i="2"/>
  <c r="I12" i="2"/>
  <c r="I14" i="2"/>
  <c r="I13" i="2"/>
  <c r="I26" i="2"/>
  <c r="I27" i="2"/>
  <c r="I25" i="2"/>
  <c r="I82" i="2" l="1"/>
  <c r="I83" i="2"/>
  <c r="I84" i="2"/>
  <c r="I85" i="2"/>
  <c r="I81" i="2"/>
  <c r="I18" i="2"/>
  <c r="I19" i="2"/>
  <c r="I20" i="2"/>
  <c r="I21" i="2"/>
  <c r="I6" i="2"/>
  <c r="I7" i="2"/>
  <c r="I8" i="2"/>
  <c r="I9" i="2"/>
  <c r="I10" i="2"/>
  <c r="I5" i="2"/>
  <c r="I70" i="2"/>
  <c r="I71" i="2"/>
  <c r="I72" i="2"/>
  <c r="I73" i="2"/>
  <c r="I74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43" i="2"/>
  <c r="I34" i="2"/>
  <c r="I35" i="2"/>
  <c r="I36" i="2"/>
  <c r="I37" i="2"/>
  <c r="I38" i="2"/>
  <c r="I39" i="2"/>
  <c r="I40" i="2"/>
  <c r="I33" i="2"/>
  <c r="I31" i="2"/>
  <c r="I32" i="2"/>
  <c r="I30" i="2"/>
  <c r="I77" i="2"/>
  <c r="I17" i="2"/>
</calcChain>
</file>

<file path=xl/sharedStrings.xml><?xml version="1.0" encoding="utf-8"?>
<sst xmlns="http://schemas.openxmlformats.org/spreadsheetml/2006/main" count="139" uniqueCount="95">
  <si>
    <t>Role</t>
  </si>
  <si>
    <t>Tenant</t>
  </si>
  <si>
    <t>GlobalAdmin</t>
  </si>
  <si>
    <t>Status</t>
  </si>
  <si>
    <t>Active</t>
  </si>
  <si>
    <t>Deleted</t>
  </si>
  <si>
    <t>InActive</t>
  </si>
  <si>
    <t>test123</t>
  </si>
  <si>
    <t>Admin</t>
  </si>
  <si>
    <t>User</t>
  </si>
  <si>
    <t xml:space="preserve">Users </t>
  </si>
  <si>
    <t>Global Admin</t>
  </si>
  <si>
    <t>Country Admin</t>
  </si>
  <si>
    <t>Role Permission</t>
  </si>
  <si>
    <t>Menus</t>
  </si>
  <si>
    <t>fa fa-user</t>
  </si>
  <si>
    <t>treegrid-1</t>
  </si>
  <si>
    <t>Home</t>
  </si>
  <si>
    <t>/viewHome</t>
  </si>
  <si>
    <t>Transfer</t>
  </si>
  <si>
    <t>fa fa-money</t>
  </si>
  <si>
    <t>treegrid-4</t>
  </si>
  <si>
    <t>treegrid-2</t>
  </si>
  <si>
    <t>/viewTransfer</t>
  </si>
  <si>
    <t>Delete / Recall Trans</t>
  </si>
  <si>
    <t>/deleteRecallTrans</t>
  </si>
  <si>
    <t>treegrid-3</t>
  </si>
  <si>
    <t>Customer</t>
  </si>
  <si>
    <t>/viewCustomer</t>
  </si>
  <si>
    <t>treegrid-5</t>
  </si>
  <si>
    <t>/viewUser</t>
  </si>
  <si>
    <t>treegrid-6</t>
  </si>
  <si>
    <t>Currency</t>
  </si>
  <si>
    <t>/viewCurrency</t>
  </si>
  <si>
    <t>treegrid-7</t>
  </si>
  <si>
    <t>/viewAccountBalanceList</t>
  </si>
  <si>
    <t>Opening Balance</t>
  </si>
  <si>
    <t>/viewRole</t>
  </si>
  <si>
    <t>treegrid-8</t>
  </si>
  <si>
    <t>Ledger Report</t>
  </si>
  <si>
    <t>treegrid-9</t>
  </si>
  <si>
    <t>/viewLedgerReport</t>
  </si>
  <si>
    <t>Reset Password</t>
  </si>
  <si>
    <t>treegrid-10</t>
  </si>
  <si>
    <t>/viewResetUser</t>
  </si>
  <si>
    <t>Profit And Loss Report</t>
  </si>
  <si>
    <t>/profitAndLossReport</t>
  </si>
  <si>
    <t>treegrid-11</t>
  </si>
  <si>
    <t>SNO,CUSTOMER,CURRENCY_NAME,DR_AMT,CR_AMT</t>
  </si>
  <si>
    <t>DATE,TRS_NO,FROM_AC,DETAIL,AMT,RATE,C_AMT,DR_AMT,CR_AMT,BAL</t>
  </si>
  <si>
    <t>SNO,ACC,CURR,DR_F_CUR,CR_F_CUR,PREV_FC,BAL_FC,DR_AMT,CR_AMT,PRE_BAL,BAL,STATUS</t>
  </si>
  <si>
    <t>SNO,CUSTOMER,CURRENCY_NAME,DR_AMT,CR_AMT,F_CR_AMOUNT,F_DR_AMOUNT</t>
  </si>
  <si>
    <t>DR_AMT,CR_AMT</t>
  </si>
  <si>
    <t>Ledger</t>
  </si>
  <si>
    <t>Transaction Details</t>
  </si>
  <si>
    <t>Vendor</t>
  </si>
  <si>
    <t>ProfitAndLoss</t>
  </si>
  <si>
    <t>CurrencyWiseReport.jrxml</t>
  </si>
  <si>
    <t>LedgerSummaryReport.jrxml</t>
  </si>
  <si>
    <t>CurrencyEntries.jrxml</t>
  </si>
  <si>
    <t>VendorWiseReport.jrxml</t>
  </si>
  <si>
    <t>ProfitAndLoss.jrxml</t>
  </si>
  <si>
    <t>Report</t>
  </si>
  <si>
    <t>SRS</t>
  </si>
  <si>
    <t xml:space="preserve">Arabu Emirates </t>
  </si>
  <si>
    <t>INR</t>
  </si>
  <si>
    <t>Indian Rupee</t>
  </si>
  <si>
    <t>Malesia Ringgit</t>
  </si>
  <si>
    <t>MYR</t>
  </si>
  <si>
    <t>USD</t>
  </si>
  <si>
    <t>Dollors</t>
  </si>
  <si>
    <t>SGD</t>
  </si>
  <si>
    <t>Singapore Dollor</t>
  </si>
  <si>
    <t>EUR</t>
  </si>
  <si>
    <t>Euro</t>
  </si>
  <si>
    <t>Singapore</t>
  </si>
  <si>
    <t>Malaysia</t>
  </si>
  <si>
    <t>India</t>
  </si>
  <si>
    <t>USA</t>
  </si>
  <si>
    <t>User_Tenant</t>
  </si>
  <si>
    <t>2018-01-01</t>
  </si>
  <si>
    <t>Account</t>
  </si>
  <si>
    <t>EXP</t>
  </si>
  <si>
    <t>CASH</t>
  </si>
  <si>
    <t>Numbering Plan</t>
  </si>
  <si>
    <t>TR-</t>
  </si>
  <si>
    <t>TR</t>
  </si>
  <si>
    <t>ALTER TABLE status DROP CONSTRAINT fk_l4ypwf2dl8oty7wwcxr1baxtb;</t>
  </si>
  <si>
    <t>ALTER TABLE currency DROP CONSTRAINT fk_n7q23mxvjin2ckjt2ulwk8u3t;</t>
  </si>
  <si>
    <t>ALTER TABLE status ADD FOREIGN KEY (tenant_id) REFERENCES tenant (tenant_id) ON UPDATE NO ACTION ON DELETE NO ACTION;</t>
  </si>
  <si>
    <t>ALTER TABLE currency ADD FOREIGN KEY (tenant_id) REFERENCES tenant (tenant_id) ON UPDATE NO ACTION ON DELETE NO ACTION;</t>
  </si>
  <si>
    <t>UAE</t>
  </si>
  <si>
    <t>TO_AC,AMT,RATE,DR_AMT,CR_AMT</t>
  </si>
  <si>
    <t>CurrencyProfitAndLoss</t>
  </si>
  <si>
    <t>CurrencyWiseProfitAndLossReport.jrxml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</si>
</sst>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0" fontId="0" fillId="2" borderId="0" xfId="0" applyFill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topLeftCell="A52" workbookViewId="0">
      <selection activeCell="H76" sqref="H76"/>
    </sheetView>
  </sheetViews>
  <sheetFormatPr defaultRowHeight="14.4" x14ac:dyDescent="0.3"/>
  <cols>
    <col min="1" max="1" width="18.33203125" customWidth="1"/>
    <col min="2" max="2" width="34.44140625" customWidth="1"/>
    <col min="3" max="3" width="20.44140625" customWidth="1"/>
    <col min="4" max="4" width="33.109375" customWidth="1"/>
    <col min="5" max="8" width="18.33203125" customWidth="1"/>
    <col min="9" max="9" width="52.33203125" customWidth="1"/>
  </cols>
  <sheetData>
    <row r="1" spans="1:9" x14ac:dyDescent="0.3">
      <c r="I1" t="s">
        <v>87</v>
      </c>
    </row>
    <row r="2" spans="1:9" x14ac:dyDescent="0.3">
      <c r="I2" t="s">
        <v>88</v>
      </c>
    </row>
    <row r="4" spans="1:9" x14ac:dyDescent="0.3">
      <c r="A4" t="s">
        <v>32</v>
      </c>
    </row>
    <row r="5" spans="1:9" x14ac:dyDescent="0.3">
      <c r="A5">
        <v>2001</v>
      </c>
      <c r="B5" t="s">
        <v>63</v>
      </c>
      <c r="C5" t="s">
        <v>64</v>
      </c>
      <c r="D5">
        <v>102101</v>
      </c>
      <c r="I5" s="1" t="str">
        <f>CONCATENATE("INSERT INTO currency(currency_id, currency_code, currency_name, tenant_id)VALUES ('",A5,"','",B5,"','",C5,"','",D5,"');")</f>
        <v>INSERT INTO currency(currency_id, currency_code, currency_name, tenant_id)VALUES ('2001','SRS','Arabu Emirates ','102101');</v>
      </c>
    </row>
    <row r="6" spans="1:9" x14ac:dyDescent="0.3">
      <c r="A6">
        <v>2002</v>
      </c>
      <c r="B6" t="s">
        <v>65</v>
      </c>
      <c r="C6" t="s">
        <v>66</v>
      </c>
      <c r="D6">
        <v>102101</v>
      </c>
      <c r="I6" s="1" t="str">
        <f t="shared" ref="I6:I10" si="0">CONCATENATE("INSERT INTO currency(currency_id, currency_code, currency_name, tenant_id)VALUES ('",A6,"','",B6,"','",C6,"','",D6,"');")</f>
        <v>INSERT INTO currency(currency_id, currency_code, currency_name, tenant_id)VALUES ('2002','INR','Indian Rupee','102101');</v>
      </c>
    </row>
    <row r="7" spans="1:9" x14ac:dyDescent="0.3">
      <c r="A7">
        <v>2003</v>
      </c>
      <c r="B7" t="s">
        <v>68</v>
      </c>
      <c r="C7" t="s">
        <v>67</v>
      </c>
      <c r="D7">
        <v>102101</v>
      </c>
      <c r="I7" s="1" t="str">
        <f t="shared" si="0"/>
        <v>INSERT INTO currency(currency_id, currency_code, currency_name, tenant_id)VALUES ('2003','MYR','Malesia Ringgit','102101');</v>
      </c>
    </row>
    <row r="8" spans="1:9" x14ac:dyDescent="0.3">
      <c r="A8">
        <v>2004</v>
      </c>
      <c r="B8" t="s">
        <v>69</v>
      </c>
      <c r="C8" t="s">
        <v>70</v>
      </c>
      <c r="D8">
        <v>102101</v>
      </c>
      <c r="I8" s="1" t="str">
        <f t="shared" si="0"/>
        <v>INSERT INTO currency(currency_id, currency_code, currency_name, tenant_id)VALUES ('2004','USD','Dollors','102101');</v>
      </c>
    </row>
    <row r="9" spans="1:9" x14ac:dyDescent="0.3">
      <c r="A9">
        <v>2005</v>
      </c>
      <c r="B9" t="s">
        <v>71</v>
      </c>
      <c r="C9" t="s">
        <v>72</v>
      </c>
      <c r="D9">
        <v>102101</v>
      </c>
      <c r="I9" s="1" t="str">
        <f t="shared" si="0"/>
        <v>INSERT INTO currency(currency_id, currency_code, currency_name, tenant_id)VALUES ('2005','SGD','Singapore Dollor','102101');</v>
      </c>
    </row>
    <row r="10" spans="1:9" x14ac:dyDescent="0.3">
      <c r="A10">
        <v>2006</v>
      </c>
      <c r="B10" t="s">
        <v>73</v>
      </c>
      <c r="C10" t="s">
        <v>74</v>
      </c>
      <c r="D10">
        <v>102101</v>
      </c>
      <c r="I10" s="1" t="str">
        <f t="shared" si="0"/>
        <v>INSERT INTO currency(currency_id, currency_code, currency_name, tenant_id)VALUES ('2006','EUR','Euro','102101');</v>
      </c>
    </row>
    <row r="11" spans="1:9" x14ac:dyDescent="0.3">
      <c r="A11" t="s">
        <v>3</v>
      </c>
    </row>
    <row r="12" spans="1:9" x14ac:dyDescent="0.3">
      <c r="A12">
        <v>100001</v>
      </c>
      <c r="B12" t="s">
        <v>4</v>
      </c>
      <c r="C12">
        <v>102101</v>
      </c>
      <c r="I12" s="1" t="str">
        <f>CONCATENATE("INSERT INTO status( status_id, status_name, tenant_id)VALUES ('",A12,"','",B12,"','",C12,"');")</f>
        <v>INSERT INTO status( status_id, status_name, tenant_id)VALUES ('100001','Active','102101');</v>
      </c>
    </row>
    <row r="13" spans="1:9" x14ac:dyDescent="0.3">
      <c r="A13">
        <v>100002</v>
      </c>
      <c r="B13" t="s">
        <v>5</v>
      </c>
      <c r="C13">
        <v>102101</v>
      </c>
      <c r="I13" s="1" t="str">
        <f t="shared" ref="I13:I14" si="1">CONCATENATE("INSERT INTO status( status_id, status_name, tenant_id)VALUES ('",A13,"','",B13,"','",C13,"');")</f>
        <v>INSERT INTO status( status_id, status_name, tenant_id)VALUES ('100002','Deleted','102101');</v>
      </c>
    </row>
    <row r="14" spans="1:9" x14ac:dyDescent="0.3">
      <c r="A14">
        <v>100003</v>
      </c>
      <c r="B14" t="s">
        <v>6</v>
      </c>
      <c r="C14">
        <v>102101</v>
      </c>
      <c r="I14" s="1" t="str">
        <f t="shared" si="1"/>
        <v>INSERT INTO status( status_id, status_name, tenant_id)VALUES ('100003','InActive','102101');</v>
      </c>
    </row>
    <row r="16" spans="1:9" x14ac:dyDescent="0.3">
      <c r="A16" t="s">
        <v>1</v>
      </c>
    </row>
    <row r="17" spans="1:9" x14ac:dyDescent="0.3">
      <c r="A17">
        <v>102101</v>
      </c>
      <c r="B17">
        <v>101</v>
      </c>
      <c r="C17" t="s">
        <v>2</v>
      </c>
      <c r="D17">
        <v>2001</v>
      </c>
      <c r="E17">
        <v>100001</v>
      </c>
      <c r="I17" s="1" t="str">
        <f>CONCATENATE("INSERT INTO tenant (tenant_id, tenant_code, tenant_name, currency_id, status_id)VALUES ('",A17,"','",B17,"','",C17,"','",D17,"','",E17,"');")</f>
        <v>INSERT INTO tenant (tenant_id, tenant_code, tenant_name, currency_id, status_id)VALUES ('102101','101','GlobalAdmin','2001','100001');</v>
      </c>
    </row>
    <row r="18" spans="1:9" x14ac:dyDescent="0.3">
      <c r="A18">
        <v>102102</v>
      </c>
      <c r="B18">
        <v>102</v>
      </c>
      <c r="C18" t="s">
        <v>75</v>
      </c>
      <c r="D18">
        <v>2005</v>
      </c>
      <c r="E18">
        <v>100001</v>
      </c>
      <c r="I18" s="1" t="str">
        <f t="shared" ref="I18:I22" si="2">CONCATENATE("INSERT INTO tenant (tenant_id, tenant_code, tenant_name, currency_id, status_id)VALUES ('",A18,"','",B18,"','",C18,"','",D18,"','",E18,"');")</f>
        <v>INSERT INTO tenant (tenant_id, tenant_code, tenant_name, currency_id, status_id)VALUES ('102102','102','Singapore','2005','100001');</v>
      </c>
    </row>
    <row r="19" spans="1:9" x14ac:dyDescent="0.3">
      <c r="A19">
        <v>102103</v>
      </c>
      <c r="B19">
        <v>103</v>
      </c>
      <c r="C19" t="s">
        <v>76</v>
      </c>
      <c r="D19">
        <v>2003</v>
      </c>
      <c r="E19">
        <v>100001</v>
      </c>
      <c r="I19" s="1" t="str">
        <f t="shared" si="2"/>
        <v>INSERT INTO tenant (tenant_id, tenant_code, tenant_name, currency_id, status_id)VALUES ('102103','103','Malaysia','2003','100001');</v>
      </c>
    </row>
    <row r="20" spans="1:9" x14ac:dyDescent="0.3">
      <c r="A20">
        <v>102104</v>
      </c>
      <c r="B20">
        <v>104</v>
      </c>
      <c r="C20" t="s">
        <v>77</v>
      </c>
      <c r="D20">
        <v>2002</v>
      </c>
      <c r="E20">
        <v>100001</v>
      </c>
      <c r="I20" s="1" t="str">
        <f t="shared" si="2"/>
        <v>INSERT INTO tenant (tenant_id, tenant_code, tenant_name, currency_id, status_id)VALUES ('102104','104','India','2002','100001');</v>
      </c>
    </row>
    <row r="21" spans="1:9" x14ac:dyDescent="0.3">
      <c r="A21">
        <v>102105</v>
      </c>
      <c r="B21">
        <v>105</v>
      </c>
      <c r="C21" t="s">
        <v>78</v>
      </c>
      <c r="D21">
        <v>2004</v>
      </c>
      <c r="E21">
        <v>100001</v>
      </c>
      <c r="I21" s="1" t="str">
        <f t="shared" si="2"/>
        <v>INSERT INTO tenant (tenant_id, tenant_code, tenant_name, currency_id, status_id)VALUES ('102105','105','USA','2004','100001');</v>
      </c>
    </row>
    <row r="22" spans="1:9" s="3" customFormat="1" x14ac:dyDescent="0.3">
      <c r="A22" s="3">
        <v>102106</v>
      </c>
      <c r="B22" s="3">
        <v>106</v>
      </c>
      <c r="C22" s="3" t="s">
        <v>91</v>
      </c>
      <c r="D22" s="3">
        <v>2001</v>
      </c>
      <c r="E22" s="3">
        <v>100001</v>
      </c>
      <c r="I22" s="4" t="str">
        <f t="shared" si="2"/>
        <v>INSERT INTO tenant (tenant_id, tenant_code, tenant_name, currency_id, status_id)VALUES ('102106','106','UAE','2001','100001');</v>
      </c>
    </row>
    <row r="23" spans="1:9" x14ac:dyDescent="0.3">
      <c r="I23" s="1"/>
    </row>
    <row r="24" spans="1:9" x14ac:dyDescent="0.3">
      <c r="A24" t="s">
        <v>0</v>
      </c>
      <c r="I24" s="1"/>
    </row>
    <row r="25" spans="1:9" x14ac:dyDescent="0.3">
      <c r="A25">
        <v>10001</v>
      </c>
      <c r="B25" t="s">
        <v>10</v>
      </c>
      <c r="C25">
        <v>102101</v>
      </c>
      <c r="D25" s="2" t="s">
        <v>80</v>
      </c>
      <c r="I25" s="1" t="str">
        <f>CONCATENATE("INSERT INTO roles(role_id, role_name, tenant_id,date)VALUES ('",A25,"','",B25,"','",C25,"','",D25,"');")</f>
        <v>INSERT INTO roles(role_id, role_name, tenant_id,date)VALUES ('10001','Users ','102101','2018-01-01');</v>
      </c>
    </row>
    <row r="26" spans="1:9" x14ac:dyDescent="0.3">
      <c r="A26">
        <v>10002</v>
      </c>
      <c r="B26" t="s">
        <v>11</v>
      </c>
      <c r="C26">
        <v>102101</v>
      </c>
      <c r="D26" s="2" t="s">
        <v>80</v>
      </c>
      <c r="I26" s="1" t="str">
        <f t="shared" ref="I26:I27" si="3">CONCATENATE("INSERT INTO roles(role_id, role_name, tenant_id,date)VALUES ('",A26,"','",B26,"','",C26,"','",D26,"');")</f>
        <v>INSERT INTO roles(role_id, role_name, tenant_id,date)VALUES ('10002','Global Admin','102101','2018-01-01');</v>
      </c>
    </row>
    <row r="27" spans="1:9" x14ac:dyDescent="0.3">
      <c r="A27">
        <v>10003</v>
      </c>
      <c r="B27" t="s">
        <v>12</v>
      </c>
      <c r="C27">
        <v>102101</v>
      </c>
      <c r="D27" s="2" t="s">
        <v>80</v>
      </c>
      <c r="I27" s="1" t="str">
        <f t="shared" si="3"/>
        <v>INSERT INTO roles(role_id, role_name, tenant_id,date)VALUES ('10003','Country Admin','102101','2018-01-01');</v>
      </c>
    </row>
    <row r="28" spans="1:9" x14ac:dyDescent="0.3">
      <c r="I28" s="1"/>
    </row>
    <row r="29" spans="1:9" x14ac:dyDescent="0.3">
      <c r="A29" t="s">
        <v>14</v>
      </c>
      <c r="I29" s="1"/>
    </row>
    <row r="30" spans="1:9" x14ac:dyDescent="0.3">
      <c r="A30">
        <v>101</v>
      </c>
      <c r="B30" t="s">
        <v>15</v>
      </c>
      <c r="C30" t="s">
        <v>16</v>
      </c>
      <c r="D30" t="s">
        <v>17</v>
      </c>
      <c r="E30" t="s">
        <v>18</v>
      </c>
      <c r="F30">
        <v>102101</v>
      </c>
      <c r="I30" s="1" t="str">
        <f>CONCATENATE("INSERT INTO menu(menu_id, fontawesome_name, level, menu_name, url, tenant_id)VALUES ('",A30,"','",B30,"','",C30,"','",D30,"','",E30,"','",F30,"');")</f>
        <v>INSERT INTO menu(menu_id, fontawesome_name, level, menu_name, url, tenant_id)VALUES ('101','fa fa-user','treegrid-1','Home','/viewHome','102101');</v>
      </c>
    </row>
    <row r="31" spans="1:9" x14ac:dyDescent="0.3">
      <c r="A31">
        <v>102</v>
      </c>
      <c r="B31" t="s">
        <v>20</v>
      </c>
      <c r="C31" t="s">
        <v>22</v>
      </c>
      <c r="D31" t="s">
        <v>19</v>
      </c>
      <c r="E31" t="s">
        <v>23</v>
      </c>
      <c r="F31">
        <v>102101</v>
      </c>
      <c r="I31" s="1" t="str">
        <f t="shared" ref="I31:I32" si="4">CONCATENATE("INSERT INTO menu(menu_id, fontawesome_name, level, menu_name, url, tenant_id)VALUES ('",A31,"','",B31,"','",C31,"','",D31,"','",E31,"','",F31,"');")</f>
        <v>INSERT INTO menu(menu_id, fontawesome_name, level, menu_name, url, tenant_id)VALUES ('102','fa fa-money','treegrid-2','Transfer','/viewTransfer','102101');</v>
      </c>
    </row>
    <row r="32" spans="1:9" x14ac:dyDescent="0.3">
      <c r="A32">
        <v>103</v>
      </c>
      <c r="B32" t="s">
        <v>20</v>
      </c>
      <c r="C32" t="s">
        <v>26</v>
      </c>
      <c r="D32" t="s">
        <v>24</v>
      </c>
      <c r="E32" t="s">
        <v>25</v>
      </c>
      <c r="F32">
        <v>102101</v>
      </c>
      <c r="I32" s="1" t="str">
        <f t="shared" si="4"/>
        <v>INSERT INTO menu(menu_id, fontawesome_name, level, menu_name, url, tenant_id)VALUES ('103','fa fa-money','treegrid-3','Delete / Recall Trans','/deleteRecallTrans','102101');</v>
      </c>
    </row>
    <row r="33" spans="1:9" x14ac:dyDescent="0.3">
      <c r="A33">
        <v>104</v>
      </c>
      <c r="B33" t="s">
        <v>15</v>
      </c>
      <c r="C33" t="s">
        <v>21</v>
      </c>
      <c r="D33" t="s">
        <v>27</v>
      </c>
      <c r="E33" t="s">
        <v>28</v>
      </c>
      <c r="F33">
        <v>102101</v>
      </c>
      <c r="I33" s="1" t="str">
        <f>CONCATENATE("INSERT INTO menu(menu_id, fontawesome_name, level, menu_name, url, tenant_id)VALUES ('",A33,"','",B33,"','",C33,"','",D33,"','",E33,"','",F33,"');")</f>
        <v>INSERT INTO menu(menu_id, fontawesome_name, level, menu_name, url, tenant_id)VALUES ('104','fa fa-user','treegrid-4','Customer','/viewCustomer','102101');</v>
      </c>
    </row>
    <row r="34" spans="1:9" x14ac:dyDescent="0.3">
      <c r="A34">
        <v>105</v>
      </c>
      <c r="B34" t="s">
        <v>20</v>
      </c>
      <c r="C34" t="s">
        <v>29</v>
      </c>
      <c r="D34" t="s">
        <v>32</v>
      </c>
      <c r="E34" t="s">
        <v>33</v>
      </c>
      <c r="F34">
        <v>102101</v>
      </c>
      <c r="I34" s="1" t="str">
        <f t="shared" ref="I34:I40" si="5">CONCATENATE("INSERT INTO menu(menu_id, fontawesome_name, level, menu_name, url, tenant_id)VALUES ('",A34,"','",B34,"','",C34,"','",D34,"','",E34,"','",F34,"');")</f>
        <v>INSERT INTO menu(menu_id, fontawesome_name, level, menu_name, url, tenant_id)VALUES ('105','fa fa-money','treegrid-5','Currency','/viewCurrency','102101');</v>
      </c>
    </row>
    <row r="35" spans="1:9" x14ac:dyDescent="0.3">
      <c r="A35">
        <v>106</v>
      </c>
      <c r="B35" t="s">
        <v>15</v>
      </c>
      <c r="C35" t="s">
        <v>31</v>
      </c>
      <c r="D35" t="s">
        <v>9</v>
      </c>
      <c r="E35" t="s">
        <v>30</v>
      </c>
      <c r="F35">
        <v>102101</v>
      </c>
      <c r="I35" s="1" t="str">
        <f t="shared" si="5"/>
        <v>INSERT INTO menu(menu_id, fontawesome_name, level, menu_name, url, tenant_id)VALUES ('106','fa fa-user','treegrid-6','User','/viewUser','102101');</v>
      </c>
    </row>
    <row r="36" spans="1:9" x14ac:dyDescent="0.3">
      <c r="A36">
        <v>107</v>
      </c>
      <c r="B36" t="s">
        <v>20</v>
      </c>
      <c r="C36" t="s">
        <v>34</v>
      </c>
      <c r="D36" t="s">
        <v>36</v>
      </c>
      <c r="E36" t="s">
        <v>35</v>
      </c>
      <c r="F36">
        <v>102101</v>
      </c>
      <c r="I36" s="1" t="str">
        <f t="shared" si="5"/>
        <v>INSERT INTO menu(menu_id, fontawesome_name, level, menu_name, url, tenant_id)VALUES ('107','fa fa-money','treegrid-7','Opening Balance','/viewAccountBalanceList','102101');</v>
      </c>
    </row>
    <row r="37" spans="1:9" x14ac:dyDescent="0.3">
      <c r="A37">
        <v>108</v>
      </c>
      <c r="B37" t="s">
        <v>15</v>
      </c>
      <c r="C37" t="s">
        <v>38</v>
      </c>
      <c r="D37" t="s">
        <v>0</v>
      </c>
      <c r="E37" t="s">
        <v>37</v>
      </c>
      <c r="F37">
        <v>102101</v>
      </c>
      <c r="I37" s="1" t="str">
        <f t="shared" si="5"/>
        <v>INSERT INTO menu(menu_id, fontawesome_name, level, menu_name, url, tenant_id)VALUES ('108','fa fa-user','treegrid-8','Role','/viewRole','102101');</v>
      </c>
    </row>
    <row r="38" spans="1:9" x14ac:dyDescent="0.3">
      <c r="A38">
        <v>109</v>
      </c>
      <c r="B38" t="s">
        <v>20</v>
      </c>
      <c r="C38" t="s">
        <v>40</v>
      </c>
      <c r="D38" t="s">
        <v>39</v>
      </c>
      <c r="E38" t="s">
        <v>41</v>
      </c>
      <c r="F38">
        <v>102101</v>
      </c>
      <c r="I38" s="1" t="str">
        <f t="shared" si="5"/>
        <v>INSERT INTO menu(menu_id, fontawesome_name, level, menu_name, url, tenant_id)VALUES ('109','fa fa-money','treegrid-9','Ledger Report','/viewLedgerReport','102101');</v>
      </c>
    </row>
    <row r="39" spans="1:9" x14ac:dyDescent="0.3">
      <c r="A39">
        <v>110</v>
      </c>
      <c r="B39" t="s">
        <v>15</v>
      </c>
      <c r="C39" t="s">
        <v>43</v>
      </c>
      <c r="D39" t="s">
        <v>42</v>
      </c>
      <c r="E39" t="s">
        <v>44</v>
      </c>
      <c r="F39">
        <v>102101</v>
      </c>
      <c r="I39" s="1" t="str">
        <f t="shared" si="5"/>
        <v>INSERT INTO menu(menu_id, fontawesome_name, level, menu_name, url, tenant_id)VALUES ('110','fa fa-user','treegrid-10','Reset Password','/viewResetUser','102101');</v>
      </c>
    </row>
    <row r="40" spans="1:9" x14ac:dyDescent="0.3">
      <c r="A40">
        <v>111</v>
      </c>
      <c r="B40" t="s">
        <v>20</v>
      </c>
      <c r="C40" t="s">
        <v>47</v>
      </c>
      <c r="D40" t="s">
        <v>45</v>
      </c>
      <c r="E40" t="s">
        <v>46</v>
      </c>
      <c r="F40">
        <v>102101</v>
      </c>
      <c r="I40" s="1" t="str">
        <f t="shared" si="5"/>
        <v>INSERT INTO menu(menu_id, fontawesome_name, level, menu_name, url, tenant_id)VALUES ('111','fa fa-money','treegrid-11','Profit And Loss Report','/profitAndLossReport','102101');</v>
      </c>
    </row>
    <row r="41" spans="1:9" x14ac:dyDescent="0.3">
      <c r="I41" s="1"/>
    </row>
    <row r="42" spans="1:9" x14ac:dyDescent="0.3">
      <c r="A42" t="s">
        <v>13</v>
      </c>
      <c r="I42" s="1"/>
    </row>
    <row r="43" spans="1:9" x14ac:dyDescent="0.3">
      <c r="A43">
        <v>10001</v>
      </c>
      <c r="B43">
        <v>101</v>
      </c>
      <c r="C43">
        <v>102101</v>
      </c>
      <c r="I43" s="1" t="str">
        <f>CONCATENATE("INSERT INTO role_permissions(role_id, menu_id, tenant_id)VALUES ('",A43,"','",B43,"','",C43,"');")</f>
        <v>INSERT INTO role_permissions(role_id, menu_id, tenant_id)VALUES ('10001','101','102101');</v>
      </c>
    </row>
    <row r="44" spans="1:9" x14ac:dyDescent="0.3">
      <c r="A44">
        <v>10001</v>
      </c>
      <c r="B44">
        <v>111</v>
      </c>
      <c r="C44">
        <v>102101</v>
      </c>
      <c r="I44" s="1" t="str">
        <f t="shared" ref="I44:I67" si="6">CONCATENATE("INSERT INTO role_permissions(role_id, menu_id, tenant_id)VALUES ('",A44,"','",B44,"','",C44,"');")</f>
        <v>INSERT INTO role_permissions(role_id, menu_id, tenant_id)VALUES ('10001','111','102101');</v>
      </c>
    </row>
    <row r="45" spans="1:9" x14ac:dyDescent="0.3">
      <c r="A45">
        <v>10001</v>
      </c>
      <c r="B45">
        <v>104</v>
      </c>
      <c r="C45">
        <v>102101</v>
      </c>
      <c r="I45" s="1" t="str">
        <f t="shared" si="6"/>
        <v>INSERT INTO role_permissions(role_id, menu_id, tenant_id)VALUES ('10001','104','102101');</v>
      </c>
    </row>
    <row r="46" spans="1:9" x14ac:dyDescent="0.3">
      <c r="A46">
        <v>10001</v>
      </c>
      <c r="B46">
        <v>102</v>
      </c>
      <c r="C46">
        <v>102101</v>
      </c>
      <c r="I46" s="1" t="str">
        <f t="shared" si="6"/>
        <v>INSERT INTO role_permissions(role_id, menu_id, tenant_id)VALUES ('10001','102','102101');</v>
      </c>
    </row>
    <row r="47" spans="1:9" x14ac:dyDescent="0.3">
      <c r="A47">
        <v>10001</v>
      </c>
      <c r="B47">
        <v>109</v>
      </c>
      <c r="C47">
        <v>102101</v>
      </c>
      <c r="I47" s="1" t="str">
        <f t="shared" si="6"/>
        <v>INSERT INTO role_permissions(role_id, menu_id, tenant_id)VALUES ('10001','109','102101');</v>
      </c>
    </row>
    <row r="48" spans="1:9" x14ac:dyDescent="0.3">
      <c r="A48">
        <v>10001</v>
      </c>
      <c r="B48">
        <v>107</v>
      </c>
      <c r="C48">
        <v>102101</v>
      </c>
      <c r="I48" s="1" t="str">
        <f t="shared" si="6"/>
        <v>INSERT INTO role_permissions(role_id, menu_id, tenant_id)VALUES ('10001','107','102101');</v>
      </c>
    </row>
    <row r="49" spans="1:9" x14ac:dyDescent="0.3">
      <c r="A49">
        <v>10002</v>
      </c>
      <c r="B49">
        <v>101</v>
      </c>
      <c r="C49">
        <v>102101</v>
      </c>
      <c r="I49" s="1" t="str">
        <f t="shared" si="6"/>
        <v>INSERT INTO role_permissions(role_id, menu_id, tenant_id)VALUES ('10002','101','102101');</v>
      </c>
    </row>
    <row r="50" spans="1:9" x14ac:dyDescent="0.3">
      <c r="A50">
        <v>10002</v>
      </c>
      <c r="B50">
        <v>102</v>
      </c>
      <c r="C50">
        <v>102101</v>
      </c>
      <c r="I50" s="1" t="str">
        <f t="shared" si="6"/>
        <v>INSERT INTO role_permissions(role_id, menu_id, tenant_id)VALUES ('10002','102','102101');</v>
      </c>
    </row>
    <row r="51" spans="1:9" x14ac:dyDescent="0.3">
      <c r="A51">
        <v>10002</v>
      </c>
      <c r="B51">
        <v>103</v>
      </c>
      <c r="C51">
        <v>102101</v>
      </c>
      <c r="I51" s="1" t="str">
        <f t="shared" si="6"/>
        <v>INSERT INTO role_permissions(role_id, menu_id, tenant_id)VALUES ('10002','103','102101');</v>
      </c>
    </row>
    <row r="52" spans="1:9" x14ac:dyDescent="0.3">
      <c r="A52">
        <v>10002</v>
      </c>
      <c r="B52">
        <v>104</v>
      </c>
      <c r="C52">
        <v>102101</v>
      </c>
      <c r="I52" s="1" t="str">
        <f t="shared" si="6"/>
        <v>INSERT INTO role_permissions(role_id, menu_id, tenant_id)VALUES ('10002','104','102101');</v>
      </c>
    </row>
    <row r="53" spans="1:9" x14ac:dyDescent="0.3">
      <c r="A53">
        <v>10002</v>
      </c>
      <c r="B53">
        <v>105</v>
      </c>
      <c r="C53">
        <v>102101</v>
      </c>
      <c r="I53" s="1" t="str">
        <f t="shared" si="6"/>
        <v>INSERT INTO role_permissions(role_id, menu_id, tenant_id)VALUES ('10002','105','102101');</v>
      </c>
    </row>
    <row r="54" spans="1:9" x14ac:dyDescent="0.3">
      <c r="A54">
        <v>10002</v>
      </c>
      <c r="B54">
        <v>106</v>
      </c>
      <c r="C54">
        <v>102101</v>
      </c>
      <c r="I54" s="1" t="str">
        <f t="shared" si="6"/>
        <v>INSERT INTO role_permissions(role_id, menu_id, tenant_id)VALUES ('10002','106','102101');</v>
      </c>
    </row>
    <row r="55" spans="1:9" x14ac:dyDescent="0.3">
      <c r="A55">
        <v>10002</v>
      </c>
      <c r="B55">
        <v>107</v>
      </c>
      <c r="C55">
        <v>102101</v>
      </c>
      <c r="I55" s="1" t="str">
        <f t="shared" si="6"/>
        <v>INSERT INTO role_permissions(role_id, menu_id, tenant_id)VALUES ('10002','107','102101');</v>
      </c>
    </row>
    <row r="56" spans="1:9" x14ac:dyDescent="0.3">
      <c r="A56">
        <v>10002</v>
      </c>
      <c r="B56">
        <v>108</v>
      </c>
      <c r="C56">
        <v>102101</v>
      </c>
      <c r="I56" s="1" t="str">
        <f t="shared" si="6"/>
        <v>INSERT INTO role_permissions(role_id, menu_id, tenant_id)VALUES ('10002','108','102101');</v>
      </c>
    </row>
    <row r="57" spans="1:9" x14ac:dyDescent="0.3">
      <c r="A57">
        <v>10002</v>
      </c>
      <c r="B57">
        <v>109</v>
      </c>
      <c r="C57">
        <v>102101</v>
      </c>
      <c r="I57" s="1" t="str">
        <f t="shared" si="6"/>
        <v>INSERT INTO role_permissions(role_id, menu_id, tenant_id)VALUES ('10002','109','102101');</v>
      </c>
    </row>
    <row r="58" spans="1:9" x14ac:dyDescent="0.3">
      <c r="A58">
        <v>10002</v>
      </c>
      <c r="B58">
        <v>110</v>
      </c>
      <c r="C58">
        <v>102101</v>
      </c>
      <c r="I58" s="1" t="str">
        <f t="shared" si="6"/>
        <v>INSERT INTO role_permissions(role_id, menu_id, tenant_id)VALUES ('10002','110','102101');</v>
      </c>
    </row>
    <row r="59" spans="1:9" x14ac:dyDescent="0.3">
      <c r="A59">
        <v>10002</v>
      </c>
      <c r="B59">
        <v>111</v>
      </c>
      <c r="C59">
        <v>102101</v>
      </c>
      <c r="I59" s="1" t="str">
        <f t="shared" si="6"/>
        <v>INSERT INTO role_permissions(role_id, menu_id, tenant_id)VALUES ('10002','111','102101');</v>
      </c>
    </row>
    <row r="60" spans="1:9" x14ac:dyDescent="0.3">
      <c r="A60">
        <v>10003</v>
      </c>
      <c r="B60">
        <v>101</v>
      </c>
      <c r="C60">
        <v>102101</v>
      </c>
      <c r="I60" s="1" t="str">
        <f t="shared" si="6"/>
        <v>INSERT INTO role_permissions(role_id, menu_id, tenant_id)VALUES ('10003','101','102101');</v>
      </c>
    </row>
    <row r="61" spans="1:9" x14ac:dyDescent="0.3">
      <c r="A61">
        <v>10003</v>
      </c>
      <c r="B61">
        <v>102</v>
      </c>
      <c r="C61">
        <v>102101</v>
      </c>
      <c r="I61" s="1" t="str">
        <f t="shared" si="6"/>
        <v>INSERT INTO role_permissions(role_id, menu_id, tenant_id)VALUES ('10003','102','102101');</v>
      </c>
    </row>
    <row r="62" spans="1:9" x14ac:dyDescent="0.3">
      <c r="A62">
        <v>10003</v>
      </c>
      <c r="B62">
        <v>103</v>
      </c>
      <c r="C62">
        <v>102101</v>
      </c>
      <c r="I62" s="1" t="str">
        <f t="shared" si="6"/>
        <v>INSERT INTO role_permissions(role_id, menu_id, tenant_id)VALUES ('10003','103','102101');</v>
      </c>
    </row>
    <row r="63" spans="1:9" x14ac:dyDescent="0.3">
      <c r="A63">
        <v>10003</v>
      </c>
      <c r="B63">
        <v>104</v>
      </c>
      <c r="C63">
        <v>102101</v>
      </c>
      <c r="I63" s="1" t="str">
        <f t="shared" si="6"/>
        <v>INSERT INTO role_permissions(role_id, menu_id, tenant_id)VALUES ('10003','104','102101');</v>
      </c>
    </row>
    <row r="64" spans="1:9" x14ac:dyDescent="0.3">
      <c r="A64">
        <v>10003</v>
      </c>
      <c r="B64">
        <v>105</v>
      </c>
      <c r="C64">
        <v>102101</v>
      </c>
      <c r="I64" s="1" t="str">
        <f t="shared" si="6"/>
        <v>INSERT INTO role_permissions(role_id, menu_id, tenant_id)VALUES ('10003','105','102101');</v>
      </c>
    </row>
    <row r="65" spans="1:9" x14ac:dyDescent="0.3">
      <c r="A65">
        <v>10003</v>
      </c>
      <c r="B65">
        <v>107</v>
      </c>
      <c r="C65">
        <v>102101</v>
      </c>
      <c r="I65" s="1" t="str">
        <f t="shared" si="6"/>
        <v>INSERT INTO role_permissions(role_id, menu_id, tenant_id)VALUES ('10003','107','102101');</v>
      </c>
    </row>
    <row r="66" spans="1:9" x14ac:dyDescent="0.3">
      <c r="A66">
        <v>10003</v>
      </c>
      <c r="B66">
        <v>109</v>
      </c>
      <c r="C66">
        <v>102101</v>
      </c>
      <c r="I66" s="1" t="str">
        <f t="shared" si="6"/>
        <v>INSERT INTO role_permissions(role_id, menu_id, tenant_id)VALUES ('10003','109','102101');</v>
      </c>
    </row>
    <row r="67" spans="1:9" x14ac:dyDescent="0.3">
      <c r="A67">
        <v>10003</v>
      </c>
      <c r="B67">
        <v>111</v>
      </c>
      <c r="C67">
        <v>102101</v>
      </c>
      <c r="I67" s="1" t="str">
        <f t="shared" si="6"/>
        <v>INSERT INTO role_permissions(role_id, menu_id, tenant_id)VALUES ('10003','111','102101');</v>
      </c>
    </row>
    <row r="68" spans="1:9" x14ac:dyDescent="0.3">
      <c r="I68" s="1"/>
    </row>
    <row r="69" spans="1:9" x14ac:dyDescent="0.3">
      <c r="A69" t="s">
        <v>62</v>
      </c>
      <c r="I69" s="1"/>
    </row>
    <row r="70" spans="1:9" x14ac:dyDescent="0.3">
      <c r="A70">
        <v>6001</v>
      </c>
      <c r="B70" t="s">
        <v>48</v>
      </c>
      <c r="C70" t="s">
        <v>32</v>
      </c>
      <c r="D70" t="s">
        <v>57</v>
      </c>
      <c r="E70">
        <v>102101</v>
      </c>
      <c r="I70" s="1" t="str">
        <f>CONCATENATE("INSERT INTO report(report_id, fields, report_name, url, tenant_id)VALUES ('",A70,"','",B70,"','",C70,"','",D70,"','",E70,"');")</f>
        <v>INSERT INTO report(report_id, fields, report_name, url, tenant_id)VALUES ('6001','SNO,CUSTOMER,CURRENCY_NAME,DR_AMT,CR_AMT','Currency','CurrencyWiseReport.jrxml','102101');</v>
      </c>
    </row>
    <row r="71" spans="1:9" x14ac:dyDescent="0.3">
      <c r="A71">
        <v>6002</v>
      </c>
      <c r="B71" t="s">
        <v>49</v>
      </c>
      <c r="C71" t="s">
        <v>53</v>
      </c>
      <c r="D71" t="s">
        <v>58</v>
      </c>
      <c r="E71">
        <v>102101</v>
      </c>
      <c r="I71" s="1" t="str">
        <f t="shared" ref="I71:I75" si="7">CONCATENATE("INSERT INTO report(report_id, fields, report_name, url, tenant_id)VALUES ('",A71,"','",B71,"','",C71,"','",D71,"','",E71,"');")</f>
        <v>INSERT INTO report(report_id, fields, report_name, url, tenant_id)VALUES ('6002','DATE,TRS_NO,FROM_AC,DETAIL,AMT,RATE,C_AMT,DR_AMT,CR_AMT,BAL','Ledger','LedgerSummaryReport.jrxml','102101');</v>
      </c>
    </row>
    <row r="72" spans="1:9" x14ac:dyDescent="0.3">
      <c r="A72">
        <v>6003</v>
      </c>
      <c r="B72" t="s">
        <v>50</v>
      </c>
      <c r="C72" t="s">
        <v>54</v>
      </c>
      <c r="D72" t="s">
        <v>59</v>
      </c>
      <c r="E72">
        <v>102101</v>
      </c>
      <c r="I72" s="1" t="str">
        <f t="shared" si="7"/>
        <v>INSERT INTO report(report_id, fields, report_name, url, tenant_id)VALUES ('6003','SNO,ACC,CURR,DR_F_CUR,CR_F_CUR,PREV_FC,BAL_FC,DR_AMT,CR_AMT,PRE_BAL,BAL,STATUS','Transaction Details','CurrencyEntries.jrxml','102101');</v>
      </c>
    </row>
    <row r="73" spans="1:9" x14ac:dyDescent="0.3">
      <c r="A73">
        <v>6004</v>
      </c>
      <c r="B73" t="s">
        <v>51</v>
      </c>
      <c r="C73" t="s">
        <v>55</v>
      </c>
      <c r="D73" t="s">
        <v>60</v>
      </c>
      <c r="E73">
        <v>102101</v>
      </c>
      <c r="I73" s="1" t="str">
        <f t="shared" si="7"/>
        <v>INSERT INTO report(report_id, fields, report_name, url, tenant_id)VALUES ('6004','SNO,CUSTOMER,CURRENCY_NAME,DR_AMT,CR_AMT,F_CR_AMOUNT,F_DR_AMOUNT','Vendor','VendorWiseReport.jrxml','102101');</v>
      </c>
    </row>
    <row r="74" spans="1:9" x14ac:dyDescent="0.3">
      <c r="A74">
        <v>6005</v>
      </c>
      <c r="B74" t="s">
        <v>52</v>
      </c>
      <c r="C74" t="s">
        <v>56</v>
      </c>
      <c r="D74" t="s">
        <v>61</v>
      </c>
      <c r="E74">
        <v>102101</v>
      </c>
      <c r="I74" s="1" t="str">
        <f t="shared" si="7"/>
        <v>INSERT INTO report(report_id, fields, report_name, url, tenant_id)VALUES ('6005','DR_AMT,CR_AMT','ProfitAndLoss','ProfitAndLoss.jrxml','102101');</v>
      </c>
    </row>
    <row r="75" spans="1:9" x14ac:dyDescent="0.3">
      <c r="A75">
        <v>6006</v>
      </c>
      <c r="B75" t="s">
        <v>92</v>
      </c>
      <c r="C75" t="s">
        <v>93</v>
      </c>
      <c r="D75" t="s">
        <v>94</v>
      </c>
      <c r="E75">
        <v>102101</v>
      </c>
      <c r="I75" s="1" t="str">
        <f t="shared" si="7"/>
        <v>INSERT INTO report(report_id, fields, report_name, url, tenant_id)VALUES ('6006','TO_AC,AMT,RATE,DR_AMT,CR_AMT','CurrencyProfitAndLoss','CurrencyWiseProfitAndLossReport.jrxml','102101');</v>
      </c>
    </row>
    <row r="76" spans="1:9" x14ac:dyDescent="0.3">
      <c r="A76" t="s">
        <v>9</v>
      </c>
    </row>
    <row r="77" spans="1:9" x14ac:dyDescent="0.3">
      <c r="A77">
        <v>1001</v>
      </c>
      <c r="B77" t="s">
        <v>7</v>
      </c>
      <c r="C77" t="s">
        <v>8</v>
      </c>
      <c r="D77">
        <v>10002</v>
      </c>
      <c r="E77">
        <v>100001</v>
      </c>
      <c r="F77">
        <v>2</v>
      </c>
      <c r="G77" t="s">
        <v>8</v>
      </c>
      <c r="H77">
        <v>102101</v>
      </c>
      <c r="I77" s="1" t="str">
        <f>CONCATENATE("INSERT INTO users(user_id, password, user_name, role_id, status_id, force_password_change,login_id, tenant_id)VALUES ('",A77,"','",B77,"','",C77,"','",D77,"','",E77,"','",F77,"','",G77,"','",H77,"');")</f>
        <v>INSERT INTO users(user_id, password, user_name, role_id, status_id, force_password_change,login_id, tenant_id)VALUES ('1001','test123','Admin','10002','100001','2','Admin','102101');</v>
      </c>
    </row>
    <row r="80" spans="1:9" x14ac:dyDescent="0.3">
      <c r="A80" t="s">
        <v>79</v>
      </c>
    </row>
    <row r="81" spans="1:9" x14ac:dyDescent="0.3">
      <c r="A81">
        <v>20001</v>
      </c>
      <c r="B81">
        <v>102101</v>
      </c>
      <c r="C81">
        <v>1001</v>
      </c>
      <c r="I81" s="1" t="str">
        <f>CONCATENATE("INSERT INTO user_tenant(user_tenant_id, tenant_id, user_id)VALUES ('",A81,"','",B81,"','",C81,"');")</f>
        <v>INSERT INTO user_tenant(user_tenant_id, tenant_id, user_id)VALUES ('20001','102101','1001');</v>
      </c>
    </row>
    <row r="82" spans="1:9" x14ac:dyDescent="0.3">
      <c r="A82">
        <v>20002</v>
      </c>
      <c r="B82">
        <v>102102</v>
      </c>
      <c r="C82">
        <v>1001</v>
      </c>
      <c r="I82" s="1" t="str">
        <f t="shared" ref="I82:I86" si="8">CONCATENATE("INSERT INTO user_tenant(user_tenant_id, tenant_id, user_id)VALUES ('",A82,"','",B82,"','",C82,"');")</f>
        <v>INSERT INTO user_tenant(user_tenant_id, tenant_id, user_id)VALUES ('20002','102102','1001');</v>
      </c>
    </row>
    <row r="83" spans="1:9" x14ac:dyDescent="0.3">
      <c r="A83">
        <v>20003</v>
      </c>
      <c r="B83">
        <v>102103</v>
      </c>
      <c r="C83">
        <v>1001</v>
      </c>
      <c r="I83" s="1" t="str">
        <f t="shared" si="8"/>
        <v>INSERT INTO user_tenant(user_tenant_id, tenant_id, user_id)VALUES ('20003','102103','1001');</v>
      </c>
    </row>
    <row r="84" spans="1:9" x14ac:dyDescent="0.3">
      <c r="A84">
        <v>20004</v>
      </c>
      <c r="B84">
        <v>102104</v>
      </c>
      <c r="C84">
        <v>1001</v>
      </c>
      <c r="I84" s="1" t="str">
        <f t="shared" si="8"/>
        <v>INSERT INTO user_tenant(user_tenant_id, tenant_id, user_id)VALUES ('20004','102104','1001');</v>
      </c>
    </row>
    <row r="85" spans="1:9" ht="16.5" customHeight="1" x14ac:dyDescent="0.3">
      <c r="A85">
        <v>20005</v>
      </c>
      <c r="B85">
        <v>102105</v>
      </c>
      <c r="C85">
        <v>1001</v>
      </c>
      <c r="I85" s="1" t="str">
        <f t="shared" si="8"/>
        <v>INSERT INTO user_tenant(user_tenant_id, tenant_id, user_id)VALUES ('20005','102105','1001');</v>
      </c>
    </row>
    <row r="86" spans="1:9" s="3" customFormat="1" x14ac:dyDescent="0.3">
      <c r="A86" s="3">
        <v>20006</v>
      </c>
      <c r="B86" s="3">
        <v>102106</v>
      </c>
      <c r="C86" s="3">
        <v>1001</v>
      </c>
      <c r="I86" s="4" t="str">
        <f t="shared" si="8"/>
        <v>INSERT INTO user_tenant(user_tenant_id, tenant_id, user_id)VALUES ('20006','102106','1001');</v>
      </c>
    </row>
    <row r="87" spans="1:9" x14ac:dyDescent="0.3">
      <c r="A87" t="s">
        <v>81</v>
      </c>
    </row>
    <row r="88" spans="1:9" s="3" customFormat="1" x14ac:dyDescent="0.3">
      <c r="A88" s="3">
        <v>30001</v>
      </c>
      <c r="B88" s="3" t="s">
        <v>82</v>
      </c>
      <c r="C88" s="3" t="s">
        <v>82</v>
      </c>
      <c r="D88" s="3">
        <v>102106</v>
      </c>
      <c r="I88" s="4" t="str">
        <f>CONCATENATE("INSERT INTO account(account_id, account_code, account_name, tenant_id)VALUES ('",A88,"','",B88,"','",C88,"','",D88,"');")</f>
        <v>INSERT INTO account(account_id, account_code, account_name, tenant_id)VALUES ('30001','EXP','EXP','102106');</v>
      </c>
    </row>
    <row r="89" spans="1:9" x14ac:dyDescent="0.3">
      <c r="A89">
        <v>30002</v>
      </c>
      <c r="B89" t="s">
        <v>82</v>
      </c>
      <c r="C89" t="s">
        <v>82</v>
      </c>
      <c r="D89">
        <v>102102</v>
      </c>
      <c r="I89" s="1" t="str">
        <f t="shared" ref="I89:I97" si="9">CONCATENATE("INSERT INTO account(account_id, account_code, account_name, tenant_id)VALUES ('",A89,"','",B89,"','",C89,"','",D89,"');")</f>
        <v>INSERT INTO account(account_id, account_code, account_name, tenant_id)VALUES ('30002','EXP','EXP','102102');</v>
      </c>
    </row>
    <row r="90" spans="1:9" x14ac:dyDescent="0.3">
      <c r="A90">
        <v>30003</v>
      </c>
      <c r="B90" t="s">
        <v>82</v>
      </c>
      <c r="C90" t="s">
        <v>82</v>
      </c>
      <c r="D90">
        <v>102103</v>
      </c>
      <c r="I90" s="1" t="str">
        <f t="shared" si="9"/>
        <v>INSERT INTO account(account_id, account_code, account_name, tenant_id)VALUES ('30003','EXP','EXP','102103');</v>
      </c>
    </row>
    <row r="91" spans="1:9" x14ac:dyDescent="0.3">
      <c r="A91">
        <v>30004</v>
      </c>
      <c r="B91" t="s">
        <v>82</v>
      </c>
      <c r="C91" t="s">
        <v>82</v>
      </c>
      <c r="D91">
        <v>102104</v>
      </c>
      <c r="I91" s="1" t="str">
        <f t="shared" si="9"/>
        <v>INSERT INTO account(account_id, account_code, account_name, tenant_id)VALUES ('30004','EXP','EXP','102104');</v>
      </c>
    </row>
    <row r="92" spans="1:9" x14ac:dyDescent="0.3">
      <c r="A92">
        <v>30005</v>
      </c>
      <c r="B92" t="s">
        <v>82</v>
      </c>
      <c r="C92" t="s">
        <v>82</v>
      </c>
      <c r="D92">
        <v>102105</v>
      </c>
      <c r="I92" s="1" t="str">
        <f t="shared" si="9"/>
        <v>INSERT INTO account(account_id, account_code, account_name, tenant_id)VALUES ('30005','EXP','EXP','102105');</v>
      </c>
    </row>
    <row r="93" spans="1:9" s="3" customFormat="1" x14ac:dyDescent="0.3">
      <c r="A93" s="3">
        <v>30006</v>
      </c>
      <c r="B93" s="3" t="s">
        <v>83</v>
      </c>
      <c r="C93" s="3" t="s">
        <v>83</v>
      </c>
      <c r="D93" s="3">
        <v>102106</v>
      </c>
      <c r="I93" s="4" t="str">
        <f t="shared" si="9"/>
        <v>INSERT INTO account(account_id, account_code, account_name, tenant_id)VALUES ('30006','CASH','CASH','102106');</v>
      </c>
    </row>
    <row r="94" spans="1:9" x14ac:dyDescent="0.3">
      <c r="A94">
        <v>30007</v>
      </c>
      <c r="B94" t="s">
        <v>83</v>
      </c>
      <c r="C94" t="s">
        <v>83</v>
      </c>
      <c r="D94">
        <v>102102</v>
      </c>
      <c r="I94" s="1" t="str">
        <f t="shared" si="9"/>
        <v>INSERT INTO account(account_id, account_code, account_name, tenant_id)VALUES ('30007','CASH','CASH','102102');</v>
      </c>
    </row>
    <row r="95" spans="1:9" x14ac:dyDescent="0.3">
      <c r="A95">
        <v>30008</v>
      </c>
      <c r="B95" t="s">
        <v>83</v>
      </c>
      <c r="C95" t="s">
        <v>83</v>
      </c>
      <c r="D95">
        <v>102103</v>
      </c>
      <c r="I95" s="1" t="str">
        <f t="shared" si="9"/>
        <v>INSERT INTO account(account_id, account_code, account_name, tenant_id)VALUES ('30008','CASH','CASH','102103');</v>
      </c>
    </row>
    <row r="96" spans="1:9" x14ac:dyDescent="0.3">
      <c r="A96">
        <v>30009</v>
      </c>
      <c r="B96" t="s">
        <v>83</v>
      </c>
      <c r="C96" t="s">
        <v>83</v>
      </c>
      <c r="D96">
        <v>102104</v>
      </c>
      <c r="I96" s="1" t="str">
        <f t="shared" si="9"/>
        <v>INSERT INTO account(account_id, account_code, account_name, tenant_id)VALUES ('30009','CASH','CASH','102104');</v>
      </c>
    </row>
    <row r="97" spans="1:9" x14ac:dyDescent="0.3">
      <c r="A97">
        <v>30010</v>
      </c>
      <c r="B97" t="s">
        <v>83</v>
      </c>
      <c r="C97" t="s">
        <v>83</v>
      </c>
      <c r="D97">
        <v>102105</v>
      </c>
      <c r="I97" s="1" t="str">
        <f t="shared" si="9"/>
        <v>INSERT INTO account(account_id, account_code, account_name, tenant_id)VALUES ('30010','CASH','CASH','102105');</v>
      </c>
    </row>
    <row r="99" spans="1:9" x14ac:dyDescent="0.3">
      <c r="A99" t="s">
        <v>84</v>
      </c>
    </row>
    <row r="100" spans="1:9" x14ac:dyDescent="0.3">
      <c r="A100">
        <v>50001</v>
      </c>
      <c r="B100">
        <v>1</v>
      </c>
      <c r="C100">
        <v>0</v>
      </c>
      <c r="D100" t="s">
        <v>85</v>
      </c>
      <c r="F100">
        <v>102101</v>
      </c>
      <c r="G100" t="s">
        <v>86</v>
      </c>
      <c r="I100" s="1" t="str">
        <f>CONCATENATE("INSERT INTO numbering_plan(numbering_plan_id, increment, last_sequence_number, prefix, suffix,tenant_id, sequence_name)VALUES ('",A100,"','",B100,"','",C100,"','",D100,"','",E100,"','",F100,"','",G100,"');")</f>
        <v>INSERT INTO numbering_plan(numbering_plan_id, increment, last_sequence_number, prefix, suffix,tenant_id, sequence_name)VALUES ('50001','1','0','TR-','','102101','TR');</v>
      </c>
    </row>
    <row r="101" spans="1:9" x14ac:dyDescent="0.3">
      <c r="A101">
        <v>50002</v>
      </c>
      <c r="B101">
        <v>1</v>
      </c>
      <c r="C101">
        <v>0</v>
      </c>
      <c r="D101" t="s">
        <v>85</v>
      </c>
      <c r="F101">
        <v>102102</v>
      </c>
      <c r="G101" t="s">
        <v>86</v>
      </c>
      <c r="I101" s="1" t="str">
        <f t="shared" ref="I101:I105" si="10">CONCATENATE("INSERT INTO numbering_plan(numbering_plan_id, increment, last_sequence_number, prefix, suffix,tenant_id, sequence_name)VALUES ('",A101,"','",B101,"','",C101,"','",D101,"','",E101,"','",F101,"','",G101,"');")</f>
        <v>INSERT INTO numbering_plan(numbering_plan_id, increment, last_sequence_number, prefix, suffix,tenant_id, sequence_name)VALUES ('50002','1','0','TR-','','102102','TR');</v>
      </c>
    </row>
    <row r="102" spans="1:9" x14ac:dyDescent="0.3">
      <c r="A102">
        <v>50003</v>
      </c>
      <c r="B102">
        <v>1</v>
      </c>
      <c r="C102">
        <v>0</v>
      </c>
      <c r="D102" t="s">
        <v>85</v>
      </c>
      <c r="F102">
        <v>102103</v>
      </c>
      <c r="G102" t="s">
        <v>86</v>
      </c>
      <c r="I102" s="1" t="str">
        <f t="shared" si="10"/>
        <v>INSERT INTO numbering_plan(numbering_plan_id, increment, last_sequence_number, prefix, suffix,tenant_id, sequence_name)VALUES ('50003','1','0','TR-','','102103','TR');</v>
      </c>
    </row>
    <row r="103" spans="1:9" x14ac:dyDescent="0.3">
      <c r="A103">
        <v>50004</v>
      </c>
      <c r="B103">
        <v>1</v>
      </c>
      <c r="C103">
        <v>0</v>
      </c>
      <c r="D103" t="s">
        <v>85</v>
      </c>
      <c r="F103">
        <v>102104</v>
      </c>
      <c r="G103" t="s">
        <v>86</v>
      </c>
      <c r="I103" s="1" t="str">
        <f t="shared" si="10"/>
        <v>INSERT INTO numbering_plan(numbering_plan_id, increment, last_sequence_number, prefix, suffix,tenant_id, sequence_name)VALUES ('50004','1','0','TR-','','102104','TR');</v>
      </c>
    </row>
    <row r="104" spans="1:9" x14ac:dyDescent="0.3">
      <c r="A104">
        <v>50005</v>
      </c>
      <c r="B104">
        <v>1</v>
      </c>
      <c r="C104">
        <v>0</v>
      </c>
      <c r="D104" t="s">
        <v>85</v>
      </c>
      <c r="F104">
        <v>102105</v>
      </c>
      <c r="G104" t="s">
        <v>86</v>
      </c>
      <c r="I104" s="1" t="str">
        <f t="shared" si="10"/>
        <v>INSERT INTO numbering_plan(numbering_plan_id, increment, last_sequence_number, prefix, suffix,tenant_id, sequence_name)VALUES ('50005','1','0','TR-','','102105','TR');</v>
      </c>
    </row>
    <row r="105" spans="1:9" s="3" customFormat="1" x14ac:dyDescent="0.3">
      <c r="A105" s="3">
        <v>50006</v>
      </c>
      <c r="B105" s="3">
        <v>1</v>
      </c>
      <c r="C105" s="3">
        <v>0</v>
      </c>
      <c r="D105" s="3" t="s">
        <v>85</v>
      </c>
      <c r="F105" s="3">
        <v>102106</v>
      </c>
      <c r="G105" s="3" t="s">
        <v>86</v>
      </c>
      <c r="I105" s="4" t="str">
        <f t="shared" si="10"/>
        <v>INSERT INTO numbering_plan(numbering_plan_id, increment, last_sequence_number, prefix, suffix,tenant_id, sequence_name)VALUES ('50006','1','0','TR-','','102106','TR');</v>
      </c>
    </row>
    <row r="106" spans="1:9" x14ac:dyDescent="0.3">
      <c r="I106" t="s">
        <v>89</v>
      </c>
    </row>
    <row r="107" spans="1:9" x14ac:dyDescent="0.3">
      <c r="I10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acer5.sme</dc:creator>
  <cp:lastModifiedBy>soundar</cp:lastModifiedBy>
  <dcterms:created xsi:type="dcterms:W3CDTF">2018-01-25T11:34:43Z</dcterms:created>
  <dcterms:modified xsi:type="dcterms:W3CDTF">2019-05-05T12:06:37Z</dcterms:modified>
</cp:coreProperties>
</file>