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Documents\RailsApps\planner\"/>
    </mc:Choice>
  </mc:AlternateContent>
  <xr:revisionPtr revIDLastSave="0" documentId="10_ncr:100000_{4A6DCEC5-6FAC-416F-B260-0FCE7176B9FF}" xr6:coauthVersionLast="31" xr6:coauthVersionMax="31" xr10:uidLastSave="{00000000-0000-0000-0000-000000000000}"/>
  <bookViews>
    <workbookView xWindow="0" yWindow="0" windowWidth="28800" windowHeight="6015" xr2:uid="{C388B81E-38D9-4164-878B-14AEBB7302A1}"/>
    <workbookView minimized="1" xWindow="0" yWindow="0" windowWidth="28800" windowHeight="12810" xr2:uid="{B5CA104A-F4F1-4A26-8F79-F77DF2B4806B}"/>
  </bookViews>
  <sheets>
    <sheet name="SuperTopic-Topic" sheetId="1" r:id="rId1"/>
    <sheet name="Client-Publication" sheetId="2" r:id="rId2"/>
    <sheet name="Articles" sheetId="3" r:id="rId3"/>
  </sheets>
  <calcPr calcId="17901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H3" i="2"/>
  <c r="H4" i="2" s="1"/>
  <c r="H5" i="2" s="1"/>
  <c r="H6" i="2" s="1"/>
  <c r="H7" i="2" s="1"/>
  <c r="H8" i="2" s="1"/>
  <c r="H9" i="2" s="1"/>
  <c r="H10" i="2" s="1"/>
  <c r="H11" i="2" s="1"/>
  <c r="H12" i="2" s="1"/>
  <c r="C13" i="1"/>
  <c r="C12" i="1"/>
  <c r="C8" i="1"/>
  <c r="C5" i="1"/>
  <c r="C4" i="1"/>
  <c r="C3" i="1"/>
  <c r="C2" i="1"/>
  <c r="G4" i="1"/>
  <c r="C14" i="1" s="1"/>
  <c r="G3" i="1"/>
  <c r="C6" i="1" s="1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12" i="3"/>
  <c r="C22" i="3"/>
  <c r="C21" i="3"/>
  <c r="C20" i="3"/>
  <c r="C19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C4" i="3"/>
  <c r="C3" i="3"/>
  <c r="C2" i="3"/>
  <c r="C7" i="1" l="1"/>
  <c r="C15" i="1"/>
  <c r="G5" i="1"/>
  <c r="C9" i="1"/>
  <c r="C17" i="1"/>
  <c r="C10" i="1"/>
  <c r="C18" i="1"/>
  <c r="C16" i="1"/>
  <c r="C11" i="1"/>
  <c r="C19" i="1"/>
  <c r="G6" i="1" l="1"/>
  <c r="C22" i="1"/>
  <c r="C20" i="1"/>
  <c r="C26" i="1"/>
  <c r="C24" i="1"/>
  <c r="C21" i="1"/>
  <c r="C25" i="1"/>
  <c r="C23" i="1"/>
  <c r="G7" i="1" l="1"/>
  <c r="C30" i="1"/>
  <c r="C29" i="1"/>
  <c r="C36" i="1"/>
  <c r="C28" i="1"/>
  <c r="C35" i="1"/>
  <c r="C27" i="1"/>
  <c r="C34" i="1"/>
  <c r="C33" i="1"/>
  <c r="C32" i="1"/>
  <c r="C31" i="1"/>
  <c r="G8" i="1" l="1"/>
  <c r="C38" i="1"/>
  <c r="C43" i="1"/>
  <c r="C40" i="1"/>
  <c r="C37" i="1"/>
  <c r="C42" i="1"/>
  <c r="C41" i="1"/>
  <c r="C39" i="1"/>
  <c r="G9" i="1" l="1"/>
  <c r="C46" i="1"/>
  <c r="C44" i="1"/>
  <c r="C47" i="1"/>
  <c r="C45" i="1"/>
  <c r="G10" i="1" l="1"/>
  <c r="C50" i="1"/>
  <c r="C48" i="1"/>
  <c r="C49" i="1"/>
  <c r="G11" i="1" l="1"/>
  <c r="C86" i="1"/>
  <c r="C78" i="1"/>
  <c r="C85" i="1"/>
  <c r="C84" i="1"/>
  <c r="C76" i="1"/>
  <c r="C83" i="1"/>
  <c r="C75" i="1"/>
  <c r="C88" i="1"/>
  <c r="C82" i="1"/>
  <c r="C81" i="1"/>
  <c r="C80" i="1"/>
  <c r="C87" i="1"/>
  <c r="C79" i="1"/>
  <c r="C77" i="1"/>
  <c r="G12" i="1" l="1"/>
  <c r="C94" i="1"/>
  <c r="C92" i="1"/>
  <c r="C91" i="1"/>
  <c r="C90" i="1"/>
  <c r="C97" i="1"/>
  <c r="C89" i="1"/>
  <c r="C96" i="1"/>
  <c r="C95" i="1"/>
  <c r="C93" i="1"/>
  <c r="G13" i="1" l="1"/>
  <c r="C70" i="1"/>
  <c r="C62" i="1"/>
  <c r="C54" i="1"/>
  <c r="C69" i="1"/>
  <c r="C53" i="1"/>
  <c r="C68" i="1"/>
  <c r="C60" i="1"/>
  <c r="C52" i="1"/>
  <c r="C67" i="1"/>
  <c r="C59" i="1"/>
  <c r="C51" i="1"/>
  <c r="C64" i="1"/>
  <c r="C74" i="1"/>
  <c r="C66" i="1"/>
  <c r="C58" i="1"/>
  <c r="C72" i="1"/>
  <c r="C73" i="1"/>
  <c r="C65" i="1"/>
  <c r="C57" i="1"/>
  <c r="C56" i="1"/>
  <c r="C71" i="1"/>
  <c r="C63" i="1"/>
  <c r="C55" i="1"/>
  <c r="C61" i="1"/>
  <c r="G14" i="1" l="1"/>
  <c r="C102" i="1"/>
  <c r="C101" i="1"/>
  <c r="C100" i="1"/>
  <c r="C99" i="1"/>
  <c r="C98" i="1"/>
  <c r="C103" i="1"/>
  <c r="G15" i="1" l="1"/>
  <c r="C110" i="1"/>
  <c r="C108" i="1"/>
  <c r="C107" i="1"/>
  <c r="C106" i="1"/>
  <c r="C104" i="1"/>
  <c r="C105" i="1"/>
  <c r="C109" i="1"/>
  <c r="G16" i="1" l="1"/>
  <c r="C117" i="1"/>
  <c r="C116" i="1"/>
  <c r="C115" i="1"/>
  <c r="C112" i="1"/>
  <c r="C114" i="1"/>
  <c r="C113" i="1"/>
  <c r="C111" i="1"/>
  <c r="G17" i="1" l="1"/>
  <c r="C126" i="1"/>
  <c r="C118" i="1"/>
  <c r="C124" i="1"/>
  <c r="C123" i="1"/>
  <c r="C122" i="1"/>
  <c r="C120" i="1"/>
  <c r="C121" i="1"/>
  <c r="C127" i="1"/>
  <c r="C119" i="1"/>
  <c r="C125" i="1"/>
  <c r="G18" i="1" l="1"/>
  <c r="C131" i="1"/>
  <c r="C130" i="1"/>
  <c r="C129" i="1"/>
  <c r="C128" i="1"/>
  <c r="G19" i="1" l="1"/>
  <c r="C143" i="1" s="1"/>
  <c r="C142" i="1"/>
  <c r="C134" i="1"/>
  <c r="C133" i="1"/>
  <c r="C141" i="1"/>
  <c r="C140" i="1"/>
  <c r="C132" i="1"/>
  <c r="C139" i="1"/>
  <c r="C138" i="1"/>
  <c r="C137" i="1"/>
  <c r="C136" i="1"/>
  <c r="C135" i="1"/>
</calcChain>
</file>

<file path=xl/sharedStrings.xml><?xml version="1.0" encoding="utf-8"?>
<sst xmlns="http://schemas.openxmlformats.org/spreadsheetml/2006/main" count="420" uniqueCount="212">
  <si>
    <t>Adult day care</t>
  </si>
  <si>
    <t>Advance directives</t>
  </si>
  <si>
    <t>Advance directives--guardianship</t>
  </si>
  <si>
    <t>Ageism</t>
  </si>
  <si>
    <t>Aging in place</t>
  </si>
  <si>
    <t>Aging Myths</t>
  </si>
  <si>
    <t>Alcoholism</t>
  </si>
  <si>
    <t>Anxiety</t>
  </si>
  <si>
    <t>Art</t>
  </si>
  <si>
    <t>Attitude</t>
  </si>
  <si>
    <t>Brain health, aging brain</t>
  </si>
  <si>
    <t>Brain injuries</t>
  </si>
  <si>
    <t>Caregivers--financial</t>
  </si>
  <si>
    <t>Cholesterol</t>
  </si>
  <si>
    <t>Chronic Conditions</t>
  </si>
  <si>
    <t>Clothing</t>
  </si>
  <si>
    <t>Computers, internet, social media</t>
  </si>
  <si>
    <t>Dementia care, behaviors</t>
  </si>
  <si>
    <t>Dementia prevention</t>
  </si>
  <si>
    <t>Dementia stigma</t>
  </si>
  <si>
    <t>Dementia variations</t>
  </si>
  <si>
    <t>Depression</t>
  </si>
  <si>
    <t>Diseases--Back</t>
  </si>
  <si>
    <t>Diseases--HIV</t>
  </si>
  <si>
    <t>Diseases--Pneumococcal</t>
  </si>
  <si>
    <t>Diseases--Stroke</t>
  </si>
  <si>
    <t>Downsizing, senior moves</t>
  </si>
  <si>
    <t>Driving safety</t>
  </si>
  <si>
    <t>Elder abuse</t>
  </si>
  <si>
    <t>Elder orphans</t>
  </si>
  <si>
    <t>Emergency preparation</t>
  </si>
  <si>
    <t>Exercise</t>
  </si>
  <si>
    <t>Falls</t>
  </si>
  <si>
    <t>Family dynamics</t>
  </si>
  <si>
    <t>Fasting</t>
  </si>
  <si>
    <t>Food safety, foodborne illness</t>
  </si>
  <si>
    <t>Fraud</t>
  </si>
  <si>
    <t>Gardening</t>
  </si>
  <si>
    <t>Geriatric care managers (ALC)</t>
  </si>
  <si>
    <t>Grandparents</t>
  </si>
  <si>
    <t>Grief</t>
  </si>
  <si>
    <t>Guns</t>
  </si>
  <si>
    <t>Heat, cold</t>
  </si>
  <si>
    <t>Hoarding</t>
  </si>
  <si>
    <t>Home care basics</t>
  </si>
  <si>
    <t>Home safety</t>
  </si>
  <si>
    <t>Hospice and palliative care</t>
  </si>
  <si>
    <t>Hospitalization</t>
  </si>
  <si>
    <t>Hospital delirium</t>
  </si>
  <si>
    <t>Hospital discharge, aftercare</t>
  </si>
  <si>
    <t>Immunization</t>
  </si>
  <si>
    <t>Infection control</t>
  </si>
  <si>
    <t>Intergenerational contact</t>
  </si>
  <si>
    <t>LGBTQ elders</t>
  </si>
  <si>
    <t>Laughter</t>
  </si>
  <si>
    <t>Lifelong learning</t>
  </si>
  <si>
    <t>Loneliness</t>
  </si>
  <si>
    <t>Medication Safety &amp; management</t>
  </si>
  <si>
    <t>Meditation/Mindfulness</t>
  </si>
  <si>
    <t>Memory Lapses</t>
  </si>
  <si>
    <t>Music</t>
  </si>
  <si>
    <t>Nutrition</t>
  </si>
  <si>
    <t>Nutrition--hydration</t>
  </si>
  <si>
    <t>Obesity, healthy weight</t>
  </si>
  <si>
    <t>Older Americans Month</t>
  </si>
  <si>
    <t>Oral health</t>
  </si>
  <si>
    <t>Organ Donation</t>
  </si>
  <si>
    <t>Outdoors, nature</t>
  </si>
  <si>
    <t>Pets</t>
  </si>
  <si>
    <t>Planning for aging</t>
  </si>
  <si>
    <t>Positive thinking</t>
  </si>
  <si>
    <t>Purpose in life</t>
  </si>
  <si>
    <t>Rehabilitation</t>
  </si>
  <si>
    <t>Salt</t>
  </si>
  <si>
    <t>Senior living options</t>
  </si>
  <si>
    <t>Senior services</t>
  </si>
  <si>
    <t>Senior workers</t>
  </si>
  <si>
    <t>Sleep</t>
  </si>
  <si>
    <t>Smoking</t>
  </si>
  <si>
    <t>Socialization</t>
  </si>
  <si>
    <t xml:space="preserve">Spirituality </t>
  </si>
  <si>
    <t>Stress management</t>
  </si>
  <si>
    <t>Suicide</t>
  </si>
  <si>
    <t>Tai Chi</t>
  </si>
  <si>
    <t>Trends</t>
  </si>
  <si>
    <t>Valentines Day</t>
  </si>
  <si>
    <t>Volunteering</t>
  </si>
  <si>
    <t>Alzheimer's diagnosis</t>
  </si>
  <si>
    <t xml:space="preserve">Alzheimer's preventable? </t>
  </si>
  <si>
    <t>Benefits-Medicare</t>
  </si>
  <si>
    <t>Benefits-Social Security</t>
  </si>
  <si>
    <t>Caregivers-caring for</t>
  </si>
  <si>
    <t>Caregivers-dementia</t>
  </si>
  <si>
    <t>Caregivers-emotions</t>
  </si>
  <si>
    <t>Caregivers-long-distance</t>
  </si>
  <si>
    <t>Caregivers-spouse</t>
  </si>
  <si>
    <t>Caregivers-trends</t>
  </si>
  <si>
    <t>Computers-online health information</t>
  </si>
  <si>
    <t>Diseases-Arthritis</t>
  </si>
  <si>
    <t>Diseases-Cancer</t>
  </si>
  <si>
    <t>Disease-COPD</t>
  </si>
  <si>
    <t>Diseases-Diabetes</t>
  </si>
  <si>
    <t>Diseases-Eye Problems</t>
  </si>
  <si>
    <t>Diseases-Flu</t>
  </si>
  <si>
    <t>Diseases-Hearing Loss</t>
  </si>
  <si>
    <t>Diseases-Heart Disease</t>
  </si>
  <si>
    <t>Diseases-Hepatitis</t>
  </si>
  <si>
    <t>Diseases-Hypertension</t>
  </si>
  <si>
    <t>Diseases-Obesity, Healthy Weight</t>
  </si>
  <si>
    <t>Diseases-Osteoporosis</t>
  </si>
  <si>
    <t>Diseases-Parkinson's</t>
  </si>
  <si>
    <t>Diseases-Tickborne</t>
  </si>
  <si>
    <t>Driving safety-transportation alternatives</t>
  </si>
  <si>
    <t>Exercise-activities</t>
  </si>
  <si>
    <t xml:space="preserve">Exercise-balance activities </t>
  </si>
  <si>
    <t>Exercise-brain health</t>
  </si>
  <si>
    <t>Exercise-sitting dangers</t>
  </si>
  <si>
    <t>Exercise-walking</t>
  </si>
  <si>
    <t>Holidays-Is Mom OK</t>
  </si>
  <si>
    <t>Holidays-Better, visits</t>
  </si>
  <si>
    <t>Holidays-Depression</t>
  </si>
  <si>
    <t>Holidays-gifts</t>
  </si>
  <si>
    <t>Holidays-NY resolutions</t>
  </si>
  <si>
    <t>Home safety-fire prevention</t>
  </si>
  <si>
    <t>Home safety-modifications</t>
  </si>
  <si>
    <t>Home safety-inspection</t>
  </si>
  <si>
    <t>Hospitalization-avoiding</t>
  </si>
  <si>
    <t>Love and Intimacy/Alzheimer's</t>
  </si>
  <si>
    <t>Medication-supplements</t>
  </si>
  <si>
    <t>Memory Loss-treatable conditions</t>
  </si>
  <si>
    <t>Men's Health</t>
  </si>
  <si>
    <t xml:space="preserve">Mother's Day when Mom has dementia </t>
  </si>
  <si>
    <t>New Year's resolutions</t>
  </si>
  <si>
    <t>Nutrition-Brain Health</t>
  </si>
  <si>
    <t>Nutrition-Food Myths</t>
  </si>
  <si>
    <t>Nutrition-Mediterranean diet</t>
  </si>
  <si>
    <t>Nutrition-Superfoods</t>
  </si>
  <si>
    <t>Senior living options-assisted living</t>
  </si>
  <si>
    <t>Senior living options-SNF care</t>
  </si>
  <si>
    <t>Senior workers-retirement</t>
  </si>
  <si>
    <t>Women's Health</t>
  </si>
  <si>
    <t>SuperTopic</t>
  </si>
  <si>
    <t>Topic</t>
  </si>
  <si>
    <t>Benefits</t>
  </si>
  <si>
    <t>Caregivers</t>
  </si>
  <si>
    <t>Safety</t>
  </si>
  <si>
    <t>Aging</t>
  </si>
  <si>
    <t>Holidays</t>
  </si>
  <si>
    <t>Health</t>
  </si>
  <si>
    <t>Emotional</t>
  </si>
  <si>
    <t>Financial</t>
  </si>
  <si>
    <t>Planning</t>
  </si>
  <si>
    <t>Hobbies</t>
  </si>
  <si>
    <t>Lifestyle</t>
  </si>
  <si>
    <t>Family</t>
  </si>
  <si>
    <t>Health-Mental</t>
  </si>
  <si>
    <t>Care Choices</t>
  </si>
  <si>
    <t>Surveys</t>
  </si>
  <si>
    <t>ADS Data Systems</t>
  </si>
  <si>
    <t>AgeWise</t>
  </si>
  <si>
    <t>Aging in Stride</t>
  </si>
  <si>
    <t>Aging in Stride SNF</t>
  </si>
  <si>
    <t>Assisting Hands</t>
  </si>
  <si>
    <t xml:space="preserve">Bridgewater </t>
  </si>
  <si>
    <t>Charlesgate</t>
  </si>
  <si>
    <t>CPT</t>
  </si>
  <si>
    <t>Family Home Health</t>
  </si>
  <si>
    <t>LifeCare Advocates</t>
  </si>
  <si>
    <t>Pathways</t>
  </si>
  <si>
    <t>Client</t>
  </si>
  <si>
    <t>Publication</t>
  </si>
  <si>
    <t>http://www.caringnews.com/en/182/1/560/A-New-Look-at-Seniors-and-Anxiety.htm</t>
  </si>
  <si>
    <t>http://www.caringnews.com/en/182/1/561/I'm-Over-65---What-Shots-Do-I-Need.htm</t>
  </si>
  <si>
    <t>http://www.caringnews.com/en/181/1/552/Senior-Self-Neglect-and-What-Families-Can-Do-About-It.htm</t>
  </si>
  <si>
    <t>http://www.caringnews.com/en/181/1/553/10-Things-to-Know-Right-Away-When-a-Loved-One-Is-Diagnosed-With-Alzheimer's-Disease.htm</t>
  </si>
  <si>
    <t>http://handinhandenews.com/en/32210168/1/500/Seven-Myths-About-Older-Workers.htm</t>
  </si>
  <si>
    <t>http://handinhandenews.com/en/32210168/1/501/Suicide-On-the-Rise-Among-Senior-Americans.htm</t>
  </si>
  <si>
    <t>http://aisreview.enewsworks.com/en/102851/1/2696/Scams-Are-a-Family-Caregiver-Issue.htm</t>
  </si>
  <si>
    <t>http://aisreview.enewsworks.com/en/102851/1/2698/Simple-Tips-for-a-Healthy-and-Safe-Cookout.htm</t>
  </si>
  <si>
    <t>http://aisreview.enewsworks.com/en/102851/1/2699/Aging--Caregiving-in-the-News.htm</t>
  </si>
  <si>
    <t>http://aisreview.enewsworks.com/en/102850/1/2658/What-We-Don't-Know-About-Healthy-Aging-Might-Hurt-Us.htm</t>
  </si>
  <si>
    <t>http://aisreview.enewsworks.com/en/102850/1/2659/May-13---19-2018-Is-National-Women's-Health-Week.htm</t>
  </si>
  <si>
    <t>https://www.thealdennetwork.com/for-older-drivers-all-cars-arent-created-equal</t>
  </si>
  <si>
    <t>https://www.thealdennetwork.com/avoiding-tickborne-illness/</t>
  </si>
  <si>
    <t xml:space="preserve">https://www.thealdennetwork.com/family-often-first-to-spot-hospital-delirium/ </t>
  </si>
  <si>
    <t>Pub_Month</t>
  </si>
  <si>
    <t>Pub_Year</t>
  </si>
  <si>
    <t>Link</t>
  </si>
  <si>
    <t xml:space="preserve">http://www.caringnews.com/en/182/1/559/How-Can-We-Get-Mom-to-Exercise.htm </t>
  </si>
  <si>
    <t>Right at Home</t>
  </si>
  <si>
    <t>Caring News</t>
  </si>
  <si>
    <t xml:space="preserve">http://handinhandenews.com/en/32210168/1/499/Home-Care-Can-Reduce-Your-Loved-One's-Fear-of-Falling-…-And-Yours.htm </t>
  </si>
  <si>
    <t>Hand in Hand</t>
  </si>
  <si>
    <t>Illuminage</t>
  </si>
  <si>
    <t xml:space="preserve">http://aisreview.enewsworks.com/en/102851/1/2696/Scams-Are-a-Family-Caregiver-Issue.htm </t>
  </si>
  <si>
    <t xml:space="preserve">https://www.thealdennetwork.com/five-fun-ways-to-give-your-brain-a-workout/ </t>
  </si>
  <si>
    <t>Alden</t>
  </si>
  <si>
    <t>The Alden Network</t>
  </si>
  <si>
    <t>Elder Abuse</t>
  </si>
  <si>
    <t>Emergency Preparation</t>
  </si>
  <si>
    <t>Exercise-Sitting dangers</t>
  </si>
  <si>
    <t>Driving Safety</t>
  </si>
  <si>
    <t>Hand In Hand</t>
  </si>
  <si>
    <t>Print</t>
  </si>
  <si>
    <t>tbd</t>
  </si>
  <si>
    <t>Healthy aging</t>
  </si>
  <si>
    <t>Row Labels</t>
  </si>
  <si>
    <t>Grand Total</t>
  </si>
  <si>
    <t>Health-Physical</t>
  </si>
  <si>
    <t>id</t>
  </si>
  <si>
    <t>super_topic_id</t>
  </si>
  <si>
    <t>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</si>
</sst>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Remy" refreshedDate="43323.476046875003" createdVersion="6" refreshedVersion="6" minRefreshableVersion="3" recordCount="14" xr:uid="{49DE877B-6A1B-4540-A285-590A9395B1F2}">
  <cacheSource type="worksheet">
    <worksheetSource ref="A1:B15" sheet="Client-Publication"/>
  </cacheSource>
  <cacheFields count="2">
    <cacheField name="Publication" numFmtId="0">
      <sharedItems/>
    </cacheField>
    <cacheField name="Client" numFmtId="0">
      <sharedItems count="11">
        <s v="ADS Data Systems"/>
        <s v="Illuminage"/>
        <s v="Alden"/>
        <s v="Assisting Hands"/>
        <s v="Bridgewater "/>
        <s v="Charlesgate"/>
        <s v="CPT"/>
        <s v="Family Home Health"/>
        <s v="LifeCare Advocates"/>
        <s v="Pathways"/>
        <s v="Right at H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Remy" refreshedDate="43323.476861921299" createdVersion="6" refreshedVersion="6" minRefreshableVersion="3" recordCount="142" xr:uid="{C9F3351D-E601-4557-8A7D-7DBE42331513}">
  <cacheSource type="worksheet">
    <worksheetSource ref="A1:B143" sheet="SuperTopic-Topic"/>
  </cacheSource>
  <cacheFields count="2">
    <cacheField name="Topic" numFmtId="0">
      <sharedItems/>
    </cacheField>
    <cacheField name="SuperTopic" numFmtId="0">
      <sharedItems count="18">
        <s v="Aging"/>
        <s v="Benefits"/>
        <s v="Care Choices"/>
        <s v="Caregivers"/>
        <s v="Emotional"/>
        <s v="Exercise"/>
        <s v="Family"/>
        <s v="Financial"/>
        <s v="Health-Physical"/>
        <s v="Health"/>
        <s v="Health-Mental"/>
        <s v="Hobbies"/>
        <s v="Holidays"/>
        <s v="Lifestyle"/>
        <s v="Nutrition"/>
        <s v="Planning"/>
        <s v="Safety"/>
        <s v="Surve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tbd"/>
    <x v="0"/>
  </r>
  <r>
    <s v="AgeWise"/>
    <x v="1"/>
  </r>
  <r>
    <s v="Aging in Stride"/>
    <x v="1"/>
  </r>
  <r>
    <s v="Aging in Stride SNF"/>
    <x v="1"/>
  </r>
  <r>
    <s v="The Alden Network"/>
    <x v="2"/>
  </r>
  <r>
    <s v="Hand In Hand"/>
    <x v="3"/>
  </r>
  <r>
    <s v="tbd"/>
    <x v="4"/>
  </r>
  <r>
    <s v="tbd"/>
    <x v="5"/>
  </r>
  <r>
    <s v="tbd"/>
    <x v="6"/>
  </r>
  <r>
    <s v="tbd"/>
    <x v="7"/>
  </r>
  <r>
    <s v="tbd"/>
    <x v="8"/>
  </r>
  <r>
    <s v="tbd"/>
    <x v="9"/>
  </r>
  <r>
    <s v="Caring News"/>
    <x v="10"/>
  </r>
  <r>
    <s v="Print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geism"/>
    <x v="0"/>
  </r>
  <r>
    <s v="Aging Myths"/>
    <x v="0"/>
  </r>
  <r>
    <s v="Healthy aging"/>
    <x v="0"/>
  </r>
  <r>
    <s v="Older Americans Month"/>
    <x v="0"/>
  </r>
  <r>
    <s v="Benefits-Medicare"/>
    <x v="1"/>
  </r>
  <r>
    <s v="Benefits-Social Security"/>
    <x v="1"/>
  </r>
  <r>
    <s v="Senior services"/>
    <x v="1"/>
  </r>
  <r>
    <s v="Adult day care"/>
    <x v="2"/>
  </r>
  <r>
    <s v="Aging in place"/>
    <x v="2"/>
  </r>
  <r>
    <s v="Geriatric care managers (ALC)"/>
    <x v="2"/>
  </r>
  <r>
    <s v="Home care basics"/>
    <x v="2"/>
  </r>
  <r>
    <s v="Hospice and palliative care"/>
    <x v="2"/>
  </r>
  <r>
    <s v="Hospitalization"/>
    <x v="2"/>
  </r>
  <r>
    <s v="Hospitalization-avoiding"/>
    <x v="2"/>
  </r>
  <r>
    <s v="LGBTQ elders"/>
    <x v="2"/>
  </r>
  <r>
    <s v="Senior living options"/>
    <x v="2"/>
  </r>
  <r>
    <s v="Senior living options-assisted living"/>
    <x v="2"/>
  </r>
  <r>
    <s v="Senior living options-SNF care"/>
    <x v="2"/>
  </r>
  <r>
    <s v="Caregivers-caring for"/>
    <x v="3"/>
  </r>
  <r>
    <s v="Caregivers-dementia"/>
    <x v="3"/>
  </r>
  <r>
    <s v="Caregivers-emotions"/>
    <x v="3"/>
  </r>
  <r>
    <s v="Caregivers--financial"/>
    <x v="3"/>
  </r>
  <r>
    <s v="Caregivers-long-distance"/>
    <x v="3"/>
  </r>
  <r>
    <s v="Caregivers-spouse"/>
    <x v="3"/>
  </r>
  <r>
    <s v="Caregivers-trends"/>
    <x v="3"/>
  </r>
  <r>
    <s v="Anxiety"/>
    <x v="4"/>
  </r>
  <r>
    <s v="Attitude"/>
    <x v="4"/>
  </r>
  <r>
    <s v="Depression"/>
    <x v="4"/>
  </r>
  <r>
    <s v="Grief"/>
    <x v="4"/>
  </r>
  <r>
    <s v="Loneliness"/>
    <x v="4"/>
  </r>
  <r>
    <s v="Love and Intimacy/Alzheimer's"/>
    <x v="4"/>
  </r>
  <r>
    <s v="Meditation/Mindfulness"/>
    <x v="4"/>
  </r>
  <r>
    <s v="Positive thinking"/>
    <x v="4"/>
  </r>
  <r>
    <s v="Socialization"/>
    <x v="4"/>
  </r>
  <r>
    <s v="Spirituality "/>
    <x v="4"/>
  </r>
  <r>
    <s v="Exercise"/>
    <x v="5"/>
  </r>
  <r>
    <s v="Exercise-activities"/>
    <x v="5"/>
  </r>
  <r>
    <s v="Exercise-balance activities "/>
    <x v="5"/>
  </r>
  <r>
    <s v="Exercise-brain health"/>
    <x v="5"/>
  </r>
  <r>
    <s v="Exercise-sitting dangers"/>
    <x v="5"/>
  </r>
  <r>
    <s v="Exercise-walking"/>
    <x v="5"/>
  </r>
  <r>
    <s v="Tai Chi"/>
    <x v="5"/>
  </r>
  <r>
    <s v="Elder orphans"/>
    <x v="6"/>
  </r>
  <r>
    <s v="Family dynamics"/>
    <x v="6"/>
  </r>
  <r>
    <s v="Grandparents"/>
    <x v="6"/>
  </r>
  <r>
    <s v="Intergenerational contact"/>
    <x v="6"/>
  </r>
  <r>
    <s v="Fraud"/>
    <x v="7"/>
  </r>
  <r>
    <s v="Senior workers"/>
    <x v="7"/>
  </r>
  <r>
    <s v="Senior workers-retirement"/>
    <x v="7"/>
  </r>
  <r>
    <s v="Alcoholism"/>
    <x v="8"/>
  </r>
  <r>
    <s v="Alzheimer's diagnosis"/>
    <x v="8"/>
  </r>
  <r>
    <s v="Alzheimer's preventable? "/>
    <x v="8"/>
  </r>
  <r>
    <s v="Brain health, aging brain"/>
    <x v="8"/>
  </r>
  <r>
    <s v="Brain injuries"/>
    <x v="8"/>
  </r>
  <r>
    <s v="Chronic Conditions"/>
    <x v="8"/>
  </r>
  <r>
    <s v="Disease-COPD"/>
    <x v="8"/>
  </r>
  <r>
    <s v="Diseases-Arthritis"/>
    <x v="8"/>
  </r>
  <r>
    <s v="Diseases--Back"/>
    <x v="8"/>
  </r>
  <r>
    <s v="Diseases-Cancer"/>
    <x v="8"/>
  </r>
  <r>
    <s v="Diseases-Diabetes"/>
    <x v="8"/>
  </r>
  <r>
    <s v="Diseases-Eye Problems"/>
    <x v="8"/>
  </r>
  <r>
    <s v="Diseases-Flu"/>
    <x v="8"/>
  </r>
  <r>
    <s v="Diseases-Hearing Loss"/>
    <x v="8"/>
  </r>
  <r>
    <s v="Diseases-Heart Disease"/>
    <x v="8"/>
  </r>
  <r>
    <s v="Diseases-Hepatitis"/>
    <x v="8"/>
  </r>
  <r>
    <s v="Diseases--HIV"/>
    <x v="8"/>
  </r>
  <r>
    <s v="Diseases-Hypertension"/>
    <x v="8"/>
  </r>
  <r>
    <s v="Diseases-Obesity, Healthy Weight"/>
    <x v="8"/>
  </r>
  <r>
    <s v="Diseases-Osteoporosis"/>
    <x v="8"/>
  </r>
  <r>
    <s v="Diseases-Parkinson's"/>
    <x v="8"/>
  </r>
  <r>
    <s v="Diseases--Pneumococcal"/>
    <x v="8"/>
  </r>
  <r>
    <s v="Diseases--Stroke"/>
    <x v="8"/>
  </r>
  <r>
    <s v="Diseases-Tickborne"/>
    <x v="8"/>
  </r>
  <r>
    <s v="Heat, cold"/>
    <x v="9"/>
  </r>
  <r>
    <s v="Hospital delirium"/>
    <x v="9"/>
  </r>
  <r>
    <s v="Hospital discharge, aftercare"/>
    <x v="9"/>
  </r>
  <r>
    <s v="Immunization"/>
    <x v="9"/>
  </r>
  <r>
    <s v="Infection control"/>
    <x v="9"/>
  </r>
  <r>
    <s v="Medication Safety &amp; management"/>
    <x v="9"/>
  </r>
  <r>
    <s v="Men's Health"/>
    <x v="9"/>
  </r>
  <r>
    <s v="Obesity, healthy weight"/>
    <x v="9"/>
  </r>
  <r>
    <s v="Oral health"/>
    <x v="9"/>
  </r>
  <r>
    <s v="Rehabilitation"/>
    <x v="9"/>
  </r>
  <r>
    <s v="Sleep"/>
    <x v="9"/>
  </r>
  <r>
    <s v="Smoking"/>
    <x v="9"/>
  </r>
  <r>
    <s v="Stress management"/>
    <x v="9"/>
  </r>
  <r>
    <s v="Women's Health"/>
    <x v="9"/>
  </r>
  <r>
    <s v="Dementia care, behaviors"/>
    <x v="10"/>
  </r>
  <r>
    <s v="Dementia prevention"/>
    <x v="10"/>
  </r>
  <r>
    <s v="Dementia stigma"/>
    <x v="10"/>
  </r>
  <r>
    <s v="Dementia variations"/>
    <x v="10"/>
  </r>
  <r>
    <s v="Hoarding"/>
    <x v="10"/>
  </r>
  <r>
    <s v="Laughter"/>
    <x v="10"/>
  </r>
  <r>
    <s v="Memory Lapses"/>
    <x v="10"/>
  </r>
  <r>
    <s v="Memory Loss-treatable conditions"/>
    <x v="10"/>
  </r>
  <r>
    <s v="Suicide"/>
    <x v="10"/>
  </r>
  <r>
    <s v="Art"/>
    <x v="11"/>
  </r>
  <r>
    <s v="Gardening"/>
    <x v="11"/>
  </r>
  <r>
    <s v="Music"/>
    <x v="11"/>
  </r>
  <r>
    <s v="Outdoors, nature"/>
    <x v="11"/>
  </r>
  <r>
    <s v="Pets"/>
    <x v="11"/>
  </r>
  <r>
    <s v="Volunteering"/>
    <x v="11"/>
  </r>
  <r>
    <s v="Holidays-Better, visits"/>
    <x v="12"/>
  </r>
  <r>
    <s v="Holidays-Depression"/>
    <x v="12"/>
  </r>
  <r>
    <s v="Holidays-gifts"/>
    <x v="12"/>
  </r>
  <r>
    <s v="Holidays-Is Mom OK"/>
    <x v="12"/>
  </r>
  <r>
    <s v="Holidays-NY resolutions"/>
    <x v="12"/>
  </r>
  <r>
    <s v="Mother's Day when Mom has dementia "/>
    <x v="12"/>
  </r>
  <r>
    <s v="Valentines Day"/>
    <x v="12"/>
  </r>
  <r>
    <s v="Clothing"/>
    <x v="13"/>
  </r>
  <r>
    <s v="Computers, internet, social media"/>
    <x v="13"/>
  </r>
  <r>
    <s v="Computers-online health information"/>
    <x v="13"/>
  </r>
  <r>
    <s v="Downsizing, senior moves"/>
    <x v="13"/>
  </r>
  <r>
    <s v="Lifelong learning"/>
    <x v="13"/>
  </r>
  <r>
    <s v="New Year's resolutions"/>
    <x v="13"/>
  </r>
  <r>
    <s v="Purpose in life"/>
    <x v="13"/>
  </r>
  <r>
    <s v="Cholesterol"/>
    <x v="14"/>
  </r>
  <r>
    <s v="Fasting"/>
    <x v="14"/>
  </r>
  <r>
    <s v="Medication-supplements"/>
    <x v="14"/>
  </r>
  <r>
    <s v="Nutrition"/>
    <x v="14"/>
  </r>
  <r>
    <s v="Nutrition-Brain Health"/>
    <x v="14"/>
  </r>
  <r>
    <s v="Nutrition-Food Myths"/>
    <x v="14"/>
  </r>
  <r>
    <s v="Nutrition--hydration"/>
    <x v="14"/>
  </r>
  <r>
    <s v="Nutrition-Mediterranean diet"/>
    <x v="14"/>
  </r>
  <r>
    <s v="Nutrition-Superfoods"/>
    <x v="14"/>
  </r>
  <r>
    <s v="Salt"/>
    <x v="14"/>
  </r>
  <r>
    <s v="Advance directives"/>
    <x v="15"/>
  </r>
  <r>
    <s v="Advance directives--guardianship"/>
    <x v="15"/>
  </r>
  <r>
    <s v="Organ Donation"/>
    <x v="15"/>
  </r>
  <r>
    <s v="Planning for aging"/>
    <x v="15"/>
  </r>
  <r>
    <s v="Driving safety"/>
    <x v="16"/>
  </r>
  <r>
    <s v="Driving safety-transportation alternatives"/>
    <x v="16"/>
  </r>
  <r>
    <s v="Elder abuse"/>
    <x v="16"/>
  </r>
  <r>
    <s v="Emergency preparation"/>
    <x v="16"/>
  </r>
  <r>
    <s v="Falls"/>
    <x v="16"/>
  </r>
  <r>
    <s v="Food safety, foodborne illness"/>
    <x v="16"/>
  </r>
  <r>
    <s v="Guns"/>
    <x v="16"/>
  </r>
  <r>
    <s v="Home safety"/>
    <x v="16"/>
  </r>
  <r>
    <s v="Home safety-fire prevention"/>
    <x v="16"/>
  </r>
  <r>
    <s v="Home safety-inspection"/>
    <x v="16"/>
  </r>
  <r>
    <s v="Home safety-modifications"/>
    <x v="16"/>
  </r>
  <r>
    <s v="Trends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3AFC-8364-46A2-83E7-BD563199B1F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F20" firstHeaderRow="1" firstDataRow="1" firstDataCol="1"/>
  <pivotFields count="2">
    <pivotField showAll="0"/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9"/>
        <item x="10"/>
        <item x="8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7CDAE-7956-4500-AB1D-A60B73EF8F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G13" firstHeaderRow="1" firstDataRow="1" firstDataCol="1"/>
  <pivotFields count="2">
    <pivotField showAll="0"/>
    <pivotField axis="axisRow" showAll="0">
      <items count="12">
        <item x="0"/>
        <item x="2"/>
        <item x="3"/>
        <item x="4"/>
        <item x="5"/>
        <item x="6"/>
        <item x="7"/>
        <item x="1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isreview.enewsworks.com/en/102851/1/2696/Scams-Are-a-Family-Caregiver-Issue.htm" TargetMode="External"/><Relationship Id="rId2" Type="http://schemas.openxmlformats.org/officeDocument/2006/relationships/hyperlink" Target="http://handinhandenews.com/en/32210168/1/499/Home-Care-Can-Reduce-Your-Loved-One's-Fear-of-Falling-&#8230;-And-Yours.htm" TargetMode="External"/><Relationship Id="rId1" Type="http://schemas.openxmlformats.org/officeDocument/2006/relationships/hyperlink" Target="http://www.caringnews.com/en/182/1/559/How-Can-We-Get-Mom-to-Exercise.htm" TargetMode="External"/><Relationship Id="rId4" Type="http://schemas.openxmlformats.org/officeDocument/2006/relationships/hyperlink" Target="https://www.thealdennetwork.com/five-fun-ways-to-give-your-brain-a-work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CE62-A6D0-41E6-9B9C-7D15C2688F9B}">
  <dimension ref="A1:G144"/>
  <sheetViews>
    <sheetView tabSelected="1" topLeftCell="A11" workbookViewId="0">
      <selection activeCell="K34" sqref="K34"/>
    </sheetView>
    <sheetView tabSelected="1" topLeftCell="A5" workbookViewId="1">
      <selection activeCell="B20" sqref="B20:B26"/>
    </sheetView>
  </sheetViews>
  <sheetFormatPr defaultRowHeight="15" x14ac:dyDescent="0.25"/>
  <cols>
    <col min="1" max="1" width="38.5703125" style="2" bestFit="1" customWidth="1"/>
    <col min="2" max="2" width="14.85546875" style="2" bestFit="1" customWidth="1"/>
    <col min="3" max="3" width="14.28515625" bestFit="1" customWidth="1"/>
    <col min="6" max="6" width="14.85546875" bestFit="1" customWidth="1"/>
  </cols>
  <sheetData>
    <row r="1" spans="1:7" x14ac:dyDescent="0.25">
      <c r="A1" s="4" t="s">
        <v>142</v>
      </c>
      <c r="B1" s="4" t="s">
        <v>141</v>
      </c>
      <c r="C1" t="s">
        <v>210</v>
      </c>
      <c r="F1" s="7" t="s">
        <v>206</v>
      </c>
      <c r="G1" t="s">
        <v>209</v>
      </c>
    </row>
    <row r="2" spans="1:7" x14ac:dyDescent="0.25">
      <c r="A2" s="3" t="s">
        <v>3</v>
      </c>
      <c r="B2" s="2" t="s">
        <v>146</v>
      </c>
      <c r="C2">
        <f>+VLOOKUP(B2,$F$2:$G$19,2,FALSE)</f>
        <v>2</v>
      </c>
      <c r="F2" s="8" t="s">
        <v>146</v>
      </c>
      <c r="G2">
        <v>2</v>
      </c>
    </row>
    <row r="3" spans="1:7" x14ac:dyDescent="0.25">
      <c r="A3" s="3" t="s">
        <v>5</v>
      </c>
      <c r="B3" s="2" t="s">
        <v>146</v>
      </c>
      <c r="C3">
        <f t="shared" ref="C3:C66" si="0">+VLOOKUP(B3,$F$2:$G$19,2,FALSE)</f>
        <v>2</v>
      </c>
      <c r="F3" s="8" t="s">
        <v>143</v>
      </c>
      <c r="G3">
        <f>+G2+1</f>
        <v>3</v>
      </c>
    </row>
    <row r="4" spans="1:7" x14ac:dyDescent="0.25">
      <c r="A4" s="3" t="s">
        <v>205</v>
      </c>
      <c r="B4" s="2" t="s">
        <v>146</v>
      </c>
      <c r="C4">
        <f t="shared" si="0"/>
        <v>2</v>
      </c>
      <c r="F4" s="8" t="s">
        <v>156</v>
      </c>
      <c r="G4">
        <f t="shared" ref="G4:G19" si="1">+G3+1</f>
        <v>4</v>
      </c>
    </row>
    <row r="5" spans="1:7" x14ac:dyDescent="0.25">
      <c r="A5" s="3" t="s">
        <v>64</v>
      </c>
      <c r="B5" s="2" t="s">
        <v>146</v>
      </c>
      <c r="C5">
        <f t="shared" si="0"/>
        <v>2</v>
      </c>
      <c r="F5" s="8" t="s">
        <v>144</v>
      </c>
      <c r="G5">
        <f t="shared" si="1"/>
        <v>5</v>
      </c>
    </row>
    <row r="6" spans="1:7" x14ac:dyDescent="0.25">
      <c r="A6" s="3" t="s">
        <v>89</v>
      </c>
      <c r="B6" s="2" t="s">
        <v>143</v>
      </c>
      <c r="C6">
        <f t="shared" si="0"/>
        <v>3</v>
      </c>
      <c r="F6" s="8" t="s">
        <v>149</v>
      </c>
      <c r="G6">
        <f t="shared" si="1"/>
        <v>6</v>
      </c>
    </row>
    <row r="7" spans="1:7" x14ac:dyDescent="0.25">
      <c r="A7" s="3" t="s">
        <v>90</v>
      </c>
      <c r="B7" s="2" t="s">
        <v>143</v>
      </c>
      <c r="C7">
        <f t="shared" si="0"/>
        <v>3</v>
      </c>
      <c r="F7" s="8" t="s">
        <v>31</v>
      </c>
      <c r="G7">
        <f t="shared" si="1"/>
        <v>7</v>
      </c>
    </row>
    <row r="8" spans="1:7" x14ac:dyDescent="0.25">
      <c r="A8" s="3" t="s">
        <v>75</v>
      </c>
      <c r="B8" s="2" t="s">
        <v>143</v>
      </c>
      <c r="C8">
        <f t="shared" si="0"/>
        <v>3</v>
      </c>
      <c r="F8" s="8" t="s">
        <v>154</v>
      </c>
      <c r="G8">
        <f t="shared" si="1"/>
        <v>8</v>
      </c>
    </row>
    <row r="9" spans="1:7" x14ac:dyDescent="0.25">
      <c r="A9" s="3" t="s">
        <v>0</v>
      </c>
      <c r="B9" s="2" t="s">
        <v>156</v>
      </c>
      <c r="C9">
        <f t="shared" si="0"/>
        <v>4</v>
      </c>
      <c r="F9" s="8" t="s">
        <v>150</v>
      </c>
      <c r="G9">
        <f t="shared" si="1"/>
        <v>9</v>
      </c>
    </row>
    <row r="10" spans="1:7" x14ac:dyDescent="0.25">
      <c r="A10" s="3" t="s">
        <v>4</v>
      </c>
      <c r="B10" s="2" t="s">
        <v>156</v>
      </c>
      <c r="C10">
        <f t="shared" si="0"/>
        <v>4</v>
      </c>
      <c r="F10" s="8" t="s">
        <v>148</v>
      </c>
      <c r="G10">
        <f t="shared" si="1"/>
        <v>10</v>
      </c>
    </row>
    <row r="11" spans="1:7" x14ac:dyDescent="0.25">
      <c r="A11" s="3" t="s">
        <v>38</v>
      </c>
      <c r="B11" s="2" t="s">
        <v>156</v>
      </c>
      <c r="C11">
        <f t="shared" si="0"/>
        <v>4</v>
      </c>
      <c r="F11" s="8" t="s">
        <v>155</v>
      </c>
      <c r="G11">
        <f t="shared" si="1"/>
        <v>11</v>
      </c>
    </row>
    <row r="12" spans="1:7" x14ac:dyDescent="0.25">
      <c r="A12" s="3" t="s">
        <v>44</v>
      </c>
      <c r="B12" s="2" t="s">
        <v>156</v>
      </c>
      <c r="C12">
        <f t="shared" si="0"/>
        <v>4</v>
      </c>
      <c r="F12" s="8" t="s">
        <v>208</v>
      </c>
      <c r="G12">
        <f t="shared" si="1"/>
        <v>12</v>
      </c>
    </row>
    <row r="13" spans="1:7" x14ac:dyDescent="0.25">
      <c r="A13" s="3" t="s">
        <v>46</v>
      </c>
      <c r="B13" s="2" t="s">
        <v>156</v>
      </c>
      <c r="C13">
        <f t="shared" si="0"/>
        <v>4</v>
      </c>
      <c r="F13" s="8" t="s">
        <v>152</v>
      </c>
      <c r="G13">
        <f t="shared" si="1"/>
        <v>13</v>
      </c>
    </row>
    <row r="14" spans="1:7" x14ac:dyDescent="0.25">
      <c r="A14" s="3" t="s">
        <v>47</v>
      </c>
      <c r="B14" s="2" t="s">
        <v>156</v>
      </c>
      <c r="C14">
        <f t="shared" si="0"/>
        <v>4</v>
      </c>
      <c r="F14" s="8" t="s">
        <v>147</v>
      </c>
      <c r="G14">
        <f t="shared" si="1"/>
        <v>14</v>
      </c>
    </row>
    <row r="15" spans="1:7" x14ac:dyDescent="0.25">
      <c r="A15" s="3" t="s">
        <v>126</v>
      </c>
      <c r="B15" s="2" t="s">
        <v>156</v>
      </c>
      <c r="C15">
        <f t="shared" si="0"/>
        <v>4</v>
      </c>
      <c r="F15" s="8" t="s">
        <v>153</v>
      </c>
      <c r="G15">
        <f t="shared" si="1"/>
        <v>15</v>
      </c>
    </row>
    <row r="16" spans="1:7" x14ac:dyDescent="0.25">
      <c r="A16" s="3" t="s">
        <v>53</v>
      </c>
      <c r="B16" s="2" t="s">
        <v>156</v>
      </c>
      <c r="C16">
        <f t="shared" si="0"/>
        <v>4</v>
      </c>
      <c r="F16" s="8" t="s">
        <v>61</v>
      </c>
      <c r="G16">
        <f t="shared" si="1"/>
        <v>16</v>
      </c>
    </row>
    <row r="17" spans="1:7" x14ac:dyDescent="0.25">
      <c r="A17" s="3" t="s">
        <v>74</v>
      </c>
      <c r="B17" s="2" t="s">
        <v>156</v>
      </c>
      <c r="C17">
        <f t="shared" si="0"/>
        <v>4</v>
      </c>
      <c r="F17" s="8" t="s">
        <v>151</v>
      </c>
      <c r="G17">
        <f t="shared" si="1"/>
        <v>17</v>
      </c>
    </row>
    <row r="18" spans="1:7" x14ac:dyDescent="0.25">
      <c r="A18" s="3" t="s">
        <v>137</v>
      </c>
      <c r="B18" s="2" t="s">
        <v>156</v>
      </c>
      <c r="C18">
        <f t="shared" si="0"/>
        <v>4</v>
      </c>
      <c r="F18" s="8" t="s">
        <v>145</v>
      </c>
      <c r="G18">
        <f t="shared" si="1"/>
        <v>18</v>
      </c>
    </row>
    <row r="19" spans="1:7" x14ac:dyDescent="0.25">
      <c r="A19" s="3" t="s">
        <v>138</v>
      </c>
      <c r="B19" s="2" t="s">
        <v>156</v>
      </c>
      <c r="C19">
        <f t="shared" si="0"/>
        <v>4</v>
      </c>
      <c r="F19" s="8" t="s">
        <v>157</v>
      </c>
      <c r="G19">
        <f t="shared" si="1"/>
        <v>19</v>
      </c>
    </row>
    <row r="20" spans="1:7" x14ac:dyDescent="0.25">
      <c r="A20" s="3" t="s">
        <v>91</v>
      </c>
      <c r="B20" s="2" t="s">
        <v>144</v>
      </c>
      <c r="C20">
        <f t="shared" si="0"/>
        <v>5</v>
      </c>
      <c r="F20" s="8" t="s">
        <v>207</v>
      </c>
    </row>
    <row r="21" spans="1:7" x14ac:dyDescent="0.25">
      <c r="A21" s="3" t="s">
        <v>92</v>
      </c>
      <c r="B21" s="2" t="s">
        <v>144</v>
      </c>
      <c r="C21">
        <f t="shared" si="0"/>
        <v>5</v>
      </c>
    </row>
    <row r="22" spans="1:7" x14ac:dyDescent="0.25">
      <c r="A22" s="3" t="s">
        <v>93</v>
      </c>
      <c r="B22" s="2" t="s">
        <v>144</v>
      </c>
      <c r="C22">
        <f t="shared" si="0"/>
        <v>5</v>
      </c>
    </row>
    <row r="23" spans="1:7" x14ac:dyDescent="0.25">
      <c r="A23" s="3" t="s">
        <v>12</v>
      </c>
      <c r="B23" s="2" t="s">
        <v>144</v>
      </c>
      <c r="C23">
        <f t="shared" si="0"/>
        <v>5</v>
      </c>
    </row>
    <row r="24" spans="1:7" x14ac:dyDescent="0.25">
      <c r="A24" s="3" t="s">
        <v>94</v>
      </c>
      <c r="B24" s="2" t="s">
        <v>144</v>
      </c>
      <c r="C24">
        <f t="shared" si="0"/>
        <v>5</v>
      </c>
    </row>
    <row r="25" spans="1:7" x14ac:dyDescent="0.25">
      <c r="A25" s="3" t="s">
        <v>95</v>
      </c>
      <c r="B25" s="2" t="s">
        <v>144</v>
      </c>
      <c r="C25">
        <f t="shared" si="0"/>
        <v>5</v>
      </c>
    </row>
    <row r="26" spans="1:7" x14ac:dyDescent="0.25">
      <c r="A26" s="3" t="s">
        <v>96</v>
      </c>
      <c r="B26" s="2" t="s">
        <v>144</v>
      </c>
      <c r="C26">
        <f t="shared" si="0"/>
        <v>5</v>
      </c>
    </row>
    <row r="27" spans="1:7" x14ac:dyDescent="0.25">
      <c r="A27" s="3" t="s">
        <v>7</v>
      </c>
      <c r="B27" s="2" t="s">
        <v>149</v>
      </c>
      <c r="C27">
        <f t="shared" si="0"/>
        <v>6</v>
      </c>
    </row>
    <row r="28" spans="1:7" x14ac:dyDescent="0.25">
      <c r="A28" s="3" t="s">
        <v>9</v>
      </c>
      <c r="B28" s="2" t="s">
        <v>149</v>
      </c>
      <c r="C28">
        <f t="shared" si="0"/>
        <v>6</v>
      </c>
    </row>
    <row r="29" spans="1:7" x14ac:dyDescent="0.25">
      <c r="A29" s="3" t="s">
        <v>21</v>
      </c>
      <c r="B29" s="2" t="s">
        <v>149</v>
      </c>
      <c r="C29">
        <f t="shared" si="0"/>
        <v>6</v>
      </c>
    </row>
    <row r="30" spans="1:7" x14ac:dyDescent="0.25">
      <c r="A30" s="3" t="s">
        <v>40</v>
      </c>
      <c r="B30" s="2" t="s">
        <v>149</v>
      </c>
      <c r="C30">
        <f t="shared" si="0"/>
        <v>6</v>
      </c>
    </row>
    <row r="31" spans="1:7" x14ac:dyDescent="0.25">
      <c r="A31" s="3" t="s">
        <v>56</v>
      </c>
      <c r="B31" s="2" t="s">
        <v>149</v>
      </c>
      <c r="C31">
        <f t="shared" si="0"/>
        <v>6</v>
      </c>
    </row>
    <row r="32" spans="1:7" x14ac:dyDescent="0.25">
      <c r="A32" s="3" t="s">
        <v>127</v>
      </c>
      <c r="B32" s="2" t="s">
        <v>149</v>
      </c>
      <c r="C32">
        <f t="shared" si="0"/>
        <v>6</v>
      </c>
    </row>
    <row r="33" spans="1:3" x14ac:dyDescent="0.25">
      <c r="A33" s="3" t="s">
        <v>58</v>
      </c>
      <c r="B33" s="2" t="s">
        <v>149</v>
      </c>
      <c r="C33">
        <f t="shared" si="0"/>
        <v>6</v>
      </c>
    </row>
    <row r="34" spans="1:3" x14ac:dyDescent="0.25">
      <c r="A34" s="3" t="s">
        <v>70</v>
      </c>
      <c r="B34" s="2" t="s">
        <v>149</v>
      </c>
      <c r="C34">
        <f t="shared" si="0"/>
        <v>6</v>
      </c>
    </row>
    <row r="35" spans="1:3" x14ac:dyDescent="0.25">
      <c r="A35" s="3" t="s">
        <v>79</v>
      </c>
      <c r="B35" s="2" t="s">
        <v>149</v>
      </c>
      <c r="C35">
        <f t="shared" si="0"/>
        <v>6</v>
      </c>
    </row>
    <row r="36" spans="1:3" x14ac:dyDescent="0.25">
      <c r="A36" s="3" t="s">
        <v>80</v>
      </c>
      <c r="B36" s="2" t="s">
        <v>149</v>
      </c>
      <c r="C36">
        <f t="shared" si="0"/>
        <v>6</v>
      </c>
    </row>
    <row r="37" spans="1:3" x14ac:dyDescent="0.25">
      <c r="A37" s="3" t="s">
        <v>31</v>
      </c>
      <c r="B37" s="2" t="s">
        <v>31</v>
      </c>
      <c r="C37">
        <f t="shared" si="0"/>
        <v>7</v>
      </c>
    </row>
    <row r="38" spans="1:3" x14ac:dyDescent="0.25">
      <c r="A38" s="3" t="s">
        <v>113</v>
      </c>
      <c r="B38" s="2" t="s">
        <v>31</v>
      </c>
      <c r="C38">
        <f t="shared" si="0"/>
        <v>7</v>
      </c>
    </row>
    <row r="39" spans="1:3" x14ac:dyDescent="0.25">
      <c r="A39" s="3" t="s">
        <v>114</v>
      </c>
      <c r="B39" s="2" t="s">
        <v>31</v>
      </c>
      <c r="C39">
        <f t="shared" si="0"/>
        <v>7</v>
      </c>
    </row>
    <row r="40" spans="1:3" x14ac:dyDescent="0.25">
      <c r="A40" s="3" t="s">
        <v>115</v>
      </c>
      <c r="B40" s="2" t="s">
        <v>31</v>
      </c>
      <c r="C40">
        <f t="shared" si="0"/>
        <v>7</v>
      </c>
    </row>
    <row r="41" spans="1:3" x14ac:dyDescent="0.25">
      <c r="A41" s="3" t="s">
        <v>116</v>
      </c>
      <c r="B41" s="2" t="s">
        <v>31</v>
      </c>
      <c r="C41">
        <f t="shared" si="0"/>
        <v>7</v>
      </c>
    </row>
    <row r="42" spans="1:3" x14ac:dyDescent="0.25">
      <c r="A42" s="3" t="s">
        <v>117</v>
      </c>
      <c r="B42" s="2" t="s">
        <v>31</v>
      </c>
      <c r="C42">
        <f t="shared" si="0"/>
        <v>7</v>
      </c>
    </row>
    <row r="43" spans="1:3" x14ac:dyDescent="0.25">
      <c r="A43" s="3" t="s">
        <v>83</v>
      </c>
      <c r="B43" s="2" t="s">
        <v>31</v>
      </c>
      <c r="C43">
        <f t="shared" si="0"/>
        <v>7</v>
      </c>
    </row>
    <row r="44" spans="1:3" x14ac:dyDescent="0.25">
      <c r="A44" s="3" t="s">
        <v>29</v>
      </c>
      <c r="B44" s="2" t="s">
        <v>154</v>
      </c>
      <c r="C44">
        <f t="shared" si="0"/>
        <v>8</v>
      </c>
    </row>
    <row r="45" spans="1:3" x14ac:dyDescent="0.25">
      <c r="A45" s="3" t="s">
        <v>33</v>
      </c>
      <c r="B45" s="2" t="s">
        <v>154</v>
      </c>
      <c r="C45">
        <f t="shared" si="0"/>
        <v>8</v>
      </c>
    </row>
    <row r="46" spans="1:3" x14ac:dyDescent="0.25">
      <c r="A46" s="3" t="s">
        <v>39</v>
      </c>
      <c r="B46" s="2" t="s">
        <v>154</v>
      </c>
      <c r="C46">
        <f t="shared" si="0"/>
        <v>8</v>
      </c>
    </row>
    <row r="47" spans="1:3" x14ac:dyDescent="0.25">
      <c r="A47" s="3" t="s">
        <v>52</v>
      </c>
      <c r="B47" s="2" t="s">
        <v>154</v>
      </c>
      <c r="C47">
        <f t="shared" si="0"/>
        <v>8</v>
      </c>
    </row>
    <row r="48" spans="1:3" x14ac:dyDescent="0.25">
      <c r="A48" s="3" t="s">
        <v>36</v>
      </c>
      <c r="B48" s="2" t="s">
        <v>150</v>
      </c>
      <c r="C48">
        <f t="shared" si="0"/>
        <v>9</v>
      </c>
    </row>
    <row r="49" spans="1:3" x14ac:dyDescent="0.25">
      <c r="A49" s="3" t="s">
        <v>76</v>
      </c>
      <c r="B49" s="2" t="s">
        <v>150</v>
      </c>
      <c r="C49">
        <f t="shared" si="0"/>
        <v>9</v>
      </c>
    </row>
    <row r="50" spans="1:3" x14ac:dyDescent="0.25">
      <c r="A50" s="3" t="s">
        <v>139</v>
      </c>
      <c r="B50" s="2" t="s">
        <v>150</v>
      </c>
      <c r="C50">
        <f t="shared" si="0"/>
        <v>9</v>
      </c>
    </row>
    <row r="51" spans="1:3" x14ac:dyDescent="0.25">
      <c r="A51" s="3" t="s">
        <v>6</v>
      </c>
      <c r="B51" s="2" t="s">
        <v>208</v>
      </c>
      <c r="C51">
        <f t="shared" si="0"/>
        <v>12</v>
      </c>
    </row>
    <row r="52" spans="1:3" x14ac:dyDescent="0.25">
      <c r="A52" s="3" t="s">
        <v>87</v>
      </c>
      <c r="B52" s="2" t="s">
        <v>208</v>
      </c>
      <c r="C52">
        <f t="shared" si="0"/>
        <v>12</v>
      </c>
    </row>
    <row r="53" spans="1:3" x14ac:dyDescent="0.25">
      <c r="A53" s="3" t="s">
        <v>88</v>
      </c>
      <c r="B53" s="2" t="s">
        <v>208</v>
      </c>
      <c r="C53">
        <f t="shared" si="0"/>
        <v>12</v>
      </c>
    </row>
    <row r="54" spans="1:3" x14ac:dyDescent="0.25">
      <c r="A54" s="3" t="s">
        <v>10</v>
      </c>
      <c r="B54" s="2" t="s">
        <v>208</v>
      </c>
      <c r="C54">
        <f t="shared" si="0"/>
        <v>12</v>
      </c>
    </row>
    <row r="55" spans="1:3" x14ac:dyDescent="0.25">
      <c r="A55" s="3" t="s">
        <v>11</v>
      </c>
      <c r="B55" s="2" t="s">
        <v>208</v>
      </c>
      <c r="C55">
        <f t="shared" si="0"/>
        <v>12</v>
      </c>
    </row>
    <row r="56" spans="1:3" x14ac:dyDescent="0.25">
      <c r="A56" s="3" t="s">
        <v>14</v>
      </c>
      <c r="B56" s="2" t="s">
        <v>208</v>
      </c>
      <c r="C56">
        <f t="shared" si="0"/>
        <v>12</v>
      </c>
    </row>
    <row r="57" spans="1:3" x14ac:dyDescent="0.25">
      <c r="A57" s="3" t="s">
        <v>100</v>
      </c>
      <c r="B57" s="2" t="s">
        <v>208</v>
      </c>
      <c r="C57">
        <f t="shared" si="0"/>
        <v>12</v>
      </c>
    </row>
    <row r="58" spans="1:3" x14ac:dyDescent="0.25">
      <c r="A58" s="3" t="s">
        <v>98</v>
      </c>
      <c r="B58" s="2" t="s">
        <v>208</v>
      </c>
      <c r="C58">
        <f t="shared" si="0"/>
        <v>12</v>
      </c>
    </row>
    <row r="59" spans="1:3" x14ac:dyDescent="0.25">
      <c r="A59" s="3" t="s">
        <v>22</v>
      </c>
      <c r="B59" s="2" t="s">
        <v>208</v>
      </c>
      <c r="C59">
        <f t="shared" si="0"/>
        <v>12</v>
      </c>
    </row>
    <row r="60" spans="1:3" x14ac:dyDescent="0.25">
      <c r="A60" s="3" t="s">
        <v>99</v>
      </c>
      <c r="B60" s="2" t="s">
        <v>208</v>
      </c>
      <c r="C60">
        <f t="shared" si="0"/>
        <v>12</v>
      </c>
    </row>
    <row r="61" spans="1:3" x14ac:dyDescent="0.25">
      <c r="A61" s="3" t="s">
        <v>101</v>
      </c>
      <c r="B61" s="2" t="s">
        <v>208</v>
      </c>
      <c r="C61">
        <f t="shared" si="0"/>
        <v>12</v>
      </c>
    </row>
    <row r="62" spans="1:3" x14ac:dyDescent="0.25">
      <c r="A62" s="3" t="s">
        <v>102</v>
      </c>
      <c r="B62" s="2" t="s">
        <v>208</v>
      </c>
      <c r="C62">
        <f t="shared" si="0"/>
        <v>12</v>
      </c>
    </row>
    <row r="63" spans="1:3" x14ac:dyDescent="0.25">
      <c r="A63" s="3" t="s">
        <v>103</v>
      </c>
      <c r="B63" s="2" t="s">
        <v>208</v>
      </c>
      <c r="C63">
        <f t="shared" si="0"/>
        <v>12</v>
      </c>
    </row>
    <row r="64" spans="1:3" x14ac:dyDescent="0.25">
      <c r="A64" s="3" t="s">
        <v>104</v>
      </c>
      <c r="B64" s="2" t="s">
        <v>208</v>
      </c>
      <c r="C64">
        <f t="shared" si="0"/>
        <v>12</v>
      </c>
    </row>
    <row r="65" spans="1:3" x14ac:dyDescent="0.25">
      <c r="A65" s="3" t="s">
        <v>105</v>
      </c>
      <c r="B65" s="2" t="s">
        <v>208</v>
      </c>
      <c r="C65">
        <f t="shared" si="0"/>
        <v>12</v>
      </c>
    </row>
    <row r="66" spans="1:3" x14ac:dyDescent="0.25">
      <c r="A66" s="3" t="s">
        <v>106</v>
      </c>
      <c r="B66" s="2" t="s">
        <v>208</v>
      </c>
      <c r="C66">
        <f t="shared" si="0"/>
        <v>12</v>
      </c>
    </row>
    <row r="67" spans="1:3" x14ac:dyDescent="0.25">
      <c r="A67" s="3" t="s">
        <v>23</v>
      </c>
      <c r="B67" s="2" t="s">
        <v>208</v>
      </c>
      <c r="C67">
        <f t="shared" ref="C67:C130" si="2">+VLOOKUP(B67,$F$2:$G$19,2,FALSE)</f>
        <v>12</v>
      </c>
    </row>
    <row r="68" spans="1:3" x14ac:dyDescent="0.25">
      <c r="A68" s="3" t="s">
        <v>107</v>
      </c>
      <c r="B68" s="2" t="s">
        <v>208</v>
      </c>
      <c r="C68">
        <f t="shared" si="2"/>
        <v>12</v>
      </c>
    </row>
    <row r="69" spans="1:3" x14ac:dyDescent="0.25">
      <c r="A69" s="3" t="s">
        <v>108</v>
      </c>
      <c r="B69" s="2" t="s">
        <v>208</v>
      </c>
      <c r="C69">
        <f t="shared" si="2"/>
        <v>12</v>
      </c>
    </row>
    <row r="70" spans="1:3" x14ac:dyDescent="0.25">
      <c r="A70" s="3" t="s">
        <v>109</v>
      </c>
      <c r="B70" s="2" t="s">
        <v>208</v>
      </c>
      <c r="C70">
        <f t="shared" si="2"/>
        <v>12</v>
      </c>
    </row>
    <row r="71" spans="1:3" x14ac:dyDescent="0.25">
      <c r="A71" s="3" t="s">
        <v>110</v>
      </c>
      <c r="B71" s="2" t="s">
        <v>208</v>
      </c>
      <c r="C71">
        <f t="shared" si="2"/>
        <v>12</v>
      </c>
    </row>
    <row r="72" spans="1:3" x14ac:dyDescent="0.25">
      <c r="A72" s="3" t="s">
        <v>24</v>
      </c>
      <c r="B72" s="2" t="s">
        <v>208</v>
      </c>
      <c r="C72">
        <f t="shared" si="2"/>
        <v>12</v>
      </c>
    </row>
    <row r="73" spans="1:3" x14ac:dyDescent="0.25">
      <c r="A73" s="3" t="s">
        <v>25</v>
      </c>
      <c r="B73" s="2" t="s">
        <v>208</v>
      </c>
      <c r="C73">
        <f t="shared" si="2"/>
        <v>12</v>
      </c>
    </row>
    <row r="74" spans="1:3" x14ac:dyDescent="0.25">
      <c r="A74" s="3" t="s">
        <v>111</v>
      </c>
      <c r="B74" s="2" t="s">
        <v>208</v>
      </c>
      <c r="C74">
        <f t="shared" si="2"/>
        <v>12</v>
      </c>
    </row>
    <row r="75" spans="1:3" x14ac:dyDescent="0.25">
      <c r="A75" s="3" t="s">
        <v>42</v>
      </c>
      <c r="B75" s="2" t="s">
        <v>148</v>
      </c>
      <c r="C75">
        <f t="shared" si="2"/>
        <v>10</v>
      </c>
    </row>
    <row r="76" spans="1:3" x14ac:dyDescent="0.25">
      <c r="A76" s="3" t="s">
        <v>48</v>
      </c>
      <c r="B76" s="2" t="s">
        <v>148</v>
      </c>
      <c r="C76">
        <f t="shared" si="2"/>
        <v>10</v>
      </c>
    </row>
    <row r="77" spans="1:3" x14ac:dyDescent="0.25">
      <c r="A77" s="3" t="s">
        <v>49</v>
      </c>
      <c r="B77" s="2" t="s">
        <v>148</v>
      </c>
      <c r="C77">
        <f t="shared" si="2"/>
        <v>10</v>
      </c>
    </row>
    <row r="78" spans="1:3" x14ac:dyDescent="0.25">
      <c r="A78" s="3" t="s">
        <v>50</v>
      </c>
      <c r="B78" s="2" t="s">
        <v>148</v>
      </c>
      <c r="C78">
        <f t="shared" si="2"/>
        <v>10</v>
      </c>
    </row>
    <row r="79" spans="1:3" x14ac:dyDescent="0.25">
      <c r="A79" s="3" t="s">
        <v>51</v>
      </c>
      <c r="B79" s="2" t="s">
        <v>148</v>
      </c>
      <c r="C79">
        <f t="shared" si="2"/>
        <v>10</v>
      </c>
    </row>
    <row r="80" spans="1:3" x14ac:dyDescent="0.25">
      <c r="A80" s="3" t="s">
        <v>57</v>
      </c>
      <c r="B80" s="2" t="s">
        <v>148</v>
      </c>
      <c r="C80">
        <f t="shared" si="2"/>
        <v>10</v>
      </c>
    </row>
    <row r="81" spans="1:3" x14ac:dyDescent="0.25">
      <c r="A81" s="3" t="s">
        <v>130</v>
      </c>
      <c r="B81" s="2" t="s">
        <v>148</v>
      </c>
      <c r="C81">
        <f t="shared" si="2"/>
        <v>10</v>
      </c>
    </row>
    <row r="82" spans="1:3" x14ac:dyDescent="0.25">
      <c r="A82" s="3" t="s">
        <v>63</v>
      </c>
      <c r="B82" s="2" t="s">
        <v>148</v>
      </c>
      <c r="C82">
        <f t="shared" si="2"/>
        <v>10</v>
      </c>
    </row>
    <row r="83" spans="1:3" x14ac:dyDescent="0.25">
      <c r="A83" s="3" t="s">
        <v>65</v>
      </c>
      <c r="B83" s="2" t="s">
        <v>148</v>
      </c>
      <c r="C83">
        <f t="shared" si="2"/>
        <v>10</v>
      </c>
    </row>
    <row r="84" spans="1:3" x14ac:dyDescent="0.25">
      <c r="A84" s="3" t="s">
        <v>72</v>
      </c>
      <c r="B84" s="2" t="s">
        <v>148</v>
      </c>
      <c r="C84">
        <f t="shared" si="2"/>
        <v>10</v>
      </c>
    </row>
    <row r="85" spans="1:3" x14ac:dyDescent="0.25">
      <c r="A85" s="3" t="s">
        <v>77</v>
      </c>
      <c r="B85" s="2" t="s">
        <v>148</v>
      </c>
      <c r="C85">
        <f t="shared" si="2"/>
        <v>10</v>
      </c>
    </row>
    <row r="86" spans="1:3" x14ac:dyDescent="0.25">
      <c r="A86" s="3" t="s">
        <v>78</v>
      </c>
      <c r="B86" s="2" t="s">
        <v>148</v>
      </c>
      <c r="C86">
        <f t="shared" si="2"/>
        <v>10</v>
      </c>
    </row>
    <row r="87" spans="1:3" x14ac:dyDescent="0.25">
      <c r="A87" s="3" t="s">
        <v>81</v>
      </c>
      <c r="B87" s="2" t="s">
        <v>148</v>
      </c>
      <c r="C87">
        <f t="shared" si="2"/>
        <v>10</v>
      </c>
    </row>
    <row r="88" spans="1:3" x14ac:dyDescent="0.25">
      <c r="A88" s="3" t="s">
        <v>140</v>
      </c>
      <c r="B88" s="2" t="s">
        <v>148</v>
      </c>
      <c r="C88">
        <f t="shared" si="2"/>
        <v>10</v>
      </c>
    </row>
    <row r="89" spans="1:3" x14ac:dyDescent="0.25">
      <c r="A89" s="3" t="s">
        <v>17</v>
      </c>
      <c r="B89" s="2" t="s">
        <v>155</v>
      </c>
      <c r="C89">
        <f t="shared" si="2"/>
        <v>11</v>
      </c>
    </row>
    <row r="90" spans="1:3" x14ac:dyDescent="0.25">
      <c r="A90" s="3" t="s">
        <v>18</v>
      </c>
      <c r="B90" s="2" t="s">
        <v>155</v>
      </c>
      <c r="C90">
        <f t="shared" si="2"/>
        <v>11</v>
      </c>
    </row>
    <row r="91" spans="1:3" x14ac:dyDescent="0.25">
      <c r="A91" s="3" t="s">
        <v>19</v>
      </c>
      <c r="B91" s="2" t="s">
        <v>155</v>
      </c>
      <c r="C91">
        <f t="shared" si="2"/>
        <v>11</v>
      </c>
    </row>
    <row r="92" spans="1:3" x14ac:dyDescent="0.25">
      <c r="A92" s="3" t="s">
        <v>20</v>
      </c>
      <c r="B92" s="2" t="s">
        <v>155</v>
      </c>
      <c r="C92">
        <f t="shared" si="2"/>
        <v>11</v>
      </c>
    </row>
    <row r="93" spans="1:3" x14ac:dyDescent="0.25">
      <c r="A93" s="3" t="s">
        <v>43</v>
      </c>
      <c r="B93" s="2" t="s">
        <v>155</v>
      </c>
      <c r="C93">
        <f t="shared" si="2"/>
        <v>11</v>
      </c>
    </row>
    <row r="94" spans="1:3" x14ac:dyDescent="0.25">
      <c r="A94" s="3" t="s">
        <v>54</v>
      </c>
      <c r="B94" s="2" t="s">
        <v>155</v>
      </c>
      <c r="C94">
        <f t="shared" si="2"/>
        <v>11</v>
      </c>
    </row>
    <row r="95" spans="1:3" x14ac:dyDescent="0.25">
      <c r="A95" s="3" t="s">
        <v>59</v>
      </c>
      <c r="B95" s="2" t="s">
        <v>155</v>
      </c>
      <c r="C95">
        <f t="shared" si="2"/>
        <v>11</v>
      </c>
    </row>
    <row r="96" spans="1:3" x14ac:dyDescent="0.25">
      <c r="A96" s="3" t="s">
        <v>129</v>
      </c>
      <c r="B96" s="2" t="s">
        <v>155</v>
      </c>
      <c r="C96">
        <f t="shared" si="2"/>
        <v>11</v>
      </c>
    </row>
    <row r="97" spans="1:3" x14ac:dyDescent="0.25">
      <c r="A97" s="3" t="s">
        <v>82</v>
      </c>
      <c r="B97" s="2" t="s">
        <v>155</v>
      </c>
      <c r="C97">
        <f t="shared" si="2"/>
        <v>11</v>
      </c>
    </row>
    <row r="98" spans="1:3" x14ac:dyDescent="0.25">
      <c r="A98" s="3" t="s">
        <v>8</v>
      </c>
      <c r="B98" s="2" t="s">
        <v>152</v>
      </c>
      <c r="C98">
        <f t="shared" si="2"/>
        <v>13</v>
      </c>
    </row>
    <row r="99" spans="1:3" x14ac:dyDescent="0.25">
      <c r="A99" s="3" t="s">
        <v>37</v>
      </c>
      <c r="B99" s="2" t="s">
        <v>152</v>
      </c>
      <c r="C99">
        <f t="shared" si="2"/>
        <v>13</v>
      </c>
    </row>
    <row r="100" spans="1:3" x14ac:dyDescent="0.25">
      <c r="A100" s="3" t="s">
        <v>60</v>
      </c>
      <c r="B100" s="2" t="s">
        <v>152</v>
      </c>
      <c r="C100">
        <f t="shared" si="2"/>
        <v>13</v>
      </c>
    </row>
    <row r="101" spans="1:3" x14ac:dyDescent="0.25">
      <c r="A101" s="3" t="s">
        <v>67</v>
      </c>
      <c r="B101" s="2" t="s">
        <v>152</v>
      </c>
      <c r="C101">
        <f t="shared" si="2"/>
        <v>13</v>
      </c>
    </row>
    <row r="102" spans="1:3" x14ac:dyDescent="0.25">
      <c r="A102" s="3" t="s">
        <v>68</v>
      </c>
      <c r="B102" s="2" t="s">
        <v>152</v>
      </c>
      <c r="C102">
        <f t="shared" si="2"/>
        <v>13</v>
      </c>
    </row>
    <row r="103" spans="1:3" x14ac:dyDescent="0.25">
      <c r="A103" s="3" t="s">
        <v>86</v>
      </c>
      <c r="B103" s="2" t="s">
        <v>152</v>
      </c>
      <c r="C103">
        <f t="shared" si="2"/>
        <v>13</v>
      </c>
    </row>
    <row r="104" spans="1:3" x14ac:dyDescent="0.25">
      <c r="A104" s="3" t="s">
        <v>119</v>
      </c>
      <c r="B104" s="2" t="s">
        <v>147</v>
      </c>
      <c r="C104">
        <f t="shared" si="2"/>
        <v>14</v>
      </c>
    </row>
    <row r="105" spans="1:3" x14ac:dyDescent="0.25">
      <c r="A105" s="3" t="s">
        <v>120</v>
      </c>
      <c r="B105" s="2" t="s">
        <v>147</v>
      </c>
      <c r="C105">
        <f t="shared" si="2"/>
        <v>14</v>
      </c>
    </row>
    <row r="106" spans="1:3" x14ac:dyDescent="0.25">
      <c r="A106" s="3" t="s">
        <v>121</v>
      </c>
      <c r="B106" s="2" t="s">
        <v>147</v>
      </c>
      <c r="C106">
        <f t="shared" si="2"/>
        <v>14</v>
      </c>
    </row>
    <row r="107" spans="1:3" x14ac:dyDescent="0.25">
      <c r="A107" s="3" t="s">
        <v>118</v>
      </c>
      <c r="B107" s="2" t="s">
        <v>147</v>
      </c>
      <c r="C107">
        <f t="shared" si="2"/>
        <v>14</v>
      </c>
    </row>
    <row r="108" spans="1:3" x14ac:dyDescent="0.25">
      <c r="A108" s="3" t="s">
        <v>122</v>
      </c>
      <c r="B108" s="2" t="s">
        <v>147</v>
      </c>
      <c r="C108">
        <f t="shared" si="2"/>
        <v>14</v>
      </c>
    </row>
    <row r="109" spans="1:3" x14ac:dyDescent="0.25">
      <c r="A109" s="3" t="s">
        <v>131</v>
      </c>
      <c r="B109" s="2" t="s">
        <v>147</v>
      </c>
      <c r="C109">
        <f t="shared" si="2"/>
        <v>14</v>
      </c>
    </row>
    <row r="110" spans="1:3" x14ac:dyDescent="0.25">
      <c r="A110" s="3" t="s">
        <v>85</v>
      </c>
      <c r="B110" s="2" t="s">
        <v>147</v>
      </c>
      <c r="C110">
        <f t="shared" si="2"/>
        <v>14</v>
      </c>
    </row>
    <row r="111" spans="1:3" x14ac:dyDescent="0.25">
      <c r="A111" s="3" t="s">
        <v>15</v>
      </c>
      <c r="B111" s="2" t="s">
        <v>153</v>
      </c>
      <c r="C111">
        <f t="shared" si="2"/>
        <v>15</v>
      </c>
    </row>
    <row r="112" spans="1:3" x14ac:dyDescent="0.25">
      <c r="A112" s="3" t="s">
        <v>16</v>
      </c>
      <c r="B112" s="2" t="s">
        <v>153</v>
      </c>
      <c r="C112">
        <f t="shared" si="2"/>
        <v>15</v>
      </c>
    </row>
    <row r="113" spans="1:3" x14ac:dyDescent="0.25">
      <c r="A113" s="3" t="s">
        <v>97</v>
      </c>
      <c r="B113" s="2" t="s">
        <v>153</v>
      </c>
      <c r="C113">
        <f t="shared" si="2"/>
        <v>15</v>
      </c>
    </row>
    <row r="114" spans="1:3" x14ac:dyDescent="0.25">
      <c r="A114" s="3" t="s">
        <v>26</v>
      </c>
      <c r="B114" s="2" t="s">
        <v>153</v>
      </c>
      <c r="C114">
        <f t="shared" si="2"/>
        <v>15</v>
      </c>
    </row>
    <row r="115" spans="1:3" x14ac:dyDescent="0.25">
      <c r="A115" s="3" t="s">
        <v>55</v>
      </c>
      <c r="B115" s="2" t="s">
        <v>153</v>
      </c>
      <c r="C115">
        <f t="shared" si="2"/>
        <v>15</v>
      </c>
    </row>
    <row r="116" spans="1:3" x14ac:dyDescent="0.25">
      <c r="A116" s="3" t="s">
        <v>132</v>
      </c>
      <c r="B116" s="2" t="s">
        <v>153</v>
      </c>
      <c r="C116">
        <f t="shared" si="2"/>
        <v>15</v>
      </c>
    </row>
    <row r="117" spans="1:3" x14ac:dyDescent="0.25">
      <c r="A117" s="3" t="s">
        <v>71</v>
      </c>
      <c r="B117" s="2" t="s">
        <v>153</v>
      </c>
      <c r="C117">
        <f t="shared" si="2"/>
        <v>15</v>
      </c>
    </row>
    <row r="118" spans="1:3" x14ac:dyDescent="0.25">
      <c r="A118" s="3" t="s">
        <v>13</v>
      </c>
      <c r="B118" s="2" t="s">
        <v>61</v>
      </c>
      <c r="C118">
        <f t="shared" si="2"/>
        <v>16</v>
      </c>
    </row>
    <row r="119" spans="1:3" x14ac:dyDescent="0.25">
      <c r="A119" s="3" t="s">
        <v>34</v>
      </c>
      <c r="B119" s="2" t="s">
        <v>61</v>
      </c>
      <c r="C119">
        <f t="shared" si="2"/>
        <v>16</v>
      </c>
    </row>
    <row r="120" spans="1:3" x14ac:dyDescent="0.25">
      <c r="A120" s="3" t="s">
        <v>128</v>
      </c>
      <c r="B120" s="2" t="s">
        <v>61</v>
      </c>
      <c r="C120">
        <f t="shared" si="2"/>
        <v>16</v>
      </c>
    </row>
    <row r="121" spans="1:3" x14ac:dyDescent="0.25">
      <c r="A121" s="3" t="s">
        <v>61</v>
      </c>
      <c r="B121" s="2" t="s">
        <v>61</v>
      </c>
      <c r="C121">
        <f t="shared" si="2"/>
        <v>16</v>
      </c>
    </row>
    <row r="122" spans="1:3" x14ac:dyDescent="0.25">
      <c r="A122" s="3" t="s">
        <v>133</v>
      </c>
      <c r="B122" s="2" t="s">
        <v>61</v>
      </c>
      <c r="C122">
        <f t="shared" si="2"/>
        <v>16</v>
      </c>
    </row>
    <row r="123" spans="1:3" x14ac:dyDescent="0.25">
      <c r="A123" s="3" t="s">
        <v>134</v>
      </c>
      <c r="B123" s="2" t="s">
        <v>61</v>
      </c>
      <c r="C123">
        <f t="shared" si="2"/>
        <v>16</v>
      </c>
    </row>
    <row r="124" spans="1:3" x14ac:dyDescent="0.25">
      <c r="A124" s="3" t="s">
        <v>62</v>
      </c>
      <c r="B124" s="2" t="s">
        <v>61</v>
      </c>
      <c r="C124">
        <f t="shared" si="2"/>
        <v>16</v>
      </c>
    </row>
    <row r="125" spans="1:3" x14ac:dyDescent="0.25">
      <c r="A125" s="3" t="s">
        <v>135</v>
      </c>
      <c r="B125" s="2" t="s">
        <v>61</v>
      </c>
      <c r="C125">
        <f t="shared" si="2"/>
        <v>16</v>
      </c>
    </row>
    <row r="126" spans="1:3" x14ac:dyDescent="0.25">
      <c r="A126" s="3" t="s">
        <v>136</v>
      </c>
      <c r="B126" s="2" t="s">
        <v>61</v>
      </c>
      <c r="C126">
        <f t="shared" si="2"/>
        <v>16</v>
      </c>
    </row>
    <row r="127" spans="1:3" x14ac:dyDescent="0.25">
      <c r="A127" s="3" t="s">
        <v>73</v>
      </c>
      <c r="B127" s="2" t="s">
        <v>61</v>
      </c>
      <c r="C127">
        <f t="shared" si="2"/>
        <v>16</v>
      </c>
    </row>
    <row r="128" spans="1:3" x14ac:dyDescent="0.25">
      <c r="A128" s="3" t="s">
        <v>1</v>
      </c>
      <c r="B128" s="2" t="s">
        <v>151</v>
      </c>
      <c r="C128">
        <f t="shared" si="2"/>
        <v>17</v>
      </c>
    </row>
    <row r="129" spans="1:3" x14ac:dyDescent="0.25">
      <c r="A129" s="3" t="s">
        <v>2</v>
      </c>
      <c r="B129" s="2" t="s">
        <v>151</v>
      </c>
      <c r="C129">
        <f t="shared" si="2"/>
        <v>17</v>
      </c>
    </row>
    <row r="130" spans="1:3" x14ac:dyDescent="0.25">
      <c r="A130" s="3" t="s">
        <v>66</v>
      </c>
      <c r="B130" s="2" t="s">
        <v>151</v>
      </c>
      <c r="C130">
        <f t="shared" si="2"/>
        <v>17</v>
      </c>
    </row>
    <row r="131" spans="1:3" x14ac:dyDescent="0.25">
      <c r="A131" s="3" t="s">
        <v>69</v>
      </c>
      <c r="B131" s="2" t="s">
        <v>151</v>
      </c>
      <c r="C131">
        <f t="shared" ref="C131:C143" si="3">+VLOOKUP(B131,$F$2:$G$19,2,FALSE)</f>
        <v>17</v>
      </c>
    </row>
    <row r="132" spans="1:3" x14ac:dyDescent="0.25">
      <c r="A132" s="3" t="s">
        <v>27</v>
      </c>
      <c r="B132" s="2" t="s">
        <v>145</v>
      </c>
      <c r="C132">
        <f t="shared" si="3"/>
        <v>18</v>
      </c>
    </row>
    <row r="133" spans="1:3" x14ac:dyDescent="0.25">
      <c r="A133" s="3" t="s">
        <v>112</v>
      </c>
      <c r="B133" s="2" t="s">
        <v>145</v>
      </c>
      <c r="C133">
        <f t="shared" si="3"/>
        <v>18</v>
      </c>
    </row>
    <row r="134" spans="1:3" x14ac:dyDescent="0.25">
      <c r="A134" s="3" t="s">
        <v>28</v>
      </c>
      <c r="B134" s="2" t="s">
        <v>145</v>
      </c>
      <c r="C134">
        <f t="shared" si="3"/>
        <v>18</v>
      </c>
    </row>
    <row r="135" spans="1:3" x14ac:dyDescent="0.25">
      <c r="A135" s="3" t="s">
        <v>30</v>
      </c>
      <c r="B135" s="2" t="s">
        <v>145</v>
      </c>
      <c r="C135">
        <f t="shared" si="3"/>
        <v>18</v>
      </c>
    </row>
    <row r="136" spans="1:3" x14ac:dyDescent="0.25">
      <c r="A136" s="3" t="s">
        <v>32</v>
      </c>
      <c r="B136" s="2" t="s">
        <v>145</v>
      </c>
      <c r="C136">
        <f t="shared" si="3"/>
        <v>18</v>
      </c>
    </row>
    <row r="137" spans="1:3" x14ac:dyDescent="0.25">
      <c r="A137" s="3" t="s">
        <v>35</v>
      </c>
      <c r="B137" s="2" t="s">
        <v>145</v>
      </c>
      <c r="C137">
        <f t="shared" si="3"/>
        <v>18</v>
      </c>
    </row>
    <row r="138" spans="1:3" x14ac:dyDescent="0.25">
      <c r="A138" s="3" t="s">
        <v>41</v>
      </c>
      <c r="B138" s="2" t="s">
        <v>145</v>
      </c>
      <c r="C138">
        <f t="shared" si="3"/>
        <v>18</v>
      </c>
    </row>
    <row r="139" spans="1:3" x14ac:dyDescent="0.25">
      <c r="A139" s="3" t="s">
        <v>45</v>
      </c>
      <c r="B139" s="2" t="s">
        <v>145</v>
      </c>
      <c r="C139">
        <f t="shared" si="3"/>
        <v>18</v>
      </c>
    </row>
    <row r="140" spans="1:3" x14ac:dyDescent="0.25">
      <c r="A140" s="3" t="s">
        <v>123</v>
      </c>
      <c r="B140" s="2" t="s">
        <v>145</v>
      </c>
      <c r="C140">
        <f t="shared" si="3"/>
        <v>18</v>
      </c>
    </row>
    <row r="141" spans="1:3" x14ac:dyDescent="0.25">
      <c r="A141" s="3" t="s">
        <v>125</v>
      </c>
      <c r="B141" s="2" t="s">
        <v>145</v>
      </c>
      <c r="C141">
        <f t="shared" si="3"/>
        <v>18</v>
      </c>
    </row>
    <row r="142" spans="1:3" x14ac:dyDescent="0.25">
      <c r="A142" s="3" t="s">
        <v>124</v>
      </c>
      <c r="B142" s="2" t="s">
        <v>145</v>
      </c>
      <c r="C142">
        <f t="shared" si="3"/>
        <v>18</v>
      </c>
    </row>
    <row r="143" spans="1:3" x14ac:dyDescent="0.25">
      <c r="A143" s="3" t="s">
        <v>84</v>
      </c>
      <c r="B143" s="2" t="s">
        <v>157</v>
      </c>
      <c r="C143">
        <f t="shared" si="3"/>
        <v>19</v>
      </c>
    </row>
    <row r="144" spans="1:3" x14ac:dyDescent="0.25">
      <c r="B144" s="1"/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0BE0-2053-46E9-AF7A-550AE34A83A6}">
  <dimension ref="A1:H15"/>
  <sheetViews>
    <sheetView workbookViewId="0">
      <selection activeCell="B1" sqref="B1:B1048576"/>
    </sheetView>
    <sheetView workbookViewId="1">
      <selection activeCell="A2" sqref="A2:C15"/>
    </sheetView>
  </sheetViews>
  <sheetFormatPr defaultRowHeight="15" x14ac:dyDescent="0.25"/>
  <cols>
    <col min="1" max="1" width="23.85546875" customWidth="1"/>
    <col min="2" max="2" width="19.85546875" bestFit="1" customWidth="1"/>
    <col min="7" max="7" width="19.140625" bestFit="1" customWidth="1"/>
  </cols>
  <sheetData>
    <row r="1" spans="1:8" x14ac:dyDescent="0.25">
      <c r="A1" s="4" t="s">
        <v>170</v>
      </c>
      <c r="B1" s="4" t="s">
        <v>169</v>
      </c>
      <c r="C1" t="s">
        <v>211</v>
      </c>
      <c r="G1" s="7" t="s">
        <v>206</v>
      </c>
      <c r="H1" t="s">
        <v>209</v>
      </c>
    </row>
    <row r="2" spans="1:8" x14ac:dyDescent="0.25">
      <c r="A2" t="s">
        <v>204</v>
      </c>
      <c r="B2" t="s">
        <v>158</v>
      </c>
      <c r="C2">
        <f>+VLOOKUP(B2,$G$2:$H$12,2,FALSE)</f>
        <v>1</v>
      </c>
      <c r="G2" s="8" t="s">
        <v>158</v>
      </c>
      <c r="H2">
        <v>1</v>
      </c>
    </row>
    <row r="3" spans="1:8" x14ac:dyDescent="0.25">
      <c r="A3" t="s">
        <v>159</v>
      </c>
      <c r="B3" t="s">
        <v>193</v>
      </c>
      <c r="C3">
        <f t="shared" ref="C3:C15" si="0">+VLOOKUP(B3,$G$2:$H$12,2,FALSE)</f>
        <v>8</v>
      </c>
      <c r="G3" s="8" t="s">
        <v>196</v>
      </c>
      <c r="H3">
        <f t="shared" ref="H3:H12" si="1">+H2+1</f>
        <v>2</v>
      </c>
    </row>
    <row r="4" spans="1:8" x14ac:dyDescent="0.25">
      <c r="A4" t="s">
        <v>160</v>
      </c>
      <c r="B4" t="s">
        <v>193</v>
      </c>
      <c r="C4">
        <f t="shared" si="0"/>
        <v>8</v>
      </c>
      <c r="G4" s="8" t="s">
        <v>162</v>
      </c>
      <c r="H4">
        <f t="shared" si="1"/>
        <v>3</v>
      </c>
    </row>
    <row r="5" spans="1:8" x14ac:dyDescent="0.25">
      <c r="A5" t="s">
        <v>161</v>
      </c>
      <c r="B5" t="s">
        <v>193</v>
      </c>
      <c r="C5">
        <f t="shared" si="0"/>
        <v>8</v>
      </c>
      <c r="G5" s="8" t="s">
        <v>163</v>
      </c>
      <c r="H5">
        <f t="shared" si="1"/>
        <v>4</v>
      </c>
    </row>
    <row r="6" spans="1:8" x14ac:dyDescent="0.25">
      <c r="A6" t="s">
        <v>197</v>
      </c>
      <c r="B6" t="s">
        <v>196</v>
      </c>
      <c r="C6">
        <f t="shared" si="0"/>
        <v>2</v>
      </c>
      <c r="G6" s="8" t="s">
        <v>164</v>
      </c>
      <c r="H6">
        <f t="shared" si="1"/>
        <v>5</v>
      </c>
    </row>
    <row r="7" spans="1:8" x14ac:dyDescent="0.25">
      <c r="A7" t="s">
        <v>202</v>
      </c>
      <c r="B7" t="s">
        <v>162</v>
      </c>
      <c r="C7">
        <f t="shared" si="0"/>
        <v>3</v>
      </c>
      <c r="G7" s="8" t="s">
        <v>165</v>
      </c>
      <c r="H7">
        <f t="shared" si="1"/>
        <v>6</v>
      </c>
    </row>
    <row r="8" spans="1:8" x14ac:dyDescent="0.25">
      <c r="A8" t="s">
        <v>204</v>
      </c>
      <c r="B8" t="s">
        <v>163</v>
      </c>
      <c r="C8">
        <f t="shared" si="0"/>
        <v>4</v>
      </c>
      <c r="G8" s="8" t="s">
        <v>166</v>
      </c>
      <c r="H8">
        <f t="shared" si="1"/>
        <v>7</v>
      </c>
    </row>
    <row r="9" spans="1:8" x14ac:dyDescent="0.25">
      <c r="A9" t="s">
        <v>204</v>
      </c>
      <c r="B9" t="s">
        <v>164</v>
      </c>
      <c r="C9">
        <f t="shared" si="0"/>
        <v>5</v>
      </c>
      <c r="G9" s="8" t="s">
        <v>193</v>
      </c>
      <c r="H9">
        <f t="shared" si="1"/>
        <v>8</v>
      </c>
    </row>
    <row r="10" spans="1:8" x14ac:dyDescent="0.25">
      <c r="A10" t="s">
        <v>204</v>
      </c>
      <c r="B10" t="s">
        <v>165</v>
      </c>
      <c r="C10">
        <f t="shared" si="0"/>
        <v>6</v>
      </c>
      <c r="G10" s="8" t="s">
        <v>167</v>
      </c>
      <c r="H10">
        <f t="shared" si="1"/>
        <v>9</v>
      </c>
    </row>
    <row r="11" spans="1:8" x14ac:dyDescent="0.25">
      <c r="A11" t="s">
        <v>204</v>
      </c>
      <c r="B11" t="s">
        <v>166</v>
      </c>
      <c r="C11">
        <f t="shared" si="0"/>
        <v>7</v>
      </c>
      <c r="G11" s="8" t="s">
        <v>168</v>
      </c>
      <c r="H11">
        <f t="shared" si="1"/>
        <v>10</v>
      </c>
    </row>
    <row r="12" spans="1:8" x14ac:dyDescent="0.25">
      <c r="A12" t="s">
        <v>204</v>
      </c>
      <c r="B12" t="s">
        <v>167</v>
      </c>
      <c r="C12">
        <f t="shared" si="0"/>
        <v>9</v>
      </c>
      <c r="G12" s="8" t="s">
        <v>189</v>
      </c>
      <c r="H12">
        <f t="shared" si="1"/>
        <v>11</v>
      </c>
    </row>
    <row r="13" spans="1:8" x14ac:dyDescent="0.25">
      <c r="A13" t="s">
        <v>204</v>
      </c>
      <c r="B13" t="s">
        <v>168</v>
      </c>
      <c r="C13">
        <f t="shared" si="0"/>
        <v>10</v>
      </c>
      <c r="G13" s="8" t="s">
        <v>207</v>
      </c>
    </row>
    <row r="14" spans="1:8" x14ac:dyDescent="0.25">
      <c r="A14" t="s">
        <v>190</v>
      </c>
      <c r="B14" t="s">
        <v>189</v>
      </c>
      <c r="C14">
        <f t="shared" si="0"/>
        <v>11</v>
      </c>
    </row>
    <row r="15" spans="1:8" x14ac:dyDescent="0.25">
      <c r="A15" t="s">
        <v>203</v>
      </c>
      <c r="B15" t="s">
        <v>189</v>
      </c>
      <c r="C15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FCA-8C8B-4C6C-95EF-F0D508CA876D}">
  <dimension ref="A1:G22"/>
  <sheetViews>
    <sheetView zoomScale="85" zoomScaleNormal="85" workbookViewId="0">
      <selection activeCell="A2" sqref="A2:A22"/>
    </sheetView>
    <sheetView workbookViewId="1">
      <selection activeCell="H1" sqref="H1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32.140625" customWidth="1"/>
    <col min="4" max="4" width="29.85546875" bestFit="1" customWidth="1"/>
    <col min="5" max="5" width="9.42578125" bestFit="1" customWidth="1"/>
    <col min="6" max="6" width="11.42578125" bestFit="1" customWidth="1"/>
    <col min="7" max="7" width="132.5703125" bestFit="1" customWidth="1"/>
    <col min="8" max="8" width="13.85546875" bestFit="1" customWidth="1"/>
  </cols>
  <sheetData>
    <row r="1" spans="1:7" x14ac:dyDescent="0.25">
      <c r="A1" s="4" t="s">
        <v>169</v>
      </c>
      <c r="B1" s="4" t="s">
        <v>170</v>
      </c>
      <c r="C1" s="4" t="s">
        <v>141</v>
      </c>
      <c r="D1" s="4" t="s">
        <v>142</v>
      </c>
      <c r="E1" s="4" t="s">
        <v>186</v>
      </c>
      <c r="F1" s="4" t="s">
        <v>185</v>
      </c>
      <c r="G1" s="4" t="s">
        <v>187</v>
      </c>
    </row>
    <row r="2" spans="1:7" x14ac:dyDescent="0.25">
      <c r="A2" t="str">
        <f>+VLOOKUP(B2,'Client-Publication'!$A$2:$B$15,2,FALSE)</f>
        <v>Alden</v>
      </c>
      <c r="B2" t="s">
        <v>197</v>
      </c>
      <c r="C2" t="str">
        <f>+VLOOKUP(D2,'SuperTopic-Topic'!$A$2:$B$143,2,FALSE)</f>
        <v>Health-Physical</v>
      </c>
      <c r="D2" t="s">
        <v>111</v>
      </c>
      <c r="E2" s="6">
        <v>2018</v>
      </c>
      <c r="F2" s="6">
        <v>5</v>
      </c>
      <c r="G2" t="s">
        <v>183</v>
      </c>
    </row>
    <row r="3" spans="1:7" x14ac:dyDescent="0.25">
      <c r="A3" t="str">
        <f>+VLOOKUP(B3,'Client-Publication'!$A$2:$B$15,2,FALSE)</f>
        <v>Alden</v>
      </c>
      <c r="B3" t="s">
        <v>197</v>
      </c>
      <c r="C3" t="str">
        <f>+VLOOKUP(D3,'SuperTopic-Topic'!$A$2:$B$143,2,FALSE)</f>
        <v>Health</v>
      </c>
      <c r="D3" t="s">
        <v>48</v>
      </c>
      <c r="E3" s="6">
        <v>2018</v>
      </c>
      <c r="F3" s="6">
        <v>5</v>
      </c>
      <c r="G3" t="s">
        <v>184</v>
      </c>
    </row>
    <row r="4" spans="1:7" x14ac:dyDescent="0.25">
      <c r="A4" t="str">
        <f>+VLOOKUP(B4,'Client-Publication'!$A$2:$B$15,2,FALSE)</f>
        <v>Alden</v>
      </c>
      <c r="B4" t="s">
        <v>197</v>
      </c>
      <c r="C4" t="str">
        <f>+VLOOKUP(D4,'SuperTopic-Topic'!$A$2:$B$143,2,FALSE)</f>
        <v>Health-Physical</v>
      </c>
      <c r="D4" t="s">
        <v>10</v>
      </c>
      <c r="E4" s="6">
        <v>2018</v>
      </c>
      <c r="F4" s="6">
        <v>7</v>
      </c>
      <c r="G4" s="5" t="s">
        <v>195</v>
      </c>
    </row>
    <row r="5" spans="1:7" x14ac:dyDescent="0.25">
      <c r="A5" t="str">
        <f>+VLOOKUP(B5,'Client-Publication'!$A$2:$B$15,2,FALSE)</f>
        <v>Alden</v>
      </c>
      <c r="B5" t="s">
        <v>197</v>
      </c>
      <c r="C5" t="str">
        <f>+VLOOKUP(D5,'SuperTopic-Topic'!$A$2:$B$143,2,FALSE)</f>
        <v>Safety</v>
      </c>
      <c r="D5" t="s">
        <v>27</v>
      </c>
      <c r="E5" s="6">
        <v>2018</v>
      </c>
      <c r="F5" s="6">
        <v>7</v>
      </c>
      <c r="G5" t="s">
        <v>182</v>
      </c>
    </row>
    <row r="6" spans="1:7" x14ac:dyDescent="0.25">
      <c r="A6" t="str">
        <f>+VLOOKUP(B6,'Client-Publication'!$A$2:$B$15,2,FALSE)</f>
        <v>Assisting Hands</v>
      </c>
      <c r="B6" t="s">
        <v>192</v>
      </c>
      <c r="C6" t="str">
        <f>+VLOOKUP(D6,'SuperTopic-Topic'!$A$2:$B$143,2,FALSE)</f>
        <v>Safety</v>
      </c>
      <c r="D6" t="s">
        <v>32</v>
      </c>
      <c r="E6" s="6">
        <v>2018</v>
      </c>
      <c r="F6" s="6">
        <v>8</v>
      </c>
      <c r="G6" s="5" t="s">
        <v>191</v>
      </c>
    </row>
    <row r="7" spans="1:7" x14ac:dyDescent="0.25">
      <c r="A7" t="str">
        <f>+VLOOKUP(B7,'Client-Publication'!$A$2:$B$15,2,FALSE)</f>
        <v>Assisting Hands</v>
      </c>
      <c r="B7" t="s">
        <v>192</v>
      </c>
      <c r="C7" t="str">
        <f>+VLOOKUP(D7,'SuperTopic-Topic'!$A$2:$B$143,2,FALSE)</f>
        <v>Financial</v>
      </c>
      <c r="D7" t="s">
        <v>76</v>
      </c>
      <c r="E7" s="6">
        <v>2018</v>
      </c>
      <c r="F7" s="6">
        <v>8</v>
      </c>
      <c r="G7" t="s">
        <v>175</v>
      </c>
    </row>
    <row r="8" spans="1:7" x14ac:dyDescent="0.25">
      <c r="A8" t="str">
        <f>+VLOOKUP(B8,'Client-Publication'!$A$2:$B$15,2,FALSE)</f>
        <v>Assisting Hands</v>
      </c>
      <c r="B8" t="s">
        <v>192</v>
      </c>
      <c r="C8" t="str">
        <f>+VLOOKUP(D8,'SuperTopic-Topic'!$A$2:$B$143,2,FALSE)</f>
        <v>Health-Mental</v>
      </c>
      <c r="D8" t="s">
        <v>82</v>
      </c>
      <c r="E8" s="6">
        <v>2018</v>
      </c>
      <c r="F8" s="6">
        <v>8</v>
      </c>
      <c r="G8" t="s">
        <v>176</v>
      </c>
    </row>
    <row r="9" spans="1:7" x14ac:dyDescent="0.25">
      <c r="A9" t="str">
        <f>+VLOOKUP(B9,'Client-Publication'!$A$2:$B$15,2,FALSE)</f>
        <v>Illuminage</v>
      </c>
      <c r="B9" t="s">
        <v>159</v>
      </c>
      <c r="C9" t="str">
        <f>+VLOOKUP(D9,'SuperTopic-Topic'!$A$2:$B$143,2,FALSE)</f>
        <v>Safety</v>
      </c>
      <c r="D9" t="s">
        <v>199</v>
      </c>
      <c r="E9" s="6">
        <v>2018</v>
      </c>
      <c r="F9" s="6">
        <v>7</v>
      </c>
    </row>
    <row r="10" spans="1:7" x14ac:dyDescent="0.25">
      <c r="A10" t="str">
        <f>+VLOOKUP(B10,'Client-Publication'!$A$2:$B$15,2,FALSE)</f>
        <v>Illuminage</v>
      </c>
      <c r="B10" t="s">
        <v>159</v>
      </c>
      <c r="C10" t="str">
        <f>+VLOOKUP(D10,'SuperTopic-Topic'!$A$2:$B$143,2,FALSE)</f>
        <v>Health</v>
      </c>
      <c r="D10" t="s">
        <v>63</v>
      </c>
      <c r="E10" s="6">
        <v>2018</v>
      </c>
      <c r="F10" s="6">
        <v>7</v>
      </c>
    </row>
    <row r="11" spans="1:7" x14ac:dyDescent="0.25">
      <c r="A11" t="str">
        <f>+VLOOKUP(B11,'Client-Publication'!$A$2:$B$15,2,FALSE)</f>
        <v>Illuminage</v>
      </c>
      <c r="B11" t="s">
        <v>159</v>
      </c>
      <c r="C11" t="str">
        <f>+VLOOKUP(D11,'SuperTopic-Topic'!$A$2:$B$143,2,FALSE)</f>
        <v>Care Choices</v>
      </c>
      <c r="D11" t="s">
        <v>138</v>
      </c>
      <c r="E11" s="6">
        <v>2018</v>
      </c>
      <c r="F11" s="6">
        <v>8</v>
      </c>
    </row>
    <row r="12" spans="1:7" x14ac:dyDescent="0.25">
      <c r="A12" t="str">
        <f>+VLOOKUP(B12,'Client-Publication'!$A$2:$B$15,2,FALSE)</f>
        <v>Illuminage</v>
      </c>
      <c r="B12" t="s">
        <v>160</v>
      </c>
      <c r="C12" t="str">
        <f>+VLOOKUP(D12,'SuperTopic-Topic'!$A$2:$B$143,2,FALSE)</f>
        <v>Aging</v>
      </c>
      <c r="D12" t="s">
        <v>205</v>
      </c>
      <c r="E12" s="6">
        <v>2018</v>
      </c>
      <c r="F12" s="6">
        <v>5</v>
      </c>
      <c r="G12" t="s">
        <v>180</v>
      </c>
    </row>
    <row r="13" spans="1:7" x14ac:dyDescent="0.25">
      <c r="A13" t="str">
        <f>+VLOOKUP(B13,'Client-Publication'!$A$2:$B$15,2,FALSE)</f>
        <v>Illuminage</v>
      </c>
      <c r="B13" t="s">
        <v>160</v>
      </c>
      <c r="C13" t="str">
        <f>+VLOOKUP(D13,'SuperTopic-Topic'!$A$2:$B$143,2,FALSE)</f>
        <v>Health</v>
      </c>
      <c r="D13" t="s">
        <v>140</v>
      </c>
      <c r="E13" s="6">
        <v>2018</v>
      </c>
      <c r="F13" s="6">
        <v>5</v>
      </c>
      <c r="G13" t="s">
        <v>181</v>
      </c>
    </row>
    <row r="14" spans="1:7" x14ac:dyDescent="0.25">
      <c r="A14" t="str">
        <f>+VLOOKUP(B14,'Client-Publication'!$A$2:$B$15,2,FALSE)</f>
        <v>Illuminage</v>
      </c>
      <c r="B14" t="s">
        <v>160</v>
      </c>
      <c r="C14" t="str">
        <f>+VLOOKUP(D14,'SuperTopic-Topic'!$A$2:$B$143,2,FALSE)</f>
        <v>Financial</v>
      </c>
      <c r="D14" t="s">
        <v>36</v>
      </c>
      <c r="E14" s="6">
        <v>2018</v>
      </c>
      <c r="F14" s="6">
        <v>7</v>
      </c>
      <c r="G14" s="5" t="s">
        <v>194</v>
      </c>
    </row>
    <row r="15" spans="1:7" x14ac:dyDescent="0.25">
      <c r="A15" t="str">
        <f>+VLOOKUP(B15,'Client-Publication'!$A$2:$B$15,2,FALSE)</f>
        <v>Illuminage</v>
      </c>
      <c r="B15" t="s">
        <v>160</v>
      </c>
      <c r="C15" t="str">
        <f>+VLOOKUP(D15,'SuperTopic-Topic'!$A$2:$B$143,2,FALSE)</f>
        <v>Exercise</v>
      </c>
      <c r="D15" t="s">
        <v>200</v>
      </c>
      <c r="E15" s="6">
        <v>2018</v>
      </c>
      <c r="F15" s="6">
        <v>7</v>
      </c>
      <c r="G15" t="s">
        <v>177</v>
      </c>
    </row>
    <row r="16" spans="1:7" x14ac:dyDescent="0.25">
      <c r="A16" t="str">
        <f>+VLOOKUP(B16,'Client-Publication'!$A$2:$B$15,2,FALSE)</f>
        <v>Illuminage</v>
      </c>
      <c r="B16" t="s">
        <v>160</v>
      </c>
      <c r="C16" t="str">
        <f>+VLOOKUP(D16,'SuperTopic-Topic'!$A$2:$B$143,2,FALSE)</f>
        <v>Safety</v>
      </c>
      <c r="D16" t="s">
        <v>35</v>
      </c>
      <c r="E16" s="6">
        <v>2018</v>
      </c>
      <c r="F16" s="6">
        <v>7</v>
      </c>
      <c r="G16" t="s">
        <v>178</v>
      </c>
    </row>
    <row r="17" spans="1:7" x14ac:dyDescent="0.25">
      <c r="A17" t="str">
        <f>+VLOOKUP(B17,'Client-Publication'!$A$2:$B$15,2,FALSE)</f>
        <v>Illuminage</v>
      </c>
      <c r="B17" t="s">
        <v>160</v>
      </c>
      <c r="C17" t="str">
        <f>+VLOOKUP(D17,'SuperTopic-Topic'!$A$2:$B$143,2,FALSE)</f>
        <v>Safety</v>
      </c>
      <c r="D17" t="s">
        <v>201</v>
      </c>
      <c r="E17" s="6">
        <v>2018</v>
      </c>
      <c r="F17" s="6">
        <v>7</v>
      </c>
      <c r="G17" t="s">
        <v>179</v>
      </c>
    </row>
    <row r="18" spans="1:7" x14ac:dyDescent="0.25">
      <c r="A18" t="str">
        <f>+VLOOKUP(B18,'Client-Publication'!$A$2:$B$15,2,FALSE)</f>
        <v>Right at Home</v>
      </c>
      <c r="B18" t="s">
        <v>190</v>
      </c>
      <c r="C18" t="str">
        <f>+VLOOKUP(D18,'SuperTopic-Topic'!$A$2:$B$143,2,FALSE)</f>
        <v>Safety</v>
      </c>
      <c r="D18" t="s">
        <v>198</v>
      </c>
      <c r="E18" s="6">
        <v>2018</v>
      </c>
      <c r="F18" s="6">
        <v>7</v>
      </c>
      <c r="G18" t="s">
        <v>173</v>
      </c>
    </row>
    <row r="19" spans="1:7" x14ac:dyDescent="0.25">
      <c r="A19" t="str">
        <f>+VLOOKUP(B19,'Client-Publication'!$A$2:$B$15,2,FALSE)</f>
        <v>Right at Home</v>
      </c>
      <c r="B19" t="s">
        <v>190</v>
      </c>
      <c r="C19" t="str">
        <f>+VLOOKUP(D19,'SuperTopic-Topic'!$A$2:$B$143,2,FALSE)</f>
        <v>Health-Physical</v>
      </c>
      <c r="D19" t="s">
        <v>87</v>
      </c>
      <c r="E19" s="6">
        <v>2018</v>
      </c>
      <c r="F19" s="6">
        <v>7</v>
      </c>
      <c r="G19" t="s">
        <v>174</v>
      </c>
    </row>
    <row r="20" spans="1:7" x14ac:dyDescent="0.25">
      <c r="A20" t="str">
        <f>+VLOOKUP(B20,'Client-Publication'!$A$2:$B$15,2,FALSE)</f>
        <v>Right at Home</v>
      </c>
      <c r="B20" t="s">
        <v>190</v>
      </c>
      <c r="C20" t="str">
        <f>+VLOOKUP(D20,'SuperTopic-Topic'!$A$2:$B$143,2,FALSE)</f>
        <v>Exercise</v>
      </c>
      <c r="D20" t="s">
        <v>31</v>
      </c>
      <c r="E20" s="6">
        <v>2018</v>
      </c>
      <c r="F20" s="6">
        <v>8</v>
      </c>
      <c r="G20" s="5" t="s">
        <v>188</v>
      </c>
    </row>
    <row r="21" spans="1:7" x14ac:dyDescent="0.25">
      <c r="A21" t="str">
        <f>+VLOOKUP(B21,'Client-Publication'!$A$2:$B$15,2,FALSE)</f>
        <v>Right at Home</v>
      </c>
      <c r="B21" t="s">
        <v>190</v>
      </c>
      <c r="C21" t="str">
        <f>+VLOOKUP(D21,'SuperTopic-Topic'!$A$2:$B$143,2,FALSE)</f>
        <v>Emotional</v>
      </c>
      <c r="D21" t="s">
        <v>7</v>
      </c>
      <c r="E21" s="6">
        <v>2018</v>
      </c>
      <c r="F21" s="6">
        <v>8</v>
      </c>
      <c r="G21" t="s">
        <v>171</v>
      </c>
    </row>
    <row r="22" spans="1:7" x14ac:dyDescent="0.25">
      <c r="A22" t="str">
        <f>+VLOOKUP(B22,'Client-Publication'!$A$2:$B$15,2,FALSE)</f>
        <v>Right at Home</v>
      </c>
      <c r="B22" t="s">
        <v>190</v>
      </c>
      <c r="C22" t="str">
        <f>+VLOOKUP(D22,'SuperTopic-Topic'!$A$2:$B$143,2,FALSE)</f>
        <v>Health</v>
      </c>
      <c r="D22" t="s">
        <v>50</v>
      </c>
      <c r="E22" s="6">
        <v>2018</v>
      </c>
      <c r="F22" s="6">
        <v>8</v>
      </c>
      <c r="G22" t="s">
        <v>172</v>
      </c>
    </row>
  </sheetData>
  <sortState ref="A2:H93">
    <sortCondition ref="A2:A93"/>
    <sortCondition ref="B2:B93"/>
    <sortCondition ref="E2:E93"/>
    <sortCondition ref="F2:F93"/>
  </sortState>
  <hyperlinks>
    <hyperlink ref="G20" r:id="rId1" xr:uid="{0AFCADF3-A827-4490-991B-792B4882E5C4}"/>
    <hyperlink ref="G6" r:id="rId2" xr:uid="{DCD28522-21BD-44A8-A3AD-A73D0C303D8A}"/>
    <hyperlink ref="G14" r:id="rId3" xr:uid="{3512FAD6-4632-4BAC-B0F8-662F3D463BFD}"/>
    <hyperlink ref="G4" r:id="rId4" xr:uid="{DB244E01-0DF5-484F-B0E4-7F74C4F3C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SuperTopic-Topic</vt:lpstr>
      <vt:lpstr>Client-Publication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Remy</dc:creator>
  <cp:lastModifiedBy>Pat Remy</cp:lastModifiedBy>
  <dcterms:created xsi:type="dcterms:W3CDTF">2018-08-11T17:40:30Z</dcterms:created>
  <dcterms:modified xsi:type="dcterms:W3CDTF">2018-08-11T19:54:48Z</dcterms:modified>
</cp:coreProperties>
</file>