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490" windowHeight="7530" activeTab="2"/>
  </bookViews>
  <sheets>
    <sheet name="Data" sheetId="2" r:id="rId1"/>
    <sheet name="Calculation" sheetId="6" r:id="rId2"/>
    <sheet name="Dashboard final" sheetId="7" r:id="rId3"/>
  </sheets>
  <definedNames>
    <definedName name="_xlnm._FilterDatabase" localSheetId="0" hidden="1">Data!$A$1:$I$1773</definedName>
  </definedNames>
  <calcPr calcId="171027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<sst xmlns="http://schemas.openxmlformats.org/spreadsheetml/2006/main" count="9897" uniqueCount="1837">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</sst>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254912"/>
        <c:axId val="85256448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0866304"/>
        <c:axId val="120864768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866304"/>
        <c:axId val="120864768"/>
      </c:lineChart>
      <c:catAx>
        <c:axId val="8525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85256448"/>
        <c:crosses val="autoZero"/>
        <c:auto val="1"/>
        <c:lblAlgn val="ctr"/>
        <c:lblOffset val="100"/>
        <c:noMultiLvlLbl val="0"/>
      </c:catAx>
      <c:valAx>
        <c:axId val="85256448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85254912"/>
        <c:crosses val="autoZero"/>
        <c:crossBetween val="between"/>
        <c:majorUnit val="0.1"/>
      </c:valAx>
      <c:valAx>
        <c:axId val="120864768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120866304"/>
        <c:crosses val="max"/>
        <c:crossBetween val="between"/>
      </c:valAx>
      <c:catAx>
        <c:axId val="12086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086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86427136"/>
        <c:axId val="86428672"/>
      </c:barChart>
      <c:catAx>
        <c:axId val="86427136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86428672"/>
        <c:crosses val="autoZero"/>
        <c:auto val="1"/>
        <c:lblAlgn val="ctr"/>
        <c:lblOffset val="100"/>
        <c:noMultiLvlLbl val="0"/>
      </c:catAx>
      <c:valAx>
        <c:axId val="86428672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86427136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="" xmlns:a16="http://schemas.microsoft.com/office/drawing/2014/main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="" xmlns:a16="http://schemas.microsoft.com/office/drawing/2014/main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="" xmlns:a16="http://schemas.microsoft.com/office/drawing/2014/main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="" xmlns:a16="http://schemas.microsoft.com/office/drawing/2014/main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="" xmlns:a16="http://schemas.microsoft.com/office/drawing/2014/main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="" xmlns:a16="http://schemas.microsoft.com/office/drawing/2014/main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="" xmlns:a16="http://schemas.microsoft.com/office/drawing/2014/main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="" xmlns:a16="http://schemas.microsoft.com/office/drawing/2014/main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="" xmlns:a16="http://schemas.microsoft.com/office/drawing/2014/main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="" xmlns:a16="http://schemas.microsoft.com/office/drawing/2014/main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="" xmlns:a16="http://schemas.microsoft.com/office/drawing/2014/main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="" xmlns:a16="http://schemas.microsoft.com/office/drawing/2014/main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184655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="" xmlns:a16="http://schemas.microsoft.com/office/drawing/2014/main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="" xmlns:a16="http://schemas.microsoft.com/office/drawing/2014/main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="" xmlns:a16="http://schemas.microsoft.com/office/drawing/2014/main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="" xmlns:a16="http://schemas.microsoft.com/office/drawing/2014/main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="" xmlns:a16="http://schemas.microsoft.com/office/drawing/2014/main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topLeftCell="A17" zoomScale="80" zoomScaleNormal="80" workbookViewId="0"/>
  </sheetViews>
  <sheetFormatPr defaultRowHeight="15" x14ac:dyDescent="0.25"/>
  <cols>
    <col min="1" max="1" width="11.42578125" customWidth="1"/>
    <col min="2" max="2" width="17.140625" bestFit="1" customWidth="1"/>
    <col min="3" max="3" width="15.85546875" customWidth="1"/>
    <col min="4" max="4" width="16.7109375" bestFit="1" customWidth="1"/>
    <col min="5" max="5" width="17.5703125" customWidth="1"/>
    <col min="6" max="6" width="16.7109375" customWidth="1"/>
    <col min="7" max="7" width="18" customWidth="1"/>
    <col min="8" max="8" width="18.42578125" customWidth="1"/>
    <col min="9" max="9" width="19.85546875" customWidth="1"/>
    <col min="10" max="10" width="20.85546875" bestFit="1" customWidth="1"/>
    <col min="11" max="11" width="18.85546875" bestFit="1" customWidth="1"/>
    <col min="12" max="12" width="27.140625" bestFit="1" customWidth="1"/>
    <col min="13" max="13" width="12" bestFit="1" customWidth="1"/>
  </cols>
  <sheetData>
    <row r="1" spans="1:12" x14ac:dyDescent="0.25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25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25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25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25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25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25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25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25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25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25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25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25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25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25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25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25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25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25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25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25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25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25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25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25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25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25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25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25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25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25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25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25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25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25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25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25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25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25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25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25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25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25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25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25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25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25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25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25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25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25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25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25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25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25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25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25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25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25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25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25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25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25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25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25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25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25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25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25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25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25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25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25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25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25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25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25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25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25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25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25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25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25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25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25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25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25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25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25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25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25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25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25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25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25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25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25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25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25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25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25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25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25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25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25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25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25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25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25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25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25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25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25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25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25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25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25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25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25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25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25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25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25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25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25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25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25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25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25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25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25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25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25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25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25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25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25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25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25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25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25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25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25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25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25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25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25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25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25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25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25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25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25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25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25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25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25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25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25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25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25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25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25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25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25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25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25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25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25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25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25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25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25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25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25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25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25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25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25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25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25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25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25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25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25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25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25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25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25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25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25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25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25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25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25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25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25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25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25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25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25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25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25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25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25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25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25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25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25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25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25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25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25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25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25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25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25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25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25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25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25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25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25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25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25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25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25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25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25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25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25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25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25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25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25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25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25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25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25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25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25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25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25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25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25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25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25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25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25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25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25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25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25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25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25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25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25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25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25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25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25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25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25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25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25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25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25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25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25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25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25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25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25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25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25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25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25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25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25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25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25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25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25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25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25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25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25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25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25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25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25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25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25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25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25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25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25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25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25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25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25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25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25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25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25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25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25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25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25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25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25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25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25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25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25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25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25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25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25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25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25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25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25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25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25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25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25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25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25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25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25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25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25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25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25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25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25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25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25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25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25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25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25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25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25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25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25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25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25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25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25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25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25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25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25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25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25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25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25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25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25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25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25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25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25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25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25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25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25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25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25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25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25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25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25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25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25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25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25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25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25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25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25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25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25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25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25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25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25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25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25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25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25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25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25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25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25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25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25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25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25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25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25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25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25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25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25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25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25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25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25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25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25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25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25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25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25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25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25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25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25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25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25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25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25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25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25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25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25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25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25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25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25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25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25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25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25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25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25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25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25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25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25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25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25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25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25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25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25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25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25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25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25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25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25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25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25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25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25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25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25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25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25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25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25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25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25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25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25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25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25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25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25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25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25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25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25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25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25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25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25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25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25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25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25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25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25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25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25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25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25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25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25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25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25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25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25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25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25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25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25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25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25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25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25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25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25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25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25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25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25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25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25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25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25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25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25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25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25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25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25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25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25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25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25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25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25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25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25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25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25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25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25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25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25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25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25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25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25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25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25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25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25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25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25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25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25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25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25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25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25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25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25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25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25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25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25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25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25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25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25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25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25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25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25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25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25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25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25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25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25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25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25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25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25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25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25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25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25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25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25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25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25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25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25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25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25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25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25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25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25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25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25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25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25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25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25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25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25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25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25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25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25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25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25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25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25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25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25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25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25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25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25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25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25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25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25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25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25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25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25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25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25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25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25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25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25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25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25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25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25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25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25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25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25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25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25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25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25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25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25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25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25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25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25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25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25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25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25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25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25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25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25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25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25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25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25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25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25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25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25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25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25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25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25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25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25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25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25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25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25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25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25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25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25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25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25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25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25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25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25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25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25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25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25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25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25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25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25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25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25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25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25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25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25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25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25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25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25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25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25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25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25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25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25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25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25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25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25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25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25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25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25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25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25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25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25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25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25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25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25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25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25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25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25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25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25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25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25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25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25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25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25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25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25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25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25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25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25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25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25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25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25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25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25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25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25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25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25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25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25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25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25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25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25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25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25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25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25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25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25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25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25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25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25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25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25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25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25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25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25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25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25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25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25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25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25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25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25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25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25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25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25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25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25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25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25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25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25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25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25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25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25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25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25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25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25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25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25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25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25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25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25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25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25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25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25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25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25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25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25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25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25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25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25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25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25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25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25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25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25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25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25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25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25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25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25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25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25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25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25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25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25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25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25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25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25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25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25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25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25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25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25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25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25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25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25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25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25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25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25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25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25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25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25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25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25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25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25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25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25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25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25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25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25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25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25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25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25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25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25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25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25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25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25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25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25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25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25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25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25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25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25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25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25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25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25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25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25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25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25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25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25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25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25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25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25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25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25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25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25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25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25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25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25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25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25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25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25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25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25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25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25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25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25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25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25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25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25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25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25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25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25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25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25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25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25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25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25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25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25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25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25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25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25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25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25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25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25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25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25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25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25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25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25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25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25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25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25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25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25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25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25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25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25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25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25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25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25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25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25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25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25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25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25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25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25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25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25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25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25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25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25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25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25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25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25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25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25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25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25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25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25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25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25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25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25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25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25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25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25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25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25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25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25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25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25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25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25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25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25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25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25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25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25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25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25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25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25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25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25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25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25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25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25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25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25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25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25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25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25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25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25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25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25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25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25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25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25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25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25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25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25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25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25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25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25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25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25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25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25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25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25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25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25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25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25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25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25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25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25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25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25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25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25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25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25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25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25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25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25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25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25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25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25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25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25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25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25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25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25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25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25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25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25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25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25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25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25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25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25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25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25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25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25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25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25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25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25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25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25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25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25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25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25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25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25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25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25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25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25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25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25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25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25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25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25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25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25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25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25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25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25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25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25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25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25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25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25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25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25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25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25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25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25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25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25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25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25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25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25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25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25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25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25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25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25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25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25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25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25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25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25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25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25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25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25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25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25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25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25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25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25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25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25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25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25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25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25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25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25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25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25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25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25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25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25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25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25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25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25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25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25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25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25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25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25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25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25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25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25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25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25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25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25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25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25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25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25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25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25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25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25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25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25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25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25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25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25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25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25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25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25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25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25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25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25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25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25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25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25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25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25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25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25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25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25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25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25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25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25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25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25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25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25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25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25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25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25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25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25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25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25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25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25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25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25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25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25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25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25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25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25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25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25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25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25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25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25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25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25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25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25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25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25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25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25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25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25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25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25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25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25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25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25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25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25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25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25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25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25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25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25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25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25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25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25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25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25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25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25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25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25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25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25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25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25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25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25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25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25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25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25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25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25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25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25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25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25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25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25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25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25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25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25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25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25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25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25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25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25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25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25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25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25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25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25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25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25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25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25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25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25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25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25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25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25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25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25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25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25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25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25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25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25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25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25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25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25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25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25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25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25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25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25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25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25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25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25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25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25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25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25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25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25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25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25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25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25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25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25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25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25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25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25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25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25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25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25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25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25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25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25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25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25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25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25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25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25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25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25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25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25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25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25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25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25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25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25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25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25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25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25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25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25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25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25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25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25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25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25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25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25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25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25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25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25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25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25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25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25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25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25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25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25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25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25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25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25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25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25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25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25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25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25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25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25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25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25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25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25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25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25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25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25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25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25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25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25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25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25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25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25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25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25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25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25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25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25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25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25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25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25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25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25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25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25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25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25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25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25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25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25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25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25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25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25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25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25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25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25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25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25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25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25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25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25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25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25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25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25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25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25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25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25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25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25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25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25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25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25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25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25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25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25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25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25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25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25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25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25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25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25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25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25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25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25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25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25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25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25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25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25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25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25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25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25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25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25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25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25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25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25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25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25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25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25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25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25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25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25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25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25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25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25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25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25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25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25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25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25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25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25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25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25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25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25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25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25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25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25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25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25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25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25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25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25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25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25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25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25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25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25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25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25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25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25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25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25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25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25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25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25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25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25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25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25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25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25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25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25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25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25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25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25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25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25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25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25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25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25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25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25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25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25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25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25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25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25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25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25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25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25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25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25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25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25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25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25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25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25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25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25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25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25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25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25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25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25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25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25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25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25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25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25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25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25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25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25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25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25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25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25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25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25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25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25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25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25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25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25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25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25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25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25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25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25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25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25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25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25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25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25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25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25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25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25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25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25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25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25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25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25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25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25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25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25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25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25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25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25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25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25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25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25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25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25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25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25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25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25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25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25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25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25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25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25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25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25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25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25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25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25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25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25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25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25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25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25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25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25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25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25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25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25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25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25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25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25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25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25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25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25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25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25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25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25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25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25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25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25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25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25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25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25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25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25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25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25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25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25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25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25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25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25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25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25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25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25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25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25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25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25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25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25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25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25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25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25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25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25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25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25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25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25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25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25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25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25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25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25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25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25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25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25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25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25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25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25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25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25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25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25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N2" sqref="N1:N2"/>
    </sheetView>
  </sheetViews>
  <sheetFormatPr defaultRowHeight="15" x14ac:dyDescent="0.25"/>
  <cols>
    <col min="1" max="1" width="37.28515625" bestFit="1" customWidth="1"/>
    <col min="2" max="2" width="14.42578125" bestFit="1" customWidth="1"/>
    <col min="3" max="3" width="14.7109375" bestFit="1" customWidth="1"/>
    <col min="4" max="4" width="20" bestFit="1" customWidth="1"/>
    <col min="5" max="5" width="16.42578125" bestFit="1" customWidth="1"/>
    <col min="6" max="6" width="12.5703125" customWidth="1"/>
    <col min="9" max="9" width="9.5703125" bestFit="1" customWidth="1"/>
    <col min="10" max="10" width="11.5703125" bestFit="1" customWidth="1"/>
  </cols>
  <sheetData>
    <row r="1" spans="1:16" x14ac:dyDescent="0.25">
      <c r="A1" s="30" t="s">
        <v>1796</v>
      </c>
      <c r="B1" s="30" t="s">
        <v>1820</v>
      </c>
      <c r="D1" s="3" t="s">
        <v>3</v>
      </c>
      <c r="E1" s="3"/>
    </row>
    <row r="2" spans="1:16" x14ac:dyDescent="0.25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25">
      <c r="A4" s="3" t="s">
        <v>1797</v>
      </c>
      <c r="B4" s="3">
        <f>COUNTIF(Data[Column1],TRUE)</f>
        <v>370</v>
      </c>
    </row>
    <row r="5" spans="1:16" x14ac:dyDescent="0.25">
      <c r="A5" s="3" t="s">
        <v>1798</v>
      </c>
      <c r="B5" s="3">
        <f>SUMPRODUCT((Data[Answered (Y/N)]="Y")*(Data[Column1]=TRUE))</f>
        <v>292</v>
      </c>
    </row>
    <row r="6" spans="1:16" x14ac:dyDescent="0.25">
      <c r="A6" s="3" t="s">
        <v>1804</v>
      </c>
      <c r="B6" s="26">
        <f>SUMPRODUCT((Data[Speed of Answer]),--(Data[Column1]=TRUE))/B4</f>
        <v>52.06216216216216</v>
      </c>
    </row>
    <row r="7" spans="1:16" x14ac:dyDescent="0.25">
      <c r="A7" s="3" t="s">
        <v>1802</v>
      </c>
      <c r="B7" s="13">
        <f>SUMPRODUCT((Data[Answered (Y/N)]="N")*(Data[Column1]=TRUE))/B4</f>
        <v>0.21081081081081082</v>
      </c>
    </row>
    <row r="8" spans="1:16" x14ac:dyDescent="0.25">
      <c r="A8" s="3" t="s">
        <v>1803</v>
      </c>
      <c r="B8" s="28">
        <f>B4/(7*9*60)</f>
        <v>9.7883597883597878E-2</v>
      </c>
    </row>
    <row r="9" spans="1:16" x14ac:dyDescent="0.25">
      <c r="A9" s="3" t="s">
        <v>1818</v>
      </c>
      <c r="B9" s="27">
        <f>SUMPRODUCT((Data[Satisfaction rating]),--(Data[Column1]=TRUE))/B5</f>
        <v>3.5171232876712328</v>
      </c>
    </row>
    <row r="10" spans="1:16" x14ac:dyDescent="0.25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25">
      <c r="A11" s="3" t="s">
        <v>1822</v>
      </c>
      <c r="B11" s="13">
        <f>B10/B5</f>
        <v>0.38698630136986301</v>
      </c>
    </row>
    <row r="12" spans="1:16" x14ac:dyDescent="0.25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25">
      <c r="A13" s="14"/>
      <c r="B13" s="14"/>
    </row>
    <row r="15" spans="1:16" x14ac:dyDescent="0.25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25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25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25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25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25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25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25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25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25">
      <c r="A25" s="3" t="s">
        <v>1819</v>
      </c>
      <c r="B25" s="3"/>
    </row>
    <row r="26" spans="1:16" x14ac:dyDescent="0.25">
      <c r="A26" s="3">
        <v>50</v>
      </c>
      <c r="B26" s="3">
        <f>B9*20-2</f>
        <v>68.342465753424662</v>
      </c>
    </row>
    <row r="27" spans="1:16" x14ac:dyDescent="0.25">
      <c r="A27" s="3">
        <v>20</v>
      </c>
      <c r="B27" s="3">
        <v>2</v>
      </c>
    </row>
    <row r="28" spans="1:16" x14ac:dyDescent="0.25">
      <c r="A28" s="3">
        <v>30</v>
      </c>
      <c r="B28" s="3">
        <f>200-B26</f>
        <v>131.65753424657532</v>
      </c>
    </row>
    <row r="29" spans="1:16" x14ac:dyDescent="0.25">
      <c r="A29" s="3">
        <v>100</v>
      </c>
      <c r="B29" s="3"/>
    </row>
    <row r="32" spans="1:16" x14ac:dyDescent="0.25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25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25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25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25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25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25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25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25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25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25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25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25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25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25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25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25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25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25">
      <c r="A52" s="29" t="s">
        <v>1829</v>
      </c>
      <c r="B52" s="3"/>
      <c r="C52" s="3"/>
      <c r="D52" s="38"/>
      <c r="E52" s="3"/>
    </row>
    <row r="53" spans="1:6" x14ac:dyDescent="0.25">
      <c r="A53" s="17"/>
      <c r="D53" s="16"/>
    </row>
    <row r="54" spans="1:6" x14ac:dyDescent="0.25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25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25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25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25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25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tabSelected="1" topLeftCell="A2" zoomScaleNormal="100" workbookViewId="0">
      <selection activeCell="S11" sqref="S11"/>
    </sheetView>
  </sheetViews>
  <sheetFormatPr defaultColWidth="0" defaultRowHeight="15" x14ac:dyDescent="0.25"/>
  <cols>
    <col min="1" max="1" width="0.85546875" style="21" customWidth="1"/>
    <col min="2" max="2" width="12" bestFit="1" customWidth="1"/>
    <col min="3" max="3" width="12.28515625" customWidth="1"/>
    <col min="4" max="4" width="14.7109375" bestFit="1" customWidth="1"/>
    <col min="5" max="5" width="20.85546875" bestFit="1" customWidth="1"/>
    <col min="6" max="6" width="17.140625" customWidth="1"/>
    <col min="7" max="7" width="4.7109375" customWidth="1"/>
    <col min="8" max="8" width="11.5703125" customWidth="1"/>
    <col min="9" max="10" width="9.140625" customWidth="1"/>
    <col min="11" max="12" width="10.42578125" customWidth="1"/>
    <col min="13" max="15" width="9.140625" customWidth="1"/>
    <col min="16" max="17" width="3.7109375" customWidth="1"/>
    <col min="18" max="18" width="6" customWidth="1"/>
    <col min="19" max="19" width="7.140625" customWidth="1"/>
    <col min="20" max="16384" width="9.140625" hidden="1"/>
  </cols>
  <sheetData>
    <row r="6" spans="2:11" ht="8.25" customHeight="1" x14ac:dyDescent="0.25"/>
    <row r="7" spans="2:11" x14ac:dyDescent="0.25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25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25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25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25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25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25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25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25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'Dashboard final'!E8:E8</xm:f>
              <xm:sqref>E8</xm:sqref>
            </x14:sparkline>
            <x14:sparkline>
              <xm:f>'Dashboard final'!E9:E9</xm:f>
              <xm:sqref>E9</xm:sqref>
            </x14:sparkline>
            <x14:sparkline>
              <xm:f>'Dashboard final'!E10:E10</xm:f>
              <xm:sqref>E10</xm:sqref>
            </x14:sparkline>
            <x14:sparkline>
              <xm:f>'Dashboard final'!E11:E11</xm:f>
              <xm:sqref>E11</xm:sqref>
            </x14:sparkline>
            <x14:sparkline>
              <xm:f>'Dashboard final'!E12:E12</xm:f>
              <xm:sqref>E12</xm:sqref>
            </x14:sparkline>
            <x14:sparkline>
              <xm:f>'Dashboard final'!E13:E13</xm:f>
              <xm:sqref>E13</xm:sqref>
            </x14:sparkline>
            <x14:sparkline>
              <xm:f>'Dashboard final'!E14:E14</xm:f>
              <xm:sqref>E14</xm:sqref>
            </x14:sparkline>
            <x14:sparkline>
              <xm:f>'Dashboard final'!E15:E15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Calculation</vt:lpstr>
      <vt:lpstr>Dashboard 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Prerana Prakash</cp:lastModifiedBy>
  <dcterms:created xsi:type="dcterms:W3CDTF">2015-03-31T11:23:42Z</dcterms:created>
  <dcterms:modified xsi:type="dcterms:W3CDTF">2018-11-27T07:38:34Z</dcterms:modified>
</cp:coreProperties>
</file>