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530" activeTab="2"/>
  </bookViews>
  <sheets>
    <sheet name="Exercise 1 - SLR" sheetId="1" r:id="rId1"/>
    <sheet name="Exercise 2 - MLR" sheetId="2" r:id="rId2"/>
    <sheet name="SLR ANSWER" sheetId="3" r:id="rId3"/>
    <sheet name="MLR ANSWER" sheetId="4" r:id="rId4"/>
  </sheets>
  <calcPr calcId="144525"/>
</workbook>
</file>

<file path=xl/calcChain.xml><?xml version="1.0" encoding="utf-8"?>
<calcChain xmlns="http://schemas.openxmlformats.org/spreadsheetml/2006/main">
  <c r="C15" i="4" l="1"/>
  <c r="Q11" i="3" l="1"/>
  <c r="B22" i="3" l="1"/>
  <c r="B21" i="3"/>
  <c r="B20" i="3"/>
  <c r="B19" i="3"/>
  <c r="B18" i="3"/>
  <c r="B17" i="3"/>
  <c r="B16" i="3"/>
  <c r="B15" i="3"/>
  <c r="B14" i="3"/>
  <c r="A13" i="3"/>
  <c r="A12" i="3"/>
  <c r="A11" i="3"/>
  <c r="A10" i="3"/>
  <c r="A9" i="3"/>
  <c r="A8" i="3"/>
  <c r="A7" i="3"/>
  <c r="A6" i="3"/>
  <c r="A5" i="3"/>
  <c r="A4" i="3"/>
  <c r="Q3" i="3"/>
  <c r="A3" i="3"/>
  <c r="C15" i="2"/>
  <c r="B15" i="1"/>
  <c r="A13" i="1"/>
  <c r="A12" i="1"/>
  <c r="A11" i="1"/>
  <c r="A10" i="1"/>
  <c r="A9" i="1"/>
  <c r="A8" i="1"/>
  <c r="A7" i="1"/>
  <c r="A6" i="1"/>
  <c r="A5" i="1"/>
  <c r="A4" i="1"/>
  <c r="A3" i="1"/>
  <c r="O2" i="1"/>
</calcChain>
</file>

<file path=xl/sharedStrings.xml><?xml version="1.0" encoding="utf-8"?>
<sst xmlns="http://schemas.openxmlformats.org/spreadsheetml/2006/main" count="94" uniqueCount="43">
  <si>
    <t>Year</t>
  </si>
  <si>
    <t>Sale(m)</t>
  </si>
  <si>
    <t>Color</t>
  </si>
  <si>
    <t>Quality</t>
  </si>
  <si>
    <t>Price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</si>
  <si>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</si>
  <si>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</si>
  <si>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</si>
  <si>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</si>
  <si>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</si>
  <si>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</si>
  <si>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</si>
  <si>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</si>
  <si>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</si>
  <si>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</si>
  <si>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</si>
  <si>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</si>
  <si>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</si>
  <si>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</si>
  <si>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</si>
  <si>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</si>
  <si>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</si>
  <si>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</si>
  <si>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</si>
  <si>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</si>
  <si>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</si>
  <si>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</si>
  <si>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</si>
  <si>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</si>
  <si>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</si>
  <si>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</si>
  <si>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Price</t>
  </si>
  <si>
    <t>Residuals</t>
  </si>
  <si>
    <t>Question</t>
  </si>
  <si>
    <t>R(corelation efficient)</t>
  </si>
  <si>
    <t>R square</t>
  </si>
  <si>
    <t>a</t>
  </si>
  <si>
    <t>intercept</t>
  </si>
  <si>
    <t>b</t>
  </si>
  <si>
    <t>slope</t>
  </si>
  <si>
    <t>YEAR 2000-2011</t>
  </si>
  <si>
    <t>YEAR 2000-2020</t>
  </si>
  <si>
    <t>(answer)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</si>
</sst>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[$$-409]#,##0.00"/>
    <numFmt numFmtId="167" formatCode="[$$-409]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0" fillId="0" borderId="5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5" fontId="0" fillId="0" borderId="7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5" fontId="0" fillId="0" borderId="9" xfId="1" applyNumberFormat="1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12" xfId="0" applyFill="1" applyBorder="1" applyAlignment="1"/>
    <xf numFmtId="0" fontId="4" fillId="0" borderId="15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Continuous"/>
    </xf>
    <xf numFmtId="0" fontId="0" fillId="4" borderId="0" xfId="0" applyFill="1" applyBorder="1" applyAlignment="1"/>
    <xf numFmtId="0" fontId="0" fillId="4" borderId="12" xfId="0" applyFill="1" applyBorder="1" applyAlignment="1"/>
    <xf numFmtId="0" fontId="0" fillId="0" borderId="0" xfId="0" applyFill="1" applyBorder="1" applyAlignment="1">
      <alignment horizontal="center" vertical="center"/>
    </xf>
    <xf numFmtId="0" fontId="2" fillId="0" borderId="0" xfId="0" applyFont="1"/>
    <xf numFmtId="0" fontId="0" fillId="4" borderId="0" xfId="0" applyFill="1"/>
    <xf numFmtId="0" fontId="0" fillId="0" borderId="0" xfId="0" applyAlignment="1">
      <alignment horizontal="center" vertical="top"/>
    </xf>
    <xf numFmtId="166" fontId="0" fillId="0" borderId="0" xfId="0" applyNumberFormat="1"/>
    <xf numFmtId="167" fontId="0" fillId="0" borderId="0" xfId="0" applyNumberFormat="1" applyAlignment="1">
      <alignment horizontal="center"/>
    </xf>
    <xf numFmtId="0" fontId="0" fillId="3" borderId="0" xfId="0" applyFill="1"/>
    <xf numFmtId="0" fontId="2" fillId="3" borderId="0" xfId="0" applyFont="1" applyFill="1"/>
    <xf numFmtId="0" fontId="2" fillId="6" borderId="0" xfId="0" applyFont="1" applyFill="1"/>
    <xf numFmtId="0" fontId="0" fillId="7" borderId="1" xfId="0" applyFill="1" applyBorder="1" applyAlignment="1">
      <alignment horizontal="center" vertical="top"/>
    </xf>
    <xf numFmtId="167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0" xfId="0" applyFill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2" fillId="9" borderId="0" xfId="0" applyFont="1" applyFill="1"/>
    <xf numFmtId="0" fontId="0" fillId="0" borderId="0" xfId="0" applyBorder="1"/>
    <xf numFmtId="0" fontId="0" fillId="8" borderId="0" xfId="0" applyFill="1" applyBorder="1" applyAlignment="1"/>
    <xf numFmtId="0" fontId="0" fillId="8" borderId="12" xfId="0" applyFill="1" applyBorder="1" applyAlignment="1"/>
    <xf numFmtId="0" fontId="0" fillId="7" borderId="0" xfId="0" applyFill="1"/>
    <xf numFmtId="0" fontId="2" fillId="7" borderId="0" xfId="0" applyFont="1" applyFill="1" applyBorder="1" applyAlignment="1">
      <alignment horizontal="center" vertical="center"/>
    </xf>
    <xf numFmtId="0" fontId="2" fillId="10" borderId="0" xfId="0" applyFont="1" applyFill="1"/>
    <xf numFmtId="167" fontId="0" fillId="2" borderId="1" xfId="0" applyNumberForma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'Exercise 1 - SLR'!$B$1</c:f>
              <c:strCache>
                <c:ptCount val="1"/>
                <c:pt idx="0">
                  <c:v>Sale(m)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9.6336395450568671E-3"/>
                  <c:y val="-8.7650189559638381E-2"/>
                </c:manualLayout>
              </c:layout>
              <c:numFmt formatCode="General" sourceLinked="0"/>
            </c:trendlineLbl>
          </c:trendline>
          <c:xVal>
            <c:numRef>
              <c:f>'Exercise 1 - SLR'!$A$2:$A$13</c:f>
              <c:numCache>
                <c:formatCode>General</c:formatCode>
                <c:ptCount val="1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</c:numCache>
            </c:numRef>
          </c:xVal>
          <c:yVal>
            <c:numRef>
              <c:f>'Exercise 1 - SLR'!$B$2:$B$13</c:f>
              <c:numCache>
                <c:formatCode>_("$"* #,##0_);_("$"* \(#,##0\);_("$"* "-"??_);_(@_)</c:formatCode>
                <c:ptCount val="12"/>
                <c:pt idx="0">
                  <c:v>1350</c:v>
                </c:pt>
                <c:pt idx="1">
                  <c:v>1610</c:v>
                </c:pt>
                <c:pt idx="2">
                  <c:v>1430</c:v>
                </c:pt>
                <c:pt idx="3">
                  <c:v>1790</c:v>
                </c:pt>
                <c:pt idx="4">
                  <c:v>1550</c:v>
                </c:pt>
                <c:pt idx="5">
                  <c:v>1670</c:v>
                </c:pt>
                <c:pt idx="6">
                  <c:v>1870</c:v>
                </c:pt>
                <c:pt idx="7">
                  <c:v>1850</c:v>
                </c:pt>
                <c:pt idx="8">
                  <c:v>1920</c:v>
                </c:pt>
                <c:pt idx="9">
                  <c:v>1980</c:v>
                </c:pt>
                <c:pt idx="10">
                  <c:v>2010</c:v>
                </c:pt>
                <c:pt idx="11">
                  <c:v>2070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717-4EA5-B05F-BAB3B86DF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66304"/>
        <c:axId val="39266560"/>
      </c:scatterChart>
      <c:valAx>
        <c:axId val="38866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266560"/>
        <c:crosses val="autoZero"/>
        <c:crossBetween val="midCat"/>
      </c:valAx>
      <c:valAx>
        <c:axId val="39266560"/>
        <c:scaling>
          <c:orientation val="minMax"/>
        </c:scaling>
        <c:delete val="0"/>
        <c:axPos val="l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388663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'SLR ANSWER'!$B$1</c:f>
              <c:strCache>
                <c:ptCount val="1"/>
                <c:pt idx="0">
                  <c:v>Sale(m)</c:v>
                </c:pt>
              </c:strCache>
            </c:strRef>
          </c:tx>
          <c:spPr>
            <a:ln w="28575">
              <a:noFill/>
            </a:ln>
          </c:spPr>
          <c:xVal>
            <c:numRef>
              <c:f>'SLR ANSWER'!$A$2:$A$22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xVal>
          <c:yVal>
            <c:numRef>
              <c:f>'SLR ANSWER'!$B$2:$B$22</c:f>
              <c:numCache>
                <c:formatCode>_("$"* #,##0_);_("$"* \(#,##0\);_("$"* "-"??_);_(@_)</c:formatCode>
                <c:ptCount val="21"/>
                <c:pt idx="0">
                  <c:v>1350</c:v>
                </c:pt>
                <c:pt idx="1">
                  <c:v>1610</c:v>
                </c:pt>
                <c:pt idx="2">
                  <c:v>1430</c:v>
                </c:pt>
                <c:pt idx="3">
                  <c:v>1790</c:v>
                </c:pt>
                <c:pt idx="4">
                  <c:v>1550</c:v>
                </c:pt>
                <c:pt idx="5">
                  <c:v>1670</c:v>
                </c:pt>
                <c:pt idx="6">
                  <c:v>1870</c:v>
                </c:pt>
                <c:pt idx="7">
                  <c:v>1850</c:v>
                </c:pt>
                <c:pt idx="8">
                  <c:v>1920</c:v>
                </c:pt>
                <c:pt idx="9">
                  <c:v>1980</c:v>
                </c:pt>
                <c:pt idx="10">
                  <c:v>2010</c:v>
                </c:pt>
                <c:pt idx="11">
                  <c:v>2070</c:v>
                </c:pt>
                <c:pt idx="12" formatCode="[$$-409]#,##0">
                  <c:v>2147.3199999999924</c:v>
                </c:pt>
                <c:pt idx="13" formatCode="[$$-409]#,##0">
                  <c:v>2207.179999999993</c:v>
                </c:pt>
                <c:pt idx="14" formatCode="[$$-409]#,##0">
                  <c:v>2267.0399999999936</c:v>
                </c:pt>
                <c:pt idx="15" formatCode="[$$-409]#,##0">
                  <c:v>2326.8999999999942</c:v>
                </c:pt>
                <c:pt idx="16" formatCode="[$$-409]#,##0">
                  <c:v>2386.7599999999948</c:v>
                </c:pt>
                <c:pt idx="17" formatCode="[$$-409]#,##0">
                  <c:v>2446.6199999999953</c:v>
                </c:pt>
                <c:pt idx="18" formatCode="[$$-409]#,##0">
                  <c:v>2506.4799999999959</c:v>
                </c:pt>
                <c:pt idx="19" formatCode="[$$-409]#,##0">
                  <c:v>2566.3399999999965</c:v>
                </c:pt>
                <c:pt idx="20" formatCode="[$$-409]#,##0">
                  <c:v>2626.1999999999971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25504"/>
        <c:axId val="57218560"/>
      </c:scatterChart>
      <c:valAx>
        <c:axId val="40725504"/>
        <c:scaling>
          <c:orientation val="minMax"/>
          <c:max val="20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7218560"/>
        <c:crosses val="autoZero"/>
        <c:crossBetween val="midCat"/>
        <c:majorUnit val="2"/>
      </c:valAx>
      <c:valAx>
        <c:axId val="572185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sale(m)</a:t>
                </a:r>
              </a:p>
            </c:rich>
          </c:tx>
          <c:layout/>
          <c:overlay val="0"/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407255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Color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'MLR ANSWER'!$A$2:$A$12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'MLR ANSWER'!$K$26:$K$36</c:f>
              <c:numCache>
                <c:formatCode>General</c:formatCode>
                <c:ptCount val="11"/>
                <c:pt idx="0">
                  <c:v>10.18950037517142</c:v>
                </c:pt>
                <c:pt idx="1">
                  <c:v>-4.7461771326554327</c:v>
                </c:pt>
                <c:pt idx="2">
                  <c:v>-5.2951693446143437</c:v>
                </c:pt>
                <c:pt idx="3">
                  <c:v>-6.6721260575952854</c:v>
                </c:pt>
                <c:pt idx="4">
                  <c:v>-2.0842453879789957</c:v>
                </c:pt>
                <c:pt idx="5">
                  <c:v>1.7384925871303238</c:v>
                </c:pt>
                <c:pt idx="6">
                  <c:v>3.6674428833863679</c:v>
                </c:pt>
                <c:pt idx="7">
                  <c:v>-1.0924732852078947</c:v>
                </c:pt>
                <c:pt idx="8">
                  <c:v>3.7773810447877167</c:v>
                </c:pt>
                <c:pt idx="9">
                  <c:v>4.843204222618958</c:v>
                </c:pt>
                <c:pt idx="10">
                  <c:v>-4.3258299050428306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17024"/>
        <c:axId val="57628928"/>
      </c:scatterChart>
      <c:valAx>
        <c:axId val="57617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Color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628928"/>
        <c:crosses val="autoZero"/>
        <c:crossBetween val="midCat"/>
      </c:valAx>
      <c:valAx>
        <c:axId val="57628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6170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Quality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'MLR ANSWER'!$B$2:$B$12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'MLR ANSWER'!$K$26:$K$36</c:f>
              <c:numCache>
                <c:formatCode>General</c:formatCode>
                <c:ptCount val="11"/>
                <c:pt idx="0">
                  <c:v>10.18950037517142</c:v>
                </c:pt>
                <c:pt idx="1">
                  <c:v>-4.7461771326554327</c:v>
                </c:pt>
                <c:pt idx="2">
                  <c:v>-5.2951693446143437</c:v>
                </c:pt>
                <c:pt idx="3">
                  <c:v>-6.6721260575952854</c:v>
                </c:pt>
                <c:pt idx="4">
                  <c:v>-2.0842453879789957</c:v>
                </c:pt>
                <c:pt idx="5">
                  <c:v>1.7384925871303238</c:v>
                </c:pt>
                <c:pt idx="6">
                  <c:v>3.6674428833863679</c:v>
                </c:pt>
                <c:pt idx="7">
                  <c:v>-1.0924732852078947</c:v>
                </c:pt>
                <c:pt idx="8">
                  <c:v>3.7773810447877167</c:v>
                </c:pt>
                <c:pt idx="9">
                  <c:v>4.843204222618958</c:v>
                </c:pt>
                <c:pt idx="10">
                  <c:v>-4.3258299050428306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47104"/>
        <c:axId val="82051840"/>
      </c:scatterChart>
      <c:valAx>
        <c:axId val="61647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051840"/>
        <c:crosses val="autoZero"/>
        <c:crossBetween val="midCat"/>
      </c:valAx>
      <c:valAx>
        <c:axId val="820518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6471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2</xdr:row>
      <xdr:rowOff>4762</xdr:rowOff>
    </xdr:from>
    <xdr:to>
      <xdr:col>11</xdr:col>
      <xdr:colOff>590550</xdr:colOff>
      <xdr:row>16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2</xdr:row>
      <xdr:rowOff>104774</xdr:rowOff>
    </xdr:from>
    <xdr:to>
      <xdr:col>13</xdr:col>
      <xdr:colOff>333375</xdr:colOff>
      <xdr:row>18</xdr:row>
      <xdr:rowOff>104774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238125</xdr:colOff>
      <xdr:row>0</xdr:row>
      <xdr:rowOff>180975</xdr:rowOff>
    </xdr:from>
    <xdr:to>
      <xdr:col>23</xdr:col>
      <xdr:colOff>238125</xdr:colOff>
      <xdr:row>10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247650</xdr:colOff>
      <xdr:row>11</xdr:row>
      <xdr:rowOff>104775</xdr:rowOff>
    </xdr:from>
    <xdr:to>
      <xdr:col>23</xdr:col>
      <xdr:colOff>247650</xdr:colOff>
      <xdr:row>21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C11" sqref="C11"/>
    </sheetView>
  </sheetViews>
  <sheetFormatPr defaultRowHeight="15" x14ac:dyDescent="0.25"/>
  <cols>
    <col min="1" max="1" width="13.5703125" customWidth="1"/>
    <col min="2" max="3" width="15.28515625" customWidth="1"/>
    <col min="14" max="14" width="20.5703125" customWidth="1"/>
  </cols>
  <sheetData>
    <row r="1" spans="1:15" ht="15.75" thickBot="1" x14ac:dyDescent="0.3">
      <c r="A1" s="9" t="s">
        <v>0</v>
      </c>
      <c r="B1" s="10" t="s">
        <v>1</v>
      </c>
      <c r="J1" s="27"/>
    </row>
    <row r="2" spans="1:15" x14ac:dyDescent="0.25">
      <c r="A2" s="7">
        <v>2000</v>
      </c>
      <c r="B2" s="8">
        <v>1350</v>
      </c>
      <c r="N2" s="25" t="s">
        <v>34</v>
      </c>
      <c r="O2" s="25">
        <f>CORREL(A2:A13,B2:B13)</f>
        <v>0.92001835963478473</v>
      </c>
    </row>
    <row r="3" spans="1:15" x14ac:dyDescent="0.25">
      <c r="A3" s="3">
        <f>A2+1</f>
        <v>2001</v>
      </c>
      <c r="B3" s="4">
        <v>1610</v>
      </c>
      <c r="N3" s="24" t="s">
        <v>35</v>
      </c>
      <c r="O3">
        <v>0.84640000000000004</v>
      </c>
    </row>
    <row r="4" spans="1:15" x14ac:dyDescent="0.25">
      <c r="A4" s="3">
        <f t="shared" ref="A4:A13" si="0">A3+1</f>
        <v>2002</v>
      </c>
      <c r="B4" s="4">
        <v>1430</v>
      </c>
    </row>
    <row r="5" spans="1:15" x14ac:dyDescent="0.25">
      <c r="A5" s="3">
        <f t="shared" si="0"/>
        <v>2003</v>
      </c>
      <c r="B5" s="4">
        <v>1790</v>
      </c>
      <c r="M5" t="s">
        <v>36</v>
      </c>
      <c r="N5" s="24" t="s">
        <v>37</v>
      </c>
      <c r="O5">
        <v>-118291</v>
      </c>
    </row>
    <row r="6" spans="1:15" x14ac:dyDescent="0.25">
      <c r="A6" s="3">
        <f t="shared" si="0"/>
        <v>2004</v>
      </c>
      <c r="B6" s="4">
        <v>1550</v>
      </c>
      <c r="M6" t="s">
        <v>38</v>
      </c>
      <c r="N6" s="24" t="s">
        <v>39</v>
      </c>
      <c r="O6">
        <v>59.86</v>
      </c>
    </row>
    <row r="7" spans="1:15" x14ac:dyDescent="0.25">
      <c r="A7" s="3">
        <f t="shared" si="0"/>
        <v>2005</v>
      </c>
      <c r="B7" s="4">
        <v>1670</v>
      </c>
    </row>
    <row r="8" spans="1:15" x14ac:dyDescent="0.25">
      <c r="A8" s="3">
        <f t="shared" si="0"/>
        <v>2006</v>
      </c>
      <c r="B8" s="4">
        <v>1870</v>
      </c>
    </row>
    <row r="9" spans="1:15" x14ac:dyDescent="0.25">
      <c r="A9" s="3">
        <f t="shared" si="0"/>
        <v>2007</v>
      </c>
      <c r="B9" s="4">
        <v>1850</v>
      </c>
    </row>
    <row r="10" spans="1:15" x14ac:dyDescent="0.25">
      <c r="A10" s="3">
        <f t="shared" si="0"/>
        <v>2008</v>
      </c>
      <c r="B10" s="4">
        <v>1920</v>
      </c>
    </row>
    <row r="11" spans="1:15" x14ac:dyDescent="0.25">
      <c r="A11" s="3">
        <f t="shared" si="0"/>
        <v>2009</v>
      </c>
      <c r="B11" s="4">
        <v>1980</v>
      </c>
    </row>
    <row r="12" spans="1:15" x14ac:dyDescent="0.25">
      <c r="A12" s="3">
        <f t="shared" si="0"/>
        <v>2010</v>
      </c>
      <c r="B12" s="4">
        <v>2010</v>
      </c>
    </row>
    <row r="13" spans="1:15" ht="15.75" thickBot="1" x14ac:dyDescent="0.3">
      <c r="A13" s="5">
        <f t="shared" si="0"/>
        <v>2011</v>
      </c>
      <c r="B13" s="6">
        <v>2070</v>
      </c>
    </row>
    <row r="15" spans="1:15" x14ac:dyDescent="0.25">
      <c r="A15" s="26">
        <v>2014</v>
      </c>
      <c r="B15" s="28">
        <f>59.86*A15-118291</f>
        <v>2267.0399999999936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12" workbookViewId="0">
      <selection activeCell="C15" sqref="C15"/>
    </sheetView>
  </sheetViews>
  <sheetFormatPr defaultRowHeight="15" x14ac:dyDescent="0.25"/>
  <cols>
    <col min="1" max="1" width="15.5703125" customWidth="1"/>
    <col min="2" max="2" width="14" customWidth="1"/>
    <col min="3" max="3" width="13.28515625" customWidth="1"/>
    <col min="6" max="6" width="18" bestFit="1" customWidth="1"/>
  </cols>
  <sheetData>
    <row r="1" spans="1:6" ht="18.75" x14ac:dyDescent="0.25">
      <c r="A1" s="14" t="s">
        <v>2</v>
      </c>
      <c r="B1" s="15" t="s">
        <v>3</v>
      </c>
      <c r="C1" s="16" t="s">
        <v>4</v>
      </c>
    </row>
    <row r="2" spans="1:6" x14ac:dyDescent="0.25">
      <c r="A2" s="3">
        <v>7</v>
      </c>
      <c r="B2" s="2">
        <v>5</v>
      </c>
      <c r="C2" s="11">
        <v>65</v>
      </c>
    </row>
    <row r="3" spans="1:6" x14ac:dyDescent="0.25">
      <c r="A3" s="3">
        <v>3</v>
      </c>
      <c r="B3" s="2">
        <v>7</v>
      </c>
      <c r="C3" s="11">
        <v>38</v>
      </c>
    </row>
    <row r="4" spans="1:6" x14ac:dyDescent="0.25">
      <c r="A4" s="3">
        <v>5</v>
      </c>
      <c r="B4" s="2">
        <v>8</v>
      </c>
      <c r="C4" s="11">
        <v>51</v>
      </c>
    </row>
    <row r="5" spans="1:6" x14ac:dyDescent="0.25">
      <c r="A5" s="3">
        <v>8</v>
      </c>
      <c r="B5" s="2">
        <v>1</v>
      </c>
      <c r="C5" s="11">
        <v>38</v>
      </c>
    </row>
    <row r="6" spans="1:6" x14ac:dyDescent="0.25">
      <c r="A6" s="3">
        <v>9</v>
      </c>
      <c r="B6" s="2">
        <v>3</v>
      </c>
      <c r="C6" s="11">
        <v>55</v>
      </c>
    </row>
    <row r="7" spans="1:6" x14ac:dyDescent="0.25">
      <c r="A7" s="3">
        <v>5</v>
      </c>
      <c r="B7" s="2">
        <v>4</v>
      </c>
      <c r="C7" s="11">
        <v>43</v>
      </c>
    </row>
    <row r="8" spans="1:6" x14ac:dyDescent="0.25">
      <c r="A8" s="3">
        <v>4</v>
      </c>
      <c r="B8" s="2">
        <v>0</v>
      </c>
      <c r="C8" s="11">
        <v>25</v>
      </c>
    </row>
    <row r="9" spans="1:6" x14ac:dyDescent="0.25">
      <c r="A9" s="3">
        <v>2</v>
      </c>
      <c r="B9" s="2">
        <v>6</v>
      </c>
      <c r="C9" s="11">
        <v>33</v>
      </c>
    </row>
    <row r="10" spans="1:6" x14ac:dyDescent="0.25">
      <c r="A10" s="3">
        <v>8</v>
      </c>
      <c r="B10" s="2">
        <v>7</v>
      </c>
      <c r="C10" s="11">
        <v>71</v>
      </c>
    </row>
    <row r="11" spans="1:6" x14ac:dyDescent="0.25">
      <c r="A11" s="3">
        <v>6</v>
      </c>
      <c r="B11" s="2">
        <v>4</v>
      </c>
      <c r="C11" s="11">
        <v>51</v>
      </c>
    </row>
    <row r="12" spans="1:6" ht="15.75" thickBot="1" x14ac:dyDescent="0.3">
      <c r="A12" s="5">
        <v>9</v>
      </c>
      <c r="B12" s="12">
        <v>2</v>
      </c>
      <c r="C12" s="13">
        <v>49</v>
      </c>
    </row>
    <row r="14" spans="1:6" x14ac:dyDescent="0.25">
      <c r="A14" t="s">
        <v>33</v>
      </c>
    </row>
    <row r="15" spans="1:6" x14ac:dyDescent="0.25">
      <c r="A15" s="23">
        <v>9</v>
      </c>
      <c r="B15" s="23">
        <v>5</v>
      </c>
      <c r="C15" s="1">
        <f>G32+A15*G33+B15*G34</f>
        <v>64.601076353851326</v>
      </c>
    </row>
    <row r="16" spans="1:6" x14ac:dyDescent="0.25">
      <c r="F16" t="s">
        <v>5</v>
      </c>
    </row>
    <row r="17" spans="6:14" ht="15.75" thickBot="1" x14ac:dyDescent="0.3"/>
    <row r="18" spans="6:14" x14ac:dyDescent="0.25">
      <c r="F18" s="20" t="s">
        <v>6</v>
      </c>
      <c r="G18" s="20"/>
    </row>
    <row r="19" spans="6:14" x14ac:dyDescent="0.25">
      <c r="F19" s="17" t="s">
        <v>7</v>
      </c>
      <c r="G19" s="17">
        <v>0.92233072739359667</v>
      </c>
    </row>
    <row r="20" spans="6:14" x14ac:dyDescent="0.25">
      <c r="F20" s="17" t="s">
        <v>8</v>
      </c>
      <c r="G20" s="17">
        <v>0.85069397069440122</v>
      </c>
    </row>
    <row r="21" spans="6:14" x14ac:dyDescent="0.25">
      <c r="F21" s="17" t="s">
        <v>9</v>
      </c>
      <c r="G21" s="17">
        <v>0.81336746336800148</v>
      </c>
    </row>
    <row r="22" spans="6:14" x14ac:dyDescent="0.25">
      <c r="F22" s="17" t="s">
        <v>10</v>
      </c>
      <c r="G22" s="17">
        <v>5.8880844651320681</v>
      </c>
    </row>
    <row r="23" spans="6:14" ht="15.75" thickBot="1" x14ac:dyDescent="0.3">
      <c r="F23" s="18" t="s">
        <v>11</v>
      </c>
      <c r="G23" s="18">
        <v>11</v>
      </c>
    </row>
    <row r="25" spans="6:14" ht="15.75" thickBot="1" x14ac:dyDescent="0.3">
      <c r="F25" t="s">
        <v>12</v>
      </c>
    </row>
    <row r="26" spans="6:14" x14ac:dyDescent="0.25">
      <c r="F26" s="19"/>
      <c r="G26" s="19" t="s">
        <v>17</v>
      </c>
      <c r="H26" s="19" t="s">
        <v>18</v>
      </c>
      <c r="I26" s="19" t="s">
        <v>19</v>
      </c>
      <c r="J26" s="19" t="s">
        <v>20</v>
      </c>
      <c r="K26" s="19" t="s">
        <v>21</v>
      </c>
    </row>
    <row r="27" spans="6:14" x14ac:dyDescent="0.25">
      <c r="F27" s="17" t="s">
        <v>13</v>
      </c>
      <c r="G27" s="17">
        <v>2</v>
      </c>
      <c r="H27" s="17">
        <v>1580.2800542881264</v>
      </c>
      <c r="I27" s="17">
        <v>790.1400271440632</v>
      </c>
      <c r="J27" s="17">
        <v>22.790612667173818</v>
      </c>
      <c r="K27" s="17">
        <v>4.9694621069852531E-4</v>
      </c>
    </row>
    <row r="28" spans="6:14" x14ac:dyDescent="0.25">
      <c r="F28" s="17" t="s">
        <v>14</v>
      </c>
      <c r="G28" s="17">
        <v>8</v>
      </c>
      <c r="H28" s="17">
        <v>277.35630934823678</v>
      </c>
      <c r="I28" s="17">
        <v>34.669538668529597</v>
      </c>
      <c r="J28" s="17"/>
      <c r="K28" s="17"/>
    </row>
    <row r="29" spans="6:14" ht="15.75" thickBot="1" x14ac:dyDescent="0.3">
      <c r="F29" s="18" t="s">
        <v>15</v>
      </c>
      <c r="G29" s="18">
        <v>10</v>
      </c>
      <c r="H29" s="18">
        <v>1857.6363636363631</v>
      </c>
      <c r="I29" s="18"/>
      <c r="J29" s="18"/>
      <c r="K29" s="18"/>
    </row>
    <row r="30" spans="6:14" ht="15.75" thickBot="1" x14ac:dyDescent="0.3"/>
    <row r="31" spans="6:14" x14ac:dyDescent="0.25">
      <c r="F31" s="19"/>
      <c r="G31" s="19" t="s">
        <v>22</v>
      </c>
      <c r="H31" s="19" t="s">
        <v>10</v>
      </c>
      <c r="I31" s="19" t="s">
        <v>23</v>
      </c>
      <c r="J31" s="19" t="s">
        <v>24</v>
      </c>
      <c r="K31" s="19" t="s">
        <v>25</v>
      </c>
      <c r="L31" s="19" t="s">
        <v>26</v>
      </c>
      <c r="M31" s="19" t="s">
        <v>27</v>
      </c>
      <c r="N31" s="19" t="s">
        <v>28</v>
      </c>
    </row>
    <row r="32" spans="6:14" x14ac:dyDescent="0.25">
      <c r="F32" s="17" t="s">
        <v>16</v>
      </c>
      <c r="G32" s="21">
        <v>1.7514036585681438</v>
      </c>
      <c r="H32" s="17">
        <v>6.9602026710152867</v>
      </c>
      <c r="I32" s="17">
        <v>0.25163112934363246</v>
      </c>
      <c r="J32" s="17">
        <v>0.80766962414536592</v>
      </c>
      <c r="K32" s="17">
        <v>-14.298852482652197</v>
      </c>
      <c r="L32" s="17">
        <v>17.801659799788485</v>
      </c>
      <c r="M32" s="17">
        <v>-14.298852482652197</v>
      </c>
      <c r="N32" s="17">
        <v>17.801659799788485</v>
      </c>
    </row>
    <row r="33" spans="6:14" x14ac:dyDescent="0.25">
      <c r="F33" s="17" t="s">
        <v>2</v>
      </c>
      <c r="G33" s="21">
        <v>4.8952883645113721</v>
      </c>
      <c r="H33" s="17">
        <v>0.82022977846272815</v>
      </c>
      <c r="I33" s="17">
        <v>5.9681914666474372</v>
      </c>
      <c r="J33" s="17">
        <v>3.3508360543825895E-4</v>
      </c>
      <c r="K33" s="17">
        <v>3.003835103558723</v>
      </c>
      <c r="L33" s="17">
        <v>6.7867416254640212</v>
      </c>
      <c r="M33" s="17">
        <v>3.003835103558723</v>
      </c>
      <c r="N33" s="17">
        <v>6.7867416254640212</v>
      </c>
    </row>
    <row r="34" spans="6:14" ht="15.75" thickBot="1" x14ac:dyDescent="0.3">
      <c r="F34" s="18" t="s">
        <v>3</v>
      </c>
      <c r="G34" s="22">
        <v>3.7584154829361673</v>
      </c>
      <c r="H34" s="18">
        <v>0.75651098735033695</v>
      </c>
      <c r="I34" s="18">
        <v>4.9680910730720971</v>
      </c>
      <c r="J34" s="18">
        <v>1.0957202090976618E-3</v>
      </c>
      <c r="K34" s="18">
        <v>2.013898017778903</v>
      </c>
      <c r="L34" s="18">
        <v>5.5029329480934317</v>
      </c>
      <c r="M34" s="18">
        <v>2.013898017778903</v>
      </c>
      <c r="N34" s="18">
        <v>5.5029329480934317</v>
      </c>
    </row>
    <row r="38" spans="6:14" x14ac:dyDescent="0.25">
      <c r="F38" t="s">
        <v>29</v>
      </c>
    </row>
    <row r="39" spans="6:14" ht="15.75" thickBot="1" x14ac:dyDescent="0.3"/>
    <row r="40" spans="6:14" x14ac:dyDescent="0.25">
      <c r="F40" s="19" t="s">
        <v>30</v>
      </c>
      <c r="G40" s="19" t="s">
        <v>31</v>
      </c>
      <c r="H40" s="19" t="s">
        <v>32</v>
      </c>
    </row>
    <row r="41" spans="6:14" x14ac:dyDescent="0.25">
      <c r="F41" s="17">
        <v>1</v>
      </c>
      <c r="G41" s="17">
        <v>54.81049962482858</v>
      </c>
      <c r="H41" s="17">
        <v>10.18950037517142</v>
      </c>
    </row>
    <row r="42" spans="6:14" x14ac:dyDescent="0.25">
      <c r="F42" s="17">
        <v>2</v>
      </c>
      <c r="G42" s="17">
        <v>42.746177132655433</v>
      </c>
      <c r="H42" s="17">
        <v>-4.7461771326554327</v>
      </c>
    </row>
    <row r="43" spans="6:14" x14ac:dyDescent="0.25">
      <c r="F43" s="17">
        <v>3</v>
      </c>
      <c r="G43" s="17">
        <v>56.295169344614344</v>
      </c>
      <c r="H43" s="17">
        <v>-5.2951693446143437</v>
      </c>
    </row>
    <row r="44" spans="6:14" x14ac:dyDescent="0.25">
      <c r="F44" s="17">
        <v>4</v>
      </c>
      <c r="G44" s="17">
        <v>44.672126057595285</v>
      </c>
      <c r="H44" s="17">
        <v>-6.6721260575952854</v>
      </c>
    </row>
    <row r="45" spans="6:14" x14ac:dyDescent="0.25">
      <c r="F45" s="17">
        <v>5</v>
      </c>
      <c r="G45" s="17">
        <v>57.084245387978996</v>
      </c>
      <c r="H45" s="17">
        <v>-2.0842453879789957</v>
      </c>
    </row>
    <row r="46" spans="6:14" x14ac:dyDescent="0.25">
      <c r="F46" s="17">
        <v>6</v>
      </c>
      <c r="G46" s="17">
        <v>41.261507412869676</v>
      </c>
      <c r="H46" s="17">
        <v>1.7384925871303238</v>
      </c>
    </row>
    <row r="47" spans="6:14" x14ac:dyDescent="0.25">
      <c r="F47" s="17">
        <v>7</v>
      </c>
      <c r="G47" s="17">
        <v>21.332557116613632</v>
      </c>
      <c r="H47" s="17">
        <v>3.6674428833863679</v>
      </c>
    </row>
    <row r="48" spans="6:14" x14ac:dyDescent="0.25">
      <c r="F48" s="17">
        <v>8</v>
      </c>
      <c r="G48" s="17">
        <v>34.092473285207895</v>
      </c>
      <c r="H48" s="17">
        <v>-1.0924732852078947</v>
      </c>
    </row>
    <row r="49" spans="6:8" x14ac:dyDescent="0.25">
      <c r="F49" s="17">
        <v>9</v>
      </c>
      <c r="G49" s="17">
        <v>67.222618955212283</v>
      </c>
      <c r="H49" s="17">
        <v>3.7773810447877167</v>
      </c>
    </row>
    <row r="50" spans="6:8" x14ac:dyDescent="0.25">
      <c r="F50" s="17">
        <v>10</v>
      </c>
      <c r="G50" s="17">
        <v>46.156795777381042</v>
      </c>
      <c r="H50" s="17">
        <v>4.843204222618958</v>
      </c>
    </row>
    <row r="51" spans="6:8" ht="15.75" thickBot="1" x14ac:dyDescent="0.3">
      <c r="F51" s="18">
        <v>11</v>
      </c>
      <c r="G51" s="18">
        <v>53.325829905042831</v>
      </c>
      <c r="H51" s="18">
        <v>-4.3258299050428306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D22" sqref="D22"/>
    </sheetView>
  </sheetViews>
  <sheetFormatPr defaultRowHeight="15" x14ac:dyDescent="0.25"/>
  <cols>
    <col min="1" max="1" width="14.7109375" customWidth="1"/>
    <col min="2" max="2" width="14.42578125" customWidth="1"/>
    <col min="16" max="16" width="21.85546875" customWidth="1"/>
    <col min="17" max="17" width="13.85546875" customWidth="1"/>
  </cols>
  <sheetData>
    <row r="1" spans="1:17" ht="15.75" thickBot="1" x14ac:dyDescent="0.3">
      <c r="A1" s="9" t="s">
        <v>0</v>
      </c>
      <c r="B1" s="10" t="s">
        <v>1</v>
      </c>
      <c r="P1" s="24" t="s">
        <v>40</v>
      </c>
    </row>
    <row r="2" spans="1:17" x14ac:dyDescent="0.25">
      <c r="A2" s="7">
        <v>2000</v>
      </c>
      <c r="B2" s="8">
        <v>1350</v>
      </c>
    </row>
    <row r="3" spans="1:17" x14ac:dyDescent="0.25">
      <c r="A3" s="3">
        <f>A2+1</f>
        <v>2001</v>
      </c>
      <c r="B3" s="4">
        <v>1610</v>
      </c>
      <c r="P3" s="25" t="s">
        <v>34</v>
      </c>
      <c r="Q3" s="25">
        <f>CORREL(A2:A13,B2:B13)</f>
        <v>0.92001835963478473</v>
      </c>
    </row>
    <row r="4" spans="1:17" x14ac:dyDescent="0.25">
      <c r="A4" s="3">
        <f t="shared" ref="A4:A13" si="0">A3+1</f>
        <v>2002</v>
      </c>
      <c r="B4" s="4">
        <v>1430</v>
      </c>
      <c r="P4" s="24" t="s">
        <v>35</v>
      </c>
      <c r="Q4">
        <v>0.84640000000000004</v>
      </c>
    </row>
    <row r="5" spans="1:17" x14ac:dyDescent="0.25">
      <c r="A5" s="3">
        <f t="shared" si="0"/>
        <v>2003</v>
      </c>
      <c r="B5" s="4">
        <v>1790</v>
      </c>
    </row>
    <row r="6" spans="1:17" x14ac:dyDescent="0.25">
      <c r="A6" s="3">
        <f t="shared" si="0"/>
        <v>2004</v>
      </c>
      <c r="B6" s="4">
        <v>1550</v>
      </c>
      <c r="O6" s="29" t="s">
        <v>36</v>
      </c>
      <c r="P6" s="30" t="s">
        <v>37</v>
      </c>
      <c r="Q6" s="29">
        <v>-118291</v>
      </c>
    </row>
    <row r="7" spans="1:17" x14ac:dyDescent="0.25">
      <c r="A7" s="3">
        <f t="shared" si="0"/>
        <v>2005</v>
      </c>
      <c r="B7" s="4">
        <v>1670</v>
      </c>
      <c r="O7" s="29" t="s">
        <v>38</v>
      </c>
      <c r="P7" s="30" t="s">
        <v>39</v>
      </c>
      <c r="Q7" s="29">
        <v>59.86</v>
      </c>
    </row>
    <row r="8" spans="1:17" x14ac:dyDescent="0.25">
      <c r="A8" s="3">
        <f t="shared" si="0"/>
        <v>2006</v>
      </c>
      <c r="B8" s="4">
        <v>1870</v>
      </c>
    </row>
    <row r="9" spans="1:17" x14ac:dyDescent="0.25">
      <c r="A9" s="3">
        <f t="shared" si="0"/>
        <v>2007</v>
      </c>
      <c r="B9" s="4">
        <v>1850</v>
      </c>
    </row>
    <row r="10" spans="1:17" x14ac:dyDescent="0.25">
      <c r="A10" s="3">
        <f t="shared" si="0"/>
        <v>2008</v>
      </c>
      <c r="B10" s="4">
        <v>1920</v>
      </c>
      <c r="P10" s="31" t="s">
        <v>41</v>
      </c>
    </row>
    <row r="11" spans="1:17" x14ac:dyDescent="0.25">
      <c r="A11" s="3">
        <f t="shared" si="0"/>
        <v>2009</v>
      </c>
      <c r="B11" s="4">
        <v>1980</v>
      </c>
      <c r="P11" s="36" t="s">
        <v>34</v>
      </c>
      <c r="Q11" s="36">
        <f>CORREL(A2:A22,B2:B22)</f>
        <v>0.98356334315072513</v>
      </c>
    </row>
    <row r="12" spans="1:17" x14ac:dyDescent="0.25">
      <c r="A12" s="3">
        <f t="shared" si="0"/>
        <v>2010</v>
      </c>
      <c r="B12" s="4">
        <v>2010</v>
      </c>
      <c r="P12" s="37" t="s">
        <v>35</v>
      </c>
      <c r="Q12" s="37">
        <v>0.96740000000000004</v>
      </c>
    </row>
    <row r="13" spans="1:17" ht="15.75" thickBot="1" x14ac:dyDescent="0.3">
      <c r="A13" s="5">
        <f t="shared" si="0"/>
        <v>2011</v>
      </c>
      <c r="B13" s="6">
        <v>2070</v>
      </c>
    </row>
    <row r="14" spans="1:17" x14ac:dyDescent="0.25">
      <c r="A14" s="32">
        <v>2012</v>
      </c>
      <c r="B14" s="33">
        <f>59.86*A14-118291</f>
        <v>2147.3199999999924</v>
      </c>
      <c r="O14" s="38" t="s">
        <v>36</v>
      </c>
      <c r="P14" s="39" t="s">
        <v>37</v>
      </c>
      <c r="Q14" s="39">
        <v>-118276</v>
      </c>
    </row>
    <row r="15" spans="1:17" x14ac:dyDescent="0.25">
      <c r="A15" s="34">
        <v>2013</v>
      </c>
      <c r="B15" s="33">
        <f t="shared" ref="B15:B22" si="1">59.86*A15-118291</f>
        <v>2207.179999999993</v>
      </c>
      <c r="O15" s="38" t="s">
        <v>38</v>
      </c>
      <c r="P15" s="39" t="s">
        <v>39</v>
      </c>
      <c r="Q15" s="39">
        <v>59.853000000000002</v>
      </c>
    </row>
    <row r="16" spans="1:17" x14ac:dyDescent="0.25">
      <c r="A16" s="47">
        <v>2014</v>
      </c>
      <c r="B16" s="46">
        <f t="shared" si="1"/>
        <v>2267.0399999999936</v>
      </c>
      <c r="Q16" s="24"/>
    </row>
    <row r="17" spans="1:3" x14ac:dyDescent="0.25">
      <c r="A17" s="34">
        <v>2015</v>
      </c>
      <c r="B17" s="33">
        <f t="shared" si="1"/>
        <v>2326.8999999999942</v>
      </c>
    </row>
    <row r="18" spans="1:3" x14ac:dyDescent="0.25">
      <c r="A18" s="34">
        <v>2016</v>
      </c>
      <c r="B18" s="33">
        <f t="shared" si="1"/>
        <v>2386.7599999999948</v>
      </c>
    </row>
    <row r="19" spans="1:3" x14ac:dyDescent="0.25">
      <c r="A19" s="34">
        <v>2017</v>
      </c>
      <c r="B19" s="33">
        <f t="shared" si="1"/>
        <v>2446.6199999999953</v>
      </c>
    </row>
    <row r="20" spans="1:3" x14ac:dyDescent="0.25">
      <c r="A20" s="34">
        <v>2018</v>
      </c>
      <c r="B20" s="33">
        <f t="shared" si="1"/>
        <v>2506.4799999999959</v>
      </c>
      <c r="C20" s="35"/>
    </row>
    <row r="21" spans="1:3" x14ac:dyDescent="0.25">
      <c r="A21" s="34">
        <v>2019</v>
      </c>
      <c r="B21" s="33">
        <f t="shared" si="1"/>
        <v>2566.3399999999965</v>
      </c>
    </row>
    <row r="22" spans="1:3" x14ac:dyDescent="0.25">
      <c r="A22" s="34">
        <v>2020</v>
      </c>
      <c r="B22" s="33">
        <f t="shared" si="1"/>
        <v>2626.1999999999971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Z9" sqref="Z9"/>
    </sheetView>
  </sheetViews>
  <sheetFormatPr defaultRowHeight="15" x14ac:dyDescent="0.25"/>
  <cols>
    <col min="3" max="3" width="10.5703125" customWidth="1"/>
    <col min="9" max="9" width="15.28515625" customWidth="1"/>
    <col min="10" max="10" width="14.5703125" customWidth="1"/>
    <col min="11" max="11" width="14.7109375" customWidth="1"/>
  </cols>
  <sheetData>
    <row r="1" spans="1:18" ht="18.75" x14ac:dyDescent="0.25">
      <c r="A1" s="14" t="s">
        <v>2</v>
      </c>
      <c r="B1" s="15" t="s">
        <v>3</v>
      </c>
      <c r="C1" s="16" t="s">
        <v>4</v>
      </c>
      <c r="I1" t="s">
        <v>5</v>
      </c>
    </row>
    <row r="2" spans="1:18" ht="15.75" thickBot="1" x14ac:dyDescent="0.3">
      <c r="A2" s="3">
        <v>7</v>
      </c>
      <c r="B2" s="2">
        <v>5</v>
      </c>
      <c r="C2" s="11">
        <v>65</v>
      </c>
      <c r="H2" s="40"/>
    </row>
    <row r="3" spans="1:18" x14ac:dyDescent="0.25">
      <c r="A3" s="3">
        <v>3</v>
      </c>
      <c r="B3" s="2">
        <v>7</v>
      </c>
      <c r="C3" s="11">
        <v>38</v>
      </c>
      <c r="H3" s="40"/>
      <c r="I3" s="20" t="s">
        <v>6</v>
      </c>
      <c r="J3" s="20"/>
    </row>
    <row r="4" spans="1:18" x14ac:dyDescent="0.25">
      <c r="A4" s="3">
        <v>5</v>
      </c>
      <c r="B4" s="2">
        <v>8</v>
      </c>
      <c r="C4" s="11">
        <v>51</v>
      </c>
      <c r="H4" s="40"/>
      <c r="I4" s="17" t="s">
        <v>7</v>
      </c>
      <c r="J4" s="17">
        <v>0.92233072739359667</v>
      </c>
    </row>
    <row r="5" spans="1:18" x14ac:dyDescent="0.25">
      <c r="A5" s="3">
        <v>8</v>
      </c>
      <c r="B5" s="2">
        <v>1</v>
      </c>
      <c r="C5" s="11">
        <v>38</v>
      </c>
      <c r="I5" s="21" t="s">
        <v>8</v>
      </c>
      <c r="J5" s="21">
        <v>0.85069397069440122</v>
      </c>
    </row>
    <row r="6" spans="1:18" x14ac:dyDescent="0.25">
      <c r="A6" s="3">
        <v>9</v>
      </c>
      <c r="B6" s="2">
        <v>3</v>
      </c>
      <c r="C6" s="11">
        <v>55</v>
      </c>
      <c r="I6" s="17" t="s">
        <v>9</v>
      </c>
      <c r="J6" s="17">
        <v>0.81336746336800148</v>
      </c>
    </row>
    <row r="7" spans="1:18" x14ac:dyDescent="0.25">
      <c r="A7" s="3">
        <v>5</v>
      </c>
      <c r="B7" s="2">
        <v>4</v>
      </c>
      <c r="C7" s="11">
        <v>43</v>
      </c>
      <c r="H7" s="40"/>
      <c r="I7" s="17" t="s">
        <v>10</v>
      </c>
      <c r="J7" s="17">
        <v>5.8880844651320681</v>
      </c>
      <c r="R7" s="40"/>
    </row>
    <row r="8" spans="1:18" ht="15.75" thickBot="1" x14ac:dyDescent="0.3">
      <c r="A8" s="3">
        <v>4</v>
      </c>
      <c r="B8" s="2">
        <v>0</v>
      </c>
      <c r="C8" s="11">
        <v>25</v>
      </c>
      <c r="H8" s="40"/>
      <c r="I8" s="18" t="s">
        <v>11</v>
      </c>
      <c r="J8" s="18">
        <v>11</v>
      </c>
      <c r="R8" s="40"/>
    </row>
    <row r="9" spans="1:18" x14ac:dyDescent="0.25">
      <c r="A9" s="3">
        <v>2</v>
      </c>
      <c r="B9" s="2">
        <v>6</v>
      </c>
      <c r="C9" s="11">
        <v>33</v>
      </c>
      <c r="H9" s="40"/>
      <c r="R9" s="40"/>
    </row>
    <row r="10" spans="1:18" ht="15.75" thickBot="1" x14ac:dyDescent="0.3">
      <c r="A10" s="3">
        <v>8</v>
      </c>
      <c r="B10" s="2">
        <v>7</v>
      </c>
      <c r="C10" s="11">
        <v>71</v>
      </c>
      <c r="H10" s="40"/>
      <c r="I10" t="s">
        <v>12</v>
      </c>
      <c r="R10" s="40"/>
    </row>
    <row r="11" spans="1:18" x14ac:dyDescent="0.25">
      <c r="A11" s="3">
        <v>6</v>
      </c>
      <c r="B11" s="2">
        <v>4</v>
      </c>
      <c r="C11" s="11">
        <v>51</v>
      </c>
      <c r="H11" s="40"/>
      <c r="I11" s="19"/>
      <c r="J11" s="19" t="s">
        <v>17</v>
      </c>
      <c r="K11" s="19" t="s">
        <v>18</v>
      </c>
      <c r="L11" s="19" t="s">
        <v>19</v>
      </c>
      <c r="M11" s="19" t="s">
        <v>20</v>
      </c>
      <c r="N11" s="19" t="s">
        <v>21</v>
      </c>
      <c r="R11" s="40"/>
    </row>
    <row r="12" spans="1:18" ht="15.75" thickBot="1" x14ac:dyDescent="0.3">
      <c r="A12" s="5">
        <v>9</v>
      </c>
      <c r="B12" s="12">
        <v>2</v>
      </c>
      <c r="C12" s="13">
        <v>49</v>
      </c>
      <c r="H12" s="40"/>
      <c r="I12" s="17" t="s">
        <v>13</v>
      </c>
      <c r="J12" s="17">
        <v>2</v>
      </c>
      <c r="K12" s="17">
        <v>1580.2800542881264</v>
      </c>
      <c r="L12" s="17">
        <v>790.1400271440632</v>
      </c>
      <c r="M12" s="17">
        <v>22.790612667173818</v>
      </c>
      <c r="N12" s="17">
        <v>4.9694621069852531E-4</v>
      </c>
      <c r="R12" s="40"/>
    </row>
    <row r="13" spans="1:18" x14ac:dyDescent="0.25">
      <c r="H13" s="40"/>
      <c r="I13" s="17" t="s">
        <v>14</v>
      </c>
      <c r="J13" s="17">
        <v>8</v>
      </c>
      <c r="K13" s="17">
        <v>277.35630934823678</v>
      </c>
      <c r="L13" s="17">
        <v>34.669538668529597</v>
      </c>
      <c r="M13" s="17"/>
      <c r="N13" s="17"/>
      <c r="R13" s="40"/>
    </row>
    <row r="14" spans="1:18" ht="15.75" thickBot="1" x14ac:dyDescent="0.3">
      <c r="A14" s="43"/>
      <c r="B14" s="43"/>
      <c r="C14" s="43"/>
      <c r="H14" s="40"/>
      <c r="I14" s="18" t="s">
        <v>15</v>
      </c>
      <c r="J14" s="18">
        <v>10</v>
      </c>
      <c r="K14" s="18">
        <v>1857.6363636363631</v>
      </c>
      <c r="L14" s="18"/>
      <c r="M14" s="18"/>
      <c r="N14" s="18"/>
      <c r="R14" s="40"/>
    </row>
    <row r="15" spans="1:18" ht="15.75" thickBot="1" x14ac:dyDescent="0.3">
      <c r="A15" s="44">
        <v>9</v>
      </c>
      <c r="B15" s="44">
        <v>5</v>
      </c>
      <c r="C15" s="45">
        <f>J17+A15*J18+B15*J19</f>
        <v>64.601076353851326</v>
      </c>
      <c r="H15" s="40"/>
      <c r="R15" s="40"/>
    </row>
    <row r="16" spans="1:18" x14ac:dyDescent="0.25">
      <c r="A16" s="43"/>
      <c r="B16" s="43"/>
      <c r="C16" s="43" t="s">
        <v>42</v>
      </c>
      <c r="H16" s="40"/>
      <c r="I16" s="19"/>
      <c r="J16" s="19" t="s">
        <v>22</v>
      </c>
      <c r="K16" s="19" t="s">
        <v>10</v>
      </c>
      <c r="L16" s="19" t="s">
        <v>23</v>
      </c>
      <c r="M16" s="19" t="s">
        <v>24</v>
      </c>
      <c r="N16" s="19" t="s">
        <v>25</v>
      </c>
      <c r="O16" s="19" t="s">
        <v>26</v>
      </c>
      <c r="P16" s="19" t="s">
        <v>27</v>
      </c>
      <c r="Q16" s="19" t="s">
        <v>28</v>
      </c>
      <c r="R16" s="40"/>
    </row>
    <row r="17" spans="8:18" x14ac:dyDescent="0.25">
      <c r="H17" s="40"/>
      <c r="I17" s="17" t="s">
        <v>16</v>
      </c>
      <c r="J17" s="21">
        <v>1.7514036585681438</v>
      </c>
      <c r="K17" s="17">
        <v>6.9602026710152867</v>
      </c>
      <c r="L17" s="17">
        <v>0.25163112934363246</v>
      </c>
      <c r="M17" s="41">
        <v>0.80766962414536592</v>
      </c>
      <c r="N17" s="17">
        <v>-14.298852482652197</v>
      </c>
      <c r="O17" s="17">
        <v>17.801659799788485</v>
      </c>
      <c r="P17" s="17">
        <v>-14.298852482652197</v>
      </c>
      <c r="Q17" s="17">
        <v>17.801659799788485</v>
      </c>
      <c r="R17" s="40"/>
    </row>
    <row r="18" spans="8:18" x14ac:dyDescent="0.25">
      <c r="H18" s="40"/>
      <c r="I18" s="17" t="s">
        <v>2</v>
      </c>
      <c r="J18" s="21">
        <v>4.8952883645113721</v>
      </c>
      <c r="K18" s="17">
        <v>0.82022977846272815</v>
      </c>
      <c r="L18" s="17">
        <v>5.9681914666474372</v>
      </c>
      <c r="M18" s="41">
        <v>3.3508360543825895E-4</v>
      </c>
      <c r="N18" s="17">
        <v>3.003835103558723</v>
      </c>
      <c r="O18" s="17">
        <v>6.7867416254640212</v>
      </c>
      <c r="P18" s="17">
        <v>3.003835103558723</v>
      </c>
      <c r="Q18" s="17">
        <v>6.7867416254640212</v>
      </c>
      <c r="R18" s="40"/>
    </row>
    <row r="19" spans="8:18" ht="15.75" thickBot="1" x14ac:dyDescent="0.3">
      <c r="H19" s="40"/>
      <c r="I19" s="18" t="s">
        <v>3</v>
      </c>
      <c r="J19" s="22">
        <v>3.7584154829361673</v>
      </c>
      <c r="K19" s="18">
        <v>0.75651098735033695</v>
      </c>
      <c r="L19" s="18">
        <v>4.9680910730720971</v>
      </c>
      <c r="M19" s="42">
        <v>1.0957202090976618E-3</v>
      </c>
      <c r="N19" s="18">
        <v>2.013898017778903</v>
      </c>
      <c r="O19" s="18">
        <v>5.5029329480934317</v>
      </c>
      <c r="P19" s="18">
        <v>2.013898017778903</v>
      </c>
      <c r="Q19" s="18">
        <v>5.5029329480934317</v>
      </c>
      <c r="R19" s="40"/>
    </row>
    <row r="20" spans="8:18" x14ac:dyDescent="0.25">
      <c r="H20" s="40"/>
      <c r="R20" s="40"/>
    </row>
    <row r="21" spans="8:18" x14ac:dyDescent="0.25">
      <c r="H21" s="40"/>
      <c r="R21" s="40"/>
    </row>
    <row r="22" spans="8:18" x14ac:dyDescent="0.25">
      <c r="H22" s="40"/>
      <c r="R22" s="40"/>
    </row>
    <row r="23" spans="8:18" x14ac:dyDescent="0.25">
      <c r="H23" s="40"/>
      <c r="I23" t="s">
        <v>29</v>
      </c>
      <c r="R23" s="40"/>
    </row>
    <row r="24" spans="8:18" ht="15.75" thickBot="1" x14ac:dyDescent="0.3">
      <c r="H24" s="40"/>
      <c r="R24" s="40"/>
    </row>
    <row r="25" spans="8:18" x14ac:dyDescent="0.25">
      <c r="H25" s="40"/>
      <c r="I25" s="19" t="s">
        <v>30</v>
      </c>
      <c r="J25" s="19" t="s">
        <v>31</v>
      </c>
      <c r="K25" s="19" t="s">
        <v>32</v>
      </c>
    </row>
    <row r="26" spans="8:18" x14ac:dyDescent="0.25">
      <c r="H26" s="40"/>
      <c r="I26" s="17">
        <v>1</v>
      </c>
      <c r="J26" s="17">
        <v>54.81049962482858</v>
      </c>
      <c r="K26" s="17">
        <v>10.18950037517142</v>
      </c>
    </row>
    <row r="27" spans="8:18" x14ac:dyDescent="0.25">
      <c r="I27" s="17">
        <v>2</v>
      </c>
      <c r="J27" s="17">
        <v>42.746177132655433</v>
      </c>
      <c r="K27" s="17">
        <v>-4.7461771326554327</v>
      </c>
    </row>
    <row r="28" spans="8:18" x14ac:dyDescent="0.25">
      <c r="I28" s="17">
        <v>3</v>
      </c>
      <c r="J28" s="17">
        <v>56.295169344614344</v>
      </c>
      <c r="K28" s="17">
        <v>-5.2951693446143437</v>
      </c>
    </row>
    <row r="29" spans="8:18" x14ac:dyDescent="0.25">
      <c r="I29" s="17">
        <v>4</v>
      </c>
      <c r="J29" s="17">
        <v>44.672126057595285</v>
      </c>
      <c r="K29" s="17">
        <v>-6.6721260575952854</v>
      </c>
    </row>
    <row r="30" spans="8:18" x14ac:dyDescent="0.25">
      <c r="I30" s="17">
        <v>5</v>
      </c>
      <c r="J30" s="17">
        <v>57.084245387978996</v>
      </c>
      <c r="K30" s="17">
        <v>-2.0842453879789957</v>
      </c>
    </row>
    <row r="31" spans="8:18" x14ac:dyDescent="0.25">
      <c r="I31" s="17">
        <v>6</v>
      </c>
      <c r="J31" s="17">
        <v>41.261507412869676</v>
      </c>
      <c r="K31" s="17">
        <v>1.7384925871303238</v>
      </c>
    </row>
    <row r="32" spans="8:18" x14ac:dyDescent="0.25">
      <c r="I32" s="17">
        <v>7</v>
      </c>
      <c r="J32" s="17">
        <v>21.332557116613632</v>
      </c>
      <c r="K32" s="17">
        <v>3.6674428833863679</v>
      </c>
    </row>
    <row r="33" spans="8:12" x14ac:dyDescent="0.25">
      <c r="I33" s="17">
        <v>8</v>
      </c>
      <c r="J33" s="17">
        <v>34.092473285207895</v>
      </c>
      <c r="K33" s="17">
        <v>-1.0924732852078947</v>
      </c>
    </row>
    <row r="34" spans="8:12" x14ac:dyDescent="0.25">
      <c r="H34" s="40"/>
      <c r="I34" s="17">
        <v>9</v>
      </c>
      <c r="J34" s="17">
        <v>67.222618955212283</v>
      </c>
      <c r="K34" s="17">
        <v>3.7773810447877167</v>
      </c>
    </row>
    <row r="35" spans="8:12" x14ac:dyDescent="0.25">
      <c r="H35" s="40"/>
      <c r="I35" s="17">
        <v>10</v>
      </c>
      <c r="J35" s="17">
        <v>46.156795777381042</v>
      </c>
      <c r="K35" s="17">
        <v>4.843204222618958</v>
      </c>
    </row>
    <row r="36" spans="8:12" ht="15.75" thickBot="1" x14ac:dyDescent="0.3">
      <c r="H36" s="40"/>
      <c r="I36" s="18">
        <v>11</v>
      </c>
      <c r="J36" s="18">
        <v>53.325829905042831</v>
      </c>
      <c r="K36" s="18">
        <v>-4.3258299050428306</v>
      </c>
    </row>
    <row r="37" spans="8:12" x14ac:dyDescent="0.25">
      <c r="H37" s="40"/>
      <c r="I37" s="40"/>
      <c r="J37" s="40"/>
      <c r="K37" s="40"/>
      <c r="L37" s="4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1 - SLR</vt:lpstr>
      <vt:lpstr>Exercise 2 - MLR</vt:lpstr>
      <vt:lpstr>SLR ANSWER</vt:lpstr>
      <vt:lpstr>MLR ANSWER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Sunil (COPAL Rsrch &amp; Outsource Svcs)</dc:creator>
  <cp:lastModifiedBy>Prerana Prakash</cp:lastModifiedBy>
  <dcterms:created xsi:type="dcterms:W3CDTF">2018-05-30T09:44:01Z</dcterms:created>
  <dcterms:modified xsi:type="dcterms:W3CDTF">2018-11-20T06:09:37Z</dcterms:modified>
</cp:coreProperties>
</file>