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DD835FA-F5B8-4FD5-A4CB-AFC9D689B052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nstruction" sheetId="1" r:id="rId1"/>
    <sheet name="Sustainability Tracker" sheetId="2" r:id="rId2"/>
    <sheet name="Graph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2" l="1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L5" i="2"/>
  <c r="K5" i="2"/>
  <c r="E5" i="2"/>
  <c r="L4" i="2"/>
  <c r="K4" i="2"/>
  <c r="E4" i="2"/>
  <c r="L3" i="2"/>
  <c r="K3" i="2"/>
  <c r="E3" i="2"/>
  <c r="K2" i="2"/>
  <c r="E2" i="2"/>
  <c r="L2" i="2" s="1"/>
</calcChain>
</file>

<file path=xl/sharedStrings.xml><?xml version="1.0" encoding="utf-8"?>
<sst xmlns="http://schemas.openxmlformats.org/spreadsheetml/2006/main" count="89" uniqueCount="31">
  <si>
    <t>Instructions</t>
  </si>
  <si>
    <t>Step 1: Fill in the Data</t>
  </si>
  <si>
    <t>Go to the "Sustainability Tracker" tab.</t>
  </si>
  <si>
    <t>In the "Date" column (Column A), enter the date for each entry.</t>
  </si>
  <si>
    <t>In the "Category" column (Column B), select the appropriate category from the dropdown menu (e.g., Paper, Plastic, Water, Electricity).</t>
  </si>
  <si>
    <t>In the "Quantity" column (Column C), enter the quantity of the resource used or recycled (e.g., 10 kg, 20 liters).</t>
  </si>
  <si>
    <t>In the "Unit" column (Column D), specify the unit (e.g., kg, liters, kWh).</t>
  </si>
  <si>
    <t>Step 2: Understand the "Impact (CO2 Saved)" Column</t>
  </si>
  <si>
    <t>This column automatically calculates the environmental impact based on the data you entered.</t>
  </si>
  <si>
    <t>For example, if you enter "Paper" in Category and "10" in Quantity, the tracker will calculate the CO2 saved based on the formula.</t>
  </si>
  <si>
    <t>Step 3: Interpreting the Summary Table</t>
  </si>
  <si>
    <t>Scroll down in the "Sustainability Tracker" tab to see the summary table.</t>
  </si>
  <si>
    <t>The table shows the total quantity and CO2 impact for each category (e.g., total Paper, Plastic).</t>
  </si>
  <si>
    <t>Step 4: Understanding the Chart</t>
  </si>
  <si>
    <t>The chart visualizes your summary data.</t>
  </si>
  <si>
    <t>It provides a quick overview of your recycling or usage trends.</t>
  </si>
  <si>
    <t>Use this chart to identify which categories have the highest impact.</t>
  </si>
  <si>
    <t>Date</t>
  </si>
  <si>
    <t>Category</t>
  </si>
  <si>
    <t>Quantity</t>
  </si>
  <si>
    <t>Unit</t>
  </si>
  <si>
    <t>Impact (CO2 Saved)</t>
  </si>
  <si>
    <t>Total Quantity</t>
  </si>
  <si>
    <t>Total Impact</t>
  </si>
  <si>
    <t>Paper</t>
  </si>
  <si>
    <t>kg</t>
  </si>
  <si>
    <t>Water</t>
  </si>
  <si>
    <t>liters</t>
  </si>
  <si>
    <t>Plastic</t>
  </si>
  <si>
    <t>Electricity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</si>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</sst>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5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1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lang="en-IN" b="1">
                <a:solidFill>
                  <a:srgbClr val="000000"/>
                </a:solidFill>
                <a:latin typeface="Arial"/>
              </a:rPr>
              <a:t>Recycling Summary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'Sustainability Tracker'!$K$1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'Sustainability Tracker'!$J$2:$J$5</c:f>
              <c:strCache>
                <c:ptCount val="4"/>
                <c:pt idx="0">
                  <c:v>Paper</c:v>
                </c:pt>
                <c:pt idx="1">
                  <c:v>Plastic</c:v>
                </c:pt>
                <c:pt idx="2">
                  <c:v>Water</c:v>
                </c:pt>
                <c:pt idx="3">
                  <c:v>Electricity</c:v>
                </c:pt>
              </c:strCache>
            </c:strRef>
          </c:cat>
          <c:val>
            <c:numRef>
              <c:f>'Sustainability Tracker'!$K$2:$K$5</c:f>
              <c:numCache>
                <c:formatCode>General</c:formatCode>
                <c:ptCount val="4"/>
                <c:pt idx="0">
                  <c:v>143</c:v>
                </c:pt>
                <c:pt idx="1">
                  <c:v>177</c:v>
                </c:pt>
                <c:pt idx="2">
                  <c:v>127</c:v>
                </c:pt>
                <c:pt idx="3">
                  <c:v>353.40999999999997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CA2-42AD-B4CF-75A181D5A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194529"/>
        <c:axId val="201789825"/>
      </c:barChart>
      <c:catAx>
        <c:axId val="76619452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789825"/>
        <c:crosses val="autoZero"/>
        <c:auto val="1"/>
        <c:lblAlgn val="ctr"/>
        <c:lblOffset val="100"/>
        <c:noMultiLvlLbl val="1"/>
      </c:catAx>
      <c:valAx>
        <c:axId val="2017898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Total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619452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29725" cy="5981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0"/>
  <sheetViews>
    <sheetView workbookViewId="0"/>
  </sheetViews>
  <sheetFormatPr defaultColWidth="12.5703125" defaultRowHeight="15.75" customHeight="1" x14ac:dyDescent="0.2"/>
  <cols>
    <col min="1" max="1" width="50.42578125" customWidth="1"/>
  </cols>
  <sheetData>
    <row r="1" spans="1:1" ht="36" customHeight="1" x14ac:dyDescent="0.4">
      <c r="A1" s="1" t="s">
        <v>0</v>
      </c>
    </row>
    <row r="2" spans="1:1" ht="16.5" customHeight="1" x14ac:dyDescent="0.25">
      <c r="A2" s="2" t="s">
        <v>1</v>
      </c>
    </row>
    <row r="3" spans="1:1" ht="16.5" customHeight="1" x14ac:dyDescent="0.2">
      <c r="A3" s="3" t="s">
        <v>2</v>
      </c>
    </row>
    <row r="4" spans="1:1" ht="17.25" customHeight="1" x14ac:dyDescent="0.2">
      <c r="A4" s="3" t="s">
        <v>3</v>
      </c>
    </row>
    <row r="5" spans="1:1" ht="17.25" customHeight="1" x14ac:dyDescent="0.2">
      <c r="A5" s="3" t="s">
        <v>4</v>
      </c>
    </row>
    <row r="6" spans="1:1" ht="12.75" x14ac:dyDescent="0.2">
      <c r="A6" s="3" t="s">
        <v>5</v>
      </c>
    </row>
    <row r="7" spans="1:1" ht="12.75" x14ac:dyDescent="0.2">
      <c r="A7" s="3" t="s">
        <v>6</v>
      </c>
    </row>
    <row r="9" spans="1:1" ht="15" x14ac:dyDescent="0.25">
      <c r="A9" s="2" t="s">
        <v>7</v>
      </c>
    </row>
    <row r="10" spans="1:1" ht="12.75" x14ac:dyDescent="0.2">
      <c r="A10" s="3" t="s">
        <v>8</v>
      </c>
    </row>
    <row r="11" spans="1:1" ht="12.75" x14ac:dyDescent="0.2">
      <c r="A11" s="3" t="s">
        <v>9</v>
      </c>
    </row>
    <row r="13" spans="1:1" ht="15" x14ac:dyDescent="0.25">
      <c r="A13" s="2" t="s">
        <v>10</v>
      </c>
    </row>
    <row r="14" spans="1:1" ht="12.75" x14ac:dyDescent="0.2">
      <c r="A14" s="3" t="s">
        <v>11</v>
      </c>
    </row>
    <row r="15" spans="1:1" ht="12.75" x14ac:dyDescent="0.2">
      <c r="A15" s="3" t="s">
        <v>12</v>
      </c>
    </row>
    <row r="17" spans="1:1" ht="15" x14ac:dyDescent="0.25">
      <c r="A17" s="2" t="s">
        <v>13</v>
      </c>
    </row>
    <row r="18" spans="1:1" ht="12.75" x14ac:dyDescent="0.2">
      <c r="A18" s="3" t="s">
        <v>14</v>
      </c>
    </row>
    <row r="19" spans="1:1" ht="12.75" x14ac:dyDescent="0.2">
      <c r="A19" s="3" t="s">
        <v>15</v>
      </c>
    </row>
    <row r="20" spans="1:1" ht="12.75" x14ac:dyDescent="0.2">
      <c r="A20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2"/>
  <sheetViews>
    <sheetView workbookViewId="0"/>
  </sheetViews>
  <sheetFormatPr defaultColWidth="12.5703125" defaultRowHeight="15.75" customHeight="1" x14ac:dyDescent="0.2"/>
  <cols>
    <col min="5" max="5" width="17.42578125" customWidth="1"/>
  </cols>
  <sheetData>
    <row r="1" spans="1:12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J1" s="5" t="s">
        <v>18</v>
      </c>
      <c r="K1" s="5" t="s">
        <v>22</v>
      </c>
      <c r="L1" s="5" t="s">
        <v>23</v>
      </c>
    </row>
    <row r="2" spans="1:12" x14ac:dyDescent="0.2">
      <c r="A2" s="6">
        <v>45170</v>
      </c>
      <c r="B2" s="7" t="s">
        <v>24</v>
      </c>
      <c r="C2" s="7">
        <v>19</v>
      </c>
      <c r="D2" s="7" t="s">
        <v>25</v>
      </c>
      <c r="E2" s="7">
        <f t="shared" ref="E2:E31" si="0">IF(B2="Paper", C2*0.0015, IF(B2="Plastic", C2*0.002, IF(B2="Water", C2*0.003, IF(B2="Electricity", C2*0.5, 0))))</f>
        <v>2.8500000000000001E-2</v>
      </c>
      <c r="J2" s="8" t="s">
        <v>24</v>
      </c>
      <c r="K2" s="9">
        <f>SUMIF(B:B, "Paper", C:C)</f>
        <v>143</v>
      </c>
      <c r="L2" s="9">
        <f>SUMIF(B:B, "Paper", E:E)</f>
        <v>0.2145</v>
      </c>
    </row>
    <row r="3" spans="1:12" x14ac:dyDescent="0.2">
      <c r="A3" s="6">
        <v>45171</v>
      </c>
      <c r="B3" s="7" t="s">
        <v>26</v>
      </c>
      <c r="C3" s="7">
        <v>35</v>
      </c>
      <c r="D3" s="7" t="s">
        <v>27</v>
      </c>
      <c r="E3" s="7">
        <f t="shared" si="0"/>
        <v>0.105</v>
      </c>
      <c r="J3" s="7" t="s">
        <v>28</v>
      </c>
      <c r="K3" s="10">
        <f>SUMIF(B:B, "Plastic", C:C)</f>
        <v>177</v>
      </c>
      <c r="L3" s="11">
        <f>SUMIF(B:B, "Plastic", E:E)</f>
        <v>0.35400000000000004</v>
      </c>
    </row>
    <row r="4" spans="1:12" x14ac:dyDescent="0.2">
      <c r="A4" s="6">
        <v>45172</v>
      </c>
      <c r="B4" s="7" t="s">
        <v>26</v>
      </c>
      <c r="C4" s="7">
        <v>19</v>
      </c>
      <c r="D4" s="7" t="s">
        <v>27</v>
      </c>
      <c r="E4" s="7">
        <f t="shared" si="0"/>
        <v>5.7000000000000002E-2</v>
      </c>
      <c r="J4" s="7" t="s">
        <v>26</v>
      </c>
      <c r="K4" s="10">
        <f>SUMIF(B:B, "Water", C:C)</f>
        <v>127</v>
      </c>
      <c r="L4" s="11">
        <f>SUMIF(B:B, "Water", E:E)</f>
        <v>0.38100000000000006</v>
      </c>
    </row>
    <row r="5" spans="1:12" x14ac:dyDescent="0.2">
      <c r="A5" s="6">
        <v>45173</v>
      </c>
      <c r="B5" s="7" t="s">
        <v>28</v>
      </c>
      <c r="C5" s="7">
        <v>25</v>
      </c>
      <c r="D5" s="7" t="s">
        <v>25</v>
      </c>
      <c r="E5" s="7">
        <f t="shared" si="0"/>
        <v>0.05</v>
      </c>
      <c r="J5" s="7" t="s">
        <v>29</v>
      </c>
      <c r="K5" s="9">
        <f>SUMIF(B:B, "Electricity", C:C)</f>
        <v>353.40999999999997</v>
      </c>
      <c r="L5" s="11">
        <f>SUMIF(B:B,"Electricity",E:E)</f>
        <v>176.70499999999998</v>
      </c>
    </row>
    <row r="6" spans="1:12" x14ac:dyDescent="0.2">
      <c r="A6" s="6">
        <v>45174</v>
      </c>
      <c r="B6" s="7" t="s">
        <v>24</v>
      </c>
      <c r="C6" s="7">
        <v>36</v>
      </c>
      <c r="D6" s="7" t="s">
        <v>25</v>
      </c>
      <c r="E6" s="7">
        <f t="shared" si="0"/>
        <v>5.3999999999999999E-2</v>
      </c>
    </row>
    <row r="7" spans="1:12" x14ac:dyDescent="0.2">
      <c r="A7" s="6">
        <v>45175</v>
      </c>
      <c r="B7" s="7" t="s">
        <v>29</v>
      </c>
      <c r="C7" s="7">
        <v>45</v>
      </c>
      <c r="D7" s="7" t="s">
        <v>30</v>
      </c>
      <c r="E7" s="7">
        <f t="shared" si="0"/>
        <v>22.5</v>
      </c>
    </row>
    <row r="8" spans="1:12" x14ac:dyDescent="0.2">
      <c r="A8" s="6">
        <v>45176</v>
      </c>
      <c r="B8" s="7" t="s">
        <v>29</v>
      </c>
      <c r="C8" s="7">
        <v>11.19</v>
      </c>
      <c r="D8" s="7" t="s">
        <v>30</v>
      </c>
      <c r="E8" s="7">
        <f t="shared" si="0"/>
        <v>5.5949999999999998</v>
      </c>
    </row>
    <row r="9" spans="1:12" x14ac:dyDescent="0.2">
      <c r="A9" s="6">
        <v>45177</v>
      </c>
      <c r="B9" s="7" t="s">
        <v>29</v>
      </c>
      <c r="C9" s="7">
        <v>65.39</v>
      </c>
      <c r="D9" s="7" t="s">
        <v>30</v>
      </c>
      <c r="E9" s="7">
        <f t="shared" si="0"/>
        <v>32.695</v>
      </c>
    </row>
    <row r="10" spans="1:12" x14ac:dyDescent="0.2">
      <c r="A10" s="6">
        <v>45178</v>
      </c>
      <c r="B10" s="7" t="s">
        <v>28</v>
      </c>
      <c r="C10" s="7">
        <v>12</v>
      </c>
      <c r="D10" s="7" t="s">
        <v>25</v>
      </c>
      <c r="E10" s="7">
        <f t="shared" si="0"/>
        <v>2.4E-2</v>
      </c>
    </row>
    <row r="11" spans="1:12" x14ac:dyDescent="0.2">
      <c r="A11" s="6">
        <v>45179</v>
      </c>
      <c r="B11" s="7" t="s">
        <v>26</v>
      </c>
      <c r="C11" s="7">
        <v>15</v>
      </c>
      <c r="D11" s="7" t="s">
        <v>27</v>
      </c>
      <c r="E11" s="7">
        <f t="shared" si="0"/>
        <v>4.4999999999999998E-2</v>
      </c>
    </row>
    <row r="12" spans="1:12" x14ac:dyDescent="0.2">
      <c r="A12" s="6">
        <v>45180</v>
      </c>
      <c r="B12" s="7" t="s">
        <v>29</v>
      </c>
      <c r="C12" s="7">
        <v>75.88</v>
      </c>
      <c r="D12" s="7" t="s">
        <v>30</v>
      </c>
      <c r="E12" s="7">
        <f t="shared" si="0"/>
        <v>37.94</v>
      </c>
    </row>
    <row r="13" spans="1:12" x14ac:dyDescent="0.2">
      <c r="A13" s="6">
        <v>45181</v>
      </c>
      <c r="B13" s="7" t="s">
        <v>24</v>
      </c>
      <c r="C13" s="7">
        <v>26</v>
      </c>
      <c r="D13" s="7" t="s">
        <v>25</v>
      </c>
      <c r="E13" s="7">
        <f t="shared" si="0"/>
        <v>3.9E-2</v>
      </c>
    </row>
    <row r="14" spans="1:12" x14ac:dyDescent="0.2">
      <c r="A14" s="6">
        <v>45182</v>
      </c>
      <c r="B14" s="7" t="s">
        <v>28</v>
      </c>
      <c r="C14" s="7">
        <v>48</v>
      </c>
      <c r="D14" s="7" t="s">
        <v>25</v>
      </c>
      <c r="E14" s="7">
        <f t="shared" si="0"/>
        <v>9.6000000000000002E-2</v>
      </c>
    </row>
    <row r="15" spans="1:12" x14ac:dyDescent="0.2">
      <c r="A15" s="6">
        <v>45183</v>
      </c>
      <c r="B15" s="7" t="s">
        <v>28</v>
      </c>
      <c r="C15" s="7">
        <v>26</v>
      </c>
      <c r="D15" s="7" t="s">
        <v>25</v>
      </c>
      <c r="E15" s="7">
        <f t="shared" si="0"/>
        <v>5.2000000000000005E-2</v>
      </c>
    </row>
    <row r="16" spans="1:12" x14ac:dyDescent="0.2">
      <c r="A16" s="6">
        <v>45184</v>
      </c>
      <c r="B16" s="7" t="s">
        <v>24</v>
      </c>
      <c r="C16" s="7">
        <v>21</v>
      </c>
      <c r="D16" s="7" t="s">
        <v>25</v>
      </c>
      <c r="E16" s="7">
        <f t="shared" si="0"/>
        <v>3.15E-2</v>
      </c>
    </row>
    <row r="17" spans="1:5" x14ac:dyDescent="0.2">
      <c r="A17" s="6">
        <v>45185</v>
      </c>
      <c r="B17" s="7" t="s">
        <v>24</v>
      </c>
      <c r="C17" s="7">
        <v>12</v>
      </c>
      <c r="D17" s="7" t="s">
        <v>25</v>
      </c>
      <c r="E17" s="7">
        <f t="shared" si="0"/>
        <v>1.8000000000000002E-2</v>
      </c>
    </row>
    <row r="18" spans="1:5" x14ac:dyDescent="0.2">
      <c r="A18" s="6">
        <v>45186</v>
      </c>
      <c r="B18" s="7" t="s">
        <v>29</v>
      </c>
      <c r="C18" s="7">
        <v>24.5</v>
      </c>
      <c r="D18" s="7" t="s">
        <v>30</v>
      </c>
      <c r="E18" s="7">
        <f t="shared" si="0"/>
        <v>12.25</v>
      </c>
    </row>
    <row r="19" spans="1:5" x14ac:dyDescent="0.2">
      <c r="A19" s="6">
        <v>45187</v>
      </c>
      <c r="B19" s="7" t="s">
        <v>26</v>
      </c>
      <c r="C19" s="7">
        <v>11</v>
      </c>
      <c r="D19" s="7" t="s">
        <v>27</v>
      </c>
      <c r="E19" s="7">
        <f t="shared" si="0"/>
        <v>3.3000000000000002E-2</v>
      </c>
    </row>
    <row r="20" spans="1:5" x14ac:dyDescent="0.2">
      <c r="A20" s="6">
        <v>45188</v>
      </c>
      <c r="B20" s="7" t="s">
        <v>26</v>
      </c>
      <c r="C20" s="7">
        <v>5</v>
      </c>
      <c r="D20" s="7" t="s">
        <v>27</v>
      </c>
      <c r="E20" s="7">
        <f t="shared" si="0"/>
        <v>1.4999999999999999E-2</v>
      </c>
    </row>
    <row r="21" spans="1:5" x14ac:dyDescent="0.2">
      <c r="A21" s="6">
        <v>45189</v>
      </c>
      <c r="B21" s="7" t="s">
        <v>28</v>
      </c>
      <c r="C21" s="7">
        <v>8</v>
      </c>
      <c r="D21" s="7" t="s">
        <v>25</v>
      </c>
      <c r="E21" s="7">
        <f t="shared" si="0"/>
        <v>1.6E-2</v>
      </c>
    </row>
    <row r="22" spans="1:5" x14ac:dyDescent="0.2">
      <c r="A22" s="6">
        <v>45190</v>
      </c>
      <c r="B22" s="7" t="s">
        <v>28</v>
      </c>
      <c r="C22" s="7">
        <v>3</v>
      </c>
      <c r="D22" s="7" t="s">
        <v>25</v>
      </c>
      <c r="E22" s="7">
        <f t="shared" si="0"/>
        <v>6.0000000000000001E-3</v>
      </c>
    </row>
    <row r="23" spans="1:5" x14ac:dyDescent="0.2">
      <c r="A23" s="6">
        <v>45191</v>
      </c>
      <c r="B23" s="7" t="s">
        <v>26</v>
      </c>
      <c r="C23" s="7">
        <v>11</v>
      </c>
      <c r="D23" s="7" t="s">
        <v>27</v>
      </c>
      <c r="E23" s="7">
        <f t="shared" si="0"/>
        <v>3.3000000000000002E-2</v>
      </c>
    </row>
    <row r="24" spans="1:5" x14ac:dyDescent="0.2">
      <c r="A24" s="6">
        <v>45192</v>
      </c>
      <c r="B24" s="7" t="s">
        <v>29</v>
      </c>
      <c r="C24" s="7">
        <v>69.5</v>
      </c>
      <c r="D24" s="7" t="s">
        <v>30</v>
      </c>
      <c r="E24" s="7">
        <f t="shared" si="0"/>
        <v>34.75</v>
      </c>
    </row>
    <row r="25" spans="1:5" x14ac:dyDescent="0.2">
      <c r="A25" s="6">
        <v>45193</v>
      </c>
      <c r="B25" s="7" t="s">
        <v>24</v>
      </c>
      <c r="C25" s="7">
        <v>27</v>
      </c>
      <c r="D25" s="7" t="s">
        <v>25</v>
      </c>
      <c r="E25" s="7">
        <f t="shared" si="0"/>
        <v>4.0500000000000001E-2</v>
      </c>
    </row>
    <row r="26" spans="1:5" x14ac:dyDescent="0.2">
      <c r="A26" s="6">
        <v>45194</v>
      </c>
      <c r="B26" s="7" t="s">
        <v>24</v>
      </c>
      <c r="C26" s="7">
        <v>2</v>
      </c>
      <c r="D26" s="7" t="s">
        <v>25</v>
      </c>
      <c r="E26" s="7">
        <f t="shared" si="0"/>
        <v>3.0000000000000001E-3</v>
      </c>
    </row>
    <row r="27" spans="1:5" x14ac:dyDescent="0.2">
      <c r="A27" s="6">
        <v>45195</v>
      </c>
      <c r="B27" s="7" t="s">
        <v>29</v>
      </c>
      <c r="C27" s="7">
        <v>29.5</v>
      </c>
      <c r="D27" s="7" t="s">
        <v>30</v>
      </c>
      <c r="E27" s="7">
        <f t="shared" si="0"/>
        <v>14.75</v>
      </c>
    </row>
    <row r="28" spans="1:5" x14ac:dyDescent="0.2">
      <c r="A28" s="6">
        <v>45196</v>
      </c>
      <c r="B28" s="7" t="s">
        <v>28</v>
      </c>
      <c r="C28" s="7">
        <v>55</v>
      </c>
      <c r="D28" s="7" t="s">
        <v>25</v>
      </c>
      <c r="E28" s="7">
        <f t="shared" si="0"/>
        <v>0.11</v>
      </c>
    </row>
    <row r="29" spans="1:5" x14ac:dyDescent="0.2">
      <c r="A29" s="6">
        <v>45197</v>
      </c>
      <c r="B29" s="7" t="s">
        <v>26</v>
      </c>
      <c r="C29" s="7">
        <v>12</v>
      </c>
      <c r="D29" s="7" t="s">
        <v>27</v>
      </c>
      <c r="E29" s="7">
        <f t="shared" si="0"/>
        <v>3.6000000000000004E-2</v>
      </c>
    </row>
    <row r="30" spans="1:5" x14ac:dyDescent="0.2">
      <c r="A30" s="6">
        <v>45198</v>
      </c>
      <c r="B30" s="7" t="s">
        <v>26</v>
      </c>
      <c r="C30" s="7">
        <v>19</v>
      </c>
      <c r="D30" s="7" t="s">
        <v>27</v>
      </c>
      <c r="E30" s="7">
        <f t="shared" si="0"/>
        <v>5.7000000000000002E-2</v>
      </c>
    </row>
    <row r="31" spans="1:5" x14ac:dyDescent="0.2">
      <c r="A31" s="6">
        <v>45199</v>
      </c>
      <c r="B31" s="7" t="s">
        <v>29</v>
      </c>
      <c r="C31" s="7">
        <v>32.450000000000003</v>
      </c>
      <c r="D31" s="7" t="s">
        <v>30</v>
      </c>
      <c r="E31" s="7">
        <f t="shared" si="0"/>
        <v>16.225000000000001</v>
      </c>
    </row>
    <row r="32" spans="1:5" x14ac:dyDescent="0.2">
      <c r="A32" s="12"/>
    </row>
    <row r="33" spans="1:1" x14ac:dyDescent="0.2">
      <c r="A33" s="12"/>
    </row>
    <row r="34" spans="1:1" x14ac:dyDescent="0.2">
      <c r="A34" s="12"/>
    </row>
    <row r="35" spans="1:1" x14ac:dyDescent="0.2">
      <c r="A35" s="12"/>
    </row>
    <row r="36" spans="1:1" x14ac:dyDescent="0.2">
      <c r="A36" s="12"/>
    </row>
    <row r="37" spans="1:1" x14ac:dyDescent="0.2">
      <c r="A37" s="12"/>
    </row>
    <row r="38" spans="1:1" x14ac:dyDescent="0.2">
      <c r="A38" s="12"/>
    </row>
    <row r="39" spans="1:1" x14ac:dyDescent="0.2">
      <c r="A39" s="12"/>
    </row>
    <row r="40" spans="1:1" x14ac:dyDescent="0.2">
      <c r="A40" s="12"/>
    </row>
    <row r="41" spans="1:1" x14ac:dyDescent="0.2">
      <c r="A41" s="12"/>
    </row>
    <row r="42" spans="1:1" x14ac:dyDescent="0.2">
      <c r="A42" s="12"/>
    </row>
  </sheetData>
  <dataValidations count="2">
    <dataValidation type="list" allowBlank="1" showErrorMessage="1" sqref="J2:J5 B2:B31" xr:uid="{00000000-0002-0000-0100-000000000000}">
      <formula1>"Paper,Plastic,Water,Electricity"</formula1>
    </dataValidation>
    <dataValidation type="list" allowBlank="1" showErrorMessage="1" sqref="D2:D31" xr:uid="{00000000-0002-0000-0100-000002000000}">
      <formula1>"kg,liters,kWh"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tabSelected="1" workbookViewId="0">
      <selection activeCell="P18" sqref="P18"/>
    </sheetView>
  </sheetViews>
  <sheetFormatPr defaultColWidth="12.5703125" defaultRowHeight="15.7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Sustainability Tracker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rachit sahroliya</cp:lastModifiedBy>
  <dcterms:modified xsi:type="dcterms:W3CDTF">2024-12-02T19:56:43Z</dcterms:modified>
</cp:coreProperties>
</file>