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showObjects="none" updateLinks="always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vid/projects/cca/clients/ccr/chan/"/>
    </mc:Choice>
  </mc:AlternateContent>
  <xr:revisionPtr revIDLastSave="0" documentId="8_{9509BAD3-0552-8948-A072-2D862BDA0A5D}" xr6:coauthVersionLast="45" xr6:coauthVersionMax="45" xr10:uidLastSave="{00000000-0000-0000-0000-000000000000}"/>
  <bookViews>
    <workbookView xWindow="0" yWindow="460" windowWidth="28800" windowHeight="16740" activeTab="1" xr2:uid="{898194E9-5A34-444D-827E-0F27C3176104}"/>
  </bookViews>
  <sheets>
    <sheet name="Study Totals" sheetId="1" r:id="rId1"/>
    <sheet name="CDM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156" i="2" l="1"/>
  <c r="AK156" i="2"/>
  <c r="AG156" i="2"/>
  <c r="AC156" i="2"/>
  <c r="Y156" i="2"/>
  <c r="U156" i="2"/>
  <c r="Q156" i="2"/>
  <c r="M156" i="2"/>
  <c r="AM155" i="2"/>
  <c r="AK155" i="2"/>
  <c r="AG155" i="2"/>
  <c r="AC155" i="2"/>
  <c r="Y155" i="2"/>
  <c r="U155" i="2"/>
  <c r="Q155" i="2"/>
  <c r="M155" i="2"/>
  <c r="AM154" i="2"/>
  <c r="AK154" i="2"/>
  <c r="AG154" i="2"/>
  <c r="AC154" i="2"/>
  <c r="Y154" i="2"/>
  <c r="U154" i="2"/>
  <c r="Q154" i="2"/>
  <c r="M154" i="2"/>
  <c r="AO154" i="2" s="1"/>
  <c r="AM153" i="2"/>
  <c r="AK153" i="2"/>
  <c r="AG153" i="2"/>
  <c r="AC153" i="2"/>
  <c r="Y153" i="2"/>
  <c r="U153" i="2"/>
  <c r="Q153" i="2"/>
  <c r="M153" i="2"/>
  <c r="AO153" i="2" s="1"/>
  <c r="AM152" i="2"/>
  <c r="AK152" i="2"/>
  <c r="AG152" i="2"/>
  <c r="AC152" i="2"/>
  <c r="Y152" i="2"/>
  <c r="U152" i="2"/>
  <c r="Q152" i="2"/>
  <c r="M152" i="2"/>
  <c r="AO152" i="2" s="1"/>
  <c r="AM151" i="2"/>
  <c r="AK151" i="2"/>
  <c r="AG151" i="2"/>
  <c r="AC151" i="2"/>
  <c r="Y151" i="2"/>
  <c r="U151" i="2"/>
  <c r="Q151" i="2"/>
  <c r="M151" i="2"/>
  <c r="AM150" i="2"/>
  <c r="AK150" i="2"/>
  <c r="AG150" i="2"/>
  <c r="AC150" i="2"/>
  <c r="AC149" i="2" s="1"/>
  <c r="AC157" i="2" s="1"/>
  <c r="AC163" i="2" s="1"/>
  <c r="Y150" i="2"/>
  <c r="U150" i="2"/>
  <c r="Q150" i="2"/>
  <c r="M150" i="2"/>
  <c r="M149" i="2" s="1"/>
  <c r="C145" i="2"/>
  <c r="C144" i="2"/>
  <c r="C143" i="2"/>
  <c r="C142" i="2"/>
  <c r="C141" i="2"/>
  <c r="AM140" i="2"/>
  <c r="X140" i="2"/>
  <c r="X139" i="2" s="1"/>
  <c r="J140" i="2"/>
  <c r="AK140" i="2" s="1"/>
  <c r="AK139" i="2" s="1"/>
  <c r="I140" i="2"/>
  <c r="P140" i="2" s="1"/>
  <c r="P139" i="2" s="1"/>
  <c r="C137" i="2"/>
  <c r="C136" i="2"/>
  <c r="C135" i="2"/>
  <c r="C134" i="2"/>
  <c r="C133" i="2"/>
  <c r="AM132" i="2"/>
  <c r="J132" i="2"/>
  <c r="AK132" i="2" s="1"/>
  <c r="AK131" i="2" s="1"/>
  <c r="I132" i="2"/>
  <c r="AF132" i="2" s="1"/>
  <c r="AF131" i="2" s="1"/>
  <c r="C129" i="2"/>
  <c r="C128" i="2"/>
  <c r="C127" i="2"/>
  <c r="C126" i="2"/>
  <c r="C125" i="2"/>
  <c r="AM124" i="2"/>
  <c r="Q124" i="2"/>
  <c r="Q123" i="2" s="1"/>
  <c r="J124" i="2"/>
  <c r="AG124" i="2" s="1"/>
  <c r="AG123" i="2" s="1"/>
  <c r="I124" i="2"/>
  <c r="C121" i="2"/>
  <c r="C120" i="2"/>
  <c r="C119" i="2"/>
  <c r="C118" i="2"/>
  <c r="C117" i="2"/>
  <c r="AM116" i="2"/>
  <c r="AC116" i="2"/>
  <c r="M116" i="2"/>
  <c r="J116" i="2"/>
  <c r="U116" i="2" s="1"/>
  <c r="U115" i="2" s="1"/>
  <c r="I116" i="2"/>
  <c r="P116" i="2" s="1"/>
  <c r="P115" i="2" s="1"/>
  <c r="AC115" i="2"/>
  <c r="C113" i="2"/>
  <c r="C112" i="2"/>
  <c r="C111" i="2"/>
  <c r="C110" i="2"/>
  <c r="C109" i="2"/>
  <c r="AM108" i="2"/>
  <c r="AF108" i="2"/>
  <c r="AF107" i="2" s="1"/>
  <c r="J108" i="2"/>
  <c r="U108" i="2" s="1"/>
  <c r="U107" i="2" s="1"/>
  <c r="I108" i="2"/>
  <c r="P108" i="2" s="1"/>
  <c r="P107" i="2" s="1"/>
  <c r="C105" i="2"/>
  <c r="C104" i="2"/>
  <c r="C103" i="2"/>
  <c r="C102" i="2"/>
  <c r="C101" i="2"/>
  <c r="AM100" i="2"/>
  <c r="J100" i="2"/>
  <c r="AK100" i="2" s="1"/>
  <c r="I100" i="2"/>
  <c r="C99" i="2"/>
  <c r="C98" i="2"/>
  <c r="C97" i="2"/>
  <c r="C96" i="2"/>
  <c r="C95" i="2"/>
  <c r="AM94" i="2"/>
  <c r="AK94" i="2"/>
  <c r="AK93" i="2" s="1"/>
  <c r="U94" i="2"/>
  <c r="P94" i="2"/>
  <c r="J94" i="2"/>
  <c r="Q94" i="2" s="1"/>
  <c r="I94" i="2"/>
  <c r="AF94" i="2" s="1"/>
  <c r="C91" i="2"/>
  <c r="C90" i="2"/>
  <c r="C89" i="2"/>
  <c r="C88" i="2"/>
  <c r="C87" i="2"/>
  <c r="AM86" i="2"/>
  <c r="AC86" i="2"/>
  <c r="P86" i="2"/>
  <c r="J86" i="2"/>
  <c r="U86" i="2" s="1"/>
  <c r="I86" i="2"/>
  <c r="C85" i="2"/>
  <c r="C84" i="2"/>
  <c r="C83" i="2"/>
  <c r="C82" i="2"/>
  <c r="C81" i="2"/>
  <c r="AM80" i="2"/>
  <c r="AG80" i="2"/>
  <c r="Y80" i="2"/>
  <c r="Q80" i="2"/>
  <c r="M80" i="2"/>
  <c r="J80" i="2"/>
  <c r="U80" i="2" s="1"/>
  <c r="U79" i="2" s="1"/>
  <c r="I80" i="2"/>
  <c r="P80" i="2" s="1"/>
  <c r="C77" i="2"/>
  <c r="C76" i="2"/>
  <c r="C75" i="2"/>
  <c r="C74" i="2"/>
  <c r="C73" i="2"/>
  <c r="AM72" i="2"/>
  <c r="P72" i="2"/>
  <c r="P71" i="2" s="1"/>
  <c r="J72" i="2"/>
  <c r="AC72" i="2" s="1"/>
  <c r="AC71" i="2" s="1"/>
  <c r="I72" i="2"/>
  <c r="X72" i="2" s="1"/>
  <c r="X71" i="2" s="1"/>
  <c r="C69" i="2"/>
  <c r="C68" i="2"/>
  <c r="C67" i="2"/>
  <c r="C66" i="2"/>
  <c r="C65" i="2"/>
  <c r="AM64" i="2"/>
  <c r="AC64" i="2"/>
  <c r="Q64" i="2"/>
  <c r="J64" i="2"/>
  <c r="AK64" i="2" s="1"/>
  <c r="I64" i="2"/>
  <c r="AF64" i="2" s="1"/>
  <c r="C63" i="2"/>
  <c r="C62" i="2"/>
  <c r="C61" i="2"/>
  <c r="C60" i="2"/>
  <c r="C59" i="2"/>
  <c r="AM58" i="2"/>
  <c r="J58" i="2"/>
  <c r="AG58" i="2" s="1"/>
  <c r="I58" i="2"/>
  <c r="P58" i="2" s="1"/>
  <c r="C55" i="2"/>
  <c r="C54" i="2"/>
  <c r="C53" i="2"/>
  <c r="C52" i="2"/>
  <c r="C51" i="2"/>
  <c r="AM50" i="2"/>
  <c r="AK50" i="2"/>
  <c r="M50" i="2"/>
  <c r="J50" i="2"/>
  <c r="U50" i="2" s="1"/>
  <c r="I50" i="2"/>
  <c r="X50" i="2" s="1"/>
  <c r="C49" i="2"/>
  <c r="C48" i="2"/>
  <c r="C47" i="2"/>
  <c r="C46" i="2"/>
  <c r="C45" i="2"/>
  <c r="AM44" i="2"/>
  <c r="X44" i="2"/>
  <c r="J44" i="2"/>
  <c r="AC44" i="2" s="1"/>
  <c r="I44" i="2"/>
  <c r="P44" i="2" s="1"/>
  <c r="C41" i="2"/>
  <c r="C40" i="2"/>
  <c r="C39" i="2"/>
  <c r="C38" i="2"/>
  <c r="C37" i="2"/>
  <c r="AM36" i="2"/>
  <c r="M36" i="2"/>
  <c r="J36" i="2"/>
  <c r="AG36" i="2" s="1"/>
  <c r="I36" i="2"/>
  <c r="AJ36" i="2" s="1"/>
  <c r="C35" i="2"/>
  <c r="C34" i="2"/>
  <c r="C33" i="2"/>
  <c r="C32" i="2"/>
  <c r="C31" i="2"/>
  <c r="AM30" i="2"/>
  <c r="M30" i="2"/>
  <c r="J30" i="2"/>
  <c r="AG30" i="2" s="1"/>
  <c r="I30" i="2"/>
  <c r="AJ30" i="2" s="1"/>
  <c r="C29" i="2"/>
  <c r="C28" i="2"/>
  <c r="C27" i="2"/>
  <c r="C26" i="2"/>
  <c r="C25" i="2"/>
  <c r="AM24" i="2"/>
  <c r="M24" i="2"/>
  <c r="J24" i="2"/>
  <c r="AG24" i="2" s="1"/>
  <c r="I24" i="2"/>
  <c r="AJ24" i="2" s="1"/>
  <c r="C23" i="2"/>
  <c r="C22" i="2"/>
  <c r="C21" i="2"/>
  <c r="C20" i="2"/>
  <c r="C19" i="2"/>
  <c r="AM18" i="2"/>
  <c r="M18" i="2"/>
  <c r="J18" i="2"/>
  <c r="AG18" i="2" s="1"/>
  <c r="I18" i="2"/>
  <c r="AJ18" i="2" s="1"/>
  <c r="C17" i="2"/>
  <c r="C16" i="2"/>
  <c r="C15" i="2"/>
  <c r="C14" i="2"/>
  <c r="C13" i="2"/>
  <c r="AM12" i="2"/>
  <c r="M12" i="2"/>
  <c r="J12" i="2"/>
  <c r="AG12" i="2" s="1"/>
  <c r="AG11" i="2" s="1"/>
  <c r="I12" i="2"/>
  <c r="AJ12" i="2" s="1"/>
  <c r="AJ11" i="2" s="1"/>
  <c r="C9" i="2"/>
  <c r="C8" i="2"/>
  <c r="C7" i="2"/>
  <c r="C6" i="2"/>
  <c r="C5" i="2"/>
  <c r="AM4" i="2"/>
  <c r="M4" i="2"/>
  <c r="J4" i="2"/>
  <c r="AG4" i="2" s="1"/>
  <c r="AG3" i="2" s="1"/>
  <c r="I4" i="2"/>
  <c r="AJ4" i="2" s="1"/>
  <c r="AJ3" i="2" s="1"/>
  <c r="A1" i="2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21" i="3" s="1"/>
  <c r="X25" i="1"/>
  <c r="U25" i="1"/>
  <c r="R25" i="1"/>
  <c r="O25" i="1"/>
  <c r="L25" i="1"/>
  <c r="I25" i="1"/>
  <c r="F25" i="1"/>
  <c r="C25" i="1"/>
  <c r="X24" i="1"/>
  <c r="U24" i="1"/>
  <c r="R24" i="1"/>
  <c r="O24" i="1"/>
  <c r="L24" i="1"/>
  <c r="I24" i="1"/>
  <c r="F24" i="1"/>
  <c r="C24" i="1"/>
  <c r="X23" i="1"/>
  <c r="U23" i="1"/>
  <c r="R23" i="1"/>
  <c r="O23" i="1"/>
  <c r="L23" i="1"/>
  <c r="I23" i="1"/>
  <c r="F23" i="1"/>
  <c r="C23" i="1"/>
  <c r="Y22" i="1"/>
  <c r="X22" i="1"/>
  <c r="V22" i="1"/>
  <c r="U22" i="1"/>
  <c r="S22" i="1"/>
  <c r="R22" i="1"/>
  <c r="P22" i="1"/>
  <c r="O22" i="1"/>
  <c r="M22" i="1"/>
  <c r="L22" i="1"/>
  <c r="J22" i="1"/>
  <c r="I22" i="1"/>
  <c r="G22" i="1"/>
  <c r="F22" i="1"/>
  <c r="D22" i="1"/>
  <c r="C22" i="1"/>
  <c r="X21" i="1"/>
  <c r="U21" i="1"/>
  <c r="R21" i="1"/>
  <c r="O21" i="1"/>
  <c r="L21" i="1"/>
  <c r="I21" i="1"/>
  <c r="F21" i="1"/>
  <c r="C21" i="1"/>
  <c r="Y20" i="1"/>
  <c r="V20" i="1"/>
  <c r="S20" i="1"/>
  <c r="P20" i="1"/>
  <c r="M20" i="1"/>
  <c r="J20" i="1"/>
  <c r="G20" i="1"/>
  <c r="D20" i="1"/>
  <c r="X19" i="1"/>
  <c r="U19" i="1"/>
  <c r="R19" i="1"/>
  <c r="O19" i="1"/>
  <c r="L19" i="1"/>
  <c r="I19" i="1"/>
  <c r="F19" i="1"/>
  <c r="C19" i="1"/>
  <c r="Y18" i="1"/>
  <c r="X18" i="1"/>
  <c r="V18" i="1"/>
  <c r="U18" i="1"/>
  <c r="S18" i="1"/>
  <c r="R18" i="1"/>
  <c r="P18" i="1"/>
  <c r="O18" i="1"/>
  <c r="M18" i="1"/>
  <c r="L18" i="1"/>
  <c r="J18" i="1"/>
  <c r="I18" i="1"/>
  <c r="G18" i="1"/>
  <c r="F18" i="1"/>
  <c r="D18" i="1"/>
  <c r="C18" i="1"/>
  <c r="Y17" i="1"/>
  <c r="X17" i="1"/>
  <c r="V17" i="1"/>
  <c r="U17" i="1"/>
  <c r="S17" i="1"/>
  <c r="R17" i="1"/>
  <c r="P17" i="1"/>
  <c r="O17" i="1"/>
  <c r="M17" i="1"/>
  <c r="L17" i="1"/>
  <c r="J17" i="1"/>
  <c r="I17" i="1"/>
  <c r="G17" i="1"/>
  <c r="F17" i="1"/>
  <c r="D17" i="1"/>
  <c r="C17" i="1"/>
  <c r="B17" i="1"/>
  <c r="A17" i="1"/>
  <c r="Y16" i="1"/>
  <c r="X16" i="1"/>
  <c r="V16" i="1"/>
  <c r="U16" i="1"/>
  <c r="S16" i="1"/>
  <c r="R16" i="1"/>
  <c r="P16" i="1"/>
  <c r="O16" i="1"/>
  <c r="M16" i="1"/>
  <c r="L16" i="1"/>
  <c r="J16" i="1"/>
  <c r="I16" i="1"/>
  <c r="G16" i="1"/>
  <c r="F16" i="1"/>
  <c r="D16" i="1"/>
  <c r="C16" i="1"/>
  <c r="B16" i="1"/>
  <c r="A16" i="1"/>
  <c r="Y15" i="1"/>
  <c r="X15" i="1"/>
  <c r="V15" i="1"/>
  <c r="U15" i="1"/>
  <c r="S15" i="1"/>
  <c r="R15" i="1"/>
  <c r="P15" i="1"/>
  <c r="O15" i="1"/>
  <c r="M15" i="1"/>
  <c r="L15" i="1"/>
  <c r="J15" i="1"/>
  <c r="I15" i="1"/>
  <c r="G15" i="1"/>
  <c r="F15" i="1"/>
  <c r="D15" i="1"/>
  <c r="C15" i="1"/>
  <c r="B15" i="1"/>
  <c r="A15" i="1"/>
  <c r="Y14" i="1"/>
  <c r="X14" i="1"/>
  <c r="V14" i="1"/>
  <c r="U14" i="1"/>
  <c r="S14" i="1"/>
  <c r="R14" i="1"/>
  <c r="P14" i="1"/>
  <c r="O14" i="1"/>
  <c r="M14" i="1"/>
  <c r="L14" i="1"/>
  <c r="J14" i="1"/>
  <c r="I14" i="1"/>
  <c r="G14" i="1"/>
  <c r="F14" i="1"/>
  <c r="D14" i="1"/>
  <c r="C14" i="1"/>
  <c r="B14" i="1"/>
  <c r="A14" i="1"/>
  <c r="Y13" i="1"/>
  <c r="X13" i="1"/>
  <c r="V13" i="1"/>
  <c r="U13" i="1"/>
  <c r="S13" i="1"/>
  <c r="R13" i="1"/>
  <c r="P13" i="1"/>
  <c r="O13" i="1"/>
  <c r="M13" i="1"/>
  <c r="L13" i="1"/>
  <c r="J13" i="1"/>
  <c r="I13" i="1"/>
  <c r="G13" i="1"/>
  <c r="F13" i="1"/>
  <c r="D13" i="1"/>
  <c r="C13" i="1"/>
  <c r="B13" i="1"/>
  <c r="A13" i="1"/>
  <c r="Y12" i="1"/>
  <c r="X12" i="1"/>
  <c r="V12" i="1"/>
  <c r="U12" i="1"/>
  <c r="S12" i="1"/>
  <c r="R12" i="1"/>
  <c r="P12" i="1"/>
  <c r="O12" i="1"/>
  <c r="M12" i="1"/>
  <c r="L12" i="1"/>
  <c r="J12" i="1"/>
  <c r="I12" i="1"/>
  <c r="G12" i="1"/>
  <c r="F12" i="1"/>
  <c r="D12" i="1"/>
  <c r="C12" i="1"/>
  <c r="B12" i="1"/>
  <c r="A12" i="1"/>
  <c r="Y11" i="1"/>
  <c r="X11" i="1"/>
  <c r="V11" i="1"/>
  <c r="U11" i="1"/>
  <c r="S11" i="1"/>
  <c r="R11" i="1"/>
  <c r="P11" i="1"/>
  <c r="O11" i="1"/>
  <c r="M11" i="1"/>
  <c r="L11" i="1"/>
  <c r="J11" i="1"/>
  <c r="I11" i="1"/>
  <c r="G11" i="1"/>
  <c r="F11" i="1"/>
  <c r="D11" i="1"/>
  <c r="C11" i="1"/>
  <c r="B11" i="1"/>
  <c r="A11" i="1"/>
  <c r="Y10" i="1"/>
  <c r="X10" i="1"/>
  <c r="V10" i="1"/>
  <c r="U10" i="1"/>
  <c r="S10" i="1"/>
  <c r="R10" i="1"/>
  <c r="P10" i="1"/>
  <c r="O10" i="1"/>
  <c r="M10" i="1"/>
  <c r="L10" i="1"/>
  <c r="J10" i="1"/>
  <c r="I10" i="1"/>
  <c r="G10" i="1"/>
  <c r="F10" i="1"/>
  <c r="D10" i="1"/>
  <c r="C10" i="1"/>
  <c r="B10" i="1"/>
  <c r="A10" i="1"/>
  <c r="Y9" i="1"/>
  <c r="X9" i="1"/>
  <c r="V9" i="1"/>
  <c r="U9" i="1"/>
  <c r="S9" i="1"/>
  <c r="R9" i="1"/>
  <c r="P9" i="1"/>
  <c r="O9" i="1"/>
  <c r="M9" i="1"/>
  <c r="L9" i="1"/>
  <c r="J9" i="1"/>
  <c r="I9" i="1"/>
  <c r="G9" i="1"/>
  <c r="F9" i="1"/>
  <c r="D9" i="1"/>
  <c r="C9" i="1"/>
  <c r="B9" i="1"/>
  <c r="A9" i="1"/>
  <c r="Y8" i="1"/>
  <c r="X8" i="1"/>
  <c r="V8" i="1"/>
  <c r="U8" i="1"/>
  <c r="S8" i="1"/>
  <c r="R8" i="1"/>
  <c r="P8" i="1"/>
  <c r="O8" i="1"/>
  <c r="M8" i="1"/>
  <c r="L8" i="1"/>
  <c r="J8" i="1"/>
  <c r="I8" i="1"/>
  <c r="G8" i="1"/>
  <c r="F8" i="1"/>
  <c r="D8" i="1"/>
  <c r="C8" i="1"/>
  <c r="B8" i="1"/>
  <c r="A8" i="1"/>
  <c r="Y7" i="1"/>
  <c r="X7" i="1"/>
  <c r="V7" i="1"/>
  <c r="U7" i="1"/>
  <c r="S7" i="1"/>
  <c r="R7" i="1"/>
  <c r="P7" i="1"/>
  <c r="O7" i="1"/>
  <c r="M7" i="1"/>
  <c r="L7" i="1"/>
  <c r="J7" i="1"/>
  <c r="I7" i="1"/>
  <c r="G7" i="1"/>
  <c r="F7" i="1"/>
  <c r="D7" i="1"/>
  <c r="C7" i="1"/>
  <c r="B7" i="1"/>
  <c r="A7" i="1"/>
  <c r="Y6" i="1"/>
  <c r="X6" i="1"/>
  <c r="V6" i="1"/>
  <c r="U6" i="1"/>
  <c r="S6" i="1"/>
  <c r="R6" i="1"/>
  <c r="P6" i="1"/>
  <c r="O6" i="1"/>
  <c r="M6" i="1"/>
  <c r="L6" i="1"/>
  <c r="J6" i="1"/>
  <c r="I6" i="1"/>
  <c r="G6" i="1"/>
  <c r="F6" i="1"/>
  <c r="D6" i="1"/>
  <c r="C6" i="1"/>
  <c r="B6" i="1"/>
  <c r="A6" i="1"/>
  <c r="AC4" i="2" l="1"/>
  <c r="AC3" i="2" s="1"/>
  <c r="AC12" i="2"/>
  <c r="AC18" i="2"/>
  <c r="AC24" i="2"/>
  <c r="AC30" i="2"/>
  <c r="AC36" i="2"/>
  <c r="P43" i="2"/>
  <c r="AG50" i="2"/>
  <c r="Q58" i="2"/>
  <c r="Q57" i="2" s="1"/>
  <c r="AF72" i="2"/>
  <c r="AF71" i="2" s="1"/>
  <c r="AG79" i="2"/>
  <c r="Q100" i="2"/>
  <c r="Q93" i="2" s="1"/>
  <c r="X116" i="2"/>
  <c r="X115" i="2" s="1"/>
  <c r="AK116" i="2"/>
  <c r="AK115" i="2" s="1"/>
  <c r="AK4" i="2"/>
  <c r="AK3" i="2" s="1"/>
  <c r="AK12" i="2"/>
  <c r="AK18" i="2"/>
  <c r="AK24" i="2"/>
  <c r="AK30" i="2"/>
  <c r="AK36" i="2"/>
  <c r="P50" i="2"/>
  <c r="Y58" i="2"/>
  <c r="X80" i="2"/>
  <c r="AK80" i="2"/>
  <c r="AG86" i="2"/>
  <c r="AC94" i="2"/>
  <c r="AC93" i="2" s="1"/>
  <c r="AC100" i="2"/>
  <c r="X108" i="2"/>
  <c r="X107" i="2" s="1"/>
  <c r="Y116" i="2"/>
  <c r="Y115" i="2" s="1"/>
  <c r="Q149" i="2"/>
  <c r="Q157" i="2" s="1"/>
  <c r="Q163" i="2" s="1"/>
  <c r="AG149" i="2"/>
  <c r="AG157" i="2" s="1"/>
  <c r="AG163" i="2" s="1"/>
  <c r="X43" i="2"/>
  <c r="AC58" i="2"/>
  <c r="AC57" i="2" s="1"/>
  <c r="AG100" i="2"/>
  <c r="U4" i="2"/>
  <c r="U3" i="2" s="1"/>
  <c r="U12" i="2"/>
  <c r="U18" i="2"/>
  <c r="U24" i="2"/>
  <c r="U30" i="2"/>
  <c r="U36" i="2"/>
  <c r="AF44" i="2"/>
  <c r="Y50" i="2"/>
  <c r="AK58" i="2"/>
  <c r="AK57" i="2" s="1"/>
  <c r="AC80" i="2"/>
  <c r="AC79" i="2" s="1"/>
  <c r="Q86" i="2"/>
  <c r="Q79" i="2" s="1"/>
  <c r="M100" i="2"/>
  <c r="Q116" i="2"/>
  <c r="Q115" i="2" s="1"/>
  <c r="AG116" i="2"/>
  <c r="AG115" i="2" s="1"/>
  <c r="Y149" i="2"/>
  <c r="Y157" i="2" s="1"/>
  <c r="Y163" i="2" s="1"/>
  <c r="X4" i="2"/>
  <c r="X3" i="2" s="1"/>
  <c r="AF4" i="2"/>
  <c r="AF3" i="2" s="1"/>
  <c r="AF12" i="2"/>
  <c r="P24" i="2"/>
  <c r="X24" i="2"/>
  <c r="AF24" i="2"/>
  <c r="P30" i="2"/>
  <c r="X30" i="2"/>
  <c r="AF30" i="2"/>
  <c r="P36" i="2"/>
  <c r="X36" i="2"/>
  <c r="AF36" i="2"/>
  <c r="M44" i="2"/>
  <c r="AG44" i="2"/>
  <c r="AG43" i="2" s="1"/>
  <c r="AJ58" i="2"/>
  <c r="AB58" i="2"/>
  <c r="T58" i="2"/>
  <c r="L58" i="2"/>
  <c r="U64" i="2"/>
  <c r="M72" i="2"/>
  <c r="AG72" i="2"/>
  <c r="AG71" i="2" s="1"/>
  <c r="P79" i="2"/>
  <c r="AJ86" i="2"/>
  <c r="AB86" i="2"/>
  <c r="T86" i="2"/>
  <c r="AF86" i="2"/>
  <c r="L86" i="2"/>
  <c r="AN86" i="2" s="1"/>
  <c r="M115" i="2"/>
  <c r="AO115" i="2" s="1"/>
  <c r="AJ64" i="2"/>
  <c r="AB64" i="2"/>
  <c r="T64" i="2"/>
  <c r="L64" i="2"/>
  <c r="U72" i="2"/>
  <c r="U71" i="2" s="1"/>
  <c r="P12" i="2"/>
  <c r="X12" i="2"/>
  <c r="P18" i="2"/>
  <c r="X18" i="2"/>
  <c r="AF18" i="2"/>
  <c r="M3" i="2"/>
  <c r="Q4" i="2"/>
  <c r="Q3" i="2" s="1"/>
  <c r="Y4" i="2"/>
  <c r="Y3" i="2" s="1"/>
  <c r="M11" i="2"/>
  <c r="Q12" i="2"/>
  <c r="Y12" i="2"/>
  <c r="Q18" i="2"/>
  <c r="AO18" i="2" s="1"/>
  <c r="Y18" i="2"/>
  <c r="Q24" i="2"/>
  <c r="AO24" i="2" s="1"/>
  <c r="Y24" i="2"/>
  <c r="Q30" i="2"/>
  <c r="AO30" i="2" s="1"/>
  <c r="Y30" i="2"/>
  <c r="Q36" i="2"/>
  <c r="AO36" i="2" s="1"/>
  <c r="Y36" i="2"/>
  <c r="Y44" i="2"/>
  <c r="Y43" i="2" s="1"/>
  <c r="AK44" i="2"/>
  <c r="AK43" i="2" s="1"/>
  <c r="AJ50" i="2"/>
  <c r="AB50" i="2"/>
  <c r="T50" i="2"/>
  <c r="L50" i="2"/>
  <c r="Q50" i="2"/>
  <c r="AC50" i="2"/>
  <c r="AC43" i="2" s="1"/>
  <c r="U58" i="2"/>
  <c r="U57" i="2" s="1"/>
  <c r="AF58" i="2"/>
  <c r="AF57" i="2" s="1"/>
  <c r="M64" i="2"/>
  <c r="X64" i="2"/>
  <c r="AG64" i="2"/>
  <c r="AG57" i="2" s="1"/>
  <c r="Y72" i="2"/>
  <c r="Y71" i="2" s="1"/>
  <c r="AK72" i="2"/>
  <c r="AK71" i="2" s="1"/>
  <c r="AJ80" i="2"/>
  <c r="AB80" i="2"/>
  <c r="AB79" i="2" s="1"/>
  <c r="T80" i="2"/>
  <c r="L80" i="2"/>
  <c r="X86" i="2"/>
  <c r="X79" i="2" s="1"/>
  <c r="AK86" i="2"/>
  <c r="AK79" i="2" s="1"/>
  <c r="AJ94" i="2"/>
  <c r="AB94" i="2"/>
  <c r="T94" i="2"/>
  <c r="L94" i="2"/>
  <c r="X94" i="2"/>
  <c r="AJ100" i="2"/>
  <c r="AB100" i="2"/>
  <c r="T100" i="2"/>
  <c r="L100" i="2"/>
  <c r="P100" i="2"/>
  <c r="P93" i="2" s="1"/>
  <c r="AF100" i="2"/>
  <c r="AF93" i="2" s="1"/>
  <c r="X100" i="2"/>
  <c r="U44" i="2"/>
  <c r="U43" i="2" s="1"/>
  <c r="AO50" i="2"/>
  <c r="M157" i="2"/>
  <c r="AO150" i="2"/>
  <c r="P4" i="2"/>
  <c r="P3" i="2" s="1"/>
  <c r="L4" i="2"/>
  <c r="T4" i="2"/>
  <c r="T3" i="2" s="1"/>
  <c r="AB4" i="2"/>
  <c r="AB3" i="2" s="1"/>
  <c r="L12" i="2"/>
  <c r="T12" i="2"/>
  <c r="AB12" i="2"/>
  <c r="L18" i="2"/>
  <c r="T18" i="2"/>
  <c r="AB18" i="2"/>
  <c r="L24" i="2"/>
  <c r="T24" i="2"/>
  <c r="AB24" i="2"/>
  <c r="L30" i="2"/>
  <c r="T30" i="2"/>
  <c r="AB30" i="2"/>
  <c r="L36" i="2"/>
  <c r="T36" i="2"/>
  <c r="AB36" i="2"/>
  <c r="AJ44" i="2"/>
  <c r="AJ43" i="2" s="1"/>
  <c r="AB44" i="2"/>
  <c r="AB43" i="2" s="1"/>
  <c r="T44" i="2"/>
  <c r="T43" i="2" s="1"/>
  <c r="L44" i="2"/>
  <c r="Q44" i="2"/>
  <c r="Q43" i="2" s="1"/>
  <c r="AF50" i="2"/>
  <c r="AF43" i="2" s="1"/>
  <c r="M58" i="2"/>
  <c r="X58" i="2"/>
  <c r="P64" i="2"/>
  <c r="P57" i="2" s="1"/>
  <c r="Y64" i="2"/>
  <c r="Y57" i="2" s="1"/>
  <c r="AJ72" i="2"/>
  <c r="AJ71" i="2" s="1"/>
  <c r="AB72" i="2"/>
  <c r="AB71" i="2" s="1"/>
  <c r="T72" i="2"/>
  <c r="T71" i="2" s="1"/>
  <c r="L72" i="2"/>
  <c r="Q72" i="2"/>
  <c r="Q71" i="2" s="1"/>
  <c r="AF80" i="2"/>
  <c r="M86" i="2"/>
  <c r="Y86" i="2"/>
  <c r="Y79" i="2" s="1"/>
  <c r="AG94" i="2"/>
  <c r="AG93" i="2" s="1"/>
  <c r="M94" i="2"/>
  <c r="Y94" i="2"/>
  <c r="Y93" i="2" s="1"/>
  <c r="AC108" i="2"/>
  <c r="AC107" i="2" s="1"/>
  <c r="Q108" i="2"/>
  <c r="Q107" i="2" s="1"/>
  <c r="AK108" i="2"/>
  <c r="AK107" i="2" s="1"/>
  <c r="Y108" i="2"/>
  <c r="Y107" i="2" s="1"/>
  <c r="AG108" i="2"/>
  <c r="AG107" i="2" s="1"/>
  <c r="M108" i="2"/>
  <c r="AJ132" i="2"/>
  <c r="AJ131" i="2" s="1"/>
  <c r="AB132" i="2"/>
  <c r="AB131" i="2" s="1"/>
  <c r="T132" i="2"/>
  <c r="T131" i="2" s="1"/>
  <c r="L132" i="2"/>
  <c r="X132" i="2"/>
  <c r="X131" i="2" s="1"/>
  <c r="P132" i="2"/>
  <c r="P131" i="2" s="1"/>
  <c r="U100" i="2"/>
  <c r="U93" i="2" s="1"/>
  <c r="AJ124" i="2"/>
  <c r="AJ123" i="2" s="1"/>
  <c r="AB124" i="2"/>
  <c r="AB123" i="2" s="1"/>
  <c r="T124" i="2"/>
  <c r="T123" i="2" s="1"/>
  <c r="L124" i="2"/>
  <c r="X124" i="2"/>
  <c r="X123" i="2" s="1"/>
  <c r="AO151" i="2"/>
  <c r="AJ116" i="2"/>
  <c r="AJ115" i="2" s="1"/>
  <c r="AB116" i="2"/>
  <c r="AB115" i="2" s="1"/>
  <c r="T116" i="2"/>
  <c r="T115" i="2" s="1"/>
  <c r="L116" i="2"/>
  <c r="AK124" i="2"/>
  <c r="AK123" i="2" s="1"/>
  <c r="AC124" i="2"/>
  <c r="AC123" i="2" s="1"/>
  <c r="U124" i="2"/>
  <c r="U123" i="2" s="1"/>
  <c r="M124" i="2"/>
  <c r="Y124" i="2"/>
  <c r="Y123" i="2" s="1"/>
  <c r="AO155" i="2"/>
  <c r="AO156" i="2"/>
  <c r="Y100" i="2"/>
  <c r="AJ108" i="2"/>
  <c r="AJ107" i="2" s="1"/>
  <c r="AB108" i="2"/>
  <c r="AB107" i="2" s="1"/>
  <c r="T108" i="2"/>
  <c r="T107" i="2" s="1"/>
  <c r="L108" i="2"/>
  <c r="AF116" i="2"/>
  <c r="AF115" i="2" s="1"/>
  <c r="P124" i="2"/>
  <c r="P123" i="2" s="1"/>
  <c r="AF124" i="2"/>
  <c r="AF123" i="2" s="1"/>
  <c r="AJ140" i="2"/>
  <c r="AJ139" i="2" s="1"/>
  <c r="AB140" i="2"/>
  <c r="AB139" i="2" s="1"/>
  <c r="T140" i="2"/>
  <c r="T139" i="2" s="1"/>
  <c r="L140" i="2"/>
  <c r="AF140" i="2"/>
  <c r="AF139" i="2" s="1"/>
  <c r="U149" i="2"/>
  <c r="U157" i="2" s="1"/>
  <c r="U163" i="2" s="1"/>
  <c r="AK149" i="2"/>
  <c r="AK157" i="2" s="1"/>
  <c r="AK163" i="2" s="1"/>
  <c r="Q132" i="2"/>
  <c r="Q131" i="2" s="1"/>
  <c r="Y132" i="2"/>
  <c r="Y131" i="2" s="1"/>
  <c r="AG132" i="2"/>
  <c r="AG131" i="2" s="1"/>
  <c r="Q140" i="2"/>
  <c r="Q139" i="2" s="1"/>
  <c r="Y140" i="2"/>
  <c r="Y139" i="2" s="1"/>
  <c r="AG140" i="2"/>
  <c r="AG139" i="2" s="1"/>
  <c r="M132" i="2"/>
  <c r="U132" i="2"/>
  <c r="U131" i="2" s="1"/>
  <c r="AC132" i="2"/>
  <c r="AC131" i="2" s="1"/>
  <c r="M140" i="2"/>
  <c r="U140" i="2"/>
  <c r="U139" i="2" s="1"/>
  <c r="AC140" i="2"/>
  <c r="AC139" i="2" s="1"/>
  <c r="AN64" i="2" l="1"/>
  <c r="AC11" i="2"/>
  <c r="U11" i="2"/>
  <c r="AK11" i="2"/>
  <c r="AK147" i="2" s="1"/>
  <c r="AK160" i="2" s="1"/>
  <c r="AK161" i="2" s="1"/>
  <c r="AK162" i="2" s="1"/>
  <c r="AK164" i="2" s="1"/>
  <c r="AO80" i="2"/>
  <c r="AO116" i="2"/>
  <c r="AN30" i="2"/>
  <c r="T11" i="2"/>
  <c r="AJ57" i="2"/>
  <c r="AF11" i="2"/>
  <c r="AO157" i="2"/>
  <c r="M163" i="2"/>
  <c r="AO163" i="2" s="1"/>
  <c r="L71" i="2"/>
  <c r="AN71" i="2" s="1"/>
  <c r="AN72" i="2"/>
  <c r="T93" i="2"/>
  <c r="AN58" i="2"/>
  <c r="L57" i="2"/>
  <c r="AN94" i="2"/>
  <c r="L93" i="2"/>
  <c r="AO132" i="2"/>
  <c r="M131" i="2"/>
  <c r="AO131" i="2" s="1"/>
  <c r="AO86" i="2"/>
  <c r="AJ79" i="2"/>
  <c r="AJ147" i="2" s="1"/>
  <c r="AJ159" i="2" s="1"/>
  <c r="AC147" i="2"/>
  <c r="AC160" i="2" s="1"/>
  <c r="AN124" i="2"/>
  <c r="L123" i="2"/>
  <c r="AN123" i="2" s="1"/>
  <c r="AO58" i="2"/>
  <c r="M57" i="2"/>
  <c r="AO57" i="2" s="1"/>
  <c r="AN4" i="2"/>
  <c r="L3" i="2"/>
  <c r="U147" i="2"/>
  <c r="U160" i="2" s="1"/>
  <c r="AN36" i="2"/>
  <c r="L11" i="2"/>
  <c r="AN12" i="2"/>
  <c r="Y11" i="2"/>
  <c r="Y147" i="2" s="1"/>
  <c r="Y160" i="2" s="1"/>
  <c r="AO140" i="2"/>
  <c r="M139" i="2"/>
  <c r="AG147" i="2"/>
  <c r="AG160" i="2" s="1"/>
  <c r="L107" i="2"/>
  <c r="AN107" i="2" s="1"/>
  <c r="AN108" i="2"/>
  <c r="AO124" i="2"/>
  <c r="M123" i="2"/>
  <c r="AO123" i="2" s="1"/>
  <c r="AN116" i="2"/>
  <c r="L115" i="2"/>
  <c r="AN115" i="2" s="1"/>
  <c r="AO94" i="2"/>
  <c r="M93" i="2"/>
  <c r="AO93" i="2" s="1"/>
  <c r="AF79" i="2"/>
  <c r="AF147" i="2" s="1"/>
  <c r="AF159" i="2" s="1"/>
  <c r="AN18" i="2"/>
  <c r="AB93" i="2"/>
  <c r="AN80" i="2"/>
  <c r="L79" i="2"/>
  <c r="AO64" i="2"/>
  <c r="Q11" i="2"/>
  <c r="Q147" i="2" s="1"/>
  <c r="Q160" i="2" s="1"/>
  <c r="AO3" i="2"/>
  <c r="X11" i="2"/>
  <c r="T57" i="2"/>
  <c r="AO44" i="2"/>
  <c r="M43" i="2"/>
  <c r="AO43" i="2" s="1"/>
  <c r="AO12" i="2"/>
  <c r="AN140" i="2"/>
  <c r="L139" i="2"/>
  <c r="AN139" i="2" s="1"/>
  <c r="AN132" i="2"/>
  <c r="L131" i="2"/>
  <c r="AN131" i="2" s="1"/>
  <c r="AO108" i="2"/>
  <c r="M107" i="2"/>
  <c r="AO107" i="2" s="1"/>
  <c r="M79" i="2"/>
  <c r="AO79" i="2" s="1"/>
  <c r="X57" i="2"/>
  <c r="X147" i="2" s="1"/>
  <c r="X159" i="2" s="1"/>
  <c r="AN44" i="2"/>
  <c r="L43" i="2"/>
  <c r="AN43" i="2" s="1"/>
  <c r="AN24" i="2"/>
  <c r="AB11" i="2"/>
  <c r="AB147" i="2" s="1"/>
  <c r="AB159" i="2" s="1"/>
  <c r="AO149" i="2"/>
  <c r="AN100" i="2"/>
  <c r="X93" i="2"/>
  <c r="AJ93" i="2"/>
  <c r="T79" i="2"/>
  <c r="AN50" i="2"/>
  <c r="P11" i="2"/>
  <c r="P147" i="2" s="1"/>
  <c r="P159" i="2" s="1"/>
  <c r="AO72" i="2"/>
  <c r="M71" i="2"/>
  <c r="AO71" i="2" s="1"/>
  <c r="AB57" i="2"/>
  <c r="AO100" i="2"/>
  <c r="AO4" i="2"/>
  <c r="T147" i="2" l="1"/>
  <c r="T159" i="2" s="1"/>
  <c r="Y161" i="2"/>
  <c r="Y162" i="2" s="1"/>
  <c r="Y164" i="2" s="1"/>
  <c r="AN79" i="2"/>
  <c r="AC161" i="2"/>
  <c r="AC162" i="2" s="1"/>
  <c r="AC164" i="2" s="1"/>
  <c r="Q161" i="2"/>
  <c r="Q162" i="2" s="1"/>
  <c r="Q164" i="2" s="1"/>
  <c r="U161" i="2"/>
  <c r="U162" i="2" s="1"/>
  <c r="U164" i="2" s="1"/>
  <c r="AO11" i="2"/>
  <c r="AG161" i="2"/>
  <c r="AG162" i="2" s="1"/>
  <c r="AG164" i="2" s="1"/>
  <c r="L147" i="2"/>
  <c r="AN3" i="2"/>
  <c r="AN93" i="2"/>
  <c r="AN57" i="2"/>
  <c r="AO139" i="2"/>
  <c r="M147" i="2"/>
  <c r="AN11" i="2"/>
  <c r="M160" i="2" l="1"/>
  <c r="AO147" i="2"/>
  <c r="L159" i="2"/>
  <c r="AN159" i="2" s="1"/>
  <c r="AN147" i="2"/>
  <c r="M161" i="2" l="1"/>
  <c r="AO161" i="2" s="1"/>
  <c r="AO160" i="2"/>
  <c r="M162" i="2"/>
  <c r="AO162" i="2" l="1"/>
  <c r="M164" i="2"/>
  <c r="AO164" i="2" s="1"/>
  <c r="AN161" i="2"/>
</calcChain>
</file>

<file path=xl/sharedStrings.xml><?xml version="1.0" encoding="utf-8"?>
<sst xmlns="http://schemas.openxmlformats.org/spreadsheetml/2006/main" count="292" uniqueCount="171">
  <si>
    <t>VENDOR</t>
  </si>
  <si>
    <t>Catalyst</t>
  </si>
  <si>
    <t xml:space="preserve">Protocol Number: </t>
  </si>
  <si>
    <t>GS-US 419-4279 (MANTA)</t>
  </si>
  <si>
    <t xml:space="preserve">Budget Version Date                              </t>
  </si>
  <si>
    <t>Section</t>
  </si>
  <si>
    <t>Major Task</t>
  </si>
  <si>
    <t>Work Order Total</t>
  </si>
  <si>
    <t>Amendment 1 Total</t>
  </si>
  <si>
    <t>Amendment 2 Total</t>
  </si>
  <si>
    <t>Amendment 3 Total</t>
  </si>
  <si>
    <t>Amendment 4 Total</t>
  </si>
  <si>
    <t>Amendment 5 Total</t>
  </si>
  <si>
    <t>Amendment 6 Total</t>
  </si>
  <si>
    <t>Total</t>
  </si>
  <si>
    <t>Service Provider Comments</t>
  </si>
  <si>
    <t>Subtotal</t>
  </si>
  <si>
    <t>Hours</t>
  </si>
  <si>
    <t>Budget</t>
  </si>
  <si>
    <t>Total Labor Hours and Fees</t>
  </si>
  <si>
    <t>Total Pass Through Expenses</t>
  </si>
  <si>
    <t>TOTAL Labor Hours</t>
  </si>
  <si>
    <t>TOTAL Labor Fees</t>
  </si>
  <si>
    <t xml:space="preserve">Discount (Enter as a negative %) </t>
  </si>
  <si>
    <t>TOTAL Labor Fees including Discount</t>
  </si>
  <si>
    <t>TOTAL Pass Through Expenses</t>
  </si>
  <si>
    <t>TOTAL Labor Fees with Discount + Pass Through Expenses</t>
  </si>
  <si>
    <t>*Costs for all CRO Responsibilities and study assumptions are included in this budget.  If a Task cost is missing in the budget grid, then the costs are considered as included in Project Management and/or Site Management</t>
  </si>
  <si>
    <t xml:space="preserve"> </t>
  </si>
  <si>
    <t>Please Map Resources to Gilead Resource Position</t>
  </si>
  <si>
    <t>CDM</t>
  </si>
  <si>
    <t>RESOURCE CODE</t>
  </si>
  <si>
    <t>RESOURCE ROLE</t>
  </si>
  <si>
    <t>Corresponding Supplier Resource(s)</t>
  </si>
  <si>
    <t>Comments</t>
  </si>
  <si>
    <t>Total Hours</t>
  </si>
  <si>
    <t>CR04</t>
  </si>
  <si>
    <t>Senior Project Manager</t>
  </si>
  <si>
    <t>CR07</t>
  </si>
  <si>
    <t>Project Admin Assistant</t>
  </si>
  <si>
    <t>CR06</t>
  </si>
  <si>
    <t>Project Manager</t>
  </si>
  <si>
    <t>CR08</t>
  </si>
  <si>
    <t>Secretarial Support</t>
  </si>
  <si>
    <t>DM01</t>
  </si>
  <si>
    <t>Data Coordinator</t>
  </si>
  <si>
    <t>DM02</t>
  </si>
  <si>
    <t>Data Manager</t>
  </si>
  <si>
    <t>DM03</t>
  </si>
  <si>
    <t>Project Data Manager</t>
  </si>
  <si>
    <t>DM04</t>
  </si>
  <si>
    <t>EDC Programmer</t>
  </si>
  <si>
    <t>DM05</t>
  </si>
  <si>
    <t>EDC Support</t>
  </si>
  <si>
    <t>DM06</t>
  </si>
  <si>
    <t>Lab Data Manager</t>
  </si>
  <si>
    <t>DM07</t>
  </si>
  <si>
    <t>Study Archival Specialist</t>
  </si>
  <si>
    <t>GA01</t>
  </si>
  <si>
    <t>Records Clerk</t>
  </si>
  <si>
    <t>GA02</t>
  </si>
  <si>
    <t>Records Manager</t>
  </si>
  <si>
    <t>PR01</t>
  </si>
  <si>
    <t>Lead Programmer</t>
  </si>
  <si>
    <t>PR02</t>
  </si>
  <si>
    <t>Primary Programmer</t>
  </si>
  <si>
    <t>PR03</t>
  </si>
  <si>
    <t>Validation Programmer</t>
  </si>
  <si>
    <t>Work Order</t>
  </si>
  <si>
    <t>Amendment 1</t>
  </si>
  <si>
    <t>Amendment 2</t>
  </si>
  <si>
    <t>Amendment 3</t>
  </si>
  <si>
    <t>Amendment 4</t>
  </si>
  <si>
    <t>Amendment 5</t>
  </si>
  <si>
    <t>Amendment 6</t>
  </si>
  <si>
    <t>Major Tasks</t>
  </si>
  <si>
    <t>Resource Code</t>
  </si>
  <si>
    <t>Resource</t>
  </si>
  <si>
    <t>Rate</t>
  </si>
  <si>
    <t># of Hours</t>
  </si>
  <si>
    <t>Unit of Measure (UOM)</t>
  </si>
  <si>
    <t>Invoice Trigger</t>
  </si>
  <si>
    <t>Unit Hours</t>
  </si>
  <si>
    <t>Unit Cost</t>
  </si>
  <si>
    <t xml:space="preserve"># of Units </t>
  </si>
  <si>
    <t>Extended Hours</t>
  </si>
  <si>
    <t>CDM 1.0</t>
  </si>
  <si>
    <t>Project Management</t>
  </si>
  <si>
    <t>Week</t>
  </si>
  <si>
    <t>Week completed</t>
  </si>
  <si>
    <t>CDM 2.0</t>
  </si>
  <si>
    <t xml:space="preserve">Clinical Database / Clinical Database Migration(s)  </t>
  </si>
  <si>
    <t>Clinical Database</t>
  </si>
  <si>
    <t>Database</t>
  </si>
  <si>
    <t xml:space="preserve">Database Release to Production </t>
  </si>
  <si>
    <t>CDM 2.0 A</t>
  </si>
  <si>
    <t>Clinical Database Protocol Amendment – Substantial Update</t>
  </si>
  <si>
    <t>Delivered Protocol Amendment Version</t>
  </si>
  <si>
    <t>CDM 2.0 B</t>
  </si>
  <si>
    <t>Clinical Database Protocol Amendment – Non Substantial Update</t>
  </si>
  <si>
    <t>CDM 2.0 C</t>
  </si>
  <si>
    <t>Clinical Database Migration - Substantial  Update</t>
  </si>
  <si>
    <t>Database Amendment</t>
  </si>
  <si>
    <t>UR (Final Version)  OR Release to Production Document </t>
  </si>
  <si>
    <t>CDM 2.0 D</t>
  </si>
  <si>
    <t>Clinical Database Migration - Non Substantial Update</t>
  </si>
  <si>
    <t>Release to Production Document</t>
  </si>
  <si>
    <t>CDM 3.0</t>
  </si>
  <si>
    <t>eCRF Guidelines</t>
  </si>
  <si>
    <t>eCRF Completion Guidelines (CCG)</t>
  </si>
  <si>
    <t>CCG Document</t>
  </si>
  <si>
    <t>Per document approved by Gilead</t>
  </si>
  <si>
    <t>CDM 3.0 A</t>
  </si>
  <si>
    <t>Amendment / Updates to CCG</t>
  </si>
  <si>
    <t>Every additional version of CCG Document</t>
  </si>
  <si>
    <t>CDM 4.0</t>
  </si>
  <si>
    <t xml:space="preserve">Clinical Data Management Plan Document (CDMP)  </t>
  </si>
  <si>
    <t>Clinical Data Management Plan Document (CDMP)</t>
  </si>
  <si>
    <t>CDMP Document</t>
  </si>
  <si>
    <t>Final CDMP Version 1.0</t>
  </si>
  <si>
    <t>CDM4.0 A</t>
  </si>
  <si>
    <t>Amendment / Updates to CDMP</t>
  </si>
  <si>
    <t>Every additional version of CDMP</t>
  </si>
  <si>
    <t>Each version of the final CDMP after Version 1.0</t>
  </si>
  <si>
    <t>CDM 5.0</t>
  </si>
  <si>
    <t xml:space="preserve">Data Validation Checks performed outside EDC  </t>
  </si>
  <si>
    <t xml:space="preserve">Data Validation Checks performed outside EDC </t>
  </si>
  <si>
    <t>Data Validation Specification Document</t>
  </si>
  <si>
    <t>Final Document approved by Gilead</t>
  </si>
  <si>
    <t>CDM 6.0</t>
  </si>
  <si>
    <t xml:space="preserve"> Data Quality Review Plan (DQRP)  </t>
  </si>
  <si>
    <t>Data Quality Review Plan (DQRP)</t>
  </si>
  <si>
    <t>DQRP Document</t>
  </si>
  <si>
    <t>CDM 6.0 A</t>
  </si>
  <si>
    <t>Amendment / Updates to DQRP</t>
  </si>
  <si>
    <t>Every additional version of DQRP Document</t>
  </si>
  <si>
    <t>CDM 7.0</t>
  </si>
  <si>
    <t xml:space="preserve">Data Transfer Specifications (DTS)  </t>
  </si>
  <si>
    <t>Data Transfer Specifications</t>
  </si>
  <si>
    <t>Data Transfer Specifications Document</t>
  </si>
  <si>
    <t>CDM 7.0 A</t>
  </si>
  <si>
    <t>Amendment / Updates to DTS</t>
  </si>
  <si>
    <t>Every additional version of DTS Document</t>
  </si>
  <si>
    <t>CDM 8.0</t>
  </si>
  <si>
    <t>CDM Study Conduct</t>
  </si>
  <si>
    <t>Week  Completed</t>
  </si>
  <si>
    <t xml:space="preserve">CDM 9.0  </t>
  </si>
  <si>
    <t>Data Transfers</t>
  </si>
  <si>
    <t>Dataset</t>
  </si>
  <si>
    <t>Receive First Production transfer / vendor</t>
  </si>
  <si>
    <t>CDM 10.0</t>
  </si>
  <si>
    <t>CDM Study Close Out</t>
  </si>
  <si>
    <t>Week Completed</t>
  </si>
  <si>
    <t>CDM 11.0</t>
  </si>
  <si>
    <t>Laboratory</t>
  </si>
  <si>
    <t>Ongoing review of lab data</t>
  </si>
  <si>
    <t>CDM 12.0</t>
  </si>
  <si>
    <t>Study Archival</t>
  </si>
  <si>
    <t> Study</t>
  </si>
  <si>
    <t>Receipt of Final AoR</t>
  </si>
  <si>
    <t>Pass Through Expenses</t>
  </si>
  <si>
    <t>Pass Through Unit Cost Estimate</t>
  </si>
  <si>
    <t># of Units</t>
  </si>
  <si>
    <t>Meeting - Kickoff Meeting</t>
  </si>
  <si>
    <t>Meetings</t>
  </si>
  <si>
    <t>Meeting Completed</t>
  </si>
  <si>
    <t xml:space="preserve">Meeting - Face to Face Meeting </t>
  </si>
  <si>
    <t>Miscellaneous Costs  (Must be identified and itemized in work order or contract and at invoice line detail.)</t>
  </si>
  <si>
    <t>Per defined unit</t>
  </si>
  <si>
    <t>As completed</t>
  </si>
  <si>
    <t>TOTAL Labor Fees with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</si>
</sst>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[$-409]dd\-mmm\-yy;@"/>
    <numFmt numFmtId="166" formatCode="0.0"/>
    <numFmt numFmtId="167" formatCode="&quot;$&quot;#,##0.00"/>
    <numFmt numFmtId="168" formatCode="#,##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164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0" xfId="0" applyFont="1" applyFill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39" fontId="2" fillId="2" borderId="2" xfId="0" applyNumberFormat="1" applyFont="1" applyFill="1" applyBorder="1" applyAlignment="1">
      <alignment horizontal="center" vertical="center" wrapText="1"/>
    </xf>
    <xf numFmtId="4" fontId="2" fillId="2" borderId="4" xfId="0" applyNumberFormat="1" applyFont="1" applyFill="1" applyBorder="1" applyAlignment="1">
      <alignment horizontal="center" vertical="center" wrapText="1"/>
    </xf>
    <xf numFmtId="0" fontId="5" fillId="6" borderId="0" xfId="0" applyFont="1" applyFill="1" applyAlignment="1">
      <alignment vertical="center" wrapText="1"/>
    </xf>
    <xf numFmtId="39" fontId="2" fillId="2" borderId="5" xfId="0" applyNumberFormat="1" applyFont="1" applyFill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3" fillId="6" borderId="0" xfId="0" applyFont="1" applyFill="1" applyAlignment="1">
      <alignment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5" fillId="14" borderId="7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39" fontId="2" fillId="4" borderId="8" xfId="0" applyNumberFormat="1" applyFont="1" applyFill="1" applyBorder="1" applyAlignment="1">
      <alignment horizontal="center" vertical="center" wrapText="1"/>
    </xf>
    <xf numFmtId="39" fontId="2" fillId="4" borderId="9" xfId="0" applyNumberFormat="1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left" vertical="center" wrapText="1"/>
    </xf>
    <xf numFmtId="39" fontId="2" fillId="4" borderId="6" xfId="0" applyNumberFormat="1" applyFont="1" applyFill="1" applyBorder="1" applyAlignment="1">
      <alignment horizontal="center" vertical="center" wrapText="1"/>
    </xf>
    <xf numFmtId="0" fontId="5" fillId="14" borderId="10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39" fontId="2" fillId="2" borderId="8" xfId="0" applyNumberFormat="1" applyFont="1" applyFill="1" applyBorder="1" applyAlignment="1">
      <alignment horizontal="center" vertical="center" wrapText="1"/>
    </xf>
    <xf numFmtId="4" fontId="2" fillId="14" borderId="9" xfId="0" applyNumberFormat="1" applyFont="1" applyFill="1" applyBorder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39" fontId="2" fillId="2" borderId="6" xfId="0" applyNumberFormat="1" applyFont="1" applyFill="1" applyBorder="1" applyAlignment="1">
      <alignment horizontal="center" vertical="center" wrapText="1"/>
    </xf>
    <xf numFmtId="4" fontId="2" fillId="14" borderId="8" xfId="0" applyNumberFormat="1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 applyProtection="1">
      <alignment horizontal="right" vertical="center" wrapText="1"/>
      <protection locked="0"/>
    </xf>
    <xf numFmtId="0" fontId="4" fillId="4" borderId="5" xfId="0" applyFont="1" applyFill="1" applyBorder="1" applyAlignment="1">
      <alignment horizontal="right" vertical="center" wrapText="1"/>
    </xf>
    <xf numFmtId="0" fontId="4" fillId="14" borderId="2" xfId="0" applyFont="1" applyFill="1" applyBorder="1" applyAlignment="1">
      <alignment horizontal="center" vertical="center" wrapText="1"/>
    </xf>
    <xf numFmtId="2" fontId="4" fillId="4" borderId="4" xfId="0" applyNumberFormat="1" applyFont="1" applyFill="1" applyBorder="1" applyAlignment="1">
      <alignment horizontal="center" vertical="center" wrapText="1"/>
    </xf>
    <xf numFmtId="0" fontId="4" fillId="6" borderId="0" xfId="0" applyFont="1" applyFill="1" applyAlignment="1">
      <alignment vertical="center" wrapText="1"/>
    </xf>
    <xf numFmtId="0" fontId="4" fillId="14" borderId="5" xfId="0" applyFont="1" applyFill="1" applyBorder="1" applyAlignment="1">
      <alignment horizontal="center" vertical="center" wrapText="1"/>
    </xf>
    <xf numFmtId="2" fontId="4" fillId="4" borderId="2" xfId="0" applyNumberFormat="1" applyFont="1" applyFill="1" applyBorder="1" applyAlignment="1">
      <alignment horizontal="center" vertical="center" wrapText="1"/>
    </xf>
    <xf numFmtId="4" fontId="4" fillId="4" borderId="2" xfId="0" applyNumberFormat="1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4" fontId="4" fillId="4" borderId="5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0" fontId="4" fillId="4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 applyProtection="1">
      <alignment horizontal="left" vertical="center" wrapText="1"/>
      <protection locked="0"/>
    </xf>
    <xf numFmtId="0" fontId="6" fillId="4" borderId="0" xfId="0" applyFont="1" applyFill="1" applyAlignment="1">
      <alignment vertical="center" wrapText="1"/>
    </xf>
    <xf numFmtId="43" fontId="6" fillId="4" borderId="0" xfId="1" applyFont="1" applyFill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0" fillId="16" borderId="0" xfId="0" applyFill="1" applyAlignment="1">
      <alignment vertical="center"/>
    </xf>
    <xf numFmtId="0" fontId="0" fillId="16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9" fillId="17" borderId="2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2" xfId="0" applyFill="1" applyBorder="1" applyAlignment="1">
      <alignment vertical="center"/>
    </xf>
    <xf numFmtId="0" fontId="10" fillId="3" borderId="2" xfId="0" applyFont="1" applyFill="1" applyBorder="1" applyAlignment="1" applyProtection="1">
      <alignment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165" fontId="4" fillId="14" borderId="2" xfId="0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10" fillId="2" borderId="20" xfId="0" applyFont="1" applyFill="1" applyBorder="1" applyAlignment="1">
      <alignment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4" borderId="12" xfId="0" applyFont="1" applyFill="1" applyBorder="1" applyAlignment="1">
      <alignment horizontal="center" vertical="center" wrapText="1"/>
    </xf>
    <xf numFmtId="167" fontId="10" fillId="14" borderId="12" xfId="0" applyNumberFormat="1" applyFont="1" applyFill="1" applyBorder="1" applyAlignment="1">
      <alignment horizontal="center" vertical="center" wrapText="1"/>
    </xf>
    <xf numFmtId="2" fontId="10" fillId="14" borderId="12" xfId="0" applyNumberFormat="1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 wrapText="1"/>
    </xf>
    <xf numFmtId="0" fontId="10" fillId="14" borderId="17" xfId="0" applyFont="1" applyFill="1" applyBorder="1" applyAlignment="1">
      <alignment horizontal="center" vertical="center" wrapText="1"/>
    </xf>
    <xf numFmtId="168" fontId="10" fillId="14" borderId="17" xfId="0" applyNumberFormat="1" applyFont="1" applyFill="1" applyBorder="1" applyAlignment="1">
      <alignment horizontal="center" vertical="center" wrapText="1"/>
    </xf>
    <xf numFmtId="4" fontId="10" fillId="14" borderId="5" xfId="0" applyNumberFormat="1" applyFont="1" applyFill="1" applyBorder="1" applyAlignment="1">
      <alignment horizontal="center" vertical="center" wrapText="1"/>
    </xf>
    <xf numFmtId="3" fontId="10" fillId="14" borderId="5" xfId="0" applyNumberFormat="1" applyFont="1" applyFill="1" applyBorder="1" applyAlignment="1">
      <alignment horizontal="center" vertical="center" wrapText="1"/>
    </xf>
    <xf numFmtId="2" fontId="4" fillId="19" borderId="2" xfId="0" applyNumberFormat="1" applyFont="1" applyFill="1" applyBorder="1" applyAlignment="1">
      <alignment horizontal="center" vertical="center" wrapText="1"/>
    </xf>
    <xf numFmtId="4" fontId="4" fillId="6" borderId="10" xfId="0" applyNumberFormat="1" applyFont="1" applyFill="1" applyBorder="1" applyAlignment="1">
      <alignment vertical="center" wrapText="1"/>
    </xf>
    <xf numFmtId="2" fontId="4" fillId="19" borderId="4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 applyProtection="1">
      <alignment horizontal="left" vertical="center" wrapText="1"/>
      <protection locked="0"/>
    </xf>
    <xf numFmtId="166" fontId="4" fillId="0" borderId="7" xfId="0" applyNumberFormat="1" applyFont="1" applyBorder="1" applyAlignment="1">
      <alignment horizontal="center" vertical="center" wrapText="1"/>
    </xf>
    <xf numFmtId="0" fontId="10" fillId="14" borderId="9" xfId="0" applyFont="1" applyFill="1" applyBorder="1" applyAlignment="1">
      <alignment horizontal="center" vertical="center" wrapText="1"/>
    </xf>
    <xf numFmtId="0" fontId="10" fillId="14" borderId="21" xfId="0" applyFont="1" applyFill="1" applyBorder="1" applyAlignment="1">
      <alignment horizontal="center" vertical="center" wrapText="1"/>
    </xf>
    <xf numFmtId="0" fontId="10" fillId="14" borderId="6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2" fontId="10" fillId="18" borderId="10" xfId="0" applyNumberFormat="1" applyFont="1" applyFill="1" applyBorder="1" applyAlignment="1">
      <alignment horizontal="center" vertical="center" wrapText="1"/>
    </xf>
    <xf numFmtId="4" fontId="10" fillId="18" borderId="10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 applyProtection="1">
      <alignment horizontal="center" vertical="center" wrapText="1"/>
      <protection locked="0"/>
    </xf>
    <xf numFmtId="2" fontId="10" fillId="5" borderId="7" xfId="0" applyNumberFormat="1" applyFont="1" applyFill="1" applyBorder="1" applyAlignment="1">
      <alignment horizontal="center" vertical="center" wrapText="1"/>
    </xf>
    <xf numFmtId="4" fontId="10" fillId="5" borderId="7" xfId="0" applyNumberFormat="1" applyFont="1" applyFill="1" applyBorder="1" applyAlignment="1">
      <alignment horizontal="center" vertical="center" wrapText="1"/>
    </xf>
    <xf numFmtId="4" fontId="10" fillId="5" borderId="1" xfId="0" applyNumberFormat="1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166" fontId="4" fillId="14" borderId="1" xfId="0" applyNumberFormat="1" applyFont="1" applyFill="1" applyBorder="1" applyAlignment="1">
      <alignment horizontal="center" vertical="center" wrapText="1"/>
    </xf>
    <xf numFmtId="0" fontId="10" fillId="14" borderId="3" xfId="0" quotePrefix="1" applyFont="1" applyFill="1" applyBorder="1" applyAlignment="1">
      <alignment horizontal="center" vertical="center" wrapText="1"/>
    </xf>
    <xf numFmtId="0" fontId="10" fillId="18" borderId="5" xfId="0" applyFont="1" applyFill="1" applyBorder="1" applyAlignment="1">
      <alignment horizontal="center" vertical="center" wrapText="1"/>
    </xf>
    <xf numFmtId="4" fontId="10" fillId="3" borderId="2" xfId="0" applyNumberFormat="1" applyFont="1" applyFill="1" applyBorder="1" applyAlignment="1" applyProtection="1">
      <alignment horizontal="center" vertical="center" wrapText="1"/>
      <protection locked="0"/>
    </xf>
    <xf numFmtId="2" fontId="10" fillId="3" borderId="2" xfId="0" applyNumberFormat="1" applyFont="1" applyFill="1" applyBorder="1" applyAlignment="1" applyProtection="1">
      <alignment horizontal="center" vertical="center" wrapText="1"/>
      <protection locked="0"/>
    </xf>
    <xf numFmtId="43" fontId="10" fillId="14" borderId="1" xfId="1" applyFont="1" applyFill="1" applyBorder="1" applyAlignment="1">
      <alignment horizontal="center" vertical="center" wrapText="1"/>
    </xf>
    <xf numFmtId="4" fontId="10" fillId="14" borderId="3" xfId="0" applyNumberFormat="1" applyFont="1" applyFill="1" applyBorder="1" applyAlignment="1">
      <alignment horizontal="center" vertical="center" wrapText="1"/>
    </xf>
    <xf numFmtId="4" fontId="10" fillId="14" borderId="12" xfId="0" applyNumberFormat="1" applyFont="1" applyFill="1" applyBorder="1" applyAlignment="1">
      <alignment horizontal="center" vertical="center" wrapText="1"/>
    </xf>
    <xf numFmtId="166" fontId="4" fillId="14" borderId="23" xfId="0" applyNumberFormat="1" applyFont="1" applyFill="1" applyBorder="1" applyAlignment="1">
      <alignment horizontal="center" vertical="center" wrapText="1"/>
    </xf>
    <xf numFmtId="0" fontId="10" fillId="14" borderId="22" xfId="0" applyFont="1" applyFill="1" applyBorder="1" applyAlignment="1">
      <alignment horizontal="center" vertical="center" wrapText="1"/>
    </xf>
    <xf numFmtId="0" fontId="10" fillId="14" borderId="23" xfId="0" applyFont="1" applyFill="1" applyBorder="1" applyAlignment="1">
      <alignment horizontal="center" vertical="center" wrapText="1"/>
    </xf>
    <xf numFmtId="0" fontId="10" fillId="14" borderId="0" xfId="0" applyFont="1" applyFill="1" applyAlignment="1">
      <alignment horizontal="center" vertical="center" wrapText="1"/>
    </xf>
    <xf numFmtId="2" fontId="10" fillId="14" borderId="0" xfId="0" applyNumberFormat="1" applyFont="1" applyFill="1" applyAlignment="1">
      <alignment horizontal="center" vertical="center" wrapText="1"/>
    </xf>
    <xf numFmtId="4" fontId="10" fillId="14" borderId="22" xfId="0" applyNumberFormat="1" applyFont="1" applyFill="1" applyBorder="1" applyAlignment="1">
      <alignment horizontal="center" vertical="center" wrapText="1"/>
    </xf>
    <xf numFmtId="4" fontId="10" fillId="14" borderId="0" xfId="0" applyNumberFormat="1" applyFont="1" applyFill="1" applyAlignment="1">
      <alignment horizontal="center" vertical="center" wrapText="1"/>
    </xf>
    <xf numFmtId="2" fontId="10" fillId="14" borderId="21" xfId="0" applyNumberFormat="1" applyFont="1" applyFill="1" applyBorder="1" applyAlignment="1">
      <alignment horizontal="center" vertical="center" wrapText="1"/>
    </xf>
    <xf numFmtId="4" fontId="10" fillId="14" borderId="6" xfId="0" applyNumberFormat="1" applyFont="1" applyFill="1" applyBorder="1" applyAlignment="1">
      <alignment horizontal="center" vertical="center" wrapText="1"/>
    </xf>
    <xf numFmtId="4" fontId="10" fillId="14" borderId="21" xfId="0" applyNumberFormat="1" applyFont="1" applyFill="1" applyBorder="1" applyAlignment="1">
      <alignment horizontal="center" vertical="center" wrapText="1"/>
    </xf>
    <xf numFmtId="0" fontId="10" fillId="3" borderId="7" xfId="0" applyFont="1" applyFill="1" applyBorder="1" applyAlignment="1" applyProtection="1">
      <alignment horizontal="left" vertical="center" wrapText="1"/>
      <protection locked="0"/>
    </xf>
    <xf numFmtId="166" fontId="4" fillId="14" borderId="4" xfId="0" applyNumberFormat="1" applyFont="1" applyFill="1" applyBorder="1" applyAlignment="1">
      <alignment vertical="center" wrapText="1"/>
    </xf>
    <xf numFmtId="166" fontId="4" fillId="14" borderId="17" xfId="0" applyNumberFormat="1" applyFont="1" applyFill="1" applyBorder="1" applyAlignment="1">
      <alignment vertical="center" wrapText="1"/>
    </xf>
    <xf numFmtId="166" fontId="4" fillId="14" borderId="21" xfId="0" applyNumberFormat="1" applyFont="1" applyFill="1" applyBorder="1" applyAlignment="1">
      <alignment vertical="center" wrapText="1"/>
    </xf>
    <xf numFmtId="166" fontId="4" fillId="14" borderId="21" xfId="0" applyNumberFormat="1" applyFont="1" applyFill="1" applyBorder="1" applyAlignment="1">
      <alignment horizontal="center" vertical="center" wrapText="1"/>
    </xf>
    <xf numFmtId="166" fontId="4" fillId="6" borderId="10" xfId="0" applyNumberFormat="1" applyFont="1" applyFill="1" applyBorder="1" applyAlignment="1">
      <alignment vertical="center" wrapText="1"/>
    </xf>
    <xf numFmtId="166" fontId="4" fillId="14" borderId="5" xfId="0" applyNumberFormat="1" applyFont="1" applyFill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3" fontId="10" fillId="14" borderId="8" xfId="0" applyNumberFormat="1" applyFont="1" applyFill="1" applyBorder="1" applyAlignment="1">
      <alignment horizontal="center" vertical="center" wrapText="1"/>
    </xf>
    <xf numFmtId="2" fontId="4" fillId="19" borderId="8" xfId="0" applyNumberFormat="1" applyFont="1" applyFill="1" applyBorder="1" applyAlignment="1">
      <alignment horizontal="center" vertical="center" wrapText="1"/>
    </xf>
    <xf numFmtId="4" fontId="10" fillId="6" borderId="10" xfId="0" applyNumberFormat="1" applyFont="1" applyFill="1" applyBorder="1" applyAlignment="1">
      <alignment vertical="center" wrapText="1"/>
    </xf>
    <xf numFmtId="2" fontId="4" fillId="19" borderId="9" xfId="0" applyNumberFormat="1" applyFont="1" applyFill="1" applyBorder="1" applyAlignment="1">
      <alignment horizontal="center" vertical="center" wrapText="1"/>
    </xf>
    <xf numFmtId="3" fontId="10" fillId="14" borderId="6" xfId="0" applyNumberFormat="1" applyFont="1" applyFill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 applyProtection="1">
      <alignment horizontal="center" vertical="center" wrapText="1"/>
      <protection locked="0"/>
    </xf>
    <xf numFmtId="0" fontId="10" fillId="14" borderId="3" xfId="0" applyFont="1" applyFill="1" applyBorder="1" applyAlignment="1">
      <alignment horizontal="center" vertical="center" wrapText="1"/>
    </xf>
    <xf numFmtId="166" fontId="4" fillId="14" borderId="9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0" fillId="1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14" borderId="5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6" fontId="4" fillId="14" borderId="17" xfId="0" applyNumberFormat="1" applyFont="1" applyFill="1" applyBorder="1" applyAlignment="1">
      <alignment horizontal="center" vertical="center" wrapText="1"/>
    </xf>
    <xf numFmtId="3" fontId="10" fillId="14" borderId="2" xfId="0" applyNumberFormat="1" applyFont="1" applyFill="1" applyBorder="1" applyAlignment="1">
      <alignment horizontal="center" vertical="center" wrapText="1"/>
    </xf>
    <xf numFmtId="4" fontId="4" fillId="6" borderId="10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2" fontId="4" fillId="0" borderId="7" xfId="0" applyNumberFormat="1" applyFont="1" applyBorder="1" applyAlignment="1">
      <alignment horizontal="center" vertical="center" wrapText="1"/>
    </xf>
    <xf numFmtId="0" fontId="10" fillId="14" borderId="3" xfId="0" applyFont="1" applyFill="1" applyBorder="1" applyAlignment="1">
      <alignment vertical="center" wrapText="1"/>
    </xf>
    <xf numFmtId="0" fontId="10" fillId="14" borderId="22" xfId="0" applyFont="1" applyFill="1" applyBorder="1" applyAlignment="1">
      <alignment vertical="center" wrapText="1"/>
    </xf>
    <xf numFmtId="0" fontId="4" fillId="2" borderId="24" xfId="0" applyFont="1" applyFill="1" applyBorder="1" applyAlignment="1">
      <alignment vertical="center" wrapText="1"/>
    </xf>
    <xf numFmtId="2" fontId="4" fillId="0" borderId="2" xfId="0" applyNumberFormat="1" applyFont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left" vertical="center" wrapText="1"/>
    </xf>
    <xf numFmtId="166" fontId="4" fillId="14" borderId="12" xfId="0" applyNumberFormat="1" applyFont="1" applyFill="1" applyBorder="1" applyAlignment="1">
      <alignment vertical="center" wrapText="1"/>
    </xf>
    <xf numFmtId="166" fontId="4" fillId="14" borderId="12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14" borderId="17" xfId="0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 applyProtection="1">
      <alignment horizontal="left" vertical="center" wrapText="1"/>
      <protection locked="0"/>
    </xf>
    <xf numFmtId="0" fontId="10" fillId="4" borderId="0" xfId="0" applyFont="1" applyFill="1" applyAlignment="1">
      <alignment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3" borderId="12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4" fontId="4" fillId="19" borderId="2" xfId="0" applyNumberFormat="1" applyFont="1" applyFill="1" applyBorder="1" applyAlignment="1">
      <alignment horizontal="center" vertical="center" wrapText="1"/>
    </xf>
    <xf numFmtId="0" fontId="10" fillId="19" borderId="2" xfId="0" applyFont="1" applyFill="1" applyBorder="1" applyAlignment="1">
      <alignment horizontal="left" vertical="center" wrapText="1"/>
    </xf>
    <xf numFmtId="0" fontId="10" fillId="14" borderId="7" xfId="0" applyFont="1" applyFill="1" applyBorder="1" applyAlignment="1">
      <alignment vertical="center" wrapText="1"/>
    </xf>
    <xf numFmtId="0" fontId="10" fillId="2" borderId="26" xfId="0" applyFont="1" applyFill="1" applyBorder="1" applyAlignment="1">
      <alignment vertical="center" wrapText="1"/>
    </xf>
    <xf numFmtId="4" fontId="10" fillId="14" borderId="17" xfId="0" applyNumberFormat="1" applyFont="1" applyFill="1" applyBorder="1" applyAlignment="1">
      <alignment horizontal="center" vertical="center" wrapText="1"/>
    </xf>
    <xf numFmtId="2" fontId="10" fillId="14" borderId="5" xfId="0" applyNumberFormat="1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2" fontId="10" fillId="14" borderId="2" xfId="0" applyNumberFormat="1" applyFont="1" applyFill="1" applyBorder="1" applyAlignment="1">
      <alignment horizontal="center" vertical="center" wrapText="1"/>
    </xf>
    <xf numFmtId="4" fontId="10" fillId="5" borderId="2" xfId="0" applyNumberFormat="1" applyFont="1" applyFill="1" applyBorder="1" applyAlignment="1">
      <alignment horizontal="center" vertical="center" wrapText="1"/>
    </xf>
    <xf numFmtId="4" fontId="10" fillId="6" borderId="10" xfId="0" applyNumberFormat="1" applyFont="1" applyFill="1" applyBorder="1" applyAlignment="1">
      <alignment horizontal="center" vertical="center" wrapText="1"/>
    </xf>
    <xf numFmtId="0" fontId="10" fillId="3" borderId="27" xfId="0" applyFont="1" applyFill="1" applyBorder="1" applyAlignment="1" applyProtection="1">
      <alignment horizontal="left" vertical="center" wrapText="1"/>
      <protection locked="0"/>
    </xf>
    <xf numFmtId="0" fontId="10" fillId="14" borderId="10" xfId="0" applyFont="1" applyFill="1" applyBorder="1" applyAlignment="1">
      <alignment vertical="center" wrapText="1"/>
    </xf>
    <xf numFmtId="0" fontId="10" fillId="2" borderId="28" xfId="0" applyFont="1" applyFill="1" applyBorder="1" applyAlignment="1">
      <alignment vertical="center" wrapText="1"/>
    </xf>
    <xf numFmtId="0" fontId="10" fillId="2" borderId="28" xfId="0" applyFont="1" applyFill="1" applyBorder="1" applyAlignment="1" applyProtection="1">
      <alignment horizontal="left" vertical="center" wrapText="1"/>
      <protection locked="0"/>
    </xf>
    <xf numFmtId="0" fontId="10" fillId="14" borderId="8" xfId="0" applyFont="1" applyFill="1" applyBorder="1" applyAlignment="1">
      <alignment vertical="center" wrapText="1"/>
    </xf>
    <xf numFmtId="2" fontId="4" fillId="18" borderId="2" xfId="0" applyNumberFormat="1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14" borderId="2" xfId="0" applyFont="1" applyFill="1" applyBorder="1" applyAlignment="1">
      <alignment vertical="center" wrapText="1"/>
    </xf>
    <xf numFmtId="4" fontId="4" fillId="14" borderId="2" xfId="0" applyNumberFormat="1" applyFont="1" applyFill="1" applyBorder="1" applyAlignment="1">
      <alignment horizontal="center" vertical="center" wrapText="1"/>
    </xf>
    <xf numFmtId="4" fontId="4" fillId="18" borderId="2" xfId="0" applyNumberFormat="1" applyFont="1" applyFill="1" applyBorder="1" applyAlignment="1">
      <alignment horizontal="center" vertical="center" wrapText="1"/>
    </xf>
    <xf numFmtId="10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10" fontId="4" fillId="18" borderId="2" xfId="0" applyNumberFormat="1" applyFont="1" applyFill="1" applyBorder="1" applyAlignment="1">
      <alignment horizontal="center" vertical="center" wrapText="1"/>
    </xf>
    <xf numFmtId="4" fontId="4" fillId="6" borderId="8" xfId="0" applyNumberFormat="1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7" fillId="15" borderId="11" xfId="0" applyFont="1" applyFill="1" applyBorder="1" applyAlignment="1">
      <alignment horizontal="left" vertical="center" wrapText="1"/>
    </xf>
    <xf numFmtId="0" fontId="7" fillId="15" borderId="0" xfId="0" applyFont="1" applyFill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right" vertical="center" wrapText="1"/>
    </xf>
    <xf numFmtId="0" fontId="4" fillId="11" borderId="19" xfId="0" applyFont="1" applyFill="1" applyBorder="1" applyAlignment="1">
      <alignment horizontal="center" vertical="center" wrapText="1"/>
    </xf>
    <xf numFmtId="0" fontId="4" fillId="11" borderId="16" xfId="0" applyFont="1" applyFill="1" applyBorder="1" applyAlignment="1">
      <alignment horizontal="center" vertical="center" wrapText="1"/>
    </xf>
    <xf numFmtId="0" fontId="4" fillId="11" borderId="18" xfId="0" applyFont="1" applyFill="1" applyBorder="1" applyAlignment="1">
      <alignment horizontal="center" vertical="center" wrapText="1"/>
    </xf>
    <xf numFmtId="0" fontId="4" fillId="12" borderId="19" xfId="0" applyFont="1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 vertical="center" wrapText="1"/>
    </xf>
    <xf numFmtId="0" fontId="4" fillId="12" borderId="18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16" xfId="0" applyFont="1" applyFill="1" applyBorder="1" applyAlignment="1">
      <alignment horizontal="center" vertical="center" wrapText="1"/>
    </xf>
    <xf numFmtId="0" fontId="4" fillId="9" borderId="18" xfId="0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4" fillId="10" borderId="18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right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8" fillId="15" borderId="13" xfId="0" applyFont="1" applyFill="1" applyBorder="1" applyAlignment="1">
      <alignment horizontal="left" vertical="center"/>
    </xf>
    <xf numFmtId="0" fontId="8" fillId="15" borderId="14" xfId="0" applyFont="1" applyFill="1" applyBorder="1" applyAlignment="1">
      <alignment horizontal="left" vertical="center"/>
    </xf>
    <xf numFmtId="0" fontId="8" fillId="15" borderId="15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7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lead%20-%20SBC%20-%20DM%20418-4279%20-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 Totals"/>
      <sheetName val="CDM"/>
      <sheetName val="Resource Mapping"/>
    </sheetNames>
    <sheetDataSet>
      <sheetData sheetId="0">
        <row r="3">
          <cell r="B3">
            <v>43686</v>
          </cell>
        </row>
      </sheetData>
      <sheetData sheetId="1">
        <row r="3">
          <cell r="A3" t="str">
            <v>CDM 1.0</v>
          </cell>
          <cell r="B3" t="str">
            <v>Project Management</v>
          </cell>
          <cell r="L3">
            <v>0</v>
          </cell>
          <cell r="M3">
            <v>0</v>
          </cell>
          <cell r="P3">
            <v>0</v>
          </cell>
          <cell r="Q3">
            <v>0</v>
          </cell>
          <cell r="T3">
            <v>0</v>
          </cell>
          <cell r="U3">
            <v>0</v>
          </cell>
          <cell r="X3">
            <v>0</v>
          </cell>
          <cell r="Y3">
            <v>0</v>
          </cell>
          <cell r="AB3">
            <v>0</v>
          </cell>
          <cell r="AC3">
            <v>0</v>
          </cell>
          <cell r="AF3">
            <v>0</v>
          </cell>
          <cell r="AG3">
            <v>0</v>
          </cell>
          <cell r="AJ3">
            <v>0</v>
          </cell>
          <cell r="AK3">
            <v>0</v>
          </cell>
          <cell r="AN3">
            <v>0</v>
          </cell>
          <cell r="AO3">
            <v>0</v>
          </cell>
        </row>
        <row r="4">
          <cell r="AM4">
            <v>0</v>
          </cell>
        </row>
        <row r="5">
          <cell r="C5" t="str">
            <v>CR04</v>
          </cell>
          <cell r="F5">
            <v>4</v>
          </cell>
        </row>
        <row r="6">
          <cell r="C6" t="str">
            <v>DM03</v>
          </cell>
          <cell r="F6">
            <v>16</v>
          </cell>
        </row>
        <row r="7">
          <cell r="C7" t="str">
            <v>DM02</v>
          </cell>
          <cell r="F7">
            <v>4</v>
          </cell>
        </row>
        <row r="8">
          <cell r="C8" t="str">
            <v xml:space="preserve"> </v>
          </cell>
          <cell r="F8"/>
        </row>
        <row r="9">
          <cell r="C9" t="str">
            <v xml:space="preserve"> </v>
          </cell>
          <cell r="F9"/>
        </row>
        <row r="11">
          <cell r="A11" t="str">
            <v>CDM 2.0</v>
          </cell>
          <cell r="B11" t="str">
            <v xml:space="preserve">Clinical Database / Clinical Database Migration(s)  </v>
          </cell>
          <cell r="L11">
            <v>0</v>
          </cell>
          <cell r="M11">
            <v>0</v>
          </cell>
          <cell r="P11">
            <v>0</v>
          </cell>
          <cell r="Q11">
            <v>0</v>
          </cell>
          <cell r="T11">
            <v>0</v>
          </cell>
          <cell r="U11">
            <v>0</v>
          </cell>
          <cell r="X11">
            <v>0</v>
          </cell>
          <cell r="Y11">
            <v>0</v>
          </cell>
          <cell r="AB11">
            <v>0</v>
          </cell>
          <cell r="AC11">
            <v>0</v>
          </cell>
          <cell r="AF11">
            <v>0</v>
          </cell>
          <cell r="AG11">
            <v>0</v>
          </cell>
          <cell r="AJ11">
            <v>0</v>
          </cell>
          <cell r="AK11">
            <v>0</v>
          </cell>
          <cell r="AN11">
            <v>0</v>
          </cell>
          <cell r="AO11">
            <v>0</v>
          </cell>
        </row>
        <row r="12">
          <cell r="AM12">
            <v>0</v>
          </cell>
        </row>
        <row r="13">
          <cell r="C13" t="str">
            <v xml:space="preserve"> </v>
          </cell>
          <cell r="F13"/>
        </row>
        <row r="14">
          <cell r="C14" t="str">
            <v xml:space="preserve"> </v>
          </cell>
          <cell r="F14"/>
        </row>
        <row r="15">
          <cell r="C15" t="str">
            <v xml:space="preserve"> </v>
          </cell>
          <cell r="F15"/>
        </row>
        <row r="16">
          <cell r="C16" t="str">
            <v xml:space="preserve"> </v>
          </cell>
          <cell r="F16"/>
        </row>
        <row r="17">
          <cell r="C17" t="str">
            <v xml:space="preserve"> </v>
          </cell>
          <cell r="F17"/>
        </row>
        <row r="18">
          <cell r="AM18">
            <v>0</v>
          </cell>
        </row>
        <row r="19">
          <cell r="C19" t="str">
            <v>DM03</v>
          </cell>
          <cell r="F19">
            <v>8</v>
          </cell>
        </row>
        <row r="20">
          <cell r="C20" t="str">
            <v>DM02</v>
          </cell>
          <cell r="F20">
            <v>8</v>
          </cell>
        </row>
        <row r="21">
          <cell r="C21" t="str">
            <v xml:space="preserve"> </v>
          </cell>
          <cell r="F21"/>
        </row>
        <row r="22">
          <cell r="C22" t="str">
            <v xml:space="preserve"> </v>
          </cell>
          <cell r="F22"/>
        </row>
        <row r="23">
          <cell r="C23" t="str">
            <v xml:space="preserve"> </v>
          </cell>
          <cell r="F23"/>
        </row>
        <row r="24">
          <cell r="AM24">
            <v>0</v>
          </cell>
        </row>
        <row r="25">
          <cell r="C25" t="str">
            <v>DM03</v>
          </cell>
          <cell r="F25">
            <v>4</v>
          </cell>
        </row>
        <row r="26">
          <cell r="C26" t="str">
            <v>DM02</v>
          </cell>
          <cell r="F26">
            <v>4</v>
          </cell>
        </row>
        <row r="27">
          <cell r="C27" t="str">
            <v xml:space="preserve"> </v>
          </cell>
          <cell r="F27"/>
        </row>
        <row r="28">
          <cell r="C28" t="str">
            <v xml:space="preserve"> </v>
          </cell>
          <cell r="F28"/>
        </row>
        <row r="29">
          <cell r="C29" t="str">
            <v xml:space="preserve"> </v>
          </cell>
          <cell r="F29"/>
        </row>
        <row r="30">
          <cell r="AM30">
            <v>0</v>
          </cell>
        </row>
        <row r="31">
          <cell r="C31" t="str">
            <v>DM03</v>
          </cell>
          <cell r="F31">
            <v>40</v>
          </cell>
        </row>
        <row r="32">
          <cell r="C32" t="str">
            <v>DM02</v>
          </cell>
          <cell r="F32">
            <v>40</v>
          </cell>
        </row>
        <row r="33">
          <cell r="C33" t="str">
            <v xml:space="preserve"> </v>
          </cell>
          <cell r="F33"/>
        </row>
        <row r="34">
          <cell r="C34" t="str">
            <v xml:space="preserve"> </v>
          </cell>
          <cell r="F34"/>
        </row>
        <row r="35">
          <cell r="C35" t="str">
            <v xml:space="preserve"> </v>
          </cell>
          <cell r="F35"/>
        </row>
        <row r="36">
          <cell r="AM36">
            <v>0</v>
          </cell>
        </row>
        <row r="37">
          <cell r="C37" t="str">
            <v>DM03</v>
          </cell>
          <cell r="F37">
            <v>20</v>
          </cell>
        </row>
        <row r="38">
          <cell r="C38" t="str">
            <v>DM02</v>
          </cell>
          <cell r="F38">
            <v>20</v>
          </cell>
        </row>
        <row r="39">
          <cell r="C39" t="str">
            <v xml:space="preserve"> </v>
          </cell>
          <cell r="F39"/>
        </row>
        <row r="40">
          <cell r="C40" t="str">
            <v xml:space="preserve"> </v>
          </cell>
          <cell r="F40"/>
        </row>
        <row r="41">
          <cell r="C41" t="str">
            <v xml:space="preserve"> </v>
          </cell>
          <cell r="F41"/>
        </row>
        <row r="43">
          <cell r="A43" t="str">
            <v>CDM 3.0</v>
          </cell>
          <cell r="B43" t="str">
            <v>eCRF Guidelines</v>
          </cell>
          <cell r="L43">
            <v>0</v>
          </cell>
          <cell r="M43">
            <v>0</v>
          </cell>
          <cell r="P43">
            <v>0</v>
          </cell>
          <cell r="Q43">
            <v>0</v>
          </cell>
          <cell r="T43">
            <v>0</v>
          </cell>
          <cell r="U43">
            <v>0</v>
          </cell>
          <cell r="X43">
            <v>0</v>
          </cell>
          <cell r="Y43">
            <v>0</v>
          </cell>
          <cell r="AB43">
            <v>0</v>
          </cell>
          <cell r="AC43">
            <v>0</v>
          </cell>
          <cell r="AF43">
            <v>0</v>
          </cell>
          <cell r="AG43">
            <v>0</v>
          </cell>
          <cell r="AJ43">
            <v>0</v>
          </cell>
          <cell r="AK43">
            <v>0</v>
          </cell>
          <cell r="AN43">
            <v>0</v>
          </cell>
          <cell r="AO43">
            <v>0</v>
          </cell>
        </row>
        <row r="44">
          <cell r="AM44">
            <v>0</v>
          </cell>
        </row>
        <row r="45">
          <cell r="C45" t="str">
            <v xml:space="preserve"> </v>
          </cell>
          <cell r="F45"/>
        </row>
        <row r="46">
          <cell r="C46" t="str">
            <v xml:space="preserve"> </v>
          </cell>
          <cell r="F46"/>
        </row>
        <row r="47">
          <cell r="C47" t="str">
            <v xml:space="preserve"> </v>
          </cell>
          <cell r="F47"/>
        </row>
        <row r="48">
          <cell r="C48" t="str">
            <v xml:space="preserve"> </v>
          </cell>
          <cell r="F48"/>
        </row>
        <row r="49">
          <cell r="C49" t="str">
            <v xml:space="preserve"> </v>
          </cell>
          <cell r="F49"/>
        </row>
        <row r="50">
          <cell r="AM50">
            <v>0</v>
          </cell>
        </row>
        <row r="51">
          <cell r="C51" t="str">
            <v>DM03</v>
          </cell>
          <cell r="F51">
            <v>4</v>
          </cell>
        </row>
        <row r="52">
          <cell r="C52" t="str">
            <v>DM02</v>
          </cell>
          <cell r="F52">
            <v>4</v>
          </cell>
        </row>
        <row r="53">
          <cell r="C53" t="str">
            <v xml:space="preserve"> </v>
          </cell>
          <cell r="F53"/>
        </row>
        <row r="54">
          <cell r="C54" t="str">
            <v xml:space="preserve"> </v>
          </cell>
          <cell r="F54"/>
        </row>
        <row r="55">
          <cell r="C55" t="str">
            <v xml:space="preserve"> </v>
          </cell>
          <cell r="F55"/>
        </row>
        <row r="57">
          <cell r="A57" t="str">
            <v>CDM 4.0</v>
          </cell>
          <cell r="B57" t="str">
            <v xml:space="preserve">Clinical Data Management Plan Document (CDMP)  </v>
          </cell>
          <cell r="L57">
            <v>0</v>
          </cell>
          <cell r="P57">
            <v>0</v>
          </cell>
          <cell r="T57">
            <v>0</v>
          </cell>
          <cell r="X57">
            <v>0</v>
          </cell>
          <cell r="AB57">
            <v>0</v>
          </cell>
          <cell r="AF57">
            <v>0</v>
          </cell>
          <cell r="AJ57">
            <v>0</v>
          </cell>
          <cell r="AN57">
            <v>0</v>
          </cell>
        </row>
        <row r="58">
          <cell r="M58">
            <v>0</v>
          </cell>
          <cell r="Q58">
            <v>0</v>
          </cell>
          <cell r="U58">
            <v>0</v>
          </cell>
          <cell r="Y58">
            <v>0</v>
          </cell>
          <cell r="AC58">
            <v>0</v>
          </cell>
          <cell r="AG58">
            <v>0</v>
          </cell>
          <cell r="AK58">
            <v>0</v>
          </cell>
          <cell r="AM58">
            <v>0</v>
          </cell>
          <cell r="AO58">
            <v>0</v>
          </cell>
        </row>
        <row r="59">
          <cell r="C59" t="str">
            <v xml:space="preserve"> </v>
          </cell>
          <cell r="F59"/>
        </row>
        <row r="60">
          <cell r="C60" t="str">
            <v xml:space="preserve"> </v>
          </cell>
          <cell r="F60"/>
        </row>
        <row r="61">
          <cell r="C61" t="str">
            <v xml:space="preserve"> </v>
          </cell>
          <cell r="F61"/>
        </row>
        <row r="62">
          <cell r="C62" t="str">
            <v xml:space="preserve"> </v>
          </cell>
          <cell r="F62"/>
        </row>
        <row r="63">
          <cell r="C63" t="str">
            <v xml:space="preserve"> </v>
          </cell>
          <cell r="F63"/>
        </row>
        <row r="64">
          <cell r="AM64">
            <v>0</v>
          </cell>
        </row>
        <row r="65">
          <cell r="C65" t="str">
            <v>DM03</v>
          </cell>
          <cell r="F65">
            <v>4</v>
          </cell>
        </row>
        <row r="66">
          <cell r="C66" t="str">
            <v>DM02</v>
          </cell>
          <cell r="F66">
            <v>4</v>
          </cell>
        </row>
        <row r="67">
          <cell r="C67" t="str">
            <v xml:space="preserve"> </v>
          </cell>
          <cell r="F67"/>
        </row>
        <row r="68">
          <cell r="C68" t="str">
            <v xml:space="preserve"> </v>
          </cell>
          <cell r="F68"/>
        </row>
        <row r="69">
          <cell r="C69" t="str">
            <v xml:space="preserve"> </v>
          </cell>
          <cell r="F69"/>
        </row>
        <row r="71">
          <cell r="A71" t="str">
            <v>CDM 5.0</v>
          </cell>
          <cell r="B71" t="str">
            <v xml:space="preserve">Data Validation Checks performed outside EDC  </v>
          </cell>
          <cell r="L71">
            <v>0</v>
          </cell>
          <cell r="M71">
            <v>0</v>
          </cell>
          <cell r="P71">
            <v>0</v>
          </cell>
          <cell r="Q71">
            <v>0</v>
          </cell>
          <cell r="T71">
            <v>0</v>
          </cell>
          <cell r="U71">
            <v>0</v>
          </cell>
          <cell r="X71">
            <v>0</v>
          </cell>
          <cell r="Y71">
            <v>0</v>
          </cell>
          <cell r="AB71">
            <v>0</v>
          </cell>
          <cell r="AC71">
            <v>0</v>
          </cell>
          <cell r="AF71">
            <v>0</v>
          </cell>
          <cell r="AG71">
            <v>0</v>
          </cell>
          <cell r="AJ71">
            <v>0</v>
          </cell>
          <cell r="AK71">
            <v>0</v>
          </cell>
          <cell r="AN71">
            <v>0</v>
          </cell>
          <cell r="AO71">
            <v>0</v>
          </cell>
        </row>
        <row r="72">
          <cell r="AM72">
            <v>0</v>
          </cell>
        </row>
        <row r="73">
          <cell r="C73" t="str">
            <v>DM03</v>
          </cell>
          <cell r="F73">
            <v>8</v>
          </cell>
        </row>
        <row r="74">
          <cell r="C74" t="str">
            <v>DM02</v>
          </cell>
          <cell r="F74">
            <v>8</v>
          </cell>
        </row>
        <row r="75">
          <cell r="C75" t="str">
            <v xml:space="preserve"> </v>
          </cell>
          <cell r="F75"/>
        </row>
        <row r="76">
          <cell r="C76" t="str">
            <v xml:space="preserve"> </v>
          </cell>
          <cell r="F76"/>
        </row>
        <row r="77">
          <cell r="C77" t="str">
            <v xml:space="preserve"> </v>
          </cell>
          <cell r="F77"/>
        </row>
        <row r="79">
          <cell r="A79" t="str">
            <v>CDM 6.0</v>
          </cell>
          <cell r="B79" t="str">
            <v xml:space="preserve"> Data Quality Review Plan (DQRP)  </v>
          </cell>
          <cell r="L79">
            <v>0</v>
          </cell>
          <cell r="M79">
            <v>0</v>
          </cell>
          <cell r="P79">
            <v>0</v>
          </cell>
          <cell r="Q79">
            <v>0</v>
          </cell>
          <cell r="T79">
            <v>0</v>
          </cell>
          <cell r="U79">
            <v>0</v>
          </cell>
          <cell r="X79">
            <v>0</v>
          </cell>
          <cell r="Y79">
            <v>0</v>
          </cell>
          <cell r="AB79">
            <v>0</v>
          </cell>
          <cell r="AC79">
            <v>0</v>
          </cell>
          <cell r="AF79">
            <v>0</v>
          </cell>
          <cell r="AG79">
            <v>0</v>
          </cell>
          <cell r="AJ79">
            <v>0</v>
          </cell>
          <cell r="AK79">
            <v>0</v>
          </cell>
          <cell r="AN79">
            <v>0</v>
          </cell>
          <cell r="AO79">
            <v>0</v>
          </cell>
        </row>
        <row r="80">
          <cell r="AM80">
            <v>0</v>
          </cell>
        </row>
        <row r="81">
          <cell r="C81" t="str">
            <v xml:space="preserve"> </v>
          </cell>
          <cell r="F81"/>
        </row>
        <row r="82">
          <cell r="C82" t="str">
            <v xml:space="preserve"> </v>
          </cell>
          <cell r="F82"/>
        </row>
        <row r="83">
          <cell r="C83" t="str">
            <v xml:space="preserve"> </v>
          </cell>
          <cell r="F83"/>
        </row>
        <row r="84">
          <cell r="C84" t="str">
            <v xml:space="preserve"> </v>
          </cell>
          <cell r="F84"/>
        </row>
        <row r="85">
          <cell r="C85" t="str">
            <v xml:space="preserve"> </v>
          </cell>
          <cell r="F85"/>
        </row>
        <row r="86">
          <cell r="AM86">
            <v>0</v>
          </cell>
        </row>
        <row r="87">
          <cell r="C87" t="str">
            <v>DM03</v>
          </cell>
          <cell r="F87">
            <v>4</v>
          </cell>
        </row>
        <row r="88">
          <cell r="C88" t="str">
            <v>DM02</v>
          </cell>
          <cell r="F88">
            <v>4</v>
          </cell>
        </row>
        <row r="89">
          <cell r="C89" t="str">
            <v xml:space="preserve"> </v>
          </cell>
          <cell r="F89"/>
        </row>
        <row r="90">
          <cell r="C90" t="str">
            <v xml:space="preserve"> </v>
          </cell>
          <cell r="F90"/>
        </row>
        <row r="91">
          <cell r="C91" t="str">
            <v xml:space="preserve"> </v>
          </cell>
          <cell r="F91"/>
        </row>
        <row r="93">
          <cell r="A93" t="str">
            <v>CDM 7.0</v>
          </cell>
          <cell r="B93" t="str">
            <v xml:space="preserve">Data Transfer Specifications (DTS)  </v>
          </cell>
          <cell r="L93">
            <v>0</v>
          </cell>
          <cell r="M93">
            <v>0</v>
          </cell>
          <cell r="P93">
            <v>0</v>
          </cell>
          <cell r="Q93">
            <v>0</v>
          </cell>
          <cell r="T93">
            <v>0</v>
          </cell>
          <cell r="U93">
            <v>0</v>
          </cell>
          <cell r="X93">
            <v>0</v>
          </cell>
          <cell r="Y93">
            <v>0</v>
          </cell>
          <cell r="AB93">
            <v>0</v>
          </cell>
          <cell r="AC93">
            <v>0</v>
          </cell>
          <cell r="AF93">
            <v>0</v>
          </cell>
          <cell r="AG93">
            <v>0</v>
          </cell>
          <cell r="AJ93">
            <v>0</v>
          </cell>
          <cell r="AK93">
            <v>0</v>
          </cell>
          <cell r="AN93">
            <v>0</v>
          </cell>
          <cell r="AO93">
            <v>0</v>
          </cell>
        </row>
        <row r="94">
          <cell r="AM94">
            <v>0</v>
          </cell>
        </row>
        <row r="95">
          <cell r="C95" t="str">
            <v xml:space="preserve"> </v>
          </cell>
          <cell r="F95"/>
        </row>
        <row r="96">
          <cell r="C96" t="str">
            <v xml:space="preserve"> </v>
          </cell>
          <cell r="F96"/>
        </row>
        <row r="97">
          <cell r="C97" t="str">
            <v xml:space="preserve"> </v>
          </cell>
          <cell r="F97"/>
        </row>
        <row r="98">
          <cell r="C98" t="str">
            <v xml:space="preserve"> </v>
          </cell>
          <cell r="F98"/>
        </row>
        <row r="99">
          <cell r="C99" t="str">
            <v xml:space="preserve"> </v>
          </cell>
          <cell r="F99"/>
        </row>
        <row r="100">
          <cell r="AM100">
            <v>0</v>
          </cell>
        </row>
        <row r="101">
          <cell r="C101" t="str">
            <v>DM03</v>
          </cell>
          <cell r="F101">
            <v>4</v>
          </cell>
        </row>
        <row r="102">
          <cell r="C102" t="str">
            <v>DM02</v>
          </cell>
          <cell r="F102">
            <v>4</v>
          </cell>
        </row>
        <row r="103">
          <cell r="C103" t="str">
            <v xml:space="preserve"> </v>
          </cell>
          <cell r="F103"/>
        </row>
        <row r="104">
          <cell r="C104" t="str">
            <v xml:space="preserve"> </v>
          </cell>
          <cell r="F104"/>
        </row>
        <row r="105">
          <cell r="C105" t="str">
            <v xml:space="preserve"> </v>
          </cell>
          <cell r="F105"/>
        </row>
        <row r="107">
          <cell r="A107" t="str">
            <v>CDM 8.0</v>
          </cell>
          <cell r="B107" t="str">
            <v>CDM Study Conduct</v>
          </cell>
          <cell r="L107">
            <v>0</v>
          </cell>
          <cell r="M107">
            <v>0</v>
          </cell>
          <cell r="P107">
            <v>0</v>
          </cell>
          <cell r="Q107">
            <v>0</v>
          </cell>
          <cell r="T107">
            <v>0</v>
          </cell>
          <cell r="U107">
            <v>0</v>
          </cell>
          <cell r="X107">
            <v>0</v>
          </cell>
          <cell r="Y107">
            <v>0</v>
          </cell>
          <cell r="AB107">
            <v>0</v>
          </cell>
          <cell r="AC107">
            <v>0</v>
          </cell>
          <cell r="AF107">
            <v>0</v>
          </cell>
          <cell r="AG107">
            <v>0</v>
          </cell>
          <cell r="AJ107">
            <v>0</v>
          </cell>
          <cell r="AK107">
            <v>0</v>
          </cell>
          <cell r="AN107">
            <v>0</v>
          </cell>
          <cell r="AO107">
            <v>0</v>
          </cell>
        </row>
        <row r="108">
          <cell r="AM108">
            <v>0</v>
          </cell>
        </row>
        <row r="109">
          <cell r="C109" t="str">
            <v>DM03</v>
          </cell>
          <cell r="F109">
            <v>24</v>
          </cell>
        </row>
        <row r="110">
          <cell r="C110" t="str">
            <v>DM02</v>
          </cell>
          <cell r="F110">
            <v>36</v>
          </cell>
        </row>
        <row r="111">
          <cell r="C111" t="str">
            <v xml:space="preserve"> </v>
          </cell>
          <cell r="F111"/>
        </row>
        <row r="112">
          <cell r="C112" t="str">
            <v xml:space="preserve"> </v>
          </cell>
          <cell r="F112"/>
        </row>
        <row r="113">
          <cell r="C113" t="str">
            <v xml:space="preserve"> </v>
          </cell>
          <cell r="F113"/>
        </row>
        <row r="115">
          <cell r="A115" t="str">
            <v xml:space="preserve">CDM 9.0  </v>
          </cell>
          <cell r="B115" t="str">
            <v>Data Transfers</v>
          </cell>
          <cell r="L115">
            <v>0</v>
          </cell>
          <cell r="M115">
            <v>0</v>
          </cell>
          <cell r="P115">
            <v>0</v>
          </cell>
          <cell r="Q115">
            <v>0</v>
          </cell>
          <cell r="T115">
            <v>0</v>
          </cell>
          <cell r="U115">
            <v>0</v>
          </cell>
          <cell r="X115">
            <v>0</v>
          </cell>
          <cell r="Y115">
            <v>0</v>
          </cell>
          <cell r="AB115">
            <v>0</v>
          </cell>
          <cell r="AC115">
            <v>0</v>
          </cell>
          <cell r="AF115">
            <v>0</v>
          </cell>
          <cell r="AG115">
            <v>0</v>
          </cell>
          <cell r="AJ115">
            <v>0</v>
          </cell>
          <cell r="AK115">
            <v>0</v>
          </cell>
          <cell r="AN115">
            <v>0</v>
          </cell>
          <cell r="AO115">
            <v>0</v>
          </cell>
        </row>
        <row r="116">
          <cell r="AM116">
            <v>0</v>
          </cell>
        </row>
        <row r="117">
          <cell r="C117" t="str">
            <v>DM03</v>
          </cell>
          <cell r="F117">
            <v>4</v>
          </cell>
        </row>
        <row r="118">
          <cell r="C118" t="str">
            <v>DM02</v>
          </cell>
          <cell r="F118">
            <v>4</v>
          </cell>
        </row>
        <row r="119">
          <cell r="C119" t="str">
            <v xml:space="preserve"> </v>
          </cell>
          <cell r="F119"/>
        </row>
        <row r="120">
          <cell r="C120" t="str">
            <v xml:space="preserve"> </v>
          </cell>
          <cell r="F120"/>
        </row>
        <row r="121">
          <cell r="C121" t="str">
            <v xml:space="preserve"> </v>
          </cell>
          <cell r="F121"/>
        </row>
        <row r="123">
          <cell r="A123" t="str">
            <v>CDM 10.0</v>
          </cell>
          <cell r="B123" t="str">
            <v>CDM Study Close Out</v>
          </cell>
          <cell r="L123">
            <v>0</v>
          </cell>
          <cell r="M123">
            <v>0</v>
          </cell>
          <cell r="P123">
            <v>0</v>
          </cell>
          <cell r="Q123">
            <v>0</v>
          </cell>
          <cell r="T123">
            <v>0</v>
          </cell>
          <cell r="U123">
            <v>0</v>
          </cell>
          <cell r="X123">
            <v>0</v>
          </cell>
          <cell r="Y123">
            <v>0</v>
          </cell>
          <cell r="AB123">
            <v>0</v>
          </cell>
          <cell r="AC123">
            <v>0</v>
          </cell>
          <cell r="AF123">
            <v>0</v>
          </cell>
          <cell r="AG123">
            <v>0</v>
          </cell>
          <cell r="AJ123">
            <v>0</v>
          </cell>
          <cell r="AK123">
            <v>0</v>
          </cell>
          <cell r="AN123">
            <v>0</v>
          </cell>
          <cell r="AO123">
            <v>0</v>
          </cell>
        </row>
        <row r="124">
          <cell r="AM124">
            <v>0</v>
          </cell>
        </row>
        <row r="125">
          <cell r="C125" t="str">
            <v>DM03</v>
          </cell>
          <cell r="F125">
            <v>24</v>
          </cell>
        </row>
        <row r="126">
          <cell r="C126" t="str">
            <v>DM02</v>
          </cell>
          <cell r="F126">
            <v>36</v>
          </cell>
        </row>
        <row r="127">
          <cell r="C127" t="str">
            <v xml:space="preserve"> </v>
          </cell>
          <cell r="F127"/>
        </row>
        <row r="128">
          <cell r="C128" t="str">
            <v xml:space="preserve"> </v>
          </cell>
          <cell r="F128"/>
        </row>
        <row r="129">
          <cell r="C129" t="str">
            <v xml:space="preserve"> </v>
          </cell>
          <cell r="F129"/>
        </row>
        <row r="131">
          <cell r="A131" t="str">
            <v>CDM 11.0</v>
          </cell>
          <cell r="B131" t="str">
            <v>Laboratory</v>
          </cell>
          <cell r="L131">
            <v>0</v>
          </cell>
          <cell r="M131">
            <v>0</v>
          </cell>
          <cell r="P131">
            <v>0</v>
          </cell>
          <cell r="Q131">
            <v>0</v>
          </cell>
          <cell r="T131">
            <v>0</v>
          </cell>
          <cell r="U131">
            <v>0</v>
          </cell>
          <cell r="X131">
            <v>0</v>
          </cell>
          <cell r="Y131">
            <v>0</v>
          </cell>
          <cell r="AB131">
            <v>0</v>
          </cell>
          <cell r="AC131">
            <v>0</v>
          </cell>
          <cell r="AF131">
            <v>0</v>
          </cell>
          <cell r="AG131">
            <v>0</v>
          </cell>
          <cell r="AJ131">
            <v>0</v>
          </cell>
          <cell r="AK131">
            <v>0</v>
          </cell>
          <cell r="AN131">
            <v>0</v>
          </cell>
          <cell r="AO131">
            <v>0</v>
          </cell>
        </row>
        <row r="132">
          <cell r="AM132">
            <v>0</v>
          </cell>
        </row>
        <row r="133">
          <cell r="C133" t="str">
            <v xml:space="preserve"> </v>
          </cell>
          <cell r="F133"/>
        </row>
        <row r="134">
          <cell r="C134" t="str">
            <v xml:space="preserve"> </v>
          </cell>
          <cell r="F134"/>
        </row>
        <row r="135">
          <cell r="C135" t="str">
            <v xml:space="preserve"> </v>
          </cell>
          <cell r="F135"/>
        </row>
        <row r="136">
          <cell r="C136" t="str">
            <v xml:space="preserve"> </v>
          </cell>
          <cell r="F136"/>
        </row>
        <row r="137">
          <cell r="C137" t="str">
            <v xml:space="preserve"> </v>
          </cell>
          <cell r="F137"/>
        </row>
        <row r="139">
          <cell r="A139" t="str">
            <v>CDM 12.0</v>
          </cell>
          <cell r="B139" t="str">
            <v>Study Archival</v>
          </cell>
          <cell r="L139">
            <v>0</v>
          </cell>
          <cell r="M139">
            <v>0</v>
          </cell>
          <cell r="P139">
            <v>0</v>
          </cell>
          <cell r="Q139">
            <v>0</v>
          </cell>
          <cell r="T139">
            <v>0</v>
          </cell>
          <cell r="U139">
            <v>0</v>
          </cell>
          <cell r="X139">
            <v>0</v>
          </cell>
          <cell r="Y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  <cell r="AJ139">
            <v>0</v>
          </cell>
          <cell r="AK139">
            <v>0</v>
          </cell>
          <cell r="AN139">
            <v>0</v>
          </cell>
          <cell r="AO139">
            <v>0</v>
          </cell>
        </row>
        <row r="140">
          <cell r="AM140">
            <v>0</v>
          </cell>
        </row>
        <row r="141">
          <cell r="C141" t="str">
            <v xml:space="preserve"> </v>
          </cell>
          <cell r="F141"/>
        </row>
        <row r="142">
          <cell r="C142" t="str">
            <v xml:space="preserve"> </v>
          </cell>
          <cell r="F142"/>
        </row>
        <row r="143">
          <cell r="C143" t="str">
            <v xml:space="preserve"> </v>
          </cell>
          <cell r="F143"/>
        </row>
        <row r="144">
          <cell r="C144" t="str">
            <v xml:space="preserve"> </v>
          </cell>
          <cell r="F144"/>
        </row>
        <row r="145">
          <cell r="C145" t="str">
            <v xml:space="preserve"> </v>
          </cell>
          <cell r="F145"/>
        </row>
        <row r="147">
          <cell r="L147">
            <v>0</v>
          </cell>
          <cell r="M147">
            <v>0</v>
          </cell>
          <cell r="P147">
            <v>0</v>
          </cell>
          <cell r="Q147">
            <v>0</v>
          </cell>
          <cell r="T147">
            <v>0</v>
          </cell>
          <cell r="U147">
            <v>0</v>
          </cell>
          <cell r="X147">
            <v>0</v>
          </cell>
          <cell r="Y147">
            <v>0</v>
          </cell>
          <cell r="AB147">
            <v>0</v>
          </cell>
          <cell r="AC147">
            <v>0</v>
          </cell>
          <cell r="AF147">
            <v>0</v>
          </cell>
          <cell r="AG147">
            <v>0</v>
          </cell>
          <cell r="AJ147">
            <v>0</v>
          </cell>
          <cell r="AK147">
            <v>0</v>
          </cell>
          <cell r="AN147">
            <v>0</v>
          </cell>
          <cell r="AO147">
            <v>0</v>
          </cell>
        </row>
        <row r="157">
          <cell r="M157">
            <v>0</v>
          </cell>
          <cell r="P157"/>
          <cell r="U157">
            <v>0</v>
          </cell>
          <cell r="Y157">
            <v>0</v>
          </cell>
          <cell r="AC157">
            <v>0</v>
          </cell>
          <cell r="AG157">
            <v>0</v>
          </cell>
          <cell r="AK157">
            <v>0</v>
          </cell>
          <cell r="AO157">
            <v>0</v>
          </cell>
        </row>
        <row r="159">
          <cell r="L159">
            <v>0</v>
          </cell>
          <cell r="P159">
            <v>0</v>
          </cell>
          <cell r="T159">
            <v>0</v>
          </cell>
          <cell r="X159">
            <v>0</v>
          </cell>
          <cell r="AB159">
            <v>0</v>
          </cell>
          <cell r="AF159">
            <v>0</v>
          </cell>
          <cell r="AJ159">
            <v>0</v>
          </cell>
          <cell r="AN159">
            <v>0</v>
          </cell>
        </row>
        <row r="160">
          <cell r="M160">
            <v>0</v>
          </cell>
          <cell r="Q160">
            <v>0</v>
          </cell>
          <cell r="U160">
            <v>0</v>
          </cell>
          <cell r="Y160">
            <v>0</v>
          </cell>
          <cell r="AC160">
            <v>0</v>
          </cell>
          <cell r="AG160">
            <v>0</v>
          </cell>
          <cell r="AK160">
            <v>0</v>
          </cell>
          <cell r="AO160">
            <v>0</v>
          </cell>
        </row>
        <row r="161">
          <cell r="L161">
            <v>0</v>
          </cell>
          <cell r="M161">
            <v>0</v>
          </cell>
          <cell r="P161">
            <v>0</v>
          </cell>
          <cell r="Q161">
            <v>0</v>
          </cell>
          <cell r="T161">
            <v>0</v>
          </cell>
          <cell r="U161">
            <v>0</v>
          </cell>
          <cell r="X161">
            <v>0</v>
          </cell>
          <cell r="Y161">
            <v>0</v>
          </cell>
          <cell r="AB161">
            <v>0</v>
          </cell>
          <cell r="AC161">
            <v>0</v>
          </cell>
          <cell r="AF161">
            <v>0</v>
          </cell>
          <cell r="AG161">
            <v>0</v>
          </cell>
          <cell r="AJ161">
            <v>0</v>
          </cell>
          <cell r="AK161">
            <v>0</v>
          </cell>
          <cell r="AN161" t="e">
            <v>#DIV/0!</v>
          </cell>
          <cell r="AO161">
            <v>0</v>
          </cell>
        </row>
        <row r="162">
          <cell r="M162">
            <v>0</v>
          </cell>
          <cell r="Q162">
            <v>0</v>
          </cell>
          <cell r="U162">
            <v>0</v>
          </cell>
          <cell r="Y162">
            <v>0</v>
          </cell>
          <cell r="AC162">
            <v>0</v>
          </cell>
          <cell r="AG162">
            <v>0</v>
          </cell>
          <cell r="AK162">
            <v>0</v>
          </cell>
          <cell r="AO162">
            <v>0</v>
          </cell>
        </row>
        <row r="163">
          <cell r="M163">
            <v>0</v>
          </cell>
          <cell r="Q163">
            <v>0</v>
          </cell>
          <cell r="U163">
            <v>0</v>
          </cell>
          <cell r="Y163">
            <v>0</v>
          </cell>
          <cell r="AC163">
            <v>0</v>
          </cell>
          <cell r="AG163">
            <v>0</v>
          </cell>
          <cell r="AK163">
            <v>0</v>
          </cell>
          <cell r="AO163">
            <v>0</v>
          </cell>
        </row>
        <row r="164">
          <cell r="M164">
            <v>0</v>
          </cell>
          <cell r="Q164">
            <v>0</v>
          </cell>
          <cell r="U164">
            <v>0</v>
          </cell>
          <cell r="Y164">
            <v>0</v>
          </cell>
          <cell r="AC164">
            <v>0</v>
          </cell>
          <cell r="AG164">
            <v>0</v>
          </cell>
          <cell r="AK164">
            <v>0</v>
          </cell>
          <cell r="AO164">
            <v>0</v>
          </cell>
        </row>
      </sheetData>
      <sheetData sheetId="2">
        <row r="5">
          <cell r="A5" t="str">
            <v>CR04</v>
          </cell>
          <cell r="B5" t="str">
            <v>Senior Project Manager</v>
          </cell>
        </row>
        <row r="6">
          <cell r="A6" t="str">
            <v>CR07</v>
          </cell>
          <cell r="B6" t="str">
            <v>Project Admin Assistant</v>
          </cell>
        </row>
        <row r="7">
          <cell r="A7" t="str">
            <v>CR06</v>
          </cell>
          <cell r="B7" t="str">
            <v>Project Manager</v>
          </cell>
        </row>
        <row r="8">
          <cell r="A8" t="str">
            <v>CR08</v>
          </cell>
          <cell r="B8" t="str">
            <v>Secretarial Support</v>
          </cell>
        </row>
        <row r="9">
          <cell r="A9" t="str">
            <v>DM01</v>
          </cell>
          <cell r="B9" t="str">
            <v>Data Coordinator</v>
          </cell>
        </row>
        <row r="10">
          <cell r="A10" t="str">
            <v>DM02</v>
          </cell>
          <cell r="B10" t="str">
            <v>Data Manager</v>
          </cell>
        </row>
        <row r="11">
          <cell r="A11" t="str">
            <v>DM03</v>
          </cell>
          <cell r="B11" t="str">
            <v>Project Data Manager</v>
          </cell>
        </row>
        <row r="12">
          <cell r="A12" t="str">
            <v>DM04</v>
          </cell>
          <cell r="B12" t="str">
            <v>EDC Programmer</v>
          </cell>
        </row>
        <row r="13">
          <cell r="A13" t="str">
            <v>DM05</v>
          </cell>
          <cell r="B13" t="str">
            <v>EDC Support</v>
          </cell>
        </row>
        <row r="14">
          <cell r="A14" t="str">
            <v>DM06</v>
          </cell>
          <cell r="B14" t="str">
            <v>Lab Data Manager</v>
          </cell>
        </row>
        <row r="15">
          <cell r="A15" t="str">
            <v>DM07</v>
          </cell>
          <cell r="B15" t="str">
            <v>Study Archival Specialist</v>
          </cell>
        </row>
        <row r="16">
          <cell r="A16" t="str">
            <v>GA01</v>
          </cell>
          <cell r="B16" t="str">
            <v>Records Clerk</v>
          </cell>
        </row>
        <row r="17">
          <cell r="A17" t="str">
            <v>GA02</v>
          </cell>
          <cell r="B17" t="str">
            <v>Records Manager</v>
          </cell>
        </row>
        <row r="18">
          <cell r="A18" t="str">
            <v>PR01</v>
          </cell>
          <cell r="B18" t="str">
            <v>Lead Programmer</v>
          </cell>
        </row>
        <row r="19">
          <cell r="A19" t="str">
            <v>PR02</v>
          </cell>
          <cell r="B19" t="str">
            <v>Primary Programmer</v>
          </cell>
        </row>
        <row r="20">
          <cell r="A20" t="str">
            <v>PR03</v>
          </cell>
          <cell r="B20" t="str">
            <v>Validation Programmer</v>
          </cell>
        </row>
        <row r="21">
          <cell r="A21">
            <v>0</v>
          </cell>
          <cell r="B2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6E410-121A-8D4C-B604-469037820ED9}">
  <sheetPr codeName="Sheet1"/>
  <dimension ref="A1:Z26"/>
  <sheetViews>
    <sheetView workbookViewId="0">
      <selection sqref="A1:Z26"/>
    </sheetView>
  </sheetViews>
  <sheetFormatPr baseColWidth="10" defaultRowHeight="16" x14ac:dyDescent="0.2"/>
  <cols>
    <col min="2" max="2" width="22.33203125" customWidth="1"/>
  </cols>
  <sheetData>
    <row r="1" spans="1:26" x14ac:dyDescent="0.2">
      <c r="A1" s="1" t="s">
        <v>0</v>
      </c>
      <c r="B1" s="2" t="s">
        <v>1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5"/>
      <c r="Z1" s="6"/>
    </row>
    <row r="2" spans="1:26" ht="42" x14ac:dyDescent="0.2">
      <c r="A2" s="7" t="s">
        <v>2</v>
      </c>
      <c r="B2" s="2" t="s">
        <v>3</v>
      </c>
      <c r="C2" s="8"/>
      <c r="D2" s="8"/>
      <c r="E2" s="9"/>
      <c r="F2" s="8"/>
      <c r="G2" s="10"/>
      <c r="H2" s="9"/>
      <c r="I2" s="8"/>
      <c r="J2" s="10"/>
      <c r="K2" s="9"/>
      <c r="L2" s="8"/>
      <c r="M2" s="10"/>
      <c r="N2" s="9"/>
      <c r="O2" s="8"/>
      <c r="P2" s="10"/>
      <c r="Q2" s="9"/>
      <c r="R2" s="8"/>
      <c r="S2" s="10"/>
      <c r="T2" s="9"/>
      <c r="U2" s="8"/>
      <c r="V2" s="10"/>
      <c r="W2" s="9"/>
      <c r="X2" s="11"/>
      <c r="Y2" s="11"/>
      <c r="Z2" s="12"/>
    </row>
    <row r="3" spans="1:26" ht="42" x14ac:dyDescent="0.2">
      <c r="A3" s="7" t="s">
        <v>4</v>
      </c>
      <c r="B3" s="13">
        <v>43686</v>
      </c>
      <c r="C3" s="8"/>
      <c r="D3" s="10"/>
      <c r="E3" s="9"/>
      <c r="F3" s="8"/>
      <c r="G3" s="10"/>
      <c r="H3" s="9"/>
      <c r="I3" s="8"/>
      <c r="J3" s="10"/>
      <c r="K3" s="9"/>
      <c r="L3" s="8"/>
      <c r="M3" s="10"/>
      <c r="N3" s="9"/>
      <c r="O3" s="8"/>
      <c r="P3" s="10"/>
      <c r="Q3" s="9"/>
      <c r="R3" s="8"/>
      <c r="S3" s="10"/>
      <c r="T3" s="9"/>
      <c r="U3" s="8"/>
      <c r="V3" s="10"/>
      <c r="W3" s="9"/>
      <c r="X3" s="11"/>
      <c r="Y3" s="11"/>
      <c r="Z3" s="12"/>
    </row>
    <row r="4" spans="1:26" x14ac:dyDescent="0.2">
      <c r="A4" s="219" t="s">
        <v>5</v>
      </c>
      <c r="B4" s="221" t="s">
        <v>6</v>
      </c>
      <c r="C4" s="222" t="s">
        <v>7</v>
      </c>
      <c r="D4" s="223"/>
      <c r="E4" s="14"/>
      <c r="F4" s="224" t="s">
        <v>8</v>
      </c>
      <c r="G4" s="225"/>
      <c r="H4" s="14"/>
      <c r="I4" s="215" t="s">
        <v>9</v>
      </c>
      <c r="J4" s="215"/>
      <c r="K4" s="14"/>
      <c r="L4" s="216" t="s">
        <v>10</v>
      </c>
      <c r="M4" s="216"/>
      <c r="N4" s="14"/>
      <c r="O4" s="210" t="s">
        <v>11</v>
      </c>
      <c r="P4" s="210"/>
      <c r="Q4" s="14"/>
      <c r="R4" s="211" t="s">
        <v>12</v>
      </c>
      <c r="S4" s="211"/>
      <c r="T4" s="14"/>
      <c r="U4" s="212" t="s">
        <v>13</v>
      </c>
      <c r="V4" s="212"/>
      <c r="W4" s="14"/>
      <c r="X4" s="213" t="s">
        <v>14</v>
      </c>
      <c r="Y4" s="213"/>
      <c r="Z4" s="214" t="s">
        <v>15</v>
      </c>
    </row>
    <row r="5" spans="1:26" x14ac:dyDescent="0.2">
      <c r="A5" s="220"/>
      <c r="B5" s="221"/>
      <c r="C5" s="15" t="s">
        <v>16</v>
      </c>
      <c r="D5" s="16" t="s">
        <v>17</v>
      </c>
      <c r="E5" s="17"/>
      <c r="F5" s="18" t="s">
        <v>18</v>
      </c>
      <c r="G5" s="19" t="s">
        <v>17</v>
      </c>
      <c r="H5" s="17"/>
      <c r="I5" s="20" t="s">
        <v>18</v>
      </c>
      <c r="J5" s="20" t="s">
        <v>17</v>
      </c>
      <c r="K5" s="17"/>
      <c r="L5" s="21" t="s">
        <v>18</v>
      </c>
      <c r="M5" s="21" t="s">
        <v>17</v>
      </c>
      <c r="N5" s="17"/>
      <c r="O5" s="22" t="s">
        <v>18</v>
      </c>
      <c r="P5" s="22" t="s">
        <v>17</v>
      </c>
      <c r="Q5" s="17"/>
      <c r="R5" s="23" t="s">
        <v>18</v>
      </c>
      <c r="S5" s="23" t="s">
        <v>17</v>
      </c>
      <c r="T5" s="17"/>
      <c r="U5" s="24" t="s">
        <v>18</v>
      </c>
      <c r="V5" s="24" t="s">
        <v>17</v>
      </c>
      <c r="W5" s="17"/>
      <c r="X5" s="25" t="s">
        <v>18</v>
      </c>
      <c r="Y5" s="25" t="s">
        <v>17</v>
      </c>
      <c r="Z5" s="214"/>
    </row>
    <row r="6" spans="1:26" ht="42" x14ac:dyDescent="0.2">
      <c r="A6" s="7" t="str">
        <f>[1]CDM!A3</f>
        <v>CDM 1.0</v>
      </c>
      <c r="B6" s="26" t="str">
        <f>[1]CDM!B3</f>
        <v>Project Management</v>
      </c>
      <c r="C6" s="27">
        <f>[1]CDM!M3</f>
        <v>0</v>
      </c>
      <c r="D6" s="28">
        <f>[1]CDM!L3</f>
        <v>0</v>
      </c>
      <c r="E6" s="29"/>
      <c r="F6" s="30">
        <f>[1]CDM!Q3</f>
        <v>0</v>
      </c>
      <c r="G6" s="31">
        <f>[1]CDM!P3</f>
        <v>0</v>
      </c>
      <c r="H6" s="29"/>
      <c r="I6" s="27">
        <f>[1]CDM!U3</f>
        <v>0</v>
      </c>
      <c r="J6" s="31">
        <f>[1]CDM!T3</f>
        <v>0</v>
      </c>
      <c r="K6" s="29"/>
      <c r="L6" s="27">
        <f>[1]CDM!Y3</f>
        <v>0</v>
      </c>
      <c r="M6" s="31">
        <f>[1]CDM!X3</f>
        <v>0</v>
      </c>
      <c r="N6" s="29"/>
      <c r="O6" s="27">
        <f>[1]CDM!AC3</f>
        <v>0</v>
      </c>
      <c r="P6" s="31">
        <f>[1]CDM!AB3</f>
        <v>0</v>
      </c>
      <c r="Q6" s="29"/>
      <c r="R6" s="27">
        <f>[1]CDM!AG3</f>
        <v>0</v>
      </c>
      <c r="S6" s="31">
        <f>[1]CDM!AF3</f>
        <v>0</v>
      </c>
      <c r="T6" s="29"/>
      <c r="U6" s="27">
        <f>[1]CDM!AK3</f>
        <v>0</v>
      </c>
      <c r="V6" s="31">
        <f>[1]CDM!AJ3</f>
        <v>0</v>
      </c>
      <c r="W6" s="29"/>
      <c r="X6" s="27">
        <f>[1]CDM!AO3</f>
        <v>0</v>
      </c>
      <c r="Y6" s="31">
        <f>[1]CDM!AN3</f>
        <v>0</v>
      </c>
      <c r="Z6" s="32"/>
    </row>
    <row r="7" spans="1:26" ht="70" x14ac:dyDescent="0.2">
      <c r="A7" s="33" t="str">
        <f>[1]CDM!A11</f>
        <v>CDM 2.0</v>
      </c>
      <c r="B7" s="34" t="str">
        <f>[1]CDM!B11</f>
        <v xml:space="preserve">Clinical Database / Clinical Database Migration(s)  </v>
      </c>
      <c r="C7" s="27">
        <f>[1]CDM!M11</f>
        <v>0</v>
      </c>
      <c r="D7" s="28">
        <f>[1]CDM!L11</f>
        <v>0</v>
      </c>
      <c r="E7" s="29"/>
      <c r="F7" s="30">
        <f>[1]CDM!Q11</f>
        <v>0</v>
      </c>
      <c r="G7" s="31">
        <f>[1]CDM!P11</f>
        <v>0</v>
      </c>
      <c r="H7" s="29"/>
      <c r="I7" s="27">
        <f>[1]CDM!U11</f>
        <v>0</v>
      </c>
      <c r="J7" s="31">
        <f>[1]CDM!T11</f>
        <v>0</v>
      </c>
      <c r="K7" s="29"/>
      <c r="L7" s="27">
        <f>[1]CDM!Y11</f>
        <v>0</v>
      </c>
      <c r="M7" s="31">
        <f>[1]CDM!X11</f>
        <v>0</v>
      </c>
      <c r="N7" s="29"/>
      <c r="O7" s="27">
        <f>[1]CDM!AC11</f>
        <v>0</v>
      </c>
      <c r="P7" s="31">
        <f>[1]CDM!AB11</f>
        <v>0</v>
      </c>
      <c r="Q7" s="29"/>
      <c r="R7" s="27">
        <f>[1]CDM!AG11</f>
        <v>0</v>
      </c>
      <c r="S7" s="31">
        <f>[1]CDM!AF11</f>
        <v>0</v>
      </c>
      <c r="T7" s="29"/>
      <c r="U7" s="27">
        <f>[1]CDM!AK11</f>
        <v>0</v>
      </c>
      <c r="V7" s="31">
        <f>[1]CDM!AJ11</f>
        <v>0</v>
      </c>
      <c r="W7" s="29"/>
      <c r="X7" s="27">
        <f>[1]CDM!AO11</f>
        <v>0</v>
      </c>
      <c r="Y7" s="31">
        <f>[1]CDM!AN11</f>
        <v>0</v>
      </c>
      <c r="Z7" s="32"/>
    </row>
    <row r="8" spans="1:26" ht="28" x14ac:dyDescent="0.2">
      <c r="A8" s="35" t="str">
        <f>[1]CDM!A43</f>
        <v>CDM 3.0</v>
      </c>
      <c r="B8" s="36" t="str">
        <f>[1]CDM!B43</f>
        <v>eCRF Guidelines</v>
      </c>
      <c r="C8" s="27">
        <f>[1]CDM!M43</f>
        <v>0</v>
      </c>
      <c r="D8" s="28">
        <f>[1]CDM!L43</f>
        <v>0</v>
      </c>
      <c r="E8" s="37"/>
      <c r="F8" s="30">
        <f>[1]CDM!Q43</f>
        <v>0</v>
      </c>
      <c r="G8" s="31">
        <f>[1]CDM!P43</f>
        <v>0</v>
      </c>
      <c r="H8" s="37"/>
      <c r="I8" s="27">
        <f>[1]CDM!U43</f>
        <v>0</v>
      </c>
      <c r="J8" s="31">
        <f>[1]CDM!T43</f>
        <v>0</v>
      </c>
      <c r="K8" s="37"/>
      <c r="L8" s="27">
        <f>[1]CDM!Y43</f>
        <v>0</v>
      </c>
      <c r="M8" s="31">
        <f>[1]CDM!X43</f>
        <v>0</v>
      </c>
      <c r="N8" s="37"/>
      <c r="O8" s="27">
        <f>[1]CDM!AC43</f>
        <v>0</v>
      </c>
      <c r="P8" s="31">
        <f>[1]CDM!AB43</f>
        <v>0</v>
      </c>
      <c r="Q8" s="37"/>
      <c r="R8" s="27">
        <f>[1]CDM!AG43</f>
        <v>0</v>
      </c>
      <c r="S8" s="31">
        <f>[1]CDM!AF43</f>
        <v>0</v>
      </c>
      <c r="T8" s="37"/>
      <c r="U8" s="27">
        <f>[1]CDM!AK43</f>
        <v>0</v>
      </c>
      <c r="V8" s="31">
        <f>[1]CDM!AJ43</f>
        <v>0</v>
      </c>
      <c r="W8" s="37"/>
      <c r="X8" s="27">
        <f>[1]CDM!AO43</f>
        <v>0</v>
      </c>
      <c r="Y8" s="31">
        <f>[1]CDM!AN43</f>
        <v>0</v>
      </c>
      <c r="Z8" s="32"/>
    </row>
    <row r="9" spans="1:26" ht="84" x14ac:dyDescent="0.2">
      <c r="A9" s="7" t="str">
        <f>[1]CDM!A57</f>
        <v>CDM 4.0</v>
      </c>
      <c r="B9" s="26" t="str">
        <f>[1]CDM!B57</f>
        <v xml:space="preserve">Clinical Data Management Plan Document (CDMP)  </v>
      </c>
      <c r="C9" s="27">
        <f>[1]CDM!M58</f>
        <v>0</v>
      </c>
      <c r="D9" s="28">
        <f>[1]CDM!L57</f>
        <v>0</v>
      </c>
      <c r="E9" s="29"/>
      <c r="F9" s="30">
        <f>[1]CDM!Q58</f>
        <v>0</v>
      </c>
      <c r="G9" s="31">
        <f>[1]CDM!P57</f>
        <v>0</v>
      </c>
      <c r="H9" s="29"/>
      <c r="I9" s="27">
        <f>[1]CDM!U58</f>
        <v>0</v>
      </c>
      <c r="J9" s="31">
        <f>[1]CDM!T57</f>
        <v>0</v>
      </c>
      <c r="K9" s="29"/>
      <c r="L9" s="27">
        <f>[1]CDM!Y58</f>
        <v>0</v>
      </c>
      <c r="M9" s="31">
        <f>[1]CDM!X57</f>
        <v>0</v>
      </c>
      <c r="N9" s="29"/>
      <c r="O9" s="27">
        <f>[1]CDM!AC58</f>
        <v>0</v>
      </c>
      <c r="P9" s="31">
        <f>[1]CDM!AB57</f>
        <v>0</v>
      </c>
      <c r="Q9" s="29"/>
      <c r="R9" s="27">
        <f>[1]CDM!AG58</f>
        <v>0</v>
      </c>
      <c r="S9" s="31">
        <f>[1]CDM!AF57</f>
        <v>0</v>
      </c>
      <c r="T9" s="29"/>
      <c r="U9" s="27">
        <f>[1]CDM!AK58</f>
        <v>0</v>
      </c>
      <c r="V9" s="31">
        <f>[1]CDM!AJ57</f>
        <v>0</v>
      </c>
      <c r="W9" s="29"/>
      <c r="X9" s="27">
        <f>[1]CDM!AO58</f>
        <v>0</v>
      </c>
      <c r="Y9" s="31">
        <f>[1]CDM!AN57</f>
        <v>0</v>
      </c>
      <c r="Z9" s="32"/>
    </row>
    <row r="10" spans="1:26" ht="84" x14ac:dyDescent="0.2">
      <c r="A10" s="7" t="str">
        <f>[1]CDM!A71</f>
        <v>CDM 5.0</v>
      </c>
      <c r="B10" s="26" t="str">
        <f>[1]CDM!B71</f>
        <v xml:space="preserve">Data Validation Checks performed outside EDC  </v>
      </c>
      <c r="C10" s="27">
        <f>[1]CDM!M71</f>
        <v>0</v>
      </c>
      <c r="D10" s="28">
        <f>[1]CDM!L71</f>
        <v>0</v>
      </c>
      <c r="E10" s="29"/>
      <c r="F10" s="30">
        <f>[1]CDM!Q71</f>
        <v>0</v>
      </c>
      <c r="G10" s="31">
        <f>[1]CDM!P71</f>
        <v>0</v>
      </c>
      <c r="H10" s="29"/>
      <c r="I10" s="27">
        <f>[1]CDM!U71</f>
        <v>0</v>
      </c>
      <c r="J10" s="31">
        <f>[1]CDM!T71</f>
        <v>0</v>
      </c>
      <c r="K10" s="29"/>
      <c r="L10" s="27">
        <f>[1]CDM!Y71</f>
        <v>0</v>
      </c>
      <c r="M10" s="31">
        <f>[1]CDM!X71</f>
        <v>0</v>
      </c>
      <c r="N10" s="29"/>
      <c r="O10" s="27">
        <f>[1]CDM!AC71</f>
        <v>0</v>
      </c>
      <c r="P10" s="31">
        <f>[1]CDM!AB71</f>
        <v>0</v>
      </c>
      <c r="Q10" s="29"/>
      <c r="R10" s="27">
        <f>[1]CDM!AG71</f>
        <v>0</v>
      </c>
      <c r="S10" s="31">
        <f>[1]CDM!AF71</f>
        <v>0</v>
      </c>
      <c r="T10" s="29"/>
      <c r="U10" s="27">
        <f>[1]CDM!AK71</f>
        <v>0</v>
      </c>
      <c r="V10" s="31">
        <f>[1]CDM!AJ71</f>
        <v>0</v>
      </c>
      <c r="W10" s="29"/>
      <c r="X10" s="27">
        <f>[1]CDM!AO71</f>
        <v>0</v>
      </c>
      <c r="Y10" s="31">
        <f>[1]CDM!AN71</f>
        <v>0</v>
      </c>
      <c r="Z10" s="32"/>
    </row>
    <row r="11" spans="1:26" ht="70" x14ac:dyDescent="0.2">
      <c r="A11" s="7" t="str">
        <f>[1]CDM!A79</f>
        <v>CDM 6.0</v>
      </c>
      <c r="B11" s="26" t="str">
        <f>[1]CDM!B79</f>
        <v xml:space="preserve"> Data Quality Review Plan (DQRP)  </v>
      </c>
      <c r="C11" s="27">
        <f>[1]CDM!M79</f>
        <v>0</v>
      </c>
      <c r="D11" s="28">
        <f>[1]CDM!L79</f>
        <v>0</v>
      </c>
      <c r="E11" s="29"/>
      <c r="F11" s="30">
        <f>[1]CDM!Q79</f>
        <v>0</v>
      </c>
      <c r="G11" s="31">
        <f>[1]CDM!P79</f>
        <v>0</v>
      </c>
      <c r="H11" s="29"/>
      <c r="I11" s="27">
        <f>[1]CDM!U79</f>
        <v>0</v>
      </c>
      <c r="J11" s="31">
        <f>[1]CDM!T79</f>
        <v>0</v>
      </c>
      <c r="K11" s="29"/>
      <c r="L11" s="27">
        <f>[1]CDM!Y79</f>
        <v>0</v>
      </c>
      <c r="M11" s="31">
        <f>[1]CDM!X79</f>
        <v>0</v>
      </c>
      <c r="N11" s="29"/>
      <c r="O11" s="27">
        <f>[1]CDM!AC79</f>
        <v>0</v>
      </c>
      <c r="P11" s="31">
        <f>[1]CDM!AB79</f>
        <v>0</v>
      </c>
      <c r="Q11" s="29"/>
      <c r="R11" s="27">
        <f>[1]CDM!AG79</f>
        <v>0</v>
      </c>
      <c r="S11" s="31">
        <f>[1]CDM!AF79</f>
        <v>0</v>
      </c>
      <c r="T11" s="29"/>
      <c r="U11" s="27">
        <f>[1]CDM!AK79</f>
        <v>0</v>
      </c>
      <c r="V11" s="31">
        <f>[1]CDM!AJ79</f>
        <v>0</v>
      </c>
      <c r="W11" s="29"/>
      <c r="X11" s="27">
        <f>[1]CDM!AO79</f>
        <v>0</v>
      </c>
      <c r="Y11" s="31">
        <f>[1]CDM!AN79</f>
        <v>0</v>
      </c>
      <c r="Z11" s="32"/>
    </row>
    <row r="12" spans="1:26" ht="56" x14ac:dyDescent="0.2">
      <c r="A12" s="7" t="str">
        <f>[1]CDM!A93</f>
        <v>CDM 7.0</v>
      </c>
      <c r="B12" s="38" t="str">
        <f>[1]CDM!B93</f>
        <v xml:space="preserve">Data Transfer Specifications (DTS)  </v>
      </c>
      <c r="C12" s="27">
        <f>[1]CDM!M93</f>
        <v>0</v>
      </c>
      <c r="D12" s="28">
        <f>[1]CDM!L93</f>
        <v>0</v>
      </c>
      <c r="E12" s="39"/>
      <c r="F12" s="30">
        <f>[1]CDM!Q93</f>
        <v>0</v>
      </c>
      <c r="G12" s="31">
        <f>[1]CDM!P93</f>
        <v>0</v>
      </c>
      <c r="H12" s="39"/>
      <c r="I12" s="27">
        <f>[1]CDM!U93</f>
        <v>0</v>
      </c>
      <c r="J12" s="31">
        <f>[1]CDM!T93</f>
        <v>0</v>
      </c>
      <c r="K12" s="39"/>
      <c r="L12" s="27">
        <f>[1]CDM!Y93</f>
        <v>0</v>
      </c>
      <c r="M12" s="31">
        <f>[1]CDM!X93</f>
        <v>0</v>
      </c>
      <c r="N12" s="39"/>
      <c r="O12" s="27">
        <f>[1]CDM!AC93</f>
        <v>0</v>
      </c>
      <c r="P12" s="31">
        <f>[1]CDM!AB93</f>
        <v>0</v>
      </c>
      <c r="Q12" s="39"/>
      <c r="R12" s="27">
        <f>[1]CDM!AG93</f>
        <v>0</v>
      </c>
      <c r="S12" s="31">
        <f>[1]CDM!AF93</f>
        <v>0</v>
      </c>
      <c r="T12" s="39"/>
      <c r="U12" s="27">
        <f>[1]CDM!AK93</f>
        <v>0</v>
      </c>
      <c r="V12" s="31">
        <f>[1]CDM!AJ93</f>
        <v>0</v>
      </c>
      <c r="W12" s="39"/>
      <c r="X12" s="27">
        <f>[1]CDM!AO93</f>
        <v>0</v>
      </c>
      <c r="Y12" s="31">
        <f>[1]CDM!AN93</f>
        <v>0</v>
      </c>
      <c r="Z12" s="32"/>
    </row>
    <row r="13" spans="1:26" ht="28" x14ac:dyDescent="0.2">
      <c r="A13" s="7" t="str">
        <f>[1]CDM!A107</f>
        <v>CDM 8.0</v>
      </c>
      <c r="B13" s="26" t="str">
        <f>[1]CDM!B107</f>
        <v>CDM Study Conduct</v>
      </c>
      <c r="C13" s="27">
        <f>[1]CDM!M107</f>
        <v>0</v>
      </c>
      <c r="D13" s="28">
        <f>[1]CDM!L107</f>
        <v>0</v>
      </c>
      <c r="E13" s="39"/>
      <c r="F13" s="30">
        <f>[1]CDM!Q107</f>
        <v>0</v>
      </c>
      <c r="G13" s="31">
        <f>[1]CDM!P107</f>
        <v>0</v>
      </c>
      <c r="H13" s="39"/>
      <c r="I13" s="27">
        <f>[1]CDM!U107</f>
        <v>0</v>
      </c>
      <c r="J13" s="31">
        <f>[1]CDM!T107</f>
        <v>0</v>
      </c>
      <c r="K13" s="39"/>
      <c r="L13" s="27">
        <f>[1]CDM!Y107</f>
        <v>0</v>
      </c>
      <c r="M13" s="31">
        <f>[1]CDM!X107</f>
        <v>0</v>
      </c>
      <c r="N13" s="39"/>
      <c r="O13" s="27">
        <f>[1]CDM!AC107</f>
        <v>0</v>
      </c>
      <c r="P13" s="31">
        <f>[1]CDM!AB107</f>
        <v>0</v>
      </c>
      <c r="Q13" s="39"/>
      <c r="R13" s="27">
        <f>[1]CDM!AG107</f>
        <v>0</v>
      </c>
      <c r="S13" s="31">
        <f>[1]CDM!AF107</f>
        <v>0</v>
      </c>
      <c r="T13" s="39"/>
      <c r="U13" s="27">
        <f>[1]CDM!AK107</f>
        <v>0</v>
      </c>
      <c r="V13" s="31">
        <f>[1]CDM!AJ107</f>
        <v>0</v>
      </c>
      <c r="W13" s="39"/>
      <c r="X13" s="27">
        <f>[1]CDM!AO107</f>
        <v>0</v>
      </c>
      <c r="Y13" s="31">
        <f>[1]CDM!AN107</f>
        <v>0</v>
      </c>
      <c r="Z13" s="32"/>
    </row>
    <row r="14" spans="1:26" ht="28" x14ac:dyDescent="0.2">
      <c r="A14" s="7" t="str">
        <f>[1]CDM!A115</f>
        <v xml:space="preserve">CDM 9.0  </v>
      </c>
      <c r="B14" s="40" t="str">
        <f>[1]CDM!B115</f>
        <v>Data Transfers</v>
      </c>
      <c r="C14" s="27">
        <f>[1]CDM!M115</f>
        <v>0</v>
      </c>
      <c r="D14" s="28">
        <f>[1]CDM!L115</f>
        <v>0</v>
      </c>
      <c r="E14" s="29"/>
      <c r="F14" s="30">
        <f>[1]CDM!Q115</f>
        <v>0</v>
      </c>
      <c r="G14" s="31">
        <f>[1]CDM!P115</f>
        <v>0</v>
      </c>
      <c r="H14" s="29"/>
      <c r="I14" s="27">
        <f>[1]CDM!U115</f>
        <v>0</v>
      </c>
      <c r="J14" s="31">
        <f>[1]CDM!T115</f>
        <v>0</v>
      </c>
      <c r="K14" s="29"/>
      <c r="L14" s="27">
        <f>[1]CDM!Y115</f>
        <v>0</v>
      </c>
      <c r="M14" s="31">
        <f>[1]CDM!X115</f>
        <v>0</v>
      </c>
      <c r="N14" s="29"/>
      <c r="O14" s="27">
        <f>[1]CDM!AC115</f>
        <v>0</v>
      </c>
      <c r="P14" s="31">
        <f>[1]CDM!AB115</f>
        <v>0</v>
      </c>
      <c r="Q14" s="29"/>
      <c r="R14" s="27">
        <f>[1]CDM!AG115</f>
        <v>0</v>
      </c>
      <c r="S14" s="31">
        <f>[1]CDM!AF115</f>
        <v>0</v>
      </c>
      <c r="T14" s="29"/>
      <c r="U14" s="27">
        <f>[1]CDM!AK115</f>
        <v>0</v>
      </c>
      <c r="V14" s="31">
        <f>[1]CDM!AJ115</f>
        <v>0</v>
      </c>
      <c r="W14" s="29"/>
      <c r="X14" s="27">
        <f>[1]CDM!AO115</f>
        <v>0</v>
      </c>
      <c r="Y14" s="31">
        <f>[1]CDM!AN115</f>
        <v>0</v>
      </c>
      <c r="Z14" s="32"/>
    </row>
    <row r="15" spans="1:26" ht="28" x14ac:dyDescent="0.2">
      <c r="A15" s="7" t="str">
        <f>[1]CDM!A123</f>
        <v>CDM 10.0</v>
      </c>
      <c r="B15" s="40" t="str">
        <f>[1]CDM!B123</f>
        <v>CDM Study Close Out</v>
      </c>
      <c r="C15" s="27">
        <f>[1]CDM!M123</f>
        <v>0</v>
      </c>
      <c r="D15" s="28">
        <f>[1]CDM!L123</f>
        <v>0</v>
      </c>
      <c r="E15" s="29"/>
      <c r="F15" s="30">
        <f>[1]CDM!Q123</f>
        <v>0</v>
      </c>
      <c r="G15" s="31">
        <f>[1]CDM!P123</f>
        <v>0</v>
      </c>
      <c r="H15" s="29"/>
      <c r="I15" s="27">
        <f>[1]CDM!U123</f>
        <v>0</v>
      </c>
      <c r="J15" s="31">
        <f>[1]CDM!T123</f>
        <v>0</v>
      </c>
      <c r="K15" s="29"/>
      <c r="L15" s="27">
        <f>[1]CDM!Y123</f>
        <v>0</v>
      </c>
      <c r="M15" s="31">
        <f>[1]CDM!X123</f>
        <v>0</v>
      </c>
      <c r="N15" s="29"/>
      <c r="O15" s="27">
        <f>[1]CDM!AC123</f>
        <v>0</v>
      </c>
      <c r="P15" s="31">
        <f>[1]CDM!AB123</f>
        <v>0</v>
      </c>
      <c r="Q15" s="29"/>
      <c r="R15" s="27">
        <f>[1]CDM!AG123</f>
        <v>0</v>
      </c>
      <c r="S15" s="31">
        <f>[1]CDM!AF123</f>
        <v>0</v>
      </c>
      <c r="T15" s="29"/>
      <c r="U15" s="27">
        <f>[1]CDM!AK123</f>
        <v>0</v>
      </c>
      <c r="V15" s="31">
        <f>[1]CDM!AJ123</f>
        <v>0</v>
      </c>
      <c r="W15" s="29"/>
      <c r="X15" s="27">
        <f>[1]CDM!AO123</f>
        <v>0</v>
      </c>
      <c r="Y15" s="31">
        <f>[1]CDM!AN123</f>
        <v>0</v>
      </c>
      <c r="Z15" s="32"/>
    </row>
    <row r="16" spans="1:26" x14ac:dyDescent="0.2">
      <c r="A16" s="7" t="str">
        <f>[1]CDM!A131</f>
        <v>CDM 11.0</v>
      </c>
      <c r="B16" s="26" t="str">
        <f>[1]CDM!B131</f>
        <v>Laboratory</v>
      </c>
      <c r="C16" s="27">
        <f>[1]CDM!M131</f>
        <v>0</v>
      </c>
      <c r="D16" s="28">
        <f>[1]CDM!L131</f>
        <v>0</v>
      </c>
      <c r="E16" s="39"/>
      <c r="F16" s="30">
        <f>[1]CDM!Q131</f>
        <v>0</v>
      </c>
      <c r="G16" s="31">
        <f>[1]CDM!P131</f>
        <v>0</v>
      </c>
      <c r="H16" s="39"/>
      <c r="I16" s="27">
        <f>[1]CDM!U131</f>
        <v>0</v>
      </c>
      <c r="J16" s="31">
        <f>[1]CDM!T131</f>
        <v>0</v>
      </c>
      <c r="K16" s="39"/>
      <c r="L16" s="27">
        <f>[1]CDM!Y131</f>
        <v>0</v>
      </c>
      <c r="M16" s="31">
        <f>[1]CDM!X131</f>
        <v>0</v>
      </c>
      <c r="N16" s="39"/>
      <c r="O16" s="27">
        <f>[1]CDM!AC131</f>
        <v>0</v>
      </c>
      <c r="P16" s="31">
        <f>[1]CDM!AB131</f>
        <v>0</v>
      </c>
      <c r="Q16" s="39"/>
      <c r="R16" s="27">
        <f>[1]CDM!AG131</f>
        <v>0</v>
      </c>
      <c r="S16" s="31">
        <f>[1]CDM!AF131</f>
        <v>0</v>
      </c>
      <c r="T16" s="39"/>
      <c r="U16" s="27">
        <f>[1]CDM!AK131</f>
        <v>0</v>
      </c>
      <c r="V16" s="31">
        <f>[1]CDM!AJ131</f>
        <v>0</v>
      </c>
      <c r="W16" s="39"/>
      <c r="X16" s="27">
        <f>[1]CDM!AO131</f>
        <v>0</v>
      </c>
      <c r="Y16" s="31">
        <f>[1]CDM!AN131</f>
        <v>0</v>
      </c>
      <c r="Z16" s="32"/>
    </row>
    <row r="17" spans="1:26" ht="28" x14ac:dyDescent="0.2">
      <c r="A17" s="7" t="str">
        <f>[1]CDM!A139</f>
        <v>CDM 12.0</v>
      </c>
      <c r="B17" s="40" t="str">
        <f>[1]CDM!B139</f>
        <v>Study Archival</v>
      </c>
      <c r="C17" s="27">
        <f>[1]CDM!M139</f>
        <v>0</v>
      </c>
      <c r="D17" s="28">
        <f>[1]CDM!L139</f>
        <v>0</v>
      </c>
      <c r="E17" s="29"/>
      <c r="F17" s="30">
        <f>[1]CDM!Q139</f>
        <v>0</v>
      </c>
      <c r="G17" s="31">
        <f>[1]CDM!P139</f>
        <v>0</v>
      </c>
      <c r="H17" s="29"/>
      <c r="I17" s="27">
        <f>[1]CDM!U139</f>
        <v>0</v>
      </c>
      <c r="J17" s="31">
        <f>[1]CDM!T139</f>
        <v>0</v>
      </c>
      <c r="K17" s="29"/>
      <c r="L17" s="27">
        <f>[1]CDM!Y139</f>
        <v>0</v>
      </c>
      <c r="M17" s="31">
        <f>[1]CDM!X139</f>
        <v>0</v>
      </c>
      <c r="N17" s="29"/>
      <c r="O17" s="27">
        <f>[1]CDM!AC139</f>
        <v>0</v>
      </c>
      <c r="P17" s="31">
        <f>[1]CDM!AB139</f>
        <v>0</v>
      </c>
      <c r="Q17" s="29"/>
      <c r="R17" s="27">
        <f>[1]CDM!AG139</f>
        <v>0</v>
      </c>
      <c r="S17" s="31">
        <f>[1]CDM!AF139</f>
        <v>0</v>
      </c>
      <c r="T17" s="29"/>
      <c r="U17" s="27">
        <f>[1]CDM!AK139</f>
        <v>0</v>
      </c>
      <c r="V17" s="31">
        <f>[1]CDM!AJ139</f>
        <v>0</v>
      </c>
      <c r="W17" s="29"/>
      <c r="X17" s="27">
        <f>[1]CDM!AO139</f>
        <v>0</v>
      </c>
      <c r="Y17" s="31">
        <f>[1]CDM!AN139</f>
        <v>0</v>
      </c>
      <c r="Z17" s="32"/>
    </row>
    <row r="18" spans="1:26" ht="42" x14ac:dyDescent="0.2">
      <c r="A18" s="41"/>
      <c r="B18" s="42" t="s">
        <v>19</v>
      </c>
      <c r="C18" s="43">
        <f>[1]CDM!M147</f>
        <v>0</v>
      </c>
      <c r="D18" s="44">
        <f>[1]CDM!L147</f>
        <v>0</v>
      </c>
      <c r="E18" s="45"/>
      <c r="F18" s="46">
        <f>[1]CDM!Q147</f>
        <v>0</v>
      </c>
      <c r="G18" s="43">
        <f>[1]CDM!P147</f>
        <v>0</v>
      </c>
      <c r="H18" s="45"/>
      <c r="I18" s="43">
        <f>[1]CDM!U147</f>
        <v>0</v>
      </c>
      <c r="J18" s="43">
        <f>[1]CDM!T147</f>
        <v>0</v>
      </c>
      <c r="K18" s="45"/>
      <c r="L18" s="43">
        <f>[1]CDM!Y147</f>
        <v>0</v>
      </c>
      <c r="M18" s="43">
        <f>[1]CDM!X147</f>
        <v>0</v>
      </c>
      <c r="N18" s="45"/>
      <c r="O18" s="43">
        <f>[1]CDM!AC147</f>
        <v>0</v>
      </c>
      <c r="P18" s="43">
        <f>[1]CDM!AB147</f>
        <v>0</v>
      </c>
      <c r="Q18" s="45"/>
      <c r="R18" s="43">
        <f>[1]CDM!AG147</f>
        <v>0</v>
      </c>
      <c r="S18" s="43">
        <f>[1]CDM!AF147</f>
        <v>0</v>
      </c>
      <c r="T18" s="45"/>
      <c r="U18" s="43">
        <f>[1]CDM!AK147</f>
        <v>0</v>
      </c>
      <c r="V18" s="43">
        <f>[1]CDM!AJ147</f>
        <v>0</v>
      </c>
      <c r="W18" s="45"/>
      <c r="X18" s="43">
        <f>[1]CDM!AO147</f>
        <v>0</v>
      </c>
      <c r="Y18" s="43">
        <f>[1]CDM!AN147</f>
        <v>0</v>
      </c>
      <c r="Z18" s="32"/>
    </row>
    <row r="19" spans="1:26" ht="28" x14ac:dyDescent="0.2">
      <c r="A19" s="47"/>
      <c r="B19" s="48" t="s">
        <v>20</v>
      </c>
      <c r="C19" s="49">
        <f>[1]CDM!M157</f>
        <v>0</v>
      </c>
      <c r="D19" s="50"/>
      <c r="E19" s="51"/>
      <c r="F19" s="52">
        <f>[1]CDM!P157</f>
        <v>0</v>
      </c>
      <c r="G19" s="53"/>
      <c r="H19" s="51"/>
      <c r="I19" s="49">
        <f>[1]CDM!U157</f>
        <v>0</v>
      </c>
      <c r="J19" s="53"/>
      <c r="K19" s="51"/>
      <c r="L19" s="49">
        <f>[1]CDM!Y157</f>
        <v>0</v>
      </c>
      <c r="M19" s="53"/>
      <c r="N19" s="51"/>
      <c r="O19" s="49">
        <f>[1]CDM!AC157</f>
        <v>0</v>
      </c>
      <c r="P19" s="53"/>
      <c r="Q19" s="51"/>
      <c r="R19" s="49">
        <f>[1]CDM!AG157</f>
        <v>0</v>
      </c>
      <c r="S19" s="53"/>
      <c r="T19" s="51"/>
      <c r="U19" s="49">
        <f>[1]CDM!AK157</f>
        <v>0</v>
      </c>
      <c r="V19" s="53"/>
      <c r="W19" s="51"/>
      <c r="X19" s="49">
        <f>[1]CDM!AO157</f>
        <v>0</v>
      </c>
      <c r="Y19" s="53"/>
      <c r="Z19" s="54"/>
    </row>
    <row r="20" spans="1:26" x14ac:dyDescent="0.2">
      <c r="A20" s="47"/>
      <c r="B20" s="55" t="s">
        <v>21</v>
      </c>
      <c r="C20" s="56"/>
      <c r="D20" s="57">
        <f>[1]CDM!L159</f>
        <v>0</v>
      </c>
      <c r="E20" s="58"/>
      <c r="F20" s="59"/>
      <c r="G20" s="60">
        <f>[1]CDM!P159</f>
        <v>0</v>
      </c>
      <c r="H20" s="58"/>
      <c r="I20" s="56"/>
      <c r="J20" s="60">
        <f>[1]CDM!T159</f>
        <v>0</v>
      </c>
      <c r="K20" s="58"/>
      <c r="L20" s="56"/>
      <c r="M20" s="60">
        <f>[1]CDM!X159</f>
        <v>0</v>
      </c>
      <c r="N20" s="58"/>
      <c r="O20" s="56"/>
      <c r="P20" s="60">
        <f>[1]CDM!AB159</f>
        <v>0</v>
      </c>
      <c r="Q20" s="58"/>
      <c r="R20" s="56"/>
      <c r="S20" s="60">
        <f>[1]CDM!AF159</f>
        <v>0</v>
      </c>
      <c r="T20" s="58"/>
      <c r="U20" s="56"/>
      <c r="V20" s="60">
        <f>[1]CDM!AJ159</f>
        <v>0</v>
      </c>
      <c r="W20" s="58"/>
      <c r="X20" s="56"/>
      <c r="Y20" s="60">
        <f>[1]CDM!AN159</f>
        <v>0</v>
      </c>
      <c r="Z20" s="54"/>
    </row>
    <row r="21" spans="1:26" x14ac:dyDescent="0.2">
      <c r="A21" s="47"/>
      <c r="B21" s="55" t="s">
        <v>22</v>
      </c>
      <c r="C21" s="61">
        <f>[1]CDM!M160</f>
        <v>0</v>
      </c>
      <c r="D21" s="62"/>
      <c r="E21" s="58"/>
      <c r="F21" s="63">
        <f>[1]CDM!Q160</f>
        <v>0</v>
      </c>
      <c r="G21" s="56"/>
      <c r="H21" s="58"/>
      <c r="I21" s="61">
        <f>[1]CDM!U160</f>
        <v>0</v>
      </c>
      <c r="J21" s="56"/>
      <c r="K21" s="58"/>
      <c r="L21" s="61">
        <f>[1]CDM!Y160</f>
        <v>0</v>
      </c>
      <c r="M21" s="56"/>
      <c r="N21" s="58"/>
      <c r="O21" s="61">
        <f>[1]CDM!AC160</f>
        <v>0</v>
      </c>
      <c r="P21" s="56"/>
      <c r="Q21" s="58"/>
      <c r="R21" s="61">
        <f>[1]CDM!AG160</f>
        <v>0</v>
      </c>
      <c r="S21" s="56"/>
      <c r="T21" s="58"/>
      <c r="U21" s="61">
        <f>[1]CDM!AK160</f>
        <v>0</v>
      </c>
      <c r="V21" s="56"/>
      <c r="W21" s="58"/>
      <c r="X21" s="61">
        <f>[1]CDM!AO160</f>
        <v>0</v>
      </c>
      <c r="Y21" s="56"/>
      <c r="Z21" s="54"/>
    </row>
    <row r="22" spans="1:26" ht="28" x14ac:dyDescent="0.2">
      <c r="A22" s="47"/>
      <c r="B22" s="55" t="s">
        <v>23</v>
      </c>
      <c r="C22" s="61">
        <f>[1]CDM!M161</f>
        <v>0</v>
      </c>
      <c r="D22" s="64">
        <f>[1]CDM!L161</f>
        <v>0</v>
      </c>
      <c r="E22" s="58"/>
      <c r="F22" s="63">
        <f>[1]CDM!Q161</f>
        <v>0</v>
      </c>
      <c r="G22" s="65">
        <f>[1]CDM!P161</f>
        <v>0</v>
      </c>
      <c r="H22" s="58"/>
      <c r="I22" s="61">
        <f>[1]CDM!U161</f>
        <v>0</v>
      </c>
      <c r="J22" s="65">
        <f>[1]CDM!T161</f>
        <v>0</v>
      </c>
      <c r="K22" s="58"/>
      <c r="L22" s="61">
        <f>[1]CDM!Y161</f>
        <v>0</v>
      </c>
      <c r="M22" s="65">
        <f>[1]CDM!X161</f>
        <v>0</v>
      </c>
      <c r="N22" s="58"/>
      <c r="O22" s="61">
        <f>[1]CDM!AC161</f>
        <v>0</v>
      </c>
      <c r="P22" s="65">
        <f>[1]CDM!AB161</f>
        <v>0</v>
      </c>
      <c r="Q22" s="58"/>
      <c r="R22" s="61">
        <f>[1]CDM!AG161</f>
        <v>0</v>
      </c>
      <c r="S22" s="65">
        <f>[1]CDM!AF161</f>
        <v>0</v>
      </c>
      <c r="T22" s="58"/>
      <c r="U22" s="61">
        <f>[1]CDM!AK161</f>
        <v>0</v>
      </c>
      <c r="V22" s="65">
        <f>[1]CDM!AJ161</f>
        <v>0</v>
      </c>
      <c r="W22" s="58"/>
      <c r="X22" s="61">
        <f>[1]CDM!AO161</f>
        <v>0</v>
      </c>
      <c r="Y22" s="65" t="e">
        <f>[1]CDM!AN161</f>
        <v>#DIV/0!</v>
      </c>
      <c r="Z22" s="54"/>
    </row>
    <row r="23" spans="1:26" ht="28" x14ac:dyDescent="0.2">
      <c r="A23" s="47"/>
      <c r="B23" s="55" t="s">
        <v>24</v>
      </c>
      <c r="C23" s="61">
        <f>[1]CDM!M162</f>
        <v>0</v>
      </c>
      <c r="D23" s="62"/>
      <c r="E23" s="58"/>
      <c r="F23" s="63">
        <f>[1]CDM!Q162</f>
        <v>0</v>
      </c>
      <c r="G23" s="56"/>
      <c r="H23" s="58"/>
      <c r="I23" s="61">
        <f>[1]CDM!U162</f>
        <v>0</v>
      </c>
      <c r="J23" s="56"/>
      <c r="K23" s="58"/>
      <c r="L23" s="61">
        <f>[1]CDM!Y162</f>
        <v>0</v>
      </c>
      <c r="M23" s="56"/>
      <c r="N23" s="58"/>
      <c r="O23" s="61">
        <f>[1]CDM!AC162</f>
        <v>0</v>
      </c>
      <c r="P23" s="56"/>
      <c r="Q23" s="58"/>
      <c r="R23" s="61">
        <f>[1]CDM!AG162</f>
        <v>0</v>
      </c>
      <c r="S23" s="56"/>
      <c r="T23" s="58"/>
      <c r="U23" s="61">
        <f>[1]CDM!AK162</f>
        <v>0</v>
      </c>
      <c r="V23" s="56"/>
      <c r="W23" s="58"/>
      <c r="X23" s="61">
        <f>[1]CDM!AO162</f>
        <v>0</v>
      </c>
      <c r="Y23" s="56"/>
      <c r="Z23" s="66"/>
    </row>
    <row r="24" spans="1:26" ht="28" x14ac:dyDescent="0.2">
      <c r="A24" s="47"/>
      <c r="B24" s="55" t="s">
        <v>25</v>
      </c>
      <c r="C24" s="61">
        <f>[1]CDM!M163</f>
        <v>0</v>
      </c>
      <c r="D24" s="62"/>
      <c r="E24" s="58"/>
      <c r="F24" s="63">
        <f>[1]CDM!Q163</f>
        <v>0</v>
      </c>
      <c r="G24" s="56"/>
      <c r="H24" s="58"/>
      <c r="I24" s="61">
        <f>[1]CDM!U163</f>
        <v>0</v>
      </c>
      <c r="J24" s="56"/>
      <c r="K24" s="58"/>
      <c r="L24" s="61">
        <f>[1]CDM!Y163</f>
        <v>0</v>
      </c>
      <c r="M24" s="56"/>
      <c r="N24" s="58"/>
      <c r="O24" s="61">
        <f>[1]CDM!AC163</f>
        <v>0</v>
      </c>
      <c r="P24" s="56"/>
      <c r="Q24" s="58"/>
      <c r="R24" s="61">
        <f>[1]CDM!AG163</f>
        <v>0</v>
      </c>
      <c r="S24" s="56"/>
      <c r="T24" s="58"/>
      <c r="U24" s="61">
        <f>[1]CDM!AK163</f>
        <v>0</v>
      </c>
      <c r="V24" s="56"/>
      <c r="W24" s="58"/>
      <c r="X24" s="61">
        <f>[1]CDM!AO163</f>
        <v>0</v>
      </c>
      <c r="Y24" s="56"/>
      <c r="Z24" s="66"/>
    </row>
    <row r="25" spans="1:26" ht="42" x14ac:dyDescent="0.2">
      <c r="A25" s="47"/>
      <c r="B25" s="55" t="s">
        <v>26</v>
      </c>
      <c r="C25" s="61">
        <f>[1]CDM!M164</f>
        <v>0</v>
      </c>
      <c r="D25" s="62"/>
      <c r="E25" s="58"/>
      <c r="F25" s="63">
        <f>[1]CDM!Q164</f>
        <v>0</v>
      </c>
      <c r="G25" s="56"/>
      <c r="H25" s="58"/>
      <c r="I25" s="61">
        <f>[1]CDM!U164</f>
        <v>0</v>
      </c>
      <c r="J25" s="56"/>
      <c r="K25" s="58"/>
      <c r="L25" s="61">
        <f>[1]CDM!Y164</f>
        <v>0</v>
      </c>
      <c r="M25" s="56"/>
      <c r="N25" s="58"/>
      <c r="O25" s="61">
        <f>[1]CDM!AC164</f>
        <v>0</v>
      </c>
      <c r="P25" s="56"/>
      <c r="Q25" s="58"/>
      <c r="R25" s="61">
        <f>[1]CDM!AG164</f>
        <v>0</v>
      </c>
      <c r="S25" s="56"/>
      <c r="T25" s="58"/>
      <c r="U25" s="61">
        <f>[1]CDM!AK164</f>
        <v>0</v>
      </c>
      <c r="V25" s="56"/>
      <c r="W25" s="58"/>
      <c r="X25" s="61">
        <f>[1]CDM!AO164</f>
        <v>0</v>
      </c>
      <c r="Y25" s="56"/>
      <c r="Z25" s="66"/>
    </row>
    <row r="26" spans="1:26" x14ac:dyDescent="0.2">
      <c r="A26" s="217" t="s">
        <v>27</v>
      </c>
      <c r="B26" s="218"/>
      <c r="C26" s="218"/>
      <c r="D26" s="218"/>
      <c r="E26" s="67"/>
      <c r="F26" s="68" t="s">
        <v>28</v>
      </c>
      <c r="G26" s="67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70"/>
      <c r="Y26" s="70"/>
      <c r="Z26" s="69"/>
    </row>
  </sheetData>
  <mergeCells count="12">
    <mergeCell ref="I4:J4"/>
    <mergeCell ref="L4:M4"/>
    <mergeCell ref="A26:D26"/>
    <mergeCell ref="A4:A5"/>
    <mergeCell ref="B4:B5"/>
    <mergeCell ref="C4:D4"/>
    <mergeCell ref="F4:G4"/>
    <mergeCell ref="O4:P4"/>
    <mergeCell ref="R4:S4"/>
    <mergeCell ref="U4:V4"/>
    <mergeCell ref="X4:Y4"/>
    <mergeCell ref="Z4:Z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4D2F-9E8E-3145-9C36-29251169C64D}">
  <sheetPr codeName="Sheet2"/>
  <dimension ref="A1:AP164"/>
  <sheetViews>
    <sheetView tabSelected="1" workbookViewId="0">
      <selection activeCell="C12" sqref="C12"/>
    </sheetView>
  </sheetViews>
  <sheetFormatPr baseColWidth="10" defaultColWidth="9.1640625" defaultRowHeight="13" outlineLevelCol="1" x14ac:dyDescent="0.2"/>
  <cols>
    <col min="1" max="1" width="15.5" style="89" customWidth="1"/>
    <col min="2" max="2" width="46.83203125" style="89" customWidth="1"/>
    <col min="3" max="3" width="10.5" style="93" customWidth="1"/>
    <col min="4" max="4" width="19.33203125" style="93" customWidth="1"/>
    <col min="5" max="5" width="10.1640625" style="93" bestFit="1" customWidth="1"/>
    <col min="6" max="6" width="7.5" style="93" bestFit="1" customWidth="1"/>
    <col min="7" max="7" width="14" style="93" customWidth="1"/>
    <col min="8" max="8" width="19.6640625" style="93" bestFit="1" customWidth="1"/>
    <col min="9" max="9" width="10.33203125" style="89" bestFit="1" customWidth="1"/>
    <col min="10" max="10" width="13.33203125" style="89" customWidth="1"/>
    <col min="11" max="11" width="9.33203125" style="89" bestFit="1" customWidth="1"/>
    <col min="12" max="12" width="10.33203125" style="89" customWidth="1"/>
    <col min="13" max="13" width="11.6640625" style="89" bestFit="1" customWidth="1"/>
    <col min="14" max="14" width="3.6640625" style="183" customWidth="1"/>
    <col min="15" max="15" width="9.33203125" style="89" bestFit="1" customWidth="1" outlineLevel="1"/>
    <col min="16" max="16" width="10.33203125" style="89" customWidth="1" outlineLevel="1"/>
    <col min="17" max="17" width="11.6640625" style="89" customWidth="1" outlineLevel="1"/>
    <col min="18" max="18" width="3.6640625" style="183" customWidth="1"/>
    <col min="19" max="19" width="9.33203125" style="183" bestFit="1" customWidth="1" outlineLevel="1"/>
    <col min="20" max="20" width="10.33203125" style="183" customWidth="1" outlineLevel="1"/>
    <col min="21" max="21" width="11.6640625" style="183" customWidth="1" outlineLevel="1"/>
    <col min="22" max="22" width="3.6640625" style="183" customWidth="1"/>
    <col min="23" max="23" width="9.33203125" style="183" bestFit="1" customWidth="1" outlineLevel="1"/>
    <col min="24" max="24" width="10.33203125" style="183" customWidth="1" outlineLevel="1"/>
    <col min="25" max="25" width="11.6640625" style="183" customWidth="1" outlineLevel="1"/>
    <col min="26" max="26" width="3.6640625" style="183" customWidth="1"/>
    <col min="27" max="27" width="9.33203125" style="89" bestFit="1" customWidth="1" outlineLevel="1"/>
    <col min="28" max="28" width="10.33203125" style="89" customWidth="1" outlineLevel="1"/>
    <col min="29" max="29" width="11.6640625" style="89" customWidth="1" outlineLevel="1"/>
    <col min="30" max="30" width="3.6640625" style="183" customWidth="1"/>
    <col min="31" max="31" width="9.33203125" style="183" bestFit="1" customWidth="1" outlineLevel="1"/>
    <col min="32" max="32" width="10.33203125" style="183" customWidth="1" outlineLevel="1"/>
    <col min="33" max="33" width="11.6640625" style="183" customWidth="1" outlineLevel="1"/>
    <col min="34" max="34" width="3.6640625" style="183" customWidth="1"/>
    <col min="35" max="35" width="9.33203125" style="183" bestFit="1" customWidth="1" outlineLevel="1"/>
    <col min="36" max="36" width="10.33203125" style="183" customWidth="1" outlineLevel="1"/>
    <col min="37" max="37" width="11.6640625" style="183" customWidth="1" outlineLevel="1"/>
    <col min="38" max="38" width="3.6640625" style="183" customWidth="1"/>
    <col min="39" max="39" width="9.33203125" style="183" bestFit="1" customWidth="1" outlineLevel="1"/>
    <col min="40" max="40" width="10.33203125" style="183" customWidth="1" outlineLevel="1"/>
    <col min="41" max="41" width="11.6640625" style="183" customWidth="1" outlineLevel="1"/>
    <col min="42" max="42" width="37.5" style="89" customWidth="1"/>
    <col min="43" max="16384" width="9.1640625" style="89"/>
  </cols>
  <sheetData>
    <row r="1" spans="1:42" x14ac:dyDescent="0.2">
      <c r="A1" s="84">
        <f>'[1]Study Totals'!B3</f>
        <v>43686</v>
      </c>
      <c r="B1" s="85"/>
      <c r="C1" s="85"/>
      <c r="D1" s="85"/>
      <c r="E1" s="85"/>
      <c r="F1" s="85"/>
      <c r="G1" s="85"/>
      <c r="H1" s="86"/>
      <c r="I1" s="242" t="s">
        <v>28</v>
      </c>
      <c r="J1" s="242"/>
      <c r="K1" s="243" t="s">
        <v>68</v>
      </c>
      <c r="L1" s="244"/>
      <c r="M1" s="245"/>
      <c r="N1" s="87"/>
      <c r="O1" s="246" t="s">
        <v>69</v>
      </c>
      <c r="P1" s="246"/>
      <c r="Q1" s="246"/>
      <c r="R1" s="87"/>
      <c r="S1" s="247" t="s">
        <v>70</v>
      </c>
      <c r="T1" s="247"/>
      <c r="U1" s="248"/>
      <c r="V1" s="87"/>
      <c r="W1" s="236" t="s">
        <v>71</v>
      </c>
      <c r="X1" s="237"/>
      <c r="Y1" s="238"/>
      <c r="Z1" s="87"/>
      <c r="AA1" s="239" t="s">
        <v>72</v>
      </c>
      <c r="AB1" s="240"/>
      <c r="AC1" s="241"/>
      <c r="AD1" s="87"/>
      <c r="AE1" s="227" t="s">
        <v>73</v>
      </c>
      <c r="AF1" s="228"/>
      <c r="AG1" s="229"/>
      <c r="AH1" s="87"/>
      <c r="AI1" s="230" t="s">
        <v>74</v>
      </c>
      <c r="AJ1" s="231"/>
      <c r="AK1" s="232"/>
      <c r="AL1" s="88"/>
      <c r="AM1" s="233" t="s">
        <v>14</v>
      </c>
      <c r="AN1" s="234"/>
      <c r="AO1" s="235"/>
      <c r="AP1" s="214" t="s">
        <v>15</v>
      </c>
    </row>
    <row r="2" spans="1:42" s="93" customFormat="1" ht="28" x14ac:dyDescent="0.2">
      <c r="A2" s="25" t="s">
        <v>5</v>
      </c>
      <c r="B2" s="25" t="s">
        <v>75</v>
      </c>
      <c r="C2" s="25" t="s">
        <v>76</v>
      </c>
      <c r="D2" s="25" t="s">
        <v>77</v>
      </c>
      <c r="E2" s="25" t="s">
        <v>78</v>
      </c>
      <c r="F2" s="25" t="s">
        <v>79</v>
      </c>
      <c r="G2" s="90" t="s">
        <v>80</v>
      </c>
      <c r="H2" s="90" t="s">
        <v>81</v>
      </c>
      <c r="I2" s="90" t="s">
        <v>82</v>
      </c>
      <c r="J2" s="90" t="s">
        <v>83</v>
      </c>
      <c r="K2" s="25" t="s">
        <v>84</v>
      </c>
      <c r="L2" s="25" t="s">
        <v>85</v>
      </c>
      <c r="M2" s="25" t="s">
        <v>16</v>
      </c>
      <c r="N2" s="91"/>
      <c r="O2" s="25" t="s">
        <v>84</v>
      </c>
      <c r="P2" s="25" t="s">
        <v>85</v>
      </c>
      <c r="Q2" s="25" t="s">
        <v>16</v>
      </c>
      <c r="R2" s="91"/>
      <c r="S2" s="92" t="s">
        <v>84</v>
      </c>
      <c r="T2" s="25" t="s">
        <v>85</v>
      </c>
      <c r="U2" s="25" t="s">
        <v>16</v>
      </c>
      <c r="V2" s="91"/>
      <c r="W2" s="92" t="s">
        <v>84</v>
      </c>
      <c r="X2" s="25" t="s">
        <v>85</v>
      </c>
      <c r="Y2" s="25" t="s">
        <v>16</v>
      </c>
      <c r="Z2" s="91"/>
      <c r="AA2" s="25" t="s">
        <v>84</v>
      </c>
      <c r="AB2" s="25" t="s">
        <v>85</v>
      </c>
      <c r="AC2" s="25" t="s">
        <v>16</v>
      </c>
      <c r="AD2" s="91"/>
      <c r="AE2" s="25" t="s">
        <v>84</v>
      </c>
      <c r="AF2" s="25" t="s">
        <v>85</v>
      </c>
      <c r="AG2" s="25" t="s">
        <v>16</v>
      </c>
      <c r="AH2" s="91"/>
      <c r="AI2" s="92" t="s">
        <v>84</v>
      </c>
      <c r="AJ2" s="25" t="s">
        <v>85</v>
      </c>
      <c r="AK2" s="25" t="s">
        <v>16</v>
      </c>
      <c r="AL2" s="91"/>
      <c r="AM2" s="25" t="s">
        <v>84</v>
      </c>
      <c r="AN2" s="25" t="s">
        <v>85</v>
      </c>
      <c r="AO2" s="25" t="s">
        <v>16</v>
      </c>
      <c r="AP2" s="214"/>
    </row>
    <row r="3" spans="1:42" ht="14" x14ac:dyDescent="0.2">
      <c r="A3" s="94" t="s">
        <v>86</v>
      </c>
      <c r="B3" s="95" t="s">
        <v>87</v>
      </c>
      <c r="C3" s="96"/>
      <c r="D3" s="97"/>
      <c r="E3" s="98"/>
      <c r="F3" s="99"/>
      <c r="G3" s="100"/>
      <c r="H3" s="101"/>
      <c r="I3" s="102"/>
      <c r="J3" s="103"/>
      <c r="K3" s="104"/>
      <c r="L3" s="105">
        <f>SUM(L4)</f>
        <v>0</v>
      </c>
      <c r="M3" s="105">
        <f>SUM(M4)</f>
        <v>0</v>
      </c>
      <c r="N3" s="106"/>
      <c r="O3" s="104"/>
      <c r="P3" s="105">
        <f>SUM(P4)</f>
        <v>0</v>
      </c>
      <c r="Q3" s="107">
        <f>SUM(Q4)</f>
        <v>0</v>
      </c>
      <c r="R3" s="106"/>
      <c r="S3" s="104"/>
      <c r="T3" s="105">
        <f>SUM(T4)</f>
        <v>0</v>
      </c>
      <c r="U3" s="105">
        <f>SUM(U4)</f>
        <v>0</v>
      </c>
      <c r="V3" s="106"/>
      <c r="W3" s="104"/>
      <c r="X3" s="105">
        <f>SUM(X4)</f>
        <v>0</v>
      </c>
      <c r="Y3" s="105">
        <f>SUM(Y4)</f>
        <v>0</v>
      </c>
      <c r="Z3" s="106"/>
      <c r="AA3" s="104"/>
      <c r="AB3" s="105">
        <f>SUM(AB4)</f>
        <v>0</v>
      </c>
      <c r="AC3" s="105">
        <f>SUM(AC4)</f>
        <v>0</v>
      </c>
      <c r="AD3" s="106"/>
      <c r="AE3" s="104"/>
      <c r="AF3" s="105">
        <f>SUM(AF4)</f>
        <v>0</v>
      </c>
      <c r="AG3" s="105">
        <f>SUM(AG4)</f>
        <v>0</v>
      </c>
      <c r="AH3" s="106"/>
      <c r="AI3" s="104"/>
      <c r="AJ3" s="105">
        <f>SUM(AJ4)</f>
        <v>0</v>
      </c>
      <c r="AK3" s="105">
        <f>SUM(AK4)</f>
        <v>0</v>
      </c>
      <c r="AL3" s="106"/>
      <c r="AM3" s="104"/>
      <c r="AN3" s="105">
        <f>SUM(L3,P3,T3,X3,AB3,AF3,AJ3)</f>
        <v>0</v>
      </c>
      <c r="AO3" s="105">
        <f>SUM(M3,Q3,U3,Y3,AC3,AG3,AK3)</f>
        <v>0</v>
      </c>
      <c r="AP3" s="108"/>
    </row>
    <row r="4" spans="1:42" ht="14" x14ac:dyDescent="0.2">
      <c r="A4" s="109">
        <v>1</v>
      </c>
      <c r="B4" s="95" t="s">
        <v>87</v>
      </c>
      <c r="C4" s="110"/>
      <c r="D4" s="111"/>
      <c r="E4" s="111"/>
      <c r="F4" s="112"/>
      <c r="G4" s="113" t="s">
        <v>88</v>
      </c>
      <c r="H4" s="114" t="s">
        <v>89</v>
      </c>
      <c r="I4" s="115">
        <f>SUM(F5:F9)</f>
        <v>24</v>
      </c>
      <c r="J4" s="116">
        <f>(E5*F5)+(E6*F6)+(E7*F7)+(E8*F8)+(E9*F9)</f>
        <v>2880</v>
      </c>
      <c r="K4" s="117">
        <v>0</v>
      </c>
      <c r="L4" s="118">
        <f>$I4*K4</f>
        <v>0</v>
      </c>
      <c r="M4" s="119">
        <f>$J4*K4</f>
        <v>0</v>
      </c>
      <c r="N4" s="106"/>
      <c r="O4" s="117"/>
      <c r="P4" s="118">
        <f>$I4*O4</f>
        <v>0</v>
      </c>
      <c r="Q4" s="120">
        <f>$J4*O4</f>
        <v>0</v>
      </c>
      <c r="R4" s="106"/>
      <c r="S4" s="117"/>
      <c r="T4" s="118">
        <f>$I4*S4</f>
        <v>0</v>
      </c>
      <c r="U4" s="119">
        <f>$J4*S4</f>
        <v>0</v>
      </c>
      <c r="V4" s="106"/>
      <c r="W4" s="117"/>
      <c r="X4" s="118">
        <f>$I4*W4</f>
        <v>0</v>
      </c>
      <c r="Y4" s="119">
        <f>$J4*W4</f>
        <v>0</v>
      </c>
      <c r="Z4" s="106"/>
      <c r="AA4" s="117"/>
      <c r="AB4" s="118">
        <f>$I4*AA4</f>
        <v>0</v>
      </c>
      <c r="AC4" s="119">
        <f>$J4*AA4</f>
        <v>0</v>
      </c>
      <c r="AD4" s="106"/>
      <c r="AE4" s="117"/>
      <c r="AF4" s="118">
        <f>$I4*AE4</f>
        <v>0</v>
      </c>
      <c r="AG4" s="119">
        <f>$J4*AE4</f>
        <v>0</v>
      </c>
      <c r="AH4" s="106"/>
      <c r="AI4" s="117"/>
      <c r="AJ4" s="118">
        <f>$I4*AI4</f>
        <v>0</v>
      </c>
      <c r="AK4" s="119">
        <f>$J4*AI4</f>
        <v>0</v>
      </c>
      <c r="AL4" s="106"/>
      <c r="AM4" s="121">
        <f>SUM(K4,O4,S4,W4,AA4,AE4,AI4)</f>
        <v>0</v>
      </c>
      <c r="AN4" s="118">
        <f>SUM(L4,P4,T4,X4,AB4,AF4,AJ4)</f>
        <v>0</v>
      </c>
      <c r="AO4" s="119">
        <f>SUM(M4,Q4,U4,Y4,AC4,AG4,AK4)</f>
        <v>0</v>
      </c>
      <c r="AP4" s="108"/>
    </row>
    <row r="5" spans="1:42" ht="28" x14ac:dyDescent="0.2">
      <c r="A5" s="122"/>
      <c r="B5" s="123" t="s">
        <v>28</v>
      </c>
      <c r="C5" s="124" t="str">
        <f>IF((INDEX('[1]Resource Mapping'!$A$5:$A$21,MATCH(D5,'[1]Resource Mapping'!$B$5:$B$21,0)))=0," ",(INDEX('[1]Resource Mapping'!$A$5:$A$21,MATCH(D5,'[1]Resource Mapping'!$B$5:$B$21,0))))</f>
        <v>CR04</v>
      </c>
      <c r="D5" s="125" t="s">
        <v>37</v>
      </c>
      <c r="E5" s="125">
        <v>135</v>
      </c>
      <c r="F5" s="126">
        <v>4</v>
      </c>
      <c r="G5" s="96"/>
      <c r="H5" s="97"/>
      <c r="I5" s="99" t="s">
        <v>28</v>
      </c>
      <c r="J5" s="98" t="s">
        <v>28</v>
      </c>
      <c r="K5" s="127" t="s">
        <v>28</v>
      </c>
      <c r="L5" s="99"/>
      <c r="M5" s="128" t="s">
        <v>28</v>
      </c>
      <c r="N5" s="106"/>
      <c r="O5" s="96"/>
      <c r="P5" s="99"/>
      <c r="Q5" s="129"/>
      <c r="R5" s="106"/>
      <c r="S5" s="97"/>
      <c r="T5" s="99"/>
      <c r="U5" s="128"/>
      <c r="V5" s="106"/>
      <c r="W5" s="96"/>
      <c r="X5" s="99"/>
      <c r="Y5" s="128"/>
      <c r="Z5" s="106"/>
      <c r="AA5" s="96"/>
      <c r="AB5" s="99"/>
      <c r="AC5" s="128"/>
      <c r="AD5" s="106"/>
      <c r="AE5" s="96"/>
      <c r="AF5" s="99"/>
      <c r="AG5" s="128"/>
      <c r="AH5" s="106"/>
      <c r="AI5" s="96"/>
      <c r="AJ5" s="99"/>
      <c r="AK5" s="128"/>
      <c r="AL5" s="106"/>
      <c r="AM5" s="96"/>
      <c r="AN5" s="99"/>
      <c r="AO5" s="128"/>
      <c r="AP5" s="108"/>
    </row>
    <row r="6" spans="1:42" ht="14" x14ac:dyDescent="0.2">
      <c r="A6" s="130"/>
      <c r="B6" s="131"/>
      <c r="C6" s="124" t="str">
        <f>IF((INDEX('[1]Resource Mapping'!$A$5:$A$21,MATCH(D6,'[1]Resource Mapping'!$B$5:$B$21,0)))=0," ",(INDEX('[1]Resource Mapping'!$A$5:$A$21,MATCH(D6,'[1]Resource Mapping'!$B$5:$B$21,0))))</f>
        <v>DM03</v>
      </c>
      <c r="D6" s="125" t="s">
        <v>49</v>
      </c>
      <c r="E6" s="125">
        <v>120</v>
      </c>
      <c r="F6" s="126">
        <v>16</v>
      </c>
      <c r="G6" s="132"/>
      <c r="H6" s="133"/>
      <c r="I6" s="133"/>
      <c r="J6" s="133"/>
      <c r="K6" s="132"/>
      <c r="L6" s="134"/>
      <c r="M6" s="135"/>
      <c r="N6" s="106"/>
      <c r="O6" s="132"/>
      <c r="P6" s="134"/>
      <c r="Q6" s="136"/>
      <c r="R6" s="106"/>
      <c r="S6" s="133"/>
      <c r="T6" s="134"/>
      <c r="U6" s="135"/>
      <c r="V6" s="106"/>
      <c r="W6" s="132"/>
      <c r="X6" s="134"/>
      <c r="Y6" s="135"/>
      <c r="Z6" s="106"/>
      <c r="AA6" s="132"/>
      <c r="AB6" s="134"/>
      <c r="AC6" s="135"/>
      <c r="AD6" s="106"/>
      <c r="AE6" s="132"/>
      <c r="AF6" s="134"/>
      <c r="AG6" s="135"/>
      <c r="AH6" s="106"/>
      <c r="AI6" s="132"/>
      <c r="AJ6" s="134"/>
      <c r="AK6" s="135"/>
      <c r="AL6" s="106"/>
      <c r="AM6" s="132"/>
      <c r="AN6" s="134"/>
      <c r="AO6" s="135"/>
      <c r="AP6" s="108"/>
    </row>
    <row r="7" spans="1:42" ht="14" x14ac:dyDescent="0.2">
      <c r="A7" s="130"/>
      <c r="B7" s="131"/>
      <c r="C7" s="124" t="str">
        <f>IF((INDEX('[1]Resource Mapping'!$A$5:$A$21,MATCH(D7,'[1]Resource Mapping'!$B$5:$B$21,0)))=0," ",(INDEX('[1]Resource Mapping'!$A$5:$A$21,MATCH(D7,'[1]Resource Mapping'!$B$5:$B$21,0))))</f>
        <v>DM02</v>
      </c>
      <c r="D7" s="125" t="s">
        <v>47</v>
      </c>
      <c r="E7" s="125">
        <v>105</v>
      </c>
      <c r="F7" s="126">
        <v>4</v>
      </c>
      <c r="G7" s="132"/>
      <c r="H7" s="133"/>
      <c r="I7" s="133"/>
      <c r="J7" s="133"/>
      <c r="K7" s="132"/>
      <c r="L7" s="134"/>
      <c r="M7" s="135"/>
      <c r="N7" s="106"/>
      <c r="O7" s="132"/>
      <c r="P7" s="134"/>
      <c r="Q7" s="136"/>
      <c r="R7" s="106"/>
      <c r="S7" s="133"/>
      <c r="T7" s="134"/>
      <c r="U7" s="135"/>
      <c r="V7" s="106"/>
      <c r="W7" s="132"/>
      <c r="X7" s="134"/>
      <c r="Y7" s="135"/>
      <c r="Z7" s="106"/>
      <c r="AA7" s="132"/>
      <c r="AB7" s="134"/>
      <c r="AC7" s="135"/>
      <c r="AD7" s="106"/>
      <c r="AE7" s="132"/>
      <c r="AF7" s="134"/>
      <c r="AG7" s="135"/>
      <c r="AH7" s="106"/>
      <c r="AI7" s="132"/>
      <c r="AJ7" s="134"/>
      <c r="AK7" s="135"/>
      <c r="AL7" s="106"/>
      <c r="AM7" s="132"/>
      <c r="AN7" s="134"/>
      <c r="AO7" s="135"/>
      <c r="AP7" s="108"/>
    </row>
    <row r="8" spans="1:42" ht="14" x14ac:dyDescent="0.2">
      <c r="A8" s="130"/>
      <c r="B8" s="131"/>
      <c r="C8" s="124" t="str">
        <f>IF((INDEX('[1]Resource Mapping'!$A$5:$A$21,MATCH(D8,'[1]Resource Mapping'!$B$5:$B$21,0)))=0," ",(INDEX('[1]Resource Mapping'!$A$5:$A$21,MATCH(D8,'[1]Resource Mapping'!$B$5:$B$21,0))))</f>
        <v xml:space="preserve"> </v>
      </c>
      <c r="D8" s="125"/>
      <c r="E8" s="125"/>
      <c r="F8" s="126"/>
      <c r="G8" s="132"/>
      <c r="H8" s="133"/>
      <c r="I8" s="133"/>
      <c r="J8" s="133"/>
      <c r="K8" s="132"/>
      <c r="L8" s="134"/>
      <c r="M8" s="135"/>
      <c r="N8" s="106"/>
      <c r="O8" s="132"/>
      <c r="P8" s="134"/>
      <c r="Q8" s="136"/>
      <c r="R8" s="106"/>
      <c r="S8" s="133"/>
      <c r="T8" s="134"/>
      <c r="U8" s="135"/>
      <c r="V8" s="106"/>
      <c r="W8" s="132"/>
      <c r="X8" s="134"/>
      <c r="Y8" s="135"/>
      <c r="Z8" s="106"/>
      <c r="AA8" s="132"/>
      <c r="AB8" s="134"/>
      <c r="AC8" s="135"/>
      <c r="AD8" s="106"/>
      <c r="AE8" s="132"/>
      <c r="AF8" s="134"/>
      <c r="AG8" s="135"/>
      <c r="AH8" s="106"/>
      <c r="AI8" s="132"/>
      <c r="AJ8" s="134"/>
      <c r="AK8" s="135"/>
      <c r="AL8" s="106"/>
      <c r="AM8" s="132"/>
      <c r="AN8" s="134"/>
      <c r="AO8" s="135"/>
      <c r="AP8" s="108"/>
    </row>
    <row r="9" spans="1:42" ht="14" x14ac:dyDescent="0.2">
      <c r="A9" s="130"/>
      <c r="B9" s="131"/>
      <c r="C9" s="124" t="str">
        <f>IF((INDEX('[1]Resource Mapping'!$A$5:$A$21,MATCH(D9,'[1]Resource Mapping'!$B$5:$B$21,0)))=0," ",(INDEX('[1]Resource Mapping'!$A$5:$A$21,MATCH(D9,'[1]Resource Mapping'!$B$5:$B$21,0))))</f>
        <v xml:space="preserve"> </v>
      </c>
      <c r="D9" s="125"/>
      <c r="E9" s="125"/>
      <c r="F9" s="126"/>
      <c r="G9" s="110"/>
      <c r="H9" s="111"/>
      <c r="I9" s="111"/>
      <c r="J9" s="111"/>
      <c r="K9" s="110"/>
      <c r="L9" s="137"/>
      <c r="M9" s="138"/>
      <c r="N9" s="106"/>
      <c r="O9" s="110"/>
      <c r="P9" s="137"/>
      <c r="Q9" s="139"/>
      <c r="R9" s="106"/>
      <c r="S9" s="111"/>
      <c r="T9" s="137"/>
      <c r="U9" s="138"/>
      <c r="V9" s="106"/>
      <c r="W9" s="110"/>
      <c r="X9" s="137"/>
      <c r="Y9" s="138"/>
      <c r="Z9" s="106"/>
      <c r="AA9" s="110"/>
      <c r="AB9" s="137"/>
      <c r="AC9" s="138"/>
      <c r="AD9" s="106"/>
      <c r="AE9" s="110"/>
      <c r="AF9" s="137"/>
      <c r="AG9" s="138"/>
      <c r="AH9" s="106"/>
      <c r="AI9" s="110"/>
      <c r="AJ9" s="137"/>
      <c r="AK9" s="138"/>
      <c r="AL9" s="106"/>
      <c r="AM9" s="110"/>
      <c r="AN9" s="137"/>
      <c r="AO9" s="138"/>
      <c r="AP9" s="140"/>
    </row>
    <row r="10" spans="1:42" x14ac:dyDescent="0.2">
      <c r="A10" s="141"/>
      <c r="B10" s="142"/>
      <c r="C10" s="142"/>
      <c r="D10" s="142"/>
      <c r="E10" s="142"/>
      <c r="F10" s="142"/>
      <c r="G10" s="143"/>
      <c r="H10" s="144"/>
      <c r="I10" s="143"/>
      <c r="J10" s="143"/>
      <c r="K10" s="143"/>
      <c r="L10" s="143"/>
      <c r="M10" s="143"/>
      <c r="N10" s="145"/>
      <c r="O10" s="143"/>
      <c r="P10" s="143"/>
      <c r="Q10" s="143"/>
      <c r="R10" s="145"/>
      <c r="S10" s="143"/>
      <c r="T10" s="143"/>
      <c r="U10" s="143"/>
      <c r="V10" s="145"/>
      <c r="W10" s="143"/>
      <c r="X10" s="143"/>
      <c r="Y10" s="143"/>
      <c r="Z10" s="145"/>
      <c r="AA10" s="143"/>
      <c r="AB10" s="143"/>
      <c r="AC10" s="143"/>
      <c r="AD10" s="145"/>
      <c r="AE10" s="143"/>
      <c r="AF10" s="143"/>
      <c r="AG10" s="143"/>
      <c r="AH10" s="145"/>
      <c r="AI10" s="143"/>
      <c r="AJ10" s="143"/>
      <c r="AK10" s="143"/>
      <c r="AL10" s="145"/>
      <c r="AM10" s="143"/>
      <c r="AN10" s="143"/>
      <c r="AO10" s="143"/>
      <c r="AP10" s="146"/>
    </row>
    <row r="11" spans="1:42" ht="14" x14ac:dyDescent="0.2">
      <c r="A11" s="94" t="s">
        <v>90</v>
      </c>
      <c r="B11" s="147" t="s">
        <v>91</v>
      </c>
      <c r="C11" s="132"/>
      <c r="D11" s="133"/>
      <c r="E11" s="133"/>
      <c r="F11" s="131"/>
      <c r="G11" s="100"/>
      <c r="H11" s="101"/>
      <c r="I11" s="102"/>
      <c r="J11" s="103"/>
      <c r="K11" s="148"/>
      <c r="L11" s="149">
        <f>SUM(L12,L18,L24,L30,L36)</f>
        <v>0</v>
      </c>
      <c r="M11" s="149">
        <f>SUM(M12,M18,M24,M30,M36)</f>
        <v>0</v>
      </c>
      <c r="N11" s="150"/>
      <c r="O11" s="148"/>
      <c r="P11" s="149">
        <f>SUM(P12,P18,P24,P30,P36)</f>
        <v>0</v>
      </c>
      <c r="Q11" s="151">
        <f>SUM(Q12,Q18,Q24,Q30,Q36)</f>
        <v>0</v>
      </c>
      <c r="R11" s="150"/>
      <c r="S11" s="152"/>
      <c r="T11" s="149">
        <f>SUM(T12,T18,T24,T30,T36)</f>
        <v>0</v>
      </c>
      <c r="U11" s="149">
        <f>SUM(U12,U18,U24,U30,U36)</f>
        <v>0</v>
      </c>
      <c r="V11" s="150"/>
      <c r="W11" s="148"/>
      <c r="X11" s="149">
        <f>SUM(X12,X18,X24,X30,X36)</f>
        <v>0</v>
      </c>
      <c r="Y11" s="149">
        <f>SUM(Y12,Y18,Y24,Y30,Y36)</f>
        <v>0</v>
      </c>
      <c r="Z11" s="150"/>
      <c r="AA11" s="148"/>
      <c r="AB11" s="149">
        <f>SUM(AB12,AB18,AB24,AB30,AB36)</f>
        <v>0</v>
      </c>
      <c r="AC11" s="149">
        <f>SUM(AC12,AC18,AC24,AC30,AC36)</f>
        <v>0</v>
      </c>
      <c r="AD11" s="150"/>
      <c r="AE11" s="148"/>
      <c r="AF11" s="149">
        <f>SUM(AF12,AF18,AF24,AF30,AF36)</f>
        <v>0</v>
      </c>
      <c r="AG11" s="149">
        <f>SUM(AG12,AG18,AG24,AG30,AG36)</f>
        <v>0</v>
      </c>
      <c r="AH11" s="150"/>
      <c r="AI11" s="148"/>
      <c r="AJ11" s="149">
        <f>SUM(AJ12,AJ18,AJ24,AJ30,AJ36)</f>
        <v>0</v>
      </c>
      <c r="AK11" s="149">
        <f>SUM(AK12,AK18,AK24,AK30,AK36)</f>
        <v>0</v>
      </c>
      <c r="AL11" s="150"/>
      <c r="AM11" s="104"/>
      <c r="AN11" s="105">
        <f>SUM(L11,P11,T11,X11,AB11,AF11,AJ11)</f>
        <v>0</v>
      </c>
      <c r="AO11" s="105">
        <f>SUM(M11,Q11,U11,Y11,AC11,AG11,AK11)</f>
        <v>0</v>
      </c>
      <c r="AP11" s="108"/>
    </row>
    <row r="12" spans="1:42" ht="28" x14ac:dyDescent="0.2">
      <c r="A12" s="153">
        <v>2</v>
      </c>
      <c r="B12" s="154" t="s">
        <v>92</v>
      </c>
      <c r="C12" s="110"/>
      <c r="D12" s="111"/>
      <c r="E12" s="111"/>
      <c r="F12" s="112"/>
      <c r="G12" s="155" t="s">
        <v>93</v>
      </c>
      <c r="H12" s="156" t="s">
        <v>94</v>
      </c>
      <c r="I12" s="115">
        <f>SUM(F13:F17)</f>
        <v>0</v>
      </c>
      <c r="J12" s="116">
        <f>(E13*F13)+(E14*F14)+(E15*F15)+(E16*F16)+(E17*F17)</f>
        <v>0</v>
      </c>
      <c r="K12" s="117"/>
      <c r="L12" s="118">
        <f>$I12*K12</f>
        <v>0</v>
      </c>
      <c r="M12" s="119">
        <f>$J12*K12</f>
        <v>0</v>
      </c>
      <c r="N12" s="106"/>
      <c r="O12" s="117"/>
      <c r="P12" s="118">
        <f>$I12*O12</f>
        <v>0</v>
      </c>
      <c r="Q12" s="120">
        <f>$J12*O12</f>
        <v>0</v>
      </c>
      <c r="R12" s="106"/>
      <c r="S12" s="157"/>
      <c r="T12" s="118">
        <f>$I12*S12</f>
        <v>0</v>
      </c>
      <c r="U12" s="119">
        <f>$J12*S12</f>
        <v>0</v>
      </c>
      <c r="V12" s="106"/>
      <c r="W12" s="117"/>
      <c r="X12" s="118">
        <f>$I12*W12</f>
        <v>0</v>
      </c>
      <c r="Y12" s="119">
        <f>$J12*W12</f>
        <v>0</v>
      </c>
      <c r="Z12" s="106"/>
      <c r="AA12" s="117"/>
      <c r="AB12" s="118">
        <f>$I12*AA12</f>
        <v>0</v>
      </c>
      <c r="AC12" s="119">
        <f>$J12*AA12</f>
        <v>0</v>
      </c>
      <c r="AD12" s="106"/>
      <c r="AE12" s="117"/>
      <c r="AF12" s="118">
        <f>$I12*AE12</f>
        <v>0</v>
      </c>
      <c r="AG12" s="119">
        <f>$J12*AE12</f>
        <v>0</v>
      </c>
      <c r="AH12" s="106"/>
      <c r="AI12" s="117"/>
      <c r="AJ12" s="118">
        <f>$I12*AI12</f>
        <v>0</v>
      </c>
      <c r="AK12" s="119">
        <f>$J12*AI12</f>
        <v>0</v>
      </c>
      <c r="AL12" s="106"/>
      <c r="AM12" s="121">
        <f>SUM(K12,O12,S12,W12,AA12,AE12,AI12)</f>
        <v>0</v>
      </c>
      <c r="AN12" s="118">
        <f>SUM(L12,P12,T12,X12,AB12,AF12,AJ12)</f>
        <v>0</v>
      </c>
      <c r="AO12" s="119">
        <f>SUM(M12,Q12,U12,Y12,AC12,AG12,AK12)</f>
        <v>0</v>
      </c>
      <c r="AP12" s="108"/>
    </row>
    <row r="13" spans="1:42" ht="14" x14ac:dyDescent="0.2">
      <c r="A13" s="122"/>
      <c r="B13" s="158"/>
      <c r="C13" s="124" t="str">
        <f>IF((INDEX('[1]Resource Mapping'!$A$5:$A$21,MATCH(D13,'[1]Resource Mapping'!$B$5:$B$21,0)))=0," ",(INDEX('[1]Resource Mapping'!$A$5:$A$21,MATCH(D13,'[1]Resource Mapping'!$B$5:$B$21,0))))</f>
        <v xml:space="preserve"> </v>
      </c>
      <c r="D13" s="125"/>
      <c r="E13" s="125"/>
      <c r="F13" s="126"/>
      <c r="G13" s="96"/>
      <c r="H13" s="97"/>
      <c r="I13" s="97"/>
      <c r="J13" s="158"/>
      <c r="K13" s="96"/>
      <c r="L13" s="99"/>
      <c r="M13" s="128"/>
      <c r="N13" s="106"/>
      <c r="O13" s="96"/>
      <c r="P13" s="99"/>
      <c r="Q13" s="129"/>
      <c r="R13" s="106"/>
      <c r="S13" s="97"/>
      <c r="T13" s="99"/>
      <c r="U13" s="128"/>
      <c r="V13" s="106"/>
      <c r="W13" s="96"/>
      <c r="X13" s="99"/>
      <c r="Y13" s="128"/>
      <c r="Z13" s="106"/>
      <c r="AA13" s="96"/>
      <c r="AB13" s="99"/>
      <c r="AC13" s="128"/>
      <c r="AD13" s="106"/>
      <c r="AE13" s="96"/>
      <c r="AF13" s="99"/>
      <c r="AG13" s="128"/>
      <c r="AH13" s="106"/>
      <c r="AI13" s="96"/>
      <c r="AJ13" s="99"/>
      <c r="AK13" s="128"/>
      <c r="AL13" s="106"/>
      <c r="AM13" s="96"/>
      <c r="AN13" s="99"/>
      <c r="AO13" s="128"/>
      <c r="AP13" s="108"/>
    </row>
    <row r="14" spans="1:42" ht="14" x14ac:dyDescent="0.2">
      <c r="A14" s="130"/>
      <c r="B14" s="131"/>
      <c r="C14" s="124" t="str">
        <f>IF((INDEX('[1]Resource Mapping'!$A$5:$A$21,MATCH(D14,'[1]Resource Mapping'!$B$5:$B$21,0)))=0," ",(INDEX('[1]Resource Mapping'!$A$5:$A$21,MATCH(D14,'[1]Resource Mapping'!$B$5:$B$21,0))))</f>
        <v xml:space="preserve"> </v>
      </c>
      <c r="D14" s="125"/>
      <c r="E14" s="125"/>
      <c r="F14" s="126"/>
      <c r="G14" s="132"/>
      <c r="H14" s="133"/>
      <c r="I14" s="133"/>
      <c r="J14" s="131"/>
      <c r="K14" s="132"/>
      <c r="L14" s="134"/>
      <c r="M14" s="135"/>
      <c r="N14" s="106"/>
      <c r="O14" s="132"/>
      <c r="P14" s="134"/>
      <c r="Q14" s="136"/>
      <c r="R14" s="106"/>
      <c r="S14" s="133"/>
      <c r="T14" s="134"/>
      <c r="U14" s="135"/>
      <c r="V14" s="106"/>
      <c r="W14" s="132"/>
      <c r="X14" s="134"/>
      <c r="Y14" s="135"/>
      <c r="Z14" s="106"/>
      <c r="AA14" s="132"/>
      <c r="AB14" s="134"/>
      <c r="AC14" s="135"/>
      <c r="AD14" s="106"/>
      <c r="AE14" s="132"/>
      <c r="AF14" s="134"/>
      <c r="AG14" s="135"/>
      <c r="AH14" s="106"/>
      <c r="AI14" s="132"/>
      <c r="AJ14" s="134"/>
      <c r="AK14" s="135"/>
      <c r="AL14" s="106"/>
      <c r="AM14" s="132"/>
      <c r="AN14" s="134"/>
      <c r="AO14" s="135"/>
      <c r="AP14" s="108"/>
    </row>
    <row r="15" spans="1:42" ht="14" x14ac:dyDescent="0.2">
      <c r="A15" s="130"/>
      <c r="B15" s="131"/>
      <c r="C15" s="124" t="str">
        <f>IF((INDEX('[1]Resource Mapping'!$A$5:$A$21,MATCH(D15,'[1]Resource Mapping'!$B$5:$B$21,0)))=0," ",(INDEX('[1]Resource Mapping'!$A$5:$A$21,MATCH(D15,'[1]Resource Mapping'!$B$5:$B$21,0))))</f>
        <v xml:space="preserve"> </v>
      </c>
      <c r="D15" s="125"/>
      <c r="E15" s="125"/>
      <c r="F15" s="126"/>
      <c r="G15" s="132"/>
      <c r="H15" s="133"/>
      <c r="I15" s="133"/>
      <c r="J15" s="131"/>
      <c r="K15" s="132"/>
      <c r="L15" s="134"/>
      <c r="M15" s="135"/>
      <c r="N15" s="106"/>
      <c r="O15" s="132"/>
      <c r="P15" s="134"/>
      <c r="Q15" s="136"/>
      <c r="R15" s="106"/>
      <c r="S15" s="133"/>
      <c r="T15" s="134"/>
      <c r="U15" s="135"/>
      <c r="V15" s="106"/>
      <c r="W15" s="132"/>
      <c r="X15" s="134"/>
      <c r="Y15" s="135"/>
      <c r="Z15" s="106"/>
      <c r="AA15" s="132"/>
      <c r="AB15" s="134"/>
      <c r="AC15" s="135"/>
      <c r="AD15" s="106"/>
      <c r="AE15" s="132"/>
      <c r="AF15" s="134"/>
      <c r="AG15" s="135"/>
      <c r="AH15" s="106"/>
      <c r="AI15" s="132"/>
      <c r="AJ15" s="134"/>
      <c r="AK15" s="135"/>
      <c r="AL15" s="106"/>
      <c r="AM15" s="132"/>
      <c r="AN15" s="134"/>
      <c r="AO15" s="135"/>
      <c r="AP15" s="108"/>
    </row>
    <row r="16" spans="1:42" ht="14" x14ac:dyDescent="0.2">
      <c r="A16" s="130"/>
      <c r="B16" s="131"/>
      <c r="C16" s="124" t="str">
        <f>IF((INDEX('[1]Resource Mapping'!$A$5:$A$21,MATCH(D16,'[1]Resource Mapping'!$B$5:$B$21,0)))=0," ",(INDEX('[1]Resource Mapping'!$A$5:$A$21,MATCH(D16,'[1]Resource Mapping'!$B$5:$B$21,0))))</f>
        <v xml:space="preserve"> </v>
      </c>
      <c r="D16" s="125"/>
      <c r="E16" s="125"/>
      <c r="F16" s="126"/>
      <c r="G16" s="132"/>
      <c r="H16" s="133"/>
      <c r="I16" s="133"/>
      <c r="J16" s="131"/>
      <c r="K16" s="132"/>
      <c r="L16" s="134"/>
      <c r="M16" s="135"/>
      <c r="N16" s="106"/>
      <c r="O16" s="132"/>
      <c r="P16" s="134"/>
      <c r="Q16" s="136"/>
      <c r="R16" s="106"/>
      <c r="S16" s="133"/>
      <c r="T16" s="134"/>
      <c r="U16" s="135"/>
      <c r="V16" s="106"/>
      <c r="W16" s="132"/>
      <c r="X16" s="134"/>
      <c r="Y16" s="135"/>
      <c r="Z16" s="106"/>
      <c r="AA16" s="132"/>
      <c r="AB16" s="134"/>
      <c r="AC16" s="135"/>
      <c r="AD16" s="106"/>
      <c r="AE16" s="132"/>
      <c r="AF16" s="134"/>
      <c r="AG16" s="135"/>
      <c r="AH16" s="106"/>
      <c r="AI16" s="132"/>
      <c r="AJ16" s="134"/>
      <c r="AK16" s="135"/>
      <c r="AL16" s="106"/>
      <c r="AM16" s="132"/>
      <c r="AN16" s="134"/>
      <c r="AO16" s="135"/>
      <c r="AP16" s="108"/>
    </row>
    <row r="17" spans="1:42" ht="14" x14ac:dyDescent="0.2">
      <c r="A17" s="159"/>
      <c r="B17" s="112"/>
      <c r="C17" s="124" t="str">
        <f>IF((INDEX('[1]Resource Mapping'!$A$5:$A$21,MATCH(D17,'[1]Resource Mapping'!$B$5:$B$21,0)))=0," ",(INDEX('[1]Resource Mapping'!$A$5:$A$21,MATCH(D17,'[1]Resource Mapping'!$B$5:$B$21,0))))</f>
        <v xml:space="preserve"> </v>
      </c>
      <c r="D17" s="125"/>
      <c r="E17" s="125"/>
      <c r="F17" s="126"/>
      <c r="G17" s="110"/>
      <c r="H17" s="111"/>
      <c r="I17" s="111"/>
      <c r="J17" s="112"/>
      <c r="K17" s="110"/>
      <c r="L17" s="137"/>
      <c r="M17" s="138"/>
      <c r="N17" s="106"/>
      <c r="O17" s="110"/>
      <c r="P17" s="137"/>
      <c r="Q17" s="139"/>
      <c r="R17" s="106"/>
      <c r="S17" s="111"/>
      <c r="T17" s="137"/>
      <c r="U17" s="138"/>
      <c r="V17" s="106"/>
      <c r="W17" s="110"/>
      <c r="X17" s="137"/>
      <c r="Y17" s="138"/>
      <c r="Z17" s="106"/>
      <c r="AA17" s="110"/>
      <c r="AB17" s="137"/>
      <c r="AC17" s="138"/>
      <c r="AD17" s="106"/>
      <c r="AE17" s="110"/>
      <c r="AF17" s="137"/>
      <c r="AG17" s="138"/>
      <c r="AH17" s="106"/>
      <c r="AI17" s="110"/>
      <c r="AJ17" s="137"/>
      <c r="AK17" s="138"/>
      <c r="AL17" s="106"/>
      <c r="AM17" s="110"/>
      <c r="AN17" s="137"/>
      <c r="AO17" s="138"/>
      <c r="AP17" s="108"/>
    </row>
    <row r="18" spans="1:42" ht="28" x14ac:dyDescent="0.2">
      <c r="A18" s="153" t="s">
        <v>95</v>
      </c>
      <c r="B18" s="160" t="s">
        <v>96</v>
      </c>
      <c r="C18" s="161"/>
      <c r="D18" s="161"/>
      <c r="E18" s="161"/>
      <c r="F18" s="161"/>
      <c r="G18" s="162" t="s">
        <v>93</v>
      </c>
      <c r="H18" s="156" t="s">
        <v>97</v>
      </c>
      <c r="I18" s="115">
        <f>SUM(F19:F23)</f>
        <v>16</v>
      </c>
      <c r="J18" s="116">
        <f>(E19*F19)+(E20*F20)+(E21*F21)+(E22*F22)+(E23*F23)</f>
        <v>1800</v>
      </c>
      <c r="K18" s="117">
        <v>0</v>
      </c>
      <c r="L18" s="118">
        <f>$I18*K18</f>
        <v>0</v>
      </c>
      <c r="M18" s="119">
        <f>$J18*K18</f>
        <v>0</v>
      </c>
      <c r="N18" s="106"/>
      <c r="O18" s="117"/>
      <c r="P18" s="118">
        <f>$I18*O18</f>
        <v>0</v>
      </c>
      <c r="Q18" s="120">
        <f>$J18*O18</f>
        <v>0</v>
      </c>
      <c r="R18" s="106"/>
      <c r="S18" s="157"/>
      <c r="T18" s="118">
        <f>$I18*S18</f>
        <v>0</v>
      </c>
      <c r="U18" s="119">
        <f>$J18*S18</f>
        <v>0</v>
      </c>
      <c r="V18" s="106"/>
      <c r="W18" s="117"/>
      <c r="X18" s="118">
        <f>$I18*W18</f>
        <v>0</v>
      </c>
      <c r="Y18" s="119">
        <f>$J18*W18</f>
        <v>0</v>
      </c>
      <c r="Z18" s="106"/>
      <c r="AA18" s="117"/>
      <c r="AB18" s="118">
        <f>$I18*AA18</f>
        <v>0</v>
      </c>
      <c r="AC18" s="119">
        <f>$J18*AA18</f>
        <v>0</v>
      </c>
      <c r="AD18" s="106"/>
      <c r="AE18" s="117"/>
      <c r="AF18" s="118">
        <f>$I18*AE18</f>
        <v>0</v>
      </c>
      <c r="AG18" s="119">
        <f>$J18*AE18</f>
        <v>0</v>
      </c>
      <c r="AH18" s="106"/>
      <c r="AI18" s="117"/>
      <c r="AJ18" s="118">
        <f>$I18*AI18</f>
        <v>0</v>
      </c>
      <c r="AK18" s="119">
        <f>$J18*AI18</f>
        <v>0</v>
      </c>
      <c r="AL18" s="106"/>
      <c r="AM18" s="121">
        <f>SUM(K18,O18,S18,W18,AA18,AE18,AI18)</f>
        <v>0</v>
      </c>
      <c r="AN18" s="118">
        <f>SUM(L18,P18,T18,X18,AB18,AF18,AJ18)</f>
        <v>0</v>
      </c>
      <c r="AO18" s="119">
        <f>SUM(M18,Q18,U18,Y18,AC18,AG18,AK18)</f>
        <v>0</v>
      </c>
      <c r="AP18" s="108"/>
    </row>
    <row r="19" spans="1:42" ht="14" x14ac:dyDescent="0.2">
      <c r="A19" s="122"/>
      <c r="B19" s="158"/>
      <c r="C19" s="124" t="str">
        <f>IF((INDEX('[1]Resource Mapping'!$A$5:$A$21,MATCH(D19,'[1]Resource Mapping'!$B$5:$B$21,0)))=0," ",(INDEX('[1]Resource Mapping'!$A$5:$A$21,MATCH(D19,'[1]Resource Mapping'!$B$5:$B$21,0))))</f>
        <v>DM03</v>
      </c>
      <c r="D19" s="125" t="s">
        <v>49</v>
      </c>
      <c r="E19" s="125">
        <v>120</v>
      </c>
      <c r="F19" s="126">
        <v>8</v>
      </c>
      <c r="G19" s="96"/>
      <c r="H19" s="97"/>
      <c r="I19" s="97"/>
      <c r="J19" s="158"/>
      <c r="K19" s="96"/>
      <c r="L19" s="99"/>
      <c r="M19" s="128"/>
      <c r="N19" s="106"/>
      <c r="O19" s="96"/>
      <c r="P19" s="99"/>
      <c r="Q19" s="129"/>
      <c r="R19" s="106"/>
      <c r="S19" s="97"/>
      <c r="T19" s="99"/>
      <c r="U19" s="128"/>
      <c r="V19" s="106"/>
      <c r="W19" s="96"/>
      <c r="X19" s="99"/>
      <c r="Y19" s="128"/>
      <c r="Z19" s="106"/>
      <c r="AA19" s="96"/>
      <c r="AB19" s="99"/>
      <c r="AC19" s="128"/>
      <c r="AD19" s="106"/>
      <c r="AE19" s="96"/>
      <c r="AF19" s="99"/>
      <c r="AG19" s="128"/>
      <c r="AH19" s="106"/>
      <c r="AI19" s="96"/>
      <c r="AJ19" s="99"/>
      <c r="AK19" s="128"/>
      <c r="AL19" s="106"/>
      <c r="AM19" s="96"/>
      <c r="AN19" s="99"/>
      <c r="AO19" s="128"/>
      <c r="AP19" s="108"/>
    </row>
    <row r="20" spans="1:42" ht="14" x14ac:dyDescent="0.2">
      <c r="A20" s="130"/>
      <c r="B20" s="131"/>
      <c r="C20" s="124" t="str">
        <f>IF((INDEX('[1]Resource Mapping'!$A$5:$A$21,MATCH(D20,'[1]Resource Mapping'!$B$5:$B$21,0)))=0," ",(INDEX('[1]Resource Mapping'!$A$5:$A$21,MATCH(D20,'[1]Resource Mapping'!$B$5:$B$21,0))))</f>
        <v>DM02</v>
      </c>
      <c r="D20" s="125" t="s">
        <v>47</v>
      </c>
      <c r="E20" s="125">
        <v>105</v>
      </c>
      <c r="F20" s="126">
        <v>8</v>
      </c>
      <c r="G20" s="132"/>
      <c r="H20" s="133"/>
      <c r="I20" s="133"/>
      <c r="J20" s="131"/>
      <c r="K20" s="132"/>
      <c r="L20" s="134"/>
      <c r="M20" s="135"/>
      <c r="N20" s="106"/>
      <c r="O20" s="132"/>
      <c r="P20" s="134"/>
      <c r="Q20" s="136"/>
      <c r="R20" s="106"/>
      <c r="S20" s="133"/>
      <c r="T20" s="134"/>
      <c r="U20" s="135"/>
      <c r="V20" s="106"/>
      <c r="W20" s="132"/>
      <c r="X20" s="134"/>
      <c r="Y20" s="135"/>
      <c r="Z20" s="106"/>
      <c r="AA20" s="132"/>
      <c r="AB20" s="134"/>
      <c r="AC20" s="135"/>
      <c r="AD20" s="106"/>
      <c r="AE20" s="132"/>
      <c r="AF20" s="134"/>
      <c r="AG20" s="135"/>
      <c r="AH20" s="106"/>
      <c r="AI20" s="132"/>
      <c r="AJ20" s="134"/>
      <c r="AK20" s="135"/>
      <c r="AL20" s="106"/>
      <c r="AM20" s="132"/>
      <c r="AN20" s="134"/>
      <c r="AO20" s="135"/>
      <c r="AP20" s="108"/>
    </row>
    <row r="21" spans="1:42" ht="14" x14ac:dyDescent="0.2">
      <c r="A21" s="130"/>
      <c r="B21" s="131"/>
      <c r="C21" s="124" t="str">
        <f>IF((INDEX('[1]Resource Mapping'!$A$5:$A$21,MATCH(D21,'[1]Resource Mapping'!$B$5:$B$21,0)))=0," ",(INDEX('[1]Resource Mapping'!$A$5:$A$21,MATCH(D21,'[1]Resource Mapping'!$B$5:$B$21,0))))</f>
        <v xml:space="preserve"> </v>
      </c>
      <c r="D21" s="125"/>
      <c r="E21" s="125"/>
      <c r="F21" s="126"/>
      <c r="G21" s="132"/>
      <c r="H21" s="133"/>
      <c r="I21" s="133"/>
      <c r="J21" s="131"/>
      <c r="K21" s="132"/>
      <c r="L21" s="134"/>
      <c r="M21" s="135"/>
      <c r="N21" s="106"/>
      <c r="O21" s="132"/>
      <c r="P21" s="134"/>
      <c r="Q21" s="136"/>
      <c r="R21" s="106"/>
      <c r="S21" s="133"/>
      <c r="T21" s="134"/>
      <c r="U21" s="135"/>
      <c r="V21" s="106"/>
      <c r="W21" s="132"/>
      <c r="X21" s="134"/>
      <c r="Y21" s="135"/>
      <c r="Z21" s="106"/>
      <c r="AA21" s="132"/>
      <c r="AB21" s="134"/>
      <c r="AC21" s="135"/>
      <c r="AD21" s="106"/>
      <c r="AE21" s="132"/>
      <c r="AF21" s="134"/>
      <c r="AG21" s="135"/>
      <c r="AH21" s="106"/>
      <c r="AI21" s="132"/>
      <c r="AJ21" s="134"/>
      <c r="AK21" s="135"/>
      <c r="AL21" s="106"/>
      <c r="AM21" s="132"/>
      <c r="AN21" s="134"/>
      <c r="AO21" s="135"/>
      <c r="AP21" s="108"/>
    </row>
    <row r="22" spans="1:42" ht="14" x14ac:dyDescent="0.2">
      <c r="A22" s="130"/>
      <c r="B22" s="131"/>
      <c r="C22" s="124" t="str">
        <f>IF((INDEX('[1]Resource Mapping'!$A$5:$A$21,MATCH(D22,'[1]Resource Mapping'!$B$5:$B$21,0)))=0," ",(INDEX('[1]Resource Mapping'!$A$5:$A$21,MATCH(D22,'[1]Resource Mapping'!$B$5:$B$21,0))))</f>
        <v xml:space="preserve"> </v>
      </c>
      <c r="D22" s="125"/>
      <c r="E22" s="125"/>
      <c r="F22" s="126"/>
      <c r="G22" s="132"/>
      <c r="H22" s="133"/>
      <c r="I22" s="133"/>
      <c r="J22" s="131"/>
      <c r="K22" s="132"/>
      <c r="L22" s="134"/>
      <c r="M22" s="135"/>
      <c r="N22" s="106"/>
      <c r="O22" s="132"/>
      <c r="P22" s="134"/>
      <c r="Q22" s="136"/>
      <c r="R22" s="106"/>
      <c r="S22" s="133"/>
      <c r="T22" s="134"/>
      <c r="U22" s="135"/>
      <c r="V22" s="106"/>
      <c r="W22" s="132"/>
      <c r="X22" s="134"/>
      <c r="Y22" s="135"/>
      <c r="Z22" s="106"/>
      <c r="AA22" s="132"/>
      <c r="AB22" s="134"/>
      <c r="AC22" s="135"/>
      <c r="AD22" s="106"/>
      <c r="AE22" s="132"/>
      <c r="AF22" s="134"/>
      <c r="AG22" s="135"/>
      <c r="AH22" s="106"/>
      <c r="AI22" s="132"/>
      <c r="AJ22" s="134"/>
      <c r="AK22" s="135"/>
      <c r="AL22" s="106"/>
      <c r="AM22" s="132"/>
      <c r="AN22" s="134"/>
      <c r="AO22" s="135"/>
      <c r="AP22" s="108"/>
    </row>
    <row r="23" spans="1:42" ht="14" x14ac:dyDescent="0.2">
      <c r="A23" s="159"/>
      <c r="B23" s="112"/>
      <c r="C23" s="124" t="str">
        <f>IF((INDEX('[1]Resource Mapping'!$A$5:$A$21,MATCH(D23,'[1]Resource Mapping'!$B$5:$B$21,0)))=0," ",(INDEX('[1]Resource Mapping'!$A$5:$A$21,MATCH(D23,'[1]Resource Mapping'!$B$5:$B$21,0))))</f>
        <v xml:space="preserve"> </v>
      </c>
      <c r="D23" s="125"/>
      <c r="E23" s="125"/>
      <c r="F23" s="126"/>
      <c r="G23" s="110"/>
      <c r="H23" s="111"/>
      <c r="I23" s="111"/>
      <c r="J23" s="112"/>
      <c r="K23" s="110"/>
      <c r="L23" s="137"/>
      <c r="M23" s="138"/>
      <c r="N23" s="106"/>
      <c r="O23" s="110"/>
      <c r="P23" s="137"/>
      <c r="Q23" s="139"/>
      <c r="R23" s="106"/>
      <c r="S23" s="111"/>
      <c r="T23" s="137"/>
      <c r="U23" s="138"/>
      <c r="V23" s="106"/>
      <c r="W23" s="110"/>
      <c r="X23" s="137"/>
      <c r="Y23" s="138"/>
      <c r="Z23" s="106"/>
      <c r="AA23" s="110"/>
      <c r="AB23" s="137"/>
      <c r="AC23" s="138"/>
      <c r="AD23" s="106"/>
      <c r="AE23" s="110"/>
      <c r="AF23" s="137"/>
      <c r="AG23" s="138"/>
      <c r="AH23" s="106"/>
      <c r="AI23" s="110"/>
      <c r="AJ23" s="137"/>
      <c r="AK23" s="138"/>
      <c r="AL23" s="106"/>
      <c r="AM23" s="110"/>
      <c r="AN23" s="137"/>
      <c r="AO23" s="138"/>
      <c r="AP23" s="108"/>
    </row>
    <row r="24" spans="1:42" ht="28" x14ac:dyDescent="0.2">
      <c r="A24" s="153" t="s">
        <v>98</v>
      </c>
      <c r="B24" s="160" t="s">
        <v>99</v>
      </c>
      <c r="C24" s="161"/>
      <c r="D24" s="161"/>
      <c r="E24" s="161"/>
      <c r="F24" s="161"/>
      <c r="G24" s="162" t="s">
        <v>93</v>
      </c>
      <c r="H24" s="156" t="s">
        <v>97</v>
      </c>
      <c r="I24" s="115">
        <f>SUM(F25:F29)</f>
        <v>8</v>
      </c>
      <c r="J24" s="116">
        <f>(E25*F25)+(E26*F26)+(E27*F27)+(E28*F28)+(E29*F29)</f>
        <v>900</v>
      </c>
      <c r="K24" s="117">
        <v>0</v>
      </c>
      <c r="L24" s="118">
        <f>$I24*K24</f>
        <v>0</v>
      </c>
      <c r="M24" s="119">
        <f>$J24*K24</f>
        <v>0</v>
      </c>
      <c r="N24" s="106"/>
      <c r="O24" s="117"/>
      <c r="P24" s="118">
        <f>$I24*O24</f>
        <v>0</v>
      </c>
      <c r="Q24" s="120">
        <f>$J24*O24</f>
        <v>0</v>
      </c>
      <c r="R24" s="106"/>
      <c r="S24" s="157"/>
      <c r="T24" s="118">
        <f>$I24*S24</f>
        <v>0</v>
      </c>
      <c r="U24" s="119">
        <f>$J24*S24</f>
        <v>0</v>
      </c>
      <c r="V24" s="106"/>
      <c r="W24" s="117"/>
      <c r="X24" s="118">
        <f>$I24*W24</f>
        <v>0</v>
      </c>
      <c r="Y24" s="119">
        <f>$J24*W24</f>
        <v>0</v>
      </c>
      <c r="Z24" s="106"/>
      <c r="AA24" s="117"/>
      <c r="AB24" s="118">
        <f>$I24*AA24</f>
        <v>0</v>
      </c>
      <c r="AC24" s="119">
        <f>$J24*AA24</f>
        <v>0</v>
      </c>
      <c r="AD24" s="106"/>
      <c r="AE24" s="117"/>
      <c r="AF24" s="118">
        <f>$I24*AE24</f>
        <v>0</v>
      </c>
      <c r="AG24" s="119">
        <f>$J24*AE24</f>
        <v>0</v>
      </c>
      <c r="AH24" s="106"/>
      <c r="AI24" s="117"/>
      <c r="AJ24" s="118">
        <f>$I24*AI24</f>
        <v>0</v>
      </c>
      <c r="AK24" s="119">
        <f>$J24*AI24</f>
        <v>0</v>
      </c>
      <c r="AL24" s="106"/>
      <c r="AM24" s="121">
        <f>SUM(K24,O24,S24,W24,AA24,AE24,AI24)</f>
        <v>0</v>
      </c>
      <c r="AN24" s="118">
        <f>SUM(L24,P24,T24,X24,AB24,AF24,AJ24)</f>
        <v>0</v>
      </c>
      <c r="AO24" s="119">
        <f>SUM(M24,Q24,U24,Y24,AC24,AG24,AK24)</f>
        <v>0</v>
      </c>
      <c r="AP24" s="108"/>
    </row>
    <row r="25" spans="1:42" ht="14" x14ac:dyDescent="0.2">
      <c r="A25" s="122"/>
      <c r="B25" s="158"/>
      <c r="C25" s="124" t="str">
        <f>IF((INDEX('[1]Resource Mapping'!$A$5:$A$21,MATCH(D25,'[1]Resource Mapping'!$B$5:$B$21,0)))=0," ",(INDEX('[1]Resource Mapping'!$A$5:$A$21,MATCH(D25,'[1]Resource Mapping'!$B$5:$B$21,0))))</f>
        <v>DM03</v>
      </c>
      <c r="D25" s="125" t="s">
        <v>49</v>
      </c>
      <c r="E25" s="125">
        <v>120</v>
      </c>
      <c r="F25" s="126">
        <v>4</v>
      </c>
      <c r="G25" s="96"/>
      <c r="H25" s="97"/>
      <c r="I25" s="97"/>
      <c r="J25" s="158"/>
      <c r="K25" s="96"/>
      <c r="L25" s="99"/>
      <c r="M25" s="128"/>
      <c r="N25" s="106"/>
      <c r="O25" s="96"/>
      <c r="P25" s="99"/>
      <c r="Q25" s="129"/>
      <c r="R25" s="106"/>
      <c r="S25" s="97"/>
      <c r="T25" s="99"/>
      <c r="U25" s="128"/>
      <c r="V25" s="106"/>
      <c r="W25" s="96"/>
      <c r="X25" s="99"/>
      <c r="Y25" s="128"/>
      <c r="Z25" s="106"/>
      <c r="AA25" s="96"/>
      <c r="AB25" s="99"/>
      <c r="AC25" s="128"/>
      <c r="AD25" s="106"/>
      <c r="AE25" s="96"/>
      <c r="AF25" s="99"/>
      <c r="AG25" s="128"/>
      <c r="AH25" s="106"/>
      <c r="AI25" s="96"/>
      <c r="AJ25" s="99"/>
      <c r="AK25" s="128"/>
      <c r="AL25" s="106"/>
      <c r="AM25" s="96"/>
      <c r="AN25" s="99"/>
      <c r="AO25" s="128"/>
      <c r="AP25" s="108"/>
    </row>
    <row r="26" spans="1:42" ht="14" x14ac:dyDescent="0.2">
      <c r="A26" s="130"/>
      <c r="B26" s="131"/>
      <c r="C26" s="124" t="str">
        <f>IF((INDEX('[1]Resource Mapping'!$A$5:$A$21,MATCH(D26,'[1]Resource Mapping'!$B$5:$B$21,0)))=0," ",(INDEX('[1]Resource Mapping'!$A$5:$A$21,MATCH(D26,'[1]Resource Mapping'!$B$5:$B$21,0))))</f>
        <v>DM02</v>
      </c>
      <c r="D26" s="125" t="s">
        <v>47</v>
      </c>
      <c r="E26" s="125">
        <v>105</v>
      </c>
      <c r="F26" s="126">
        <v>4</v>
      </c>
      <c r="G26" s="132"/>
      <c r="H26" s="133"/>
      <c r="I26" s="133"/>
      <c r="J26" s="131"/>
      <c r="K26" s="132"/>
      <c r="L26" s="134"/>
      <c r="M26" s="135"/>
      <c r="N26" s="106"/>
      <c r="O26" s="132"/>
      <c r="P26" s="134"/>
      <c r="Q26" s="136"/>
      <c r="R26" s="106"/>
      <c r="S26" s="133"/>
      <c r="T26" s="134"/>
      <c r="U26" s="135"/>
      <c r="V26" s="106"/>
      <c r="W26" s="132"/>
      <c r="X26" s="134"/>
      <c r="Y26" s="135"/>
      <c r="Z26" s="106"/>
      <c r="AA26" s="132"/>
      <c r="AB26" s="134"/>
      <c r="AC26" s="135"/>
      <c r="AD26" s="106"/>
      <c r="AE26" s="132"/>
      <c r="AF26" s="134"/>
      <c r="AG26" s="135"/>
      <c r="AH26" s="106"/>
      <c r="AI26" s="132"/>
      <c r="AJ26" s="134"/>
      <c r="AK26" s="135"/>
      <c r="AL26" s="106"/>
      <c r="AM26" s="132"/>
      <c r="AN26" s="134"/>
      <c r="AO26" s="135"/>
      <c r="AP26" s="108"/>
    </row>
    <row r="27" spans="1:42" ht="14" x14ac:dyDescent="0.2">
      <c r="A27" s="130"/>
      <c r="B27" s="131"/>
      <c r="C27" s="124" t="str">
        <f>IF((INDEX('[1]Resource Mapping'!$A$5:$A$21,MATCH(D27,'[1]Resource Mapping'!$B$5:$B$21,0)))=0," ",(INDEX('[1]Resource Mapping'!$A$5:$A$21,MATCH(D27,'[1]Resource Mapping'!$B$5:$B$21,0))))</f>
        <v xml:space="preserve"> </v>
      </c>
      <c r="D27" s="125"/>
      <c r="E27" s="125"/>
      <c r="F27" s="126"/>
      <c r="G27" s="132"/>
      <c r="H27" s="133"/>
      <c r="I27" s="133"/>
      <c r="J27" s="131"/>
      <c r="K27" s="132"/>
      <c r="L27" s="134"/>
      <c r="M27" s="135"/>
      <c r="N27" s="106"/>
      <c r="O27" s="132"/>
      <c r="P27" s="134"/>
      <c r="Q27" s="136"/>
      <c r="R27" s="106"/>
      <c r="S27" s="133"/>
      <c r="T27" s="134"/>
      <c r="U27" s="135"/>
      <c r="V27" s="106"/>
      <c r="W27" s="132"/>
      <c r="X27" s="134"/>
      <c r="Y27" s="135"/>
      <c r="Z27" s="106"/>
      <c r="AA27" s="132"/>
      <c r="AB27" s="134"/>
      <c r="AC27" s="135"/>
      <c r="AD27" s="106"/>
      <c r="AE27" s="132"/>
      <c r="AF27" s="134"/>
      <c r="AG27" s="135"/>
      <c r="AH27" s="106"/>
      <c r="AI27" s="132"/>
      <c r="AJ27" s="134"/>
      <c r="AK27" s="135"/>
      <c r="AL27" s="106"/>
      <c r="AM27" s="132"/>
      <c r="AN27" s="134"/>
      <c r="AO27" s="135"/>
      <c r="AP27" s="108"/>
    </row>
    <row r="28" spans="1:42" ht="14" x14ac:dyDescent="0.2">
      <c r="A28" s="130"/>
      <c r="B28" s="131"/>
      <c r="C28" s="124" t="str">
        <f>IF((INDEX('[1]Resource Mapping'!$A$5:$A$21,MATCH(D28,'[1]Resource Mapping'!$B$5:$B$21,0)))=0," ",(INDEX('[1]Resource Mapping'!$A$5:$A$21,MATCH(D28,'[1]Resource Mapping'!$B$5:$B$21,0))))</f>
        <v xml:space="preserve"> </v>
      </c>
      <c r="D28" s="125"/>
      <c r="E28" s="125"/>
      <c r="F28" s="126"/>
      <c r="G28" s="132"/>
      <c r="H28" s="133"/>
      <c r="I28" s="133"/>
      <c r="J28" s="131"/>
      <c r="K28" s="132"/>
      <c r="L28" s="134"/>
      <c r="M28" s="135"/>
      <c r="N28" s="106"/>
      <c r="O28" s="132"/>
      <c r="P28" s="134"/>
      <c r="Q28" s="136"/>
      <c r="R28" s="106"/>
      <c r="S28" s="133"/>
      <c r="T28" s="134"/>
      <c r="U28" s="135"/>
      <c r="V28" s="106"/>
      <c r="W28" s="132"/>
      <c r="X28" s="134"/>
      <c r="Y28" s="135"/>
      <c r="Z28" s="106"/>
      <c r="AA28" s="132"/>
      <c r="AB28" s="134"/>
      <c r="AC28" s="135"/>
      <c r="AD28" s="106"/>
      <c r="AE28" s="132"/>
      <c r="AF28" s="134"/>
      <c r="AG28" s="135"/>
      <c r="AH28" s="106"/>
      <c r="AI28" s="132"/>
      <c r="AJ28" s="134"/>
      <c r="AK28" s="135"/>
      <c r="AL28" s="106"/>
      <c r="AM28" s="132"/>
      <c r="AN28" s="134"/>
      <c r="AO28" s="135"/>
      <c r="AP28" s="108"/>
    </row>
    <row r="29" spans="1:42" ht="14" x14ac:dyDescent="0.2">
      <c r="A29" s="159"/>
      <c r="B29" s="112"/>
      <c r="C29" s="124" t="str">
        <f>IF((INDEX('[1]Resource Mapping'!$A$5:$A$21,MATCH(D29,'[1]Resource Mapping'!$B$5:$B$21,0)))=0," ",(INDEX('[1]Resource Mapping'!$A$5:$A$21,MATCH(D29,'[1]Resource Mapping'!$B$5:$B$21,0))))</f>
        <v xml:space="preserve"> </v>
      </c>
      <c r="D29" s="125"/>
      <c r="E29" s="125"/>
      <c r="F29" s="126"/>
      <c r="G29" s="110"/>
      <c r="H29" s="111"/>
      <c r="I29" s="111"/>
      <c r="J29" s="112"/>
      <c r="K29" s="110"/>
      <c r="L29" s="137"/>
      <c r="M29" s="138"/>
      <c r="N29" s="106"/>
      <c r="O29" s="110"/>
      <c r="P29" s="137"/>
      <c r="Q29" s="139"/>
      <c r="R29" s="106"/>
      <c r="S29" s="111"/>
      <c r="T29" s="137"/>
      <c r="U29" s="138"/>
      <c r="V29" s="106"/>
      <c r="W29" s="110"/>
      <c r="X29" s="137"/>
      <c r="Y29" s="138"/>
      <c r="Z29" s="106"/>
      <c r="AA29" s="110"/>
      <c r="AB29" s="137"/>
      <c r="AC29" s="138"/>
      <c r="AD29" s="106"/>
      <c r="AE29" s="110"/>
      <c r="AF29" s="137"/>
      <c r="AG29" s="138"/>
      <c r="AH29" s="106"/>
      <c r="AI29" s="110"/>
      <c r="AJ29" s="137"/>
      <c r="AK29" s="138"/>
      <c r="AL29" s="106"/>
      <c r="AM29" s="110"/>
      <c r="AN29" s="137"/>
      <c r="AO29" s="138"/>
      <c r="AP29" s="108"/>
    </row>
    <row r="30" spans="1:42" ht="42" x14ac:dyDescent="0.2">
      <c r="A30" s="153" t="s">
        <v>100</v>
      </c>
      <c r="B30" s="154" t="s">
        <v>101</v>
      </c>
      <c r="C30" s="163"/>
      <c r="D30" s="163"/>
      <c r="E30" s="161"/>
      <c r="F30" s="161"/>
      <c r="G30" s="162" t="s">
        <v>102</v>
      </c>
      <c r="H30" s="164" t="s">
        <v>103</v>
      </c>
      <c r="I30" s="115">
        <f>SUM(F31:F35)</f>
        <v>80</v>
      </c>
      <c r="J30" s="116">
        <f>(E31*F31)+(E32*F32)+(E33*F33)+(E34*F34)+(E35*F35)</f>
        <v>9000</v>
      </c>
      <c r="K30" s="117">
        <v>0</v>
      </c>
      <c r="L30" s="118">
        <f>$I30*K30</f>
        <v>0</v>
      </c>
      <c r="M30" s="119">
        <f>$J30*K30</f>
        <v>0</v>
      </c>
      <c r="N30" s="106"/>
      <c r="O30" s="117"/>
      <c r="P30" s="118">
        <f>$I30*O30</f>
        <v>0</v>
      </c>
      <c r="Q30" s="120">
        <f>$J30*O30</f>
        <v>0</v>
      </c>
      <c r="R30" s="106"/>
      <c r="S30" s="157"/>
      <c r="T30" s="118">
        <f>$I30*S30</f>
        <v>0</v>
      </c>
      <c r="U30" s="119">
        <f>$J30*S30</f>
        <v>0</v>
      </c>
      <c r="V30" s="106"/>
      <c r="W30" s="117"/>
      <c r="X30" s="118">
        <f>$I30*W30</f>
        <v>0</v>
      </c>
      <c r="Y30" s="119">
        <f>$J30*W30</f>
        <v>0</v>
      </c>
      <c r="Z30" s="106"/>
      <c r="AA30" s="117"/>
      <c r="AB30" s="118">
        <f>$I30*AA30</f>
        <v>0</v>
      </c>
      <c r="AC30" s="119">
        <f>$J30*AA30</f>
        <v>0</v>
      </c>
      <c r="AD30" s="106"/>
      <c r="AE30" s="117"/>
      <c r="AF30" s="118">
        <f>$I30*AE30</f>
        <v>0</v>
      </c>
      <c r="AG30" s="119">
        <f>$J30*AE30</f>
        <v>0</v>
      </c>
      <c r="AH30" s="106"/>
      <c r="AI30" s="117"/>
      <c r="AJ30" s="118">
        <f>$I30*AI30</f>
        <v>0</v>
      </c>
      <c r="AK30" s="119">
        <f>$J30*AI30</f>
        <v>0</v>
      </c>
      <c r="AL30" s="106"/>
      <c r="AM30" s="121">
        <f>SUM(K30,O30,S30,W30,AA30,AE30,AI30)</f>
        <v>0</v>
      </c>
      <c r="AN30" s="118">
        <f>SUM(L30,P30,T30,X30,AB30,AF30,AJ30)</f>
        <v>0</v>
      </c>
      <c r="AO30" s="119">
        <f>SUM(M30,Q30,U30,Y30,AC30,AG30,AK30)</f>
        <v>0</v>
      </c>
      <c r="AP30" s="108"/>
    </row>
    <row r="31" spans="1:42" ht="14" x14ac:dyDescent="0.2">
      <c r="A31" s="122"/>
      <c r="B31" s="131"/>
      <c r="C31" s="124" t="str">
        <f>IF((INDEX('[1]Resource Mapping'!$A$5:$A$21,MATCH(D31,'[1]Resource Mapping'!$B$5:$B$21,0)))=0," ",(INDEX('[1]Resource Mapping'!$A$5:$A$21,MATCH(D31,'[1]Resource Mapping'!$B$5:$B$21,0))))</f>
        <v>DM03</v>
      </c>
      <c r="D31" s="125" t="s">
        <v>49</v>
      </c>
      <c r="E31" s="125">
        <v>120</v>
      </c>
      <c r="F31" s="126">
        <v>40</v>
      </c>
      <c r="G31" s="96"/>
      <c r="H31" s="97"/>
      <c r="I31" s="97"/>
      <c r="J31" s="158"/>
      <c r="K31" s="96"/>
      <c r="L31" s="99"/>
      <c r="M31" s="128"/>
      <c r="N31" s="106"/>
      <c r="O31" s="96"/>
      <c r="P31" s="99"/>
      <c r="Q31" s="129"/>
      <c r="R31" s="106"/>
      <c r="S31" s="97"/>
      <c r="T31" s="99"/>
      <c r="U31" s="128"/>
      <c r="V31" s="106"/>
      <c r="W31" s="96"/>
      <c r="X31" s="99"/>
      <c r="Y31" s="128"/>
      <c r="Z31" s="106"/>
      <c r="AA31" s="96"/>
      <c r="AB31" s="99"/>
      <c r="AC31" s="128"/>
      <c r="AD31" s="106"/>
      <c r="AE31" s="96"/>
      <c r="AF31" s="99"/>
      <c r="AG31" s="128"/>
      <c r="AH31" s="106"/>
      <c r="AI31" s="96"/>
      <c r="AJ31" s="99"/>
      <c r="AK31" s="128"/>
      <c r="AL31" s="106"/>
      <c r="AM31" s="96"/>
      <c r="AN31" s="99"/>
      <c r="AO31" s="128"/>
      <c r="AP31" s="108"/>
    </row>
    <row r="32" spans="1:42" ht="14" x14ac:dyDescent="0.2">
      <c r="A32" s="130"/>
      <c r="B32" s="131"/>
      <c r="C32" s="124" t="str">
        <f>IF((INDEX('[1]Resource Mapping'!$A$5:$A$21,MATCH(D32,'[1]Resource Mapping'!$B$5:$B$21,0)))=0," ",(INDEX('[1]Resource Mapping'!$A$5:$A$21,MATCH(D32,'[1]Resource Mapping'!$B$5:$B$21,0))))</f>
        <v>DM02</v>
      </c>
      <c r="D32" s="125" t="s">
        <v>47</v>
      </c>
      <c r="E32" s="125">
        <v>105</v>
      </c>
      <c r="F32" s="126">
        <v>40</v>
      </c>
      <c r="G32" s="132"/>
      <c r="H32" s="133"/>
      <c r="I32" s="133"/>
      <c r="J32" s="131"/>
      <c r="K32" s="132"/>
      <c r="L32" s="134"/>
      <c r="M32" s="135"/>
      <c r="N32" s="106"/>
      <c r="O32" s="132"/>
      <c r="P32" s="134"/>
      <c r="Q32" s="136"/>
      <c r="R32" s="106"/>
      <c r="S32" s="133"/>
      <c r="T32" s="134"/>
      <c r="U32" s="135"/>
      <c r="V32" s="106"/>
      <c r="W32" s="132"/>
      <c r="X32" s="134"/>
      <c r="Y32" s="135"/>
      <c r="Z32" s="106"/>
      <c r="AA32" s="132"/>
      <c r="AB32" s="134"/>
      <c r="AC32" s="135"/>
      <c r="AD32" s="106"/>
      <c r="AE32" s="132"/>
      <c r="AF32" s="134"/>
      <c r="AG32" s="135"/>
      <c r="AH32" s="106"/>
      <c r="AI32" s="132"/>
      <c r="AJ32" s="134"/>
      <c r="AK32" s="135"/>
      <c r="AL32" s="106"/>
      <c r="AM32" s="132"/>
      <c r="AN32" s="134"/>
      <c r="AO32" s="135"/>
      <c r="AP32" s="108"/>
    </row>
    <row r="33" spans="1:42" ht="14" x14ac:dyDescent="0.2">
      <c r="A33" s="130"/>
      <c r="B33" s="131"/>
      <c r="C33" s="124" t="str">
        <f>IF((INDEX('[1]Resource Mapping'!$A$5:$A$21,MATCH(D33,'[1]Resource Mapping'!$B$5:$B$21,0)))=0," ",(INDEX('[1]Resource Mapping'!$A$5:$A$21,MATCH(D33,'[1]Resource Mapping'!$B$5:$B$21,0))))</f>
        <v xml:space="preserve"> </v>
      </c>
      <c r="D33" s="125"/>
      <c r="E33" s="125"/>
      <c r="F33" s="126"/>
      <c r="G33" s="132"/>
      <c r="H33" s="133"/>
      <c r="I33" s="133"/>
      <c r="J33" s="131"/>
      <c r="K33" s="132"/>
      <c r="L33" s="134"/>
      <c r="M33" s="135"/>
      <c r="N33" s="106"/>
      <c r="O33" s="132"/>
      <c r="P33" s="134"/>
      <c r="Q33" s="136"/>
      <c r="R33" s="106"/>
      <c r="S33" s="133"/>
      <c r="T33" s="134"/>
      <c r="U33" s="135"/>
      <c r="V33" s="106"/>
      <c r="W33" s="132"/>
      <c r="X33" s="134"/>
      <c r="Y33" s="135"/>
      <c r="Z33" s="106"/>
      <c r="AA33" s="132"/>
      <c r="AB33" s="134"/>
      <c r="AC33" s="135"/>
      <c r="AD33" s="106"/>
      <c r="AE33" s="132"/>
      <c r="AF33" s="134"/>
      <c r="AG33" s="135"/>
      <c r="AH33" s="106"/>
      <c r="AI33" s="132"/>
      <c r="AJ33" s="134"/>
      <c r="AK33" s="135"/>
      <c r="AL33" s="106"/>
      <c r="AM33" s="132"/>
      <c r="AN33" s="134"/>
      <c r="AO33" s="135"/>
      <c r="AP33" s="108"/>
    </row>
    <row r="34" spans="1:42" ht="14" x14ac:dyDescent="0.2">
      <c r="A34" s="130"/>
      <c r="B34" s="131"/>
      <c r="C34" s="124" t="str">
        <f>IF((INDEX('[1]Resource Mapping'!$A$5:$A$21,MATCH(D34,'[1]Resource Mapping'!$B$5:$B$21,0)))=0," ",(INDEX('[1]Resource Mapping'!$A$5:$A$21,MATCH(D34,'[1]Resource Mapping'!$B$5:$B$21,0))))</f>
        <v xml:space="preserve"> </v>
      </c>
      <c r="D34" s="125"/>
      <c r="E34" s="125"/>
      <c r="F34" s="126"/>
      <c r="G34" s="132"/>
      <c r="H34" s="133"/>
      <c r="I34" s="133"/>
      <c r="J34" s="131"/>
      <c r="K34" s="132"/>
      <c r="L34" s="134"/>
      <c r="M34" s="135"/>
      <c r="N34" s="106"/>
      <c r="O34" s="132"/>
      <c r="P34" s="134"/>
      <c r="Q34" s="136"/>
      <c r="R34" s="106"/>
      <c r="S34" s="133"/>
      <c r="T34" s="134"/>
      <c r="U34" s="135"/>
      <c r="V34" s="106"/>
      <c r="W34" s="132"/>
      <c r="X34" s="134"/>
      <c r="Y34" s="135"/>
      <c r="Z34" s="106"/>
      <c r="AA34" s="132"/>
      <c r="AB34" s="134"/>
      <c r="AC34" s="135"/>
      <c r="AD34" s="106"/>
      <c r="AE34" s="132"/>
      <c r="AF34" s="134"/>
      <c r="AG34" s="135"/>
      <c r="AH34" s="106"/>
      <c r="AI34" s="132"/>
      <c r="AJ34" s="134"/>
      <c r="AK34" s="135"/>
      <c r="AL34" s="106"/>
      <c r="AM34" s="132"/>
      <c r="AN34" s="134"/>
      <c r="AO34" s="135"/>
      <c r="AP34" s="108"/>
    </row>
    <row r="35" spans="1:42" ht="14" x14ac:dyDescent="0.2">
      <c r="A35" s="159"/>
      <c r="B35" s="112"/>
      <c r="C35" s="124" t="str">
        <f>IF((INDEX('[1]Resource Mapping'!$A$5:$A$21,MATCH(D35,'[1]Resource Mapping'!$B$5:$B$21,0)))=0," ",(INDEX('[1]Resource Mapping'!$A$5:$A$21,MATCH(D35,'[1]Resource Mapping'!$B$5:$B$21,0))))</f>
        <v xml:space="preserve"> </v>
      </c>
      <c r="D35" s="125"/>
      <c r="E35" s="125"/>
      <c r="F35" s="126"/>
      <c r="G35" s="110"/>
      <c r="H35" s="111"/>
      <c r="I35" s="111"/>
      <c r="J35" s="112"/>
      <c r="K35" s="110"/>
      <c r="L35" s="137"/>
      <c r="M35" s="138"/>
      <c r="N35" s="106"/>
      <c r="O35" s="110"/>
      <c r="P35" s="137"/>
      <c r="Q35" s="139"/>
      <c r="R35" s="106"/>
      <c r="S35" s="111"/>
      <c r="T35" s="137"/>
      <c r="U35" s="138"/>
      <c r="V35" s="106"/>
      <c r="W35" s="110"/>
      <c r="X35" s="137"/>
      <c r="Y35" s="138"/>
      <c r="Z35" s="106"/>
      <c r="AA35" s="110"/>
      <c r="AB35" s="137"/>
      <c r="AC35" s="138"/>
      <c r="AD35" s="106"/>
      <c r="AE35" s="110"/>
      <c r="AF35" s="137"/>
      <c r="AG35" s="138"/>
      <c r="AH35" s="106"/>
      <c r="AI35" s="110"/>
      <c r="AJ35" s="137"/>
      <c r="AK35" s="138"/>
      <c r="AL35" s="106"/>
      <c r="AM35" s="110"/>
      <c r="AN35" s="137"/>
      <c r="AO35" s="138"/>
      <c r="AP35" s="108"/>
    </row>
    <row r="36" spans="1:42" ht="28" x14ac:dyDescent="0.2">
      <c r="A36" s="153" t="s">
        <v>104</v>
      </c>
      <c r="B36" s="160" t="s">
        <v>105</v>
      </c>
      <c r="C36" s="161"/>
      <c r="D36" s="161"/>
      <c r="E36" s="161"/>
      <c r="F36" s="161"/>
      <c r="G36" s="162" t="s">
        <v>102</v>
      </c>
      <c r="H36" s="164" t="s">
        <v>106</v>
      </c>
      <c r="I36" s="115">
        <f>SUM(F37:F41)</f>
        <v>40</v>
      </c>
      <c r="J36" s="116">
        <f>(E37*F37)+(E38*F38)+(E39*F39)+(E40*F40)+(E41*F41)</f>
        <v>4500</v>
      </c>
      <c r="K36" s="117">
        <v>0</v>
      </c>
      <c r="L36" s="118">
        <f>$I36*K36</f>
        <v>0</v>
      </c>
      <c r="M36" s="119">
        <f>$J36*K36</f>
        <v>0</v>
      </c>
      <c r="N36" s="106"/>
      <c r="O36" s="117"/>
      <c r="P36" s="118">
        <f>$I36*O36</f>
        <v>0</v>
      </c>
      <c r="Q36" s="120">
        <f>$J36*O36</f>
        <v>0</v>
      </c>
      <c r="R36" s="106"/>
      <c r="S36" s="157"/>
      <c r="T36" s="118">
        <f>$I36*S36</f>
        <v>0</v>
      </c>
      <c r="U36" s="119">
        <f>$J36*S36</f>
        <v>0</v>
      </c>
      <c r="V36" s="106"/>
      <c r="W36" s="117"/>
      <c r="X36" s="118">
        <f>$I36*W36</f>
        <v>0</v>
      </c>
      <c r="Y36" s="119">
        <f>$J36*W36</f>
        <v>0</v>
      </c>
      <c r="Z36" s="106"/>
      <c r="AA36" s="117"/>
      <c r="AB36" s="118">
        <f>$I36*AA36</f>
        <v>0</v>
      </c>
      <c r="AC36" s="119">
        <f>$J36*AA36</f>
        <v>0</v>
      </c>
      <c r="AD36" s="106"/>
      <c r="AE36" s="117"/>
      <c r="AF36" s="118">
        <f>$I36*AE36</f>
        <v>0</v>
      </c>
      <c r="AG36" s="119">
        <f>$J36*AE36</f>
        <v>0</v>
      </c>
      <c r="AH36" s="106"/>
      <c r="AI36" s="117"/>
      <c r="AJ36" s="118">
        <f>$I36*AI36</f>
        <v>0</v>
      </c>
      <c r="AK36" s="119">
        <f>$J36*AI36</f>
        <v>0</v>
      </c>
      <c r="AL36" s="106"/>
      <c r="AM36" s="121">
        <f>SUM(K36,O36,S36,W36,AA36,AE36,AI36)</f>
        <v>0</v>
      </c>
      <c r="AN36" s="118">
        <f>SUM(L36,P36,T36,X36,AB36,AF36,AJ36)</f>
        <v>0</v>
      </c>
      <c r="AO36" s="119">
        <f>SUM(M36,Q36,U36,Y36,AC36,AG36,AK36)</f>
        <v>0</v>
      </c>
      <c r="AP36" s="108"/>
    </row>
    <row r="37" spans="1:42" ht="14" x14ac:dyDescent="0.2">
      <c r="A37" s="122"/>
      <c r="B37" s="158"/>
      <c r="C37" s="124" t="str">
        <f>IF((INDEX('[1]Resource Mapping'!$A$5:$A$21,MATCH(D37,'[1]Resource Mapping'!$B$5:$B$21,0)))=0," ",(INDEX('[1]Resource Mapping'!$A$5:$A$21,MATCH(D37,'[1]Resource Mapping'!$B$5:$B$21,0))))</f>
        <v>DM03</v>
      </c>
      <c r="D37" s="125" t="s">
        <v>49</v>
      </c>
      <c r="E37" s="125">
        <v>120</v>
      </c>
      <c r="F37" s="126">
        <v>20</v>
      </c>
      <c r="G37" s="96"/>
      <c r="H37" s="97"/>
      <c r="I37" s="97"/>
      <c r="J37" s="158"/>
      <c r="K37" s="96"/>
      <c r="L37" s="99"/>
      <c r="M37" s="128"/>
      <c r="N37" s="106"/>
      <c r="O37" s="96"/>
      <c r="P37" s="99"/>
      <c r="Q37" s="129"/>
      <c r="R37" s="106"/>
      <c r="S37" s="97"/>
      <c r="T37" s="99"/>
      <c r="U37" s="128"/>
      <c r="V37" s="106"/>
      <c r="W37" s="96"/>
      <c r="X37" s="99"/>
      <c r="Y37" s="128"/>
      <c r="Z37" s="106"/>
      <c r="AA37" s="96"/>
      <c r="AB37" s="99"/>
      <c r="AC37" s="128"/>
      <c r="AD37" s="106"/>
      <c r="AE37" s="96"/>
      <c r="AF37" s="99"/>
      <c r="AG37" s="128"/>
      <c r="AH37" s="106"/>
      <c r="AI37" s="96"/>
      <c r="AJ37" s="99"/>
      <c r="AK37" s="128"/>
      <c r="AL37" s="106"/>
      <c r="AM37" s="96"/>
      <c r="AN37" s="99"/>
      <c r="AO37" s="128"/>
      <c r="AP37" s="108"/>
    </row>
    <row r="38" spans="1:42" ht="14" x14ac:dyDescent="0.2">
      <c r="A38" s="130"/>
      <c r="B38" s="131"/>
      <c r="C38" s="124" t="str">
        <f>IF((INDEX('[1]Resource Mapping'!$A$5:$A$21,MATCH(D38,'[1]Resource Mapping'!$B$5:$B$21,0)))=0," ",(INDEX('[1]Resource Mapping'!$A$5:$A$21,MATCH(D38,'[1]Resource Mapping'!$B$5:$B$21,0))))</f>
        <v>DM02</v>
      </c>
      <c r="D38" s="125" t="s">
        <v>47</v>
      </c>
      <c r="E38" s="125">
        <v>105</v>
      </c>
      <c r="F38" s="126">
        <v>20</v>
      </c>
      <c r="G38" s="132"/>
      <c r="H38" s="133"/>
      <c r="I38" s="133"/>
      <c r="J38" s="131"/>
      <c r="K38" s="132"/>
      <c r="L38" s="134"/>
      <c r="M38" s="135"/>
      <c r="N38" s="106"/>
      <c r="O38" s="132"/>
      <c r="P38" s="134"/>
      <c r="Q38" s="136"/>
      <c r="R38" s="106"/>
      <c r="S38" s="133"/>
      <c r="T38" s="134"/>
      <c r="U38" s="135"/>
      <c r="V38" s="106"/>
      <c r="W38" s="132"/>
      <c r="X38" s="134"/>
      <c r="Y38" s="135"/>
      <c r="Z38" s="106"/>
      <c r="AA38" s="132"/>
      <c r="AB38" s="134"/>
      <c r="AC38" s="135"/>
      <c r="AD38" s="106"/>
      <c r="AE38" s="132"/>
      <c r="AF38" s="134"/>
      <c r="AG38" s="135"/>
      <c r="AH38" s="106"/>
      <c r="AI38" s="132"/>
      <c r="AJ38" s="134"/>
      <c r="AK38" s="135"/>
      <c r="AL38" s="106"/>
      <c r="AM38" s="132"/>
      <c r="AN38" s="134"/>
      <c r="AO38" s="135"/>
      <c r="AP38" s="108"/>
    </row>
    <row r="39" spans="1:42" ht="14" x14ac:dyDescent="0.2">
      <c r="A39" s="130"/>
      <c r="B39" s="131"/>
      <c r="C39" s="124" t="str">
        <f>IF((INDEX('[1]Resource Mapping'!$A$5:$A$21,MATCH(D39,'[1]Resource Mapping'!$B$5:$B$21,0)))=0," ",(INDEX('[1]Resource Mapping'!$A$5:$A$21,MATCH(D39,'[1]Resource Mapping'!$B$5:$B$21,0))))</f>
        <v xml:space="preserve"> </v>
      </c>
      <c r="D39" s="125"/>
      <c r="E39" s="125"/>
      <c r="F39" s="126"/>
      <c r="G39" s="132"/>
      <c r="H39" s="133"/>
      <c r="I39" s="133"/>
      <c r="J39" s="131"/>
      <c r="K39" s="132"/>
      <c r="L39" s="134"/>
      <c r="M39" s="135"/>
      <c r="N39" s="106"/>
      <c r="O39" s="132"/>
      <c r="P39" s="134"/>
      <c r="Q39" s="136"/>
      <c r="R39" s="106"/>
      <c r="S39" s="133"/>
      <c r="T39" s="134"/>
      <c r="U39" s="135"/>
      <c r="V39" s="106"/>
      <c r="W39" s="132"/>
      <c r="X39" s="134"/>
      <c r="Y39" s="135"/>
      <c r="Z39" s="106"/>
      <c r="AA39" s="132"/>
      <c r="AB39" s="134"/>
      <c r="AC39" s="135"/>
      <c r="AD39" s="106"/>
      <c r="AE39" s="132"/>
      <c r="AF39" s="134"/>
      <c r="AG39" s="135"/>
      <c r="AH39" s="106"/>
      <c r="AI39" s="132"/>
      <c r="AJ39" s="134"/>
      <c r="AK39" s="135"/>
      <c r="AL39" s="106"/>
      <c r="AM39" s="132"/>
      <c r="AN39" s="134"/>
      <c r="AO39" s="135"/>
      <c r="AP39" s="108"/>
    </row>
    <row r="40" spans="1:42" ht="14" x14ac:dyDescent="0.2">
      <c r="A40" s="130"/>
      <c r="B40" s="131"/>
      <c r="C40" s="124" t="str">
        <f>IF((INDEX('[1]Resource Mapping'!$A$5:$A$21,MATCH(D40,'[1]Resource Mapping'!$B$5:$B$21,0)))=0," ",(INDEX('[1]Resource Mapping'!$A$5:$A$21,MATCH(D40,'[1]Resource Mapping'!$B$5:$B$21,0))))</f>
        <v xml:space="preserve"> </v>
      </c>
      <c r="D40" s="125"/>
      <c r="E40" s="125"/>
      <c r="F40" s="126"/>
      <c r="G40" s="132"/>
      <c r="H40" s="133"/>
      <c r="I40" s="133"/>
      <c r="J40" s="131"/>
      <c r="K40" s="132"/>
      <c r="L40" s="134"/>
      <c r="M40" s="135"/>
      <c r="N40" s="106"/>
      <c r="O40" s="132"/>
      <c r="P40" s="134"/>
      <c r="Q40" s="136"/>
      <c r="R40" s="106"/>
      <c r="S40" s="133"/>
      <c r="T40" s="134"/>
      <c r="U40" s="135"/>
      <c r="V40" s="106"/>
      <c r="W40" s="132"/>
      <c r="X40" s="134"/>
      <c r="Y40" s="135"/>
      <c r="Z40" s="106"/>
      <c r="AA40" s="132"/>
      <c r="AB40" s="134"/>
      <c r="AC40" s="135"/>
      <c r="AD40" s="106"/>
      <c r="AE40" s="132"/>
      <c r="AF40" s="134"/>
      <c r="AG40" s="135"/>
      <c r="AH40" s="106"/>
      <c r="AI40" s="132"/>
      <c r="AJ40" s="134"/>
      <c r="AK40" s="135"/>
      <c r="AL40" s="106"/>
      <c r="AM40" s="132"/>
      <c r="AN40" s="134"/>
      <c r="AO40" s="135"/>
      <c r="AP40" s="108"/>
    </row>
    <row r="41" spans="1:42" ht="14" x14ac:dyDescent="0.2">
      <c r="A41" s="159"/>
      <c r="B41" s="112"/>
      <c r="C41" s="124" t="str">
        <f>IF((INDEX('[1]Resource Mapping'!$A$5:$A$21,MATCH(D41,'[1]Resource Mapping'!$B$5:$B$21,0)))=0," ",(INDEX('[1]Resource Mapping'!$A$5:$A$21,MATCH(D41,'[1]Resource Mapping'!$B$5:$B$21,0))))</f>
        <v xml:space="preserve"> </v>
      </c>
      <c r="D41" s="125"/>
      <c r="E41" s="125"/>
      <c r="F41" s="126"/>
      <c r="G41" s="110"/>
      <c r="H41" s="111"/>
      <c r="I41" s="111"/>
      <c r="J41" s="112"/>
      <c r="K41" s="110"/>
      <c r="L41" s="137"/>
      <c r="M41" s="138"/>
      <c r="N41" s="106"/>
      <c r="O41" s="110"/>
      <c r="P41" s="137"/>
      <c r="Q41" s="139"/>
      <c r="R41" s="106"/>
      <c r="S41" s="111"/>
      <c r="T41" s="137"/>
      <c r="U41" s="138"/>
      <c r="V41" s="106"/>
      <c r="W41" s="110"/>
      <c r="X41" s="137"/>
      <c r="Y41" s="138"/>
      <c r="Z41" s="106"/>
      <c r="AA41" s="110"/>
      <c r="AB41" s="137"/>
      <c r="AC41" s="138"/>
      <c r="AD41" s="106"/>
      <c r="AE41" s="110"/>
      <c r="AF41" s="137"/>
      <c r="AG41" s="138"/>
      <c r="AH41" s="106"/>
      <c r="AI41" s="110"/>
      <c r="AJ41" s="137"/>
      <c r="AK41" s="138"/>
      <c r="AL41" s="106"/>
      <c r="AM41" s="110"/>
      <c r="AN41" s="137"/>
      <c r="AO41" s="138"/>
      <c r="AP41" s="108"/>
    </row>
    <row r="42" spans="1:42" x14ac:dyDescent="0.2">
      <c r="A42" s="141"/>
      <c r="B42" s="142"/>
      <c r="C42" s="142"/>
      <c r="D42" s="142"/>
      <c r="E42" s="142"/>
      <c r="F42" s="142"/>
      <c r="G42" s="142"/>
      <c r="H42" s="165"/>
      <c r="I42" s="142"/>
      <c r="J42" s="142"/>
      <c r="K42" s="142"/>
      <c r="L42" s="142"/>
      <c r="M42" s="142"/>
      <c r="N42" s="145"/>
      <c r="O42" s="142"/>
      <c r="P42" s="142"/>
      <c r="Q42" s="142"/>
      <c r="R42" s="145"/>
      <c r="S42" s="142"/>
      <c r="T42" s="142"/>
      <c r="U42" s="142"/>
      <c r="V42" s="145"/>
      <c r="W42" s="142"/>
      <c r="X42" s="142"/>
      <c r="Y42" s="142"/>
      <c r="Z42" s="145"/>
      <c r="AA42" s="142"/>
      <c r="AB42" s="142"/>
      <c r="AC42" s="142"/>
      <c r="AD42" s="145"/>
      <c r="AE42" s="142"/>
      <c r="AF42" s="142"/>
      <c r="AG42" s="142"/>
      <c r="AH42" s="145"/>
      <c r="AI42" s="142"/>
      <c r="AJ42" s="142"/>
      <c r="AK42" s="142"/>
      <c r="AL42" s="145"/>
      <c r="AM42" s="142"/>
      <c r="AN42" s="142"/>
      <c r="AO42" s="142"/>
      <c r="AP42" s="146"/>
    </row>
    <row r="43" spans="1:42" ht="14" x14ac:dyDescent="0.2">
      <c r="A43" s="153" t="s">
        <v>107</v>
      </c>
      <c r="B43" s="154" t="s">
        <v>108</v>
      </c>
      <c r="C43" s="132"/>
      <c r="D43" s="133"/>
      <c r="E43" s="133"/>
      <c r="F43" s="131"/>
      <c r="G43" s="100"/>
      <c r="H43" s="101"/>
      <c r="I43" s="102"/>
      <c r="J43" s="103"/>
      <c r="K43" s="166"/>
      <c r="L43" s="105">
        <f>SUM(L44,L50)</f>
        <v>0</v>
      </c>
      <c r="M43" s="105">
        <f>SUM(M44,M50)</f>
        <v>0</v>
      </c>
      <c r="N43" s="150"/>
      <c r="O43" s="166"/>
      <c r="P43" s="105">
        <f>SUM(P44,P50)</f>
        <v>0</v>
      </c>
      <c r="Q43" s="107">
        <f>SUM(Q44,Q50)</f>
        <v>0</v>
      </c>
      <c r="R43" s="150"/>
      <c r="S43" s="104"/>
      <c r="T43" s="105">
        <f>SUM(T44,T50)</f>
        <v>0</v>
      </c>
      <c r="U43" s="105">
        <f>SUM(U44,U50)</f>
        <v>0</v>
      </c>
      <c r="V43" s="150"/>
      <c r="W43" s="166"/>
      <c r="X43" s="105">
        <f>SUM(X44,X50)</f>
        <v>0</v>
      </c>
      <c r="Y43" s="105">
        <f>SUM(Y44,Y50)</f>
        <v>0</v>
      </c>
      <c r="Z43" s="150"/>
      <c r="AA43" s="166"/>
      <c r="AB43" s="105">
        <f>SUM(AB44,AB50)</f>
        <v>0</v>
      </c>
      <c r="AC43" s="105">
        <f>SUM(AC44,AC50)</f>
        <v>0</v>
      </c>
      <c r="AD43" s="150"/>
      <c r="AE43" s="166"/>
      <c r="AF43" s="105">
        <f>SUM(AF44,AF50)</f>
        <v>0</v>
      </c>
      <c r="AG43" s="105">
        <f>SUM(AG44,AG50)</f>
        <v>0</v>
      </c>
      <c r="AH43" s="150"/>
      <c r="AI43" s="166"/>
      <c r="AJ43" s="105">
        <f>SUM(AJ44,AJ50)</f>
        <v>0</v>
      </c>
      <c r="AK43" s="105">
        <f>SUM(AK44,AK50)</f>
        <v>0</v>
      </c>
      <c r="AL43" s="150"/>
      <c r="AM43" s="104"/>
      <c r="AN43" s="105">
        <f>SUM(L43,P43,T43,X43,AB43,AF43,AJ43)</f>
        <v>0</v>
      </c>
      <c r="AO43" s="105">
        <f>SUM(M43,Q43,U43,Y43,AC43,AG43,AK43)</f>
        <v>0</v>
      </c>
      <c r="AP43" s="108"/>
    </row>
    <row r="44" spans="1:42" ht="28" x14ac:dyDescent="0.2">
      <c r="A44" s="153">
        <v>3</v>
      </c>
      <c r="B44" s="154" t="s">
        <v>109</v>
      </c>
      <c r="C44" s="110"/>
      <c r="D44" s="111"/>
      <c r="E44" s="111"/>
      <c r="F44" s="112"/>
      <c r="G44" s="164" t="s">
        <v>110</v>
      </c>
      <c r="H44" s="156" t="s">
        <v>111</v>
      </c>
      <c r="I44" s="115">
        <f>SUM(F45:F49)</f>
        <v>0</v>
      </c>
      <c r="J44" s="116">
        <f>(E45*F45)+(E46*F46)+(E47*F47)+(E48*F48)+(E49*F49)</f>
        <v>0</v>
      </c>
      <c r="K44" s="117"/>
      <c r="L44" s="118">
        <f>$I44*K44</f>
        <v>0</v>
      </c>
      <c r="M44" s="119">
        <f>$J44*K44</f>
        <v>0</v>
      </c>
      <c r="N44" s="106"/>
      <c r="O44" s="117"/>
      <c r="P44" s="118">
        <f>$I44*O44</f>
        <v>0</v>
      </c>
      <c r="Q44" s="120">
        <f>$J44*O44</f>
        <v>0</v>
      </c>
      <c r="R44" s="106"/>
      <c r="S44" s="157"/>
      <c r="T44" s="118">
        <f>$I44*S44</f>
        <v>0</v>
      </c>
      <c r="U44" s="119">
        <f>$J44*S44</f>
        <v>0</v>
      </c>
      <c r="V44" s="106"/>
      <c r="W44" s="117"/>
      <c r="X44" s="118">
        <f>$I44*W44</f>
        <v>0</v>
      </c>
      <c r="Y44" s="119">
        <f>$J44*W44</f>
        <v>0</v>
      </c>
      <c r="Z44" s="106"/>
      <c r="AA44" s="117"/>
      <c r="AB44" s="118">
        <f>$I44*AA44</f>
        <v>0</v>
      </c>
      <c r="AC44" s="119">
        <f>$J44*AA44</f>
        <v>0</v>
      </c>
      <c r="AD44" s="106"/>
      <c r="AE44" s="117"/>
      <c r="AF44" s="118">
        <f>$I44*AE44</f>
        <v>0</v>
      </c>
      <c r="AG44" s="119">
        <f>$J44*AE44</f>
        <v>0</v>
      </c>
      <c r="AH44" s="106"/>
      <c r="AI44" s="117"/>
      <c r="AJ44" s="118">
        <f>$I44*AI44</f>
        <v>0</v>
      </c>
      <c r="AK44" s="119">
        <f>$J44*AI44</f>
        <v>0</v>
      </c>
      <c r="AL44" s="106"/>
      <c r="AM44" s="121">
        <f>SUM(K44,O44,S44,W44,AA44,AE44,AI44)</f>
        <v>0</v>
      </c>
      <c r="AN44" s="118">
        <f>SUM(L44,P44,T44,X44,AB44,AF44,AJ44)</f>
        <v>0</v>
      </c>
      <c r="AO44" s="119">
        <f>SUM(M44,Q44,U44,Y44,AC44,AG44,AK44)</f>
        <v>0</v>
      </c>
      <c r="AP44" s="108"/>
    </row>
    <row r="45" spans="1:42" ht="14" x14ac:dyDescent="0.2">
      <c r="A45" s="122"/>
      <c r="B45" s="158"/>
      <c r="C45" s="124" t="str">
        <f>IF((INDEX('[1]Resource Mapping'!$A$5:$A$21,MATCH(D45,'[1]Resource Mapping'!$B$5:$B$21,0)))=0," ",(INDEX('[1]Resource Mapping'!$A$5:$A$21,MATCH(D45,'[1]Resource Mapping'!$B$5:$B$21,0))))</f>
        <v xml:space="preserve"> </v>
      </c>
      <c r="D45" s="125"/>
      <c r="E45" s="125"/>
      <c r="F45" s="126"/>
      <c r="G45" s="96"/>
      <c r="H45" s="97"/>
      <c r="I45" s="97"/>
      <c r="J45" s="158"/>
      <c r="K45" s="96"/>
      <c r="L45" s="99"/>
      <c r="M45" s="128"/>
      <c r="N45" s="106"/>
      <c r="O45" s="96"/>
      <c r="P45" s="99"/>
      <c r="Q45" s="129"/>
      <c r="R45" s="106"/>
      <c r="S45" s="97"/>
      <c r="T45" s="99"/>
      <c r="U45" s="128"/>
      <c r="V45" s="106"/>
      <c r="W45" s="96"/>
      <c r="X45" s="99"/>
      <c r="Y45" s="128"/>
      <c r="Z45" s="106"/>
      <c r="AA45" s="96"/>
      <c r="AB45" s="99"/>
      <c r="AC45" s="128"/>
      <c r="AD45" s="106"/>
      <c r="AE45" s="96"/>
      <c r="AF45" s="99"/>
      <c r="AG45" s="128"/>
      <c r="AH45" s="106"/>
      <c r="AI45" s="96"/>
      <c r="AJ45" s="99"/>
      <c r="AK45" s="128"/>
      <c r="AL45" s="106"/>
      <c r="AM45" s="96"/>
      <c r="AN45" s="99"/>
      <c r="AO45" s="128"/>
      <c r="AP45" s="108"/>
    </row>
    <row r="46" spans="1:42" ht="14" x14ac:dyDescent="0.2">
      <c r="A46" s="130"/>
      <c r="B46" s="131"/>
      <c r="C46" s="124" t="str">
        <f>IF((INDEX('[1]Resource Mapping'!$A$5:$A$21,MATCH(D46,'[1]Resource Mapping'!$B$5:$B$21,0)))=0," ",(INDEX('[1]Resource Mapping'!$A$5:$A$21,MATCH(D46,'[1]Resource Mapping'!$B$5:$B$21,0))))</f>
        <v xml:space="preserve"> </v>
      </c>
      <c r="D46" s="125"/>
      <c r="E46" s="125"/>
      <c r="F46" s="126"/>
      <c r="G46" s="132"/>
      <c r="H46" s="133"/>
      <c r="I46" s="133"/>
      <c r="J46" s="131"/>
      <c r="K46" s="132"/>
      <c r="L46" s="134"/>
      <c r="M46" s="135"/>
      <c r="N46" s="106"/>
      <c r="O46" s="132"/>
      <c r="P46" s="134"/>
      <c r="Q46" s="136"/>
      <c r="R46" s="106"/>
      <c r="S46" s="133"/>
      <c r="T46" s="134"/>
      <c r="U46" s="135"/>
      <c r="V46" s="106"/>
      <c r="W46" s="132"/>
      <c r="X46" s="134"/>
      <c r="Y46" s="135"/>
      <c r="Z46" s="106"/>
      <c r="AA46" s="132"/>
      <c r="AB46" s="134"/>
      <c r="AC46" s="135"/>
      <c r="AD46" s="106"/>
      <c r="AE46" s="132"/>
      <c r="AF46" s="134"/>
      <c r="AG46" s="135"/>
      <c r="AH46" s="106"/>
      <c r="AI46" s="132"/>
      <c r="AJ46" s="134"/>
      <c r="AK46" s="135"/>
      <c r="AL46" s="106"/>
      <c r="AM46" s="132"/>
      <c r="AN46" s="134"/>
      <c r="AO46" s="135"/>
      <c r="AP46" s="108"/>
    </row>
    <row r="47" spans="1:42" ht="14" x14ac:dyDescent="0.2">
      <c r="A47" s="130"/>
      <c r="B47" s="131"/>
      <c r="C47" s="124" t="str">
        <f>IF((INDEX('[1]Resource Mapping'!$A$5:$A$21,MATCH(D47,'[1]Resource Mapping'!$B$5:$B$21,0)))=0," ",(INDEX('[1]Resource Mapping'!$A$5:$A$21,MATCH(D47,'[1]Resource Mapping'!$B$5:$B$21,0))))</f>
        <v xml:space="preserve"> </v>
      </c>
      <c r="D47" s="125"/>
      <c r="E47" s="125"/>
      <c r="F47" s="126"/>
      <c r="G47" s="132"/>
      <c r="H47" s="133"/>
      <c r="I47" s="133"/>
      <c r="J47" s="131"/>
      <c r="K47" s="132"/>
      <c r="L47" s="134"/>
      <c r="M47" s="135"/>
      <c r="N47" s="106"/>
      <c r="O47" s="132"/>
      <c r="P47" s="134"/>
      <c r="Q47" s="136"/>
      <c r="R47" s="106"/>
      <c r="S47" s="133"/>
      <c r="T47" s="134"/>
      <c r="U47" s="135"/>
      <c r="V47" s="106"/>
      <c r="W47" s="132"/>
      <c r="X47" s="134"/>
      <c r="Y47" s="135"/>
      <c r="Z47" s="106"/>
      <c r="AA47" s="132"/>
      <c r="AB47" s="134"/>
      <c r="AC47" s="135"/>
      <c r="AD47" s="106"/>
      <c r="AE47" s="132"/>
      <c r="AF47" s="134"/>
      <c r="AG47" s="135"/>
      <c r="AH47" s="106"/>
      <c r="AI47" s="132"/>
      <c r="AJ47" s="134"/>
      <c r="AK47" s="135"/>
      <c r="AL47" s="106"/>
      <c r="AM47" s="132"/>
      <c r="AN47" s="134"/>
      <c r="AO47" s="135"/>
      <c r="AP47" s="108"/>
    </row>
    <row r="48" spans="1:42" ht="14" x14ac:dyDescent="0.2">
      <c r="A48" s="130"/>
      <c r="B48" s="131"/>
      <c r="C48" s="124" t="str">
        <f>IF((INDEX('[1]Resource Mapping'!$A$5:$A$21,MATCH(D48,'[1]Resource Mapping'!$B$5:$B$21,0)))=0," ",(INDEX('[1]Resource Mapping'!$A$5:$A$21,MATCH(D48,'[1]Resource Mapping'!$B$5:$B$21,0))))</f>
        <v xml:space="preserve"> </v>
      </c>
      <c r="D48" s="125"/>
      <c r="E48" s="125"/>
      <c r="F48" s="126"/>
      <c r="G48" s="132"/>
      <c r="H48" s="133"/>
      <c r="I48" s="133"/>
      <c r="J48" s="131"/>
      <c r="K48" s="132"/>
      <c r="L48" s="134"/>
      <c r="M48" s="135"/>
      <c r="N48" s="106"/>
      <c r="O48" s="132"/>
      <c r="P48" s="134"/>
      <c r="Q48" s="136"/>
      <c r="R48" s="106"/>
      <c r="S48" s="133"/>
      <c r="T48" s="134"/>
      <c r="U48" s="135"/>
      <c r="V48" s="106"/>
      <c r="W48" s="132"/>
      <c r="X48" s="134"/>
      <c r="Y48" s="135"/>
      <c r="Z48" s="106"/>
      <c r="AA48" s="132"/>
      <c r="AB48" s="134"/>
      <c r="AC48" s="135"/>
      <c r="AD48" s="106"/>
      <c r="AE48" s="132"/>
      <c r="AF48" s="134"/>
      <c r="AG48" s="135"/>
      <c r="AH48" s="106"/>
      <c r="AI48" s="132"/>
      <c r="AJ48" s="134"/>
      <c r="AK48" s="135"/>
      <c r="AL48" s="106"/>
      <c r="AM48" s="132"/>
      <c r="AN48" s="134"/>
      <c r="AO48" s="135"/>
      <c r="AP48" s="108"/>
    </row>
    <row r="49" spans="1:42" ht="14" x14ac:dyDescent="0.2">
      <c r="A49" s="159"/>
      <c r="B49" s="112"/>
      <c r="C49" s="124" t="str">
        <f>IF((INDEX('[1]Resource Mapping'!$A$5:$A$21,MATCH(D49,'[1]Resource Mapping'!$B$5:$B$21,0)))=0," ",(INDEX('[1]Resource Mapping'!$A$5:$A$21,MATCH(D49,'[1]Resource Mapping'!$B$5:$B$21,0))))</f>
        <v xml:space="preserve"> </v>
      </c>
      <c r="D49" s="125"/>
      <c r="E49" s="125"/>
      <c r="F49" s="126"/>
      <c r="G49" s="110"/>
      <c r="H49" s="111"/>
      <c r="I49" s="111"/>
      <c r="J49" s="112"/>
      <c r="K49" s="110"/>
      <c r="L49" s="137"/>
      <c r="M49" s="138"/>
      <c r="N49" s="106"/>
      <c r="O49" s="110"/>
      <c r="P49" s="137"/>
      <c r="Q49" s="139"/>
      <c r="R49" s="106"/>
      <c r="S49" s="111"/>
      <c r="T49" s="137"/>
      <c r="U49" s="138"/>
      <c r="V49" s="106"/>
      <c r="W49" s="110"/>
      <c r="X49" s="137"/>
      <c r="Y49" s="138"/>
      <c r="Z49" s="106"/>
      <c r="AA49" s="110"/>
      <c r="AB49" s="137"/>
      <c r="AC49" s="138"/>
      <c r="AD49" s="106"/>
      <c r="AE49" s="110"/>
      <c r="AF49" s="137"/>
      <c r="AG49" s="138"/>
      <c r="AH49" s="106"/>
      <c r="AI49" s="110"/>
      <c r="AJ49" s="137"/>
      <c r="AK49" s="138"/>
      <c r="AL49" s="106"/>
      <c r="AM49" s="110"/>
      <c r="AN49" s="137"/>
      <c r="AO49" s="138"/>
      <c r="AP49" s="108"/>
    </row>
    <row r="50" spans="1:42" ht="42" x14ac:dyDescent="0.2">
      <c r="A50" s="153" t="s">
        <v>112</v>
      </c>
      <c r="B50" s="160" t="s">
        <v>113</v>
      </c>
      <c r="C50" s="161"/>
      <c r="D50" s="161"/>
      <c r="E50" s="161"/>
      <c r="F50" s="161"/>
      <c r="G50" s="162" t="s">
        <v>114</v>
      </c>
      <c r="H50" s="156" t="s">
        <v>111</v>
      </c>
      <c r="I50" s="115">
        <f>SUM(F51:F55)</f>
        <v>8</v>
      </c>
      <c r="J50" s="116">
        <f>(E51*F51)+(E52*F52)+(E53*F53)+(E54*F54)+(E55*F55)</f>
        <v>900</v>
      </c>
      <c r="K50" s="117">
        <v>0</v>
      </c>
      <c r="L50" s="118">
        <f>$I50*K50</f>
        <v>0</v>
      </c>
      <c r="M50" s="119">
        <f>$J50*K50</f>
        <v>0</v>
      </c>
      <c r="N50" s="106"/>
      <c r="O50" s="117"/>
      <c r="P50" s="118">
        <f>$I50*O50</f>
        <v>0</v>
      </c>
      <c r="Q50" s="120">
        <f>$J50*O50</f>
        <v>0</v>
      </c>
      <c r="R50" s="106"/>
      <c r="S50" s="157"/>
      <c r="T50" s="118">
        <f>$I50*S50</f>
        <v>0</v>
      </c>
      <c r="U50" s="119">
        <f>$J50*S50</f>
        <v>0</v>
      </c>
      <c r="V50" s="106"/>
      <c r="W50" s="117"/>
      <c r="X50" s="118">
        <f>$I50*W50</f>
        <v>0</v>
      </c>
      <c r="Y50" s="119">
        <f>$J50*W50</f>
        <v>0</v>
      </c>
      <c r="Z50" s="106"/>
      <c r="AA50" s="117"/>
      <c r="AB50" s="118">
        <f>$I50*AA50</f>
        <v>0</v>
      </c>
      <c r="AC50" s="119">
        <f>$J50*AA50</f>
        <v>0</v>
      </c>
      <c r="AD50" s="106"/>
      <c r="AE50" s="117"/>
      <c r="AF50" s="118">
        <f>$I50*AE50</f>
        <v>0</v>
      </c>
      <c r="AG50" s="119">
        <f>$J50*AE50</f>
        <v>0</v>
      </c>
      <c r="AH50" s="106"/>
      <c r="AI50" s="117"/>
      <c r="AJ50" s="118">
        <f>$I50*AI50</f>
        <v>0</v>
      </c>
      <c r="AK50" s="119">
        <f>$J50*AI50</f>
        <v>0</v>
      </c>
      <c r="AL50" s="106"/>
      <c r="AM50" s="121">
        <f>SUM(K50,O50,S50,W50,AA50,AE50,AI50)</f>
        <v>0</v>
      </c>
      <c r="AN50" s="118">
        <f>SUM(L50,P50,T50,X50,AB50,AF50,AJ50)</f>
        <v>0</v>
      </c>
      <c r="AO50" s="119">
        <f>SUM(M50,Q50,U50,Y50,AC50,AG50,AK50)</f>
        <v>0</v>
      </c>
      <c r="AP50" s="108"/>
    </row>
    <row r="51" spans="1:42" ht="14" x14ac:dyDescent="0.2">
      <c r="A51" s="122"/>
      <c r="B51" s="158"/>
      <c r="C51" s="124" t="str">
        <f>IF((INDEX('[1]Resource Mapping'!$A$5:$A$21,MATCH(D51,'[1]Resource Mapping'!$B$5:$B$21,0)))=0," ",(INDEX('[1]Resource Mapping'!$A$5:$A$21,MATCH(D51,'[1]Resource Mapping'!$B$5:$B$21,0))))</f>
        <v>DM03</v>
      </c>
      <c r="D51" s="125" t="s">
        <v>49</v>
      </c>
      <c r="E51" s="125">
        <v>120</v>
      </c>
      <c r="F51" s="126">
        <v>4</v>
      </c>
      <c r="G51" s="96"/>
      <c r="H51" s="97"/>
      <c r="I51" s="97"/>
      <c r="J51" s="158"/>
      <c r="K51" s="96"/>
      <c r="L51" s="99"/>
      <c r="M51" s="128"/>
      <c r="N51" s="106"/>
      <c r="O51" s="96"/>
      <c r="P51" s="99"/>
      <c r="Q51" s="129"/>
      <c r="R51" s="106"/>
      <c r="S51" s="97"/>
      <c r="T51" s="99"/>
      <c r="U51" s="128"/>
      <c r="V51" s="106"/>
      <c r="W51" s="96"/>
      <c r="X51" s="99"/>
      <c r="Y51" s="128"/>
      <c r="Z51" s="106"/>
      <c r="AA51" s="96"/>
      <c r="AB51" s="99"/>
      <c r="AC51" s="128"/>
      <c r="AD51" s="106"/>
      <c r="AE51" s="96"/>
      <c r="AF51" s="99"/>
      <c r="AG51" s="128"/>
      <c r="AH51" s="106"/>
      <c r="AI51" s="96"/>
      <c r="AJ51" s="99"/>
      <c r="AK51" s="128"/>
      <c r="AL51" s="106"/>
      <c r="AM51" s="96"/>
      <c r="AN51" s="99"/>
      <c r="AO51" s="128"/>
      <c r="AP51" s="108"/>
    </row>
    <row r="52" spans="1:42" ht="14" x14ac:dyDescent="0.2">
      <c r="A52" s="130"/>
      <c r="B52" s="131"/>
      <c r="C52" s="124" t="str">
        <f>IF((INDEX('[1]Resource Mapping'!$A$5:$A$21,MATCH(D52,'[1]Resource Mapping'!$B$5:$B$21,0)))=0," ",(INDEX('[1]Resource Mapping'!$A$5:$A$21,MATCH(D52,'[1]Resource Mapping'!$B$5:$B$21,0))))</f>
        <v>DM02</v>
      </c>
      <c r="D52" s="125" t="s">
        <v>47</v>
      </c>
      <c r="E52" s="125">
        <v>105</v>
      </c>
      <c r="F52" s="126">
        <v>4</v>
      </c>
      <c r="G52" s="132"/>
      <c r="H52" s="133"/>
      <c r="I52" s="133"/>
      <c r="J52" s="131"/>
      <c r="K52" s="132"/>
      <c r="L52" s="134"/>
      <c r="M52" s="135"/>
      <c r="N52" s="106"/>
      <c r="O52" s="132"/>
      <c r="P52" s="134"/>
      <c r="Q52" s="136"/>
      <c r="R52" s="106"/>
      <c r="S52" s="133"/>
      <c r="T52" s="134"/>
      <c r="U52" s="135"/>
      <c r="V52" s="106"/>
      <c r="W52" s="132"/>
      <c r="X52" s="134"/>
      <c r="Y52" s="135"/>
      <c r="Z52" s="106"/>
      <c r="AA52" s="132"/>
      <c r="AB52" s="134"/>
      <c r="AC52" s="135"/>
      <c r="AD52" s="106"/>
      <c r="AE52" s="132"/>
      <c r="AF52" s="134"/>
      <c r="AG52" s="135"/>
      <c r="AH52" s="106"/>
      <c r="AI52" s="132"/>
      <c r="AJ52" s="134"/>
      <c r="AK52" s="135"/>
      <c r="AL52" s="106"/>
      <c r="AM52" s="132"/>
      <c r="AN52" s="134"/>
      <c r="AO52" s="135"/>
      <c r="AP52" s="108"/>
    </row>
    <row r="53" spans="1:42" ht="14" x14ac:dyDescent="0.2">
      <c r="A53" s="130"/>
      <c r="B53" s="131"/>
      <c r="C53" s="124" t="str">
        <f>IF((INDEX('[1]Resource Mapping'!$A$5:$A$21,MATCH(D53,'[1]Resource Mapping'!$B$5:$B$21,0)))=0," ",(INDEX('[1]Resource Mapping'!$A$5:$A$21,MATCH(D53,'[1]Resource Mapping'!$B$5:$B$21,0))))</f>
        <v xml:space="preserve"> </v>
      </c>
      <c r="D53" s="125"/>
      <c r="E53" s="125"/>
      <c r="F53" s="126"/>
      <c r="G53" s="132"/>
      <c r="H53" s="133"/>
      <c r="I53" s="133"/>
      <c r="J53" s="131"/>
      <c r="K53" s="132"/>
      <c r="L53" s="134"/>
      <c r="M53" s="135"/>
      <c r="N53" s="106"/>
      <c r="O53" s="132"/>
      <c r="P53" s="134"/>
      <c r="Q53" s="136"/>
      <c r="R53" s="106"/>
      <c r="S53" s="133"/>
      <c r="T53" s="134"/>
      <c r="U53" s="135"/>
      <c r="V53" s="106"/>
      <c r="W53" s="132"/>
      <c r="X53" s="134"/>
      <c r="Y53" s="135"/>
      <c r="Z53" s="106"/>
      <c r="AA53" s="132"/>
      <c r="AB53" s="134"/>
      <c r="AC53" s="135"/>
      <c r="AD53" s="106"/>
      <c r="AE53" s="132"/>
      <c r="AF53" s="134"/>
      <c r="AG53" s="135"/>
      <c r="AH53" s="106"/>
      <c r="AI53" s="132"/>
      <c r="AJ53" s="134"/>
      <c r="AK53" s="135"/>
      <c r="AL53" s="106"/>
      <c r="AM53" s="132"/>
      <c r="AN53" s="134"/>
      <c r="AO53" s="135"/>
      <c r="AP53" s="108"/>
    </row>
    <row r="54" spans="1:42" ht="14" x14ac:dyDescent="0.2">
      <c r="A54" s="130"/>
      <c r="B54" s="131"/>
      <c r="C54" s="124" t="str">
        <f>IF((INDEX('[1]Resource Mapping'!$A$5:$A$21,MATCH(D54,'[1]Resource Mapping'!$B$5:$B$21,0)))=0," ",(INDEX('[1]Resource Mapping'!$A$5:$A$21,MATCH(D54,'[1]Resource Mapping'!$B$5:$B$21,0))))</f>
        <v xml:space="preserve"> </v>
      </c>
      <c r="D54" s="125"/>
      <c r="E54" s="125"/>
      <c r="F54" s="126"/>
      <c r="G54" s="132"/>
      <c r="H54" s="133"/>
      <c r="I54" s="133"/>
      <c r="J54" s="131"/>
      <c r="K54" s="132"/>
      <c r="L54" s="134"/>
      <c r="M54" s="135"/>
      <c r="N54" s="106"/>
      <c r="O54" s="132"/>
      <c r="P54" s="134"/>
      <c r="Q54" s="136"/>
      <c r="R54" s="106"/>
      <c r="S54" s="133"/>
      <c r="T54" s="134"/>
      <c r="U54" s="135"/>
      <c r="V54" s="106"/>
      <c r="W54" s="132"/>
      <c r="X54" s="134"/>
      <c r="Y54" s="135"/>
      <c r="Z54" s="106"/>
      <c r="AA54" s="132"/>
      <c r="AB54" s="134"/>
      <c r="AC54" s="135"/>
      <c r="AD54" s="106"/>
      <c r="AE54" s="132"/>
      <c r="AF54" s="134"/>
      <c r="AG54" s="135"/>
      <c r="AH54" s="106"/>
      <c r="AI54" s="132"/>
      <c r="AJ54" s="134"/>
      <c r="AK54" s="135"/>
      <c r="AL54" s="106"/>
      <c r="AM54" s="132"/>
      <c r="AN54" s="134"/>
      <c r="AO54" s="135"/>
      <c r="AP54" s="108"/>
    </row>
    <row r="55" spans="1:42" ht="14" x14ac:dyDescent="0.2">
      <c r="A55" s="159"/>
      <c r="B55" s="112"/>
      <c r="C55" s="124" t="str">
        <f>IF((INDEX('[1]Resource Mapping'!$A$5:$A$21,MATCH(D55,'[1]Resource Mapping'!$B$5:$B$21,0)))=0," ",(INDEX('[1]Resource Mapping'!$A$5:$A$21,MATCH(D55,'[1]Resource Mapping'!$B$5:$B$21,0))))</f>
        <v xml:space="preserve"> </v>
      </c>
      <c r="D55" s="125"/>
      <c r="E55" s="125"/>
      <c r="F55" s="126"/>
      <c r="G55" s="110"/>
      <c r="H55" s="111"/>
      <c r="I55" s="111"/>
      <c r="J55" s="112"/>
      <c r="K55" s="110"/>
      <c r="L55" s="137"/>
      <c r="M55" s="138"/>
      <c r="N55" s="106"/>
      <c r="O55" s="110"/>
      <c r="P55" s="137"/>
      <c r="Q55" s="139"/>
      <c r="R55" s="106"/>
      <c r="S55" s="111"/>
      <c r="T55" s="137"/>
      <c r="U55" s="138"/>
      <c r="V55" s="106"/>
      <c r="W55" s="110"/>
      <c r="X55" s="137"/>
      <c r="Y55" s="138"/>
      <c r="Z55" s="106"/>
      <c r="AA55" s="110"/>
      <c r="AB55" s="137"/>
      <c r="AC55" s="138"/>
      <c r="AD55" s="106"/>
      <c r="AE55" s="110"/>
      <c r="AF55" s="137"/>
      <c r="AG55" s="138"/>
      <c r="AH55" s="106"/>
      <c r="AI55" s="110"/>
      <c r="AJ55" s="137"/>
      <c r="AK55" s="138"/>
      <c r="AL55" s="106"/>
      <c r="AM55" s="110"/>
      <c r="AN55" s="137"/>
      <c r="AO55" s="138"/>
      <c r="AP55" s="108"/>
    </row>
    <row r="56" spans="1:42" x14ac:dyDescent="0.2">
      <c r="A56" s="141"/>
      <c r="B56" s="142"/>
      <c r="C56" s="142"/>
      <c r="D56" s="142"/>
      <c r="E56" s="142"/>
      <c r="F56" s="142"/>
      <c r="G56" s="142"/>
      <c r="H56" s="165"/>
      <c r="I56" s="142"/>
      <c r="J56" s="142"/>
      <c r="K56" s="142"/>
      <c r="L56" s="142"/>
      <c r="M56" s="142"/>
      <c r="N56" s="145"/>
      <c r="O56" s="142"/>
      <c r="P56" s="142"/>
      <c r="Q56" s="142"/>
      <c r="R56" s="145"/>
      <c r="S56" s="142"/>
      <c r="T56" s="142"/>
      <c r="U56" s="142"/>
      <c r="V56" s="145"/>
      <c r="W56" s="142"/>
      <c r="X56" s="142"/>
      <c r="Y56" s="142"/>
      <c r="Z56" s="145"/>
      <c r="AA56" s="142"/>
      <c r="AB56" s="142"/>
      <c r="AC56" s="142"/>
      <c r="AD56" s="145"/>
      <c r="AE56" s="142"/>
      <c r="AF56" s="142"/>
      <c r="AG56" s="142"/>
      <c r="AH56" s="145"/>
      <c r="AI56" s="142"/>
      <c r="AJ56" s="142"/>
      <c r="AK56" s="142"/>
      <c r="AL56" s="145"/>
      <c r="AM56" s="142"/>
      <c r="AN56" s="142"/>
      <c r="AO56" s="142"/>
      <c r="AP56" s="146"/>
    </row>
    <row r="57" spans="1:42" ht="14" x14ac:dyDescent="0.2">
      <c r="A57" s="153" t="s">
        <v>115</v>
      </c>
      <c r="B57" s="154" t="s">
        <v>116</v>
      </c>
      <c r="C57" s="132"/>
      <c r="D57" s="133"/>
      <c r="E57" s="133"/>
      <c r="F57" s="131"/>
      <c r="G57" s="100"/>
      <c r="H57" s="101"/>
      <c r="I57" s="102"/>
      <c r="J57" s="103"/>
      <c r="K57" s="161"/>
      <c r="L57" s="105">
        <f>SUM(L58,L64)</f>
        <v>0</v>
      </c>
      <c r="M57" s="105">
        <f>SUM(M58,M64)</f>
        <v>0</v>
      </c>
      <c r="N57" s="150"/>
      <c r="O57" s="161"/>
      <c r="P57" s="105">
        <f>SUM(P58,P64)</f>
        <v>0</v>
      </c>
      <c r="Q57" s="107">
        <f>SUM(Q58,Q64)</f>
        <v>0</v>
      </c>
      <c r="R57" s="150"/>
      <c r="S57" s="163"/>
      <c r="T57" s="105">
        <f>SUM(T58,T64)</f>
        <v>0</v>
      </c>
      <c r="U57" s="105">
        <f>SUM(U58,U64)</f>
        <v>0</v>
      </c>
      <c r="V57" s="150"/>
      <c r="W57" s="161"/>
      <c r="X57" s="105">
        <f>SUM(X58,X64)</f>
        <v>0</v>
      </c>
      <c r="Y57" s="105">
        <f>SUM(Y58,Y64)</f>
        <v>0</v>
      </c>
      <c r="Z57" s="150"/>
      <c r="AA57" s="161"/>
      <c r="AB57" s="105">
        <f>SUM(AB58,AB64)</f>
        <v>0</v>
      </c>
      <c r="AC57" s="105">
        <f>SUM(AC58,AC64)</f>
        <v>0</v>
      </c>
      <c r="AD57" s="150"/>
      <c r="AE57" s="161"/>
      <c r="AF57" s="105">
        <f>SUM(AF58,AF64)</f>
        <v>0</v>
      </c>
      <c r="AG57" s="105">
        <f>SUM(AG58,AG64)</f>
        <v>0</v>
      </c>
      <c r="AH57" s="150"/>
      <c r="AI57" s="161"/>
      <c r="AJ57" s="105">
        <f>SUM(AJ58,AJ64)</f>
        <v>0</v>
      </c>
      <c r="AK57" s="105">
        <f>SUM(AK58,AK64)</f>
        <v>0</v>
      </c>
      <c r="AL57" s="150"/>
      <c r="AM57" s="104"/>
      <c r="AN57" s="105">
        <f>SUM(L57,P57,T57,X57,AB57,AF57,AJ57)</f>
        <v>0</v>
      </c>
      <c r="AO57" s="105">
        <f>SUM(M57,Q57,U57,Y57,AC57,AG57,AK57)</f>
        <v>0</v>
      </c>
      <c r="AP57" s="108"/>
    </row>
    <row r="58" spans="1:42" ht="28" x14ac:dyDescent="0.2">
      <c r="A58" s="153">
        <v>4</v>
      </c>
      <c r="B58" s="154" t="s">
        <v>117</v>
      </c>
      <c r="C58" s="110"/>
      <c r="D58" s="111"/>
      <c r="E58" s="111"/>
      <c r="F58" s="112"/>
      <c r="G58" s="156" t="s">
        <v>118</v>
      </c>
      <c r="H58" s="162" t="s">
        <v>119</v>
      </c>
      <c r="I58" s="115">
        <f>SUM(F59:F63)</f>
        <v>0</v>
      </c>
      <c r="J58" s="116">
        <f>(E59*F59)+(E60*F60)+(E61*F61)+(E62*F62)+(E63*F63)</f>
        <v>0</v>
      </c>
      <c r="K58" s="117"/>
      <c r="L58" s="118">
        <f>$I58*K58</f>
        <v>0</v>
      </c>
      <c r="M58" s="119">
        <f>$J58*K58</f>
        <v>0</v>
      </c>
      <c r="N58" s="106"/>
      <c r="O58" s="117"/>
      <c r="P58" s="118">
        <f>$I58*O58</f>
        <v>0</v>
      </c>
      <c r="Q58" s="120">
        <f>$J58*O58</f>
        <v>0</v>
      </c>
      <c r="R58" s="106"/>
      <c r="S58" s="157"/>
      <c r="T58" s="118">
        <f>$I58*S58</f>
        <v>0</v>
      </c>
      <c r="U58" s="119">
        <f>$J58*S58</f>
        <v>0</v>
      </c>
      <c r="V58" s="106"/>
      <c r="W58" s="117"/>
      <c r="X58" s="118">
        <f>$I58*W58</f>
        <v>0</v>
      </c>
      <c r="Y58" s="119">
        <f>$J58*W58</f>
        <v>0</v>
      </c>
      <c r="Z58" s="106"/>
      <c r="AA58" s="117"/>
      <c r="AB58" s="118">
        <f>$I58*AA58</f>
        <v>0</v>
      </c>
      <c r="AC58" s="119">
        <f>$J58*AA58</f>
        <v>0</v>
      </c>
      <c r="AD58" s="106"/>
      <c r="AE58" s="117"/>
      <c r="AF58" s="118">
        <f>$I58*AE58</f>
        <v>0</v>
      </c>
      <c r="AG58" s="119">
        <f>$J58*AE58</f>
        <v>0</v>
      </c>
      <c r="AH58" s="106"/>
      <c r="AI58" s="117"/>
      <c r="AJ58" s="118">
        <f>$I58*AI58</f>
        <v>0</v>
      </c>
      <c r="AK58" s="119">
        <f>$J58*AI58</f>
        <v>0</v>
      </c>
      <c r="AL58" s="106"/>
      <c r="AM58" s="121">
        <f>SUM(K58,O58,S58,W58,AA58,AE58,AI58)</f>
        <v>0</v>
      </c>
      <c r="AN58" s="118">
        <f>SUM(L58,P58,T58,X58,AB58,AF58,AJ58)</f>
        <v>0</v>
      </c>
      <c r="AO58" s="119">
        <f>SUM(M58,Q58,U58,Y58,AC58,AG58,AK58)</f>
        <v>0</v>
      </c>
      <c r="AP58" s="108"/>
    </row>
    <row r="59" spans="1:42" ht="14" x14ac:dyDescent="0.2">
      <c r="A59" s="122"/>
      <c r="B59" s="158"/>
      <c r="C59" s="124" t="str">
        <f>IF((INDEX('[1]Resource Mapping'!$A$5:$A$21,MATCH(D59,'[1]Resource Mapping'!$B$5:$B$21,0)))=0," ",(INDEX('[1]Resource Mapping'!$A$5:$A$21,MATCH(D59,'[1]Resource Mapping'!$B$5:$B$21,0))))</f>
        <v xml:space="preserve"> </v>
      </c>
      <c r="D59" s="125"/>
      <c r="E59" s="125"/>
      <c r="F59" s="126"/>
      <c r="G59" s="96"/>
      <c r="H59" s="97"/>
      <c r="I59" s="97"/>
      <c r="J59" s="158"/>
      <c r="K59" s="96"/>
      <c r="L59" s="99"/>
      <c r="M59" s="128"/>
      <c r="N59" s="106"/>
      <c r="O59" s="96"/>
      <c r="P59" s="99"/>
      <c r="Q59" s="129"/>
      <c r="R59" s="106"/>
      <c r="S59" s="97"/>
      <c r="T59" s="99"/>
      <c r="U59" s="128"/>
      <c r="V59" s="106"/>
      <c r="W59" s="96"/>
      <c r="X59" s="99"/>
      <c r="Y59" s="128"/>
      <c r="Z59" s="106"/>
      <c r="AA59" s="96"/>
      <c r="AB59" s="99"/>
      <c r="AC59" s="128"/>
      <c r="AD59" s="106"/>
      <c r="AE59" s="96"/>
      <c r="AF59" s="99"/>
      <c r="AG59" s="128"/>
      <c r="AH59" s="106"/>
      <c r="AI59" s="96"/>
      <c r="AJ59" s="99"/>
      <c r="AK59" s="128"/>
      <c r="AL59" s="106"/>
      <c r="AM59" s="96"/>
      <c r="AN59" s="99"/>
      <c r="AO59" s="128"/>
      <c r="AP59" s="108"/>
    </row>
    <row r="60" spans="1:42" ht="14" x14ac:dyDescent="0.2">
      <c r="A60" s="130"/>
      <c r="B60" s="131"/>
      <c r="C60" s="124" t="str">
        <f>IF((INDEX('[1]Resource Mapping'!$A$5:$A$21,MATCH(D60,'[1]Resource Mapping'!$B$5:$B$21,0)))=0," ",(INDEX('[1]Resource Mapping'!$A$5:$A$21,MATCH(D60,'[1]Resource Mapping'!$B$5:$B$21,0))))</f>
        <v xml:space="preserve"> </v>
      </c>
      <c r="D60" s="125"/>
      <c r="E60" s="125"/>
      <c r="F60" s="126"/>
      <c r="G60" s="132"/>
      <c r="H60" s="133"/>
      <c r="I60" s="133"/>
      <c r="J60" s="131"/>
      <c r="K60" s="132"/>
      <c r="L60" s="134"/>
      <c r="M60" s="135"/>
      <c r="N60" s="106"/>
      <c r="O60" s="132"/>
      <c r="P60" s="134"/>
      <c r="Q60" s="136"/>
      <c r="R60" s="106"/>
      <c r="S60" s="133"/>
      <c r="T60" s="134"/>
      <c r="U60" s="135"/>
      <c r="V60" s="106"/>
      <c r="W60" s="132"/>
      <c r="X60" s="134"/>
      <c r="Y60" s="135"/>
      <c r="Z60" s="106"/>
      <c r="AA60" s="132"/>
      <c r="AB60" s="134"/>
      <c r="AC60" s="135"/>
      <c r="AD60" s="106"/>
      <c r="AE60" s="132"/>
      <c r="AF60" s="134"/>
      <c r="AG60" s="135"/>
      <c r="AH60" s="106"/>
      <c r="AI60" s="132"/>
      <c r="AJ60" s="134"/>
      <c r="AK60" s="135"/>
      <c r="AL60" s="106"/>
      <c r="AM60" s="132"/>
      <c r="AN60" s="134"/>
      <c r="AO60" s="135"/>
      <c r="AP60" s="108"/>
    </row>
    <row r="61" spans="1:42" ht="14" x14ac:dyDescent="0.2">
      <c r="A61" s="130"/>
      <c r="B61" s="131"/>
      <c r="C61" s="124" t="str">
        <f>IF((INDEX('[1]Resource Mapping'!$A$5:$A$21,MATCH(D61,'[1]Resource Mapping'!$B$5:$B$21,0)))=0," ",(INDEX('[1]Resource Mapping'!$A$5:$A$21,MATCH(D61,'[1]Resource Mapping'!$B$5:$B$21,0))))</f>
        <v xml:space="preserve"> </v>
      </c>
      <c r="D61" s="125"/>
      <c r="E61" s="125"/>
      <c r="F61" s="126"/>
      <c r="G61" s="132"/>
      <c r="H61" s="133"/>
      <c r="I61" s="133"/>
      <c r="J61" s="131"/>
      <c r="K61" s="132"/>
      <c r="L61" s="134"/>
      <c r="M61" s="135"/>
      <c r="N61" s="106"/>
      <c r="O61" s="132"/>
      <c r="P61" s="134"/>
      <c r="Q61" s="136"/>
      <c r="R61" s="106"/>
      <c r="S61" s="133"/>
      <c r="T61" s="134"/>
      <c r="U61" s="135"/>
      <c r="V61" s="106"/>
      <c r="W61" s="132"/>
      <c r="X61" s="134"/>
      <c r="Y61" s="135"/>
      <c r="Z61" s="106"/>
      <c r="AA61" s="132"/>
      <c r="AB61" s="134"/>
      <c r="AC61" s="135"/>
      <c r="AD61" s="106"/>
      <c r="AE61" s="132"/>
      <c r="AF61" s="134"/>
      <c r="AG61" s="135"/>
      <c r="AH61" s="106"/>
      <c r="AI61" s="132"/>
      <c r="AJ61" s="134"/>
      <c r="AK61" s="135"/>
      <c r="AL61" s="106"/>
      <c r="AM61" s="132"/>
      <c r="AN61" s="134"/>
      <c r="AO61" s="135"/>
      <c r="AP61" s="108"/>
    </row>
    <row r="62" spans="1:42" ht="14" x14ac:dyDescent="0.2">
      <c r="A62" s="130"/>
      <c r="B62" s="131"/>
      <c r="C62" s="124" t="str">
        <f>IF((INDEX('[1]Resource Mapping'!$A$5:$A$21,MATCH(D62,'[1]Resource Mapping'!$B$5:$B$21,0)))=0," ",(INDEX('[1]Resource Mapping'!$A$5:$A$21,MATCH(D62,'[1]Resource Mapping'!$B$5:$B$21,0))))</f>
        <v xml:space="preserve"> </v>
      </c>
      <c r="D62" s="125"/>
      <c r="E62" s="125"/>
      <c r="F62" s="126"/>
      <c r="G62" s="132"/>
      <c r="H62" s="133"/>
      <c r="I62" s="133"/>
      <c r="J62" s="131"/>
      <c r="K62" s="132"/>
      <c r="L62" s="134"/>
      <c r="M62" s="135"/>
      <c r="N62" s="106"/>
      <c r="O62" s="132"/>
      <c r="P62" s="134"/>
      <c r="Q62" s="136"/>
      <c r="R62" s="106"/>
      <c r="S62" s="133"/>
      <c r="T62" s="134"/>
      <c r="U62" s="135"/>
      <c r="V62" s="106"/>
      <c r="W62" s="132"/>
      <c r="X62" s="134"/>
      <c r="Y62" s="135"/>
      <c r="Z62" s="106"/>
      <c r="AA62" s="132"/>
      <c r="AB62" s="134"/>
      <c r="AC62" s="135"/>
      <c r="AD62" s="106"/>
      <c r="AE62" s="132"/>
      <c r="AF62" s="134"/>
      <c r="AG62" s="135"/>
      <c r="AH62" s="106"/>
      <c r="AI62" s="132"/>
      <c r="AJ62" s="134"/>
      <c r="AK62" s="135"/>
      <c r="AL62" s="106"/>
      <c r="AM62" s="132"/>
      <c r="AN62" s="134"/>
      <c r="AO62" s="135"/>
      <c r="AP62" s="108"/>
    </row>
    <row r="63" spans="1:42" ht="14" x14ac:dyDescent="0.2">
      <c r="A63" s="159"/>
      <c r="B63" s="112"/>
      <c r="C63" s="124" t="str">
        <f>IF((INDEX('[1]Resource Mapping'!$A$5:$A$21,MATCH(D63,'[1]Resource Mapping'!$B$5:$B$21,0)))=0," ",(INDEX('[1]Resource Mapping'!$A$5:$A$21,MATCH(D63,'[1]Resource Mapping'!$B$5:$B$21,0))))</f>
        <v xml:space="preserve"> </v>
      </c>
      <c r="D63" s="125"/>
      <c r="E63" s="125"/>
      <c r="F63" s="126"/>
      <c r="G63" s="110"/>
      <c r="H63" s="111"/>
      <c r="I63" s="111"/>
      <c r="J63" s="112"/>
      <c r="K63" s="110"/>
      <c r="L63" s="137"/>
      <c r="M63" s="138"/>
      <c r="N63" s="106"/>
      <c r="O63" s="110"/>
      <c r="P63" s="137"/>
      <c r="Q63" s="139"/>
      <c r="R63" s="106"/>
      <c r="S63" s="111"/>
      <c r="T63" s="137"/>
      <c r="U63" s="138"/>
      <c r="V63" s="106"/>
      <c r="W63" s="110"/>
      <c r="X63" s="137"/>
      <c r="Y63" s="138"/>
      <c r="Z63" s="106"/>
      <c r="AA63" s="110"/>
      <c r="AB63" s="137"/>
      <c r="AC63" s="138"/>
      <c r="AD63" s="106"/>
      <c r="AE63" s="110"/>
      <c r="AF63" s="137"/>
      <c r="AG63" s="138"/>
      <c r="AH63" s="106"/>
      <c r="AI63" s="110"/>
      <c r="AJ63" s="137"/>
      <c r="AK63" s="138"/>
      <c r="AL63" s="106"/>
      <c r="AM63" s="110"/>
      <c r="AN63" s="137"/>
      <c r="AO63" s="138"/>
      <c r="AP63" s="108"/>
    </row>
    <row r="64" spans="1:42" ht="42" x14ac:dyDescent="0.2">
      <c r="A64" s="153" t="s">
        <v>120</v>
      </c>
      <c r="B64" s="160" t="s">
        <v>121</v>
      </c>
      <c r="C64" s="161"/>
      <c r="D64" s="161"/>
      <c r="E64" s="161"/>
      <c r="F64" s="161"/>
      <c r="G64" s="162" t="s">
        <v>122</v>
      </c>
      <c r="H64" s="156" t="s">
        <v>123</v>
      </c>
      <c r="I64" s="115">
        <f>SUM(F65:F69)</f>
        <v>8</v>
      </c>
      <c r="J64" s="116">
        <f>(E65*F65)+(E66*F66)+(E67*F67)+(E68*F68)+(E69*F69)</f>
        <v>900</v>
      </c>
      <c r="K64" s="117">
        <v>0</v>
      </c>
      <c r="L64" s="118">
        <f>$I64*K64</f>
        <v>0</v>
      </c>
      <c r="M64" s="119">
        <f>$J64*K64</f>
        <v>0</v>
      </c>
      <c r="N64" s="106"/>
      <c r="O64" s="117"/>
      <c r="P64" s="118">
        <f>$I64*O64</f>
        <v>0</v>
      </c>
      <c r="Q64" s="120">
        <f>$J64*O64</f>
        <v>0</v>
      </c>
      <c r="R64" s="106"/>
      <c r="S64" s="157"/>
      <c r="T64" s="118">
        <f>$I64*S64</f>
        <v>0</v>
      </c>
      <c r="U64" s="119">
        <f>$J64*S64</f>
        <v>0</v>
      </c>
      <c r="V64" s="106"/>
      <c r="W64" s="117"/>
      <c r="X64" s="118">
        <f>$I64*W64</f>
        <v>0</v>
      </c>
      <c r="Y64" s="119">
        <f>$J64*W64</f>
        <v>0</v>
      </c>
      <c r="Z64" s="106"/>
      <c r="AA64" s="117"/>
      <c r="AB64" s="118">
        <f>$I64*AA64</f>
        <v>0</v>
      </c>
      <c r="AC64" s="119">
        <f>$J64*AA64</f>
        <v>0</v>
      </c>
      <c r="AD64" s="106"/>
      <c r="AE64" s="117"/>
      <c r="AF64" s="118">
        <f>$I64*AE64</f>
        <v>0</v>
      </c>
      <c r="AG64" s="119">
        <f>$J64*AE64</f>
        <v>0</v>
      </c>
      <c r="AH64" s="106"/>
      <c r="AI64" s="117"/>
      <c r="AJ64" s="118">
        <f>$I64*AI64</f>
        <v>0</v>
      </c>
      <c r="AK64" s="119">
        <f>$J64*AI64</f>
        <v>0</v>
      </c>
      <c r="AL64" s="106"/>
      <c r="AM64" s="121">
        <f>SUM(K64,O64,S64,W64,AA64,AE64,AI64)</f>
        <v>0</v>
      </c>
      <c r="AN64" s="118">
        <f>SUM(L64,P64,T64,X64,AB64,AF64,AJ64)</f>
        <v>0</v>
      </c>
      <c r="AO64" s="119">
        <f>SUM(M64,Q64,U64,Y64,AC64,AG64,AK64)</f>
        <v>0</v>
      </c>
      <c r="AP64" s="108"/>
    </row>
    <row r="65" spans="1:42" ht="14" x14ac:dyDescent="0.2">
      <c r="A65" s="122"/>
      <c r="B65" s="158"/>
      <c r="C65" s="124" t="str">
        <f>IF((INDEX('[1]Resource Mapping'!$A$5:$A$21,MATCH(D65,'[1]Resource Mapping'!$B$5:$B$21,0)))=0," ",(INDEX('[1]Resource Mapping'!$A$5:$A$21,MATCH(D65,'[1]Resource Mapping'!$B$5:$B$21,0))))</f>
        <v>DM03</v>
      </c>
      <c r="D65" s="125" t="s">
        <v>49</v>
      </c>
      <c r="E65" s="125">
        <v>120</v>
      </c>
      <c r="F65" s="126">
        <v>4</v>
      </c>
      <c r="G65" s="96"/>
      <c r="H65" s="97"/>
      <c r="I65" s="97"/>
      <c r="J65" s="158"/>
      <c r="K65" s="96"/>
      <c r="L65" s="99"/>
      <c r="M65" s="128"/>
      <c r="N65" s="106"/>
      <c r="O65" s="96"/>
      <c r="P65" s="99"/>
      <c r="Q65" s="129"/>
      <c r="R65" s="106"/>
      <c r="S65" s="97"/>
      <c r="T65" s="99"/>
      <c r="U65" s="128"/>
      <c r="V65" s="106"/>
      <c r="W65" s="96"/>
      <c r="X65" s="99"/>
      <c r="Y65" s="128"/>
      <c r="Z65" s="106"/>
      <c r="AA65" s="96"/>
      <c r="AB65" s="99"/>
      <c r="AC65" s="128"/>
      <c r="AD65" s="106"/>
      <c r="AE65" s="96"/>
      <c r="AF65" s="99"/>
      <c r="AG65" s="128"/>
      <c r="AH65" s="106"/>
      <c r="AI65" s="96"/>
      <c r="AJ65" s="99"/>
      <c r="AK65" s="128"/>
      <c r="AL65" s="106"/>
      <c r="AM65" s="96"/>
      <c r="AN65" s="99"/>
      <c r="AO65" s="128"/>
      <c r="AP65" s="108"/>
    </row>
    <row r="66" spans="1:42" ht="14" x14ac:dyDescent="0.2">
      <c r="A66" s="130"/>
      <c r="B66" s="131"/>
      <c r="C66" s="124" t="str">
        <f>IF((INDEX('[1]Resource Mapping'!$A$5:$A$21,MATCH(D66,'[1]Resource Mapping'!$B$5:$B$21,0)))=0," ",(INDEX('[1]Resource Mapping'!$A$5:$A$21,MATCH(D66,'[1]Resource Mapping'!$B$5:$B$21,0))))</f>
        <v>DM02</v>
      </c>
      <c r="D66" s="125" t="s">
        <v>47</v>
      </c>
      <c r="E66" s="125">
        <v>105</v>
      </c>
      <c r="F66" s="126">
        <v>4</v>
      </c>
      <c r="G66" s="132"/>
      <c r="H66" s="133"/>
      <c r="I66" s="133"/>
      <c r="J66" s="131"/>
      <c r="K66" s="132"/>
      <c r="L66" s="134"/>
      <c r="M66" s="135"/>
      <c r="N66" s="106"/>
      <c r="O66" s="132"/>
      <c r="P66" s="134"/>
      <c r="Q66" s="136"/>
      <c r="R66" s="106"/>
      <c r="S66" s="133"/>
      <c r="T66" s="134"/>
      <c r="U66" s="135"/>
      <c r="V66" s="106"/>
      <c r="W66" s="132"/>
      <c r="X66" s="134"/>
      <c r="Y66" s="135"/>
      <c r="Z66" s="106"/>
      <c r="AA66" s="132"/>
      <c r="AB66" s="134"/>
      <c r="AC66" s="135"/>
      <c r="AD66" s="106"/>
      <c r="AE66" s="132"/>
      <c r="AF66" s="134"/>
      <c r="AG66" s="135"/>
      <c r="AH66" s="106"/>
      <c r="AI66" s="132"/>
      <c r="AJ66" s="134"/>
      <c r="AK66" s="135"/>
      <c r="AL66" s="106"/>
      <c r="AM66" s="132"/>
      <c r="AN66" s="134"/>
      <c r="AO66" s="135"/>
      <c r="AP66" s="108"/>
    </row>
    <row r="67" spans="1:42" ht="14" x14ac:dyDescent="0.2">
      <c r="A67" s="130"/>
      <c r="B67" s="131"/>
      <c r="C67" s="124" t="str">
        <f>IF((INDEX('[1]Resource Mapping'!$A$5:$A$21,MATCH(D67,'[1]Resource Mapping'!$B$5:$B$21,0)))=0," ",(INDEX('[1]Resource Mapping'!$A$5:$A$21,MATCH(D67,'[1]Resource Mapping'!$B$5:$B$21,0))))</f>
        <v xml:space="preserve"> </v>
      </c>
      <c r="D67" s="125"/>
      <c r="E67" s="125"/>
      <c r="F67" s="126"/>
      <c r="G67" s="132"/>
      <c r="H67" s="133"/>
      <c r="I67" s="133"/>
      <c r="J67" s="131"/>
      <c r="K67" s="132"/>
      <c r="L67" s="134"/>
      <c r="M67" s="135"/>
      <c r="N67" s="106"/>
      <c r="O67" s="132"/>
      <c r="P67" s="134"/>
      <c r="Q67" s="136"/>
      <c r="R67" s="106"/>
      <c r="S67" s="133"/>
      <c r="T67" s="134"/>
      <c r="U67" s="135"/>
      <c r="V67" s="106"/>
      <c r="W67" s="132"/>
      <c r="X67" s="134"/>
      <c r="Y67" s="135"/>
      <c r="Z67" s="106"/>
      <c r="AA67" s="132"/>
      <c r="AB67" s="134"/>
      <c r="AC67" s="135"/>
      <c r="AD67" s="106"/>
      <c r="AE67" s="132"/>
      <c r="AF67" s="134"/>
      <c r="AG67" s="135"/>
      <c r="AH67" s="106"/>
      <c r="AI67" s="132"/>
      <c r="AJ67" s="134"/>
      <c r="AK67" s="135"/>
      <c r="AL67" s="106"/>
      <c r="AM67" s="132"/>
      <c r="AN67" s="134"/>
      <c r="AO67" s="135"/>
      <c r="AP67" s="108"/>
    </row>
    <row r="68" spans="1:42" ht="14" x14ac:dyDescent="0.2">
      <c r="A68" s="130"/>
      <c r="B68" s="131"/>
      <c r="C68" s="124" t="str">
        <f>IF((INDEX('[1]Resource Mapping'!$A$5:$A$21,MATCH(D68,'[1]Resource Mapping'!$B$5:$B$21,0)))=0," ",(INDEX('[1]Resource Mapping'!$A$5:$A$21,MATCH(D68,'[1]Resource Mapping'!$B$5:$B$21,0))))</f>
        <v xml:space="preserve"> </v>
      </c>
      <c r="D68" s="125"/>
      <c r="E68" s="125"/>
      <c r="F68" s="126"/>
      <c r="G68" s="132"/>
      <c r="H68" s="133"/>
      <c r="I68" s="133"/>
      <c r="J68" s="131"/>
      <c r="K68" s="132"/>
      <c r="L68" s="134"/>
      <c r="M68" s="135"/>
      <c r="N68" s="106"/>
      <c r="O68" s="132"/>
      <c r="P68" s="134"/>
      <c r="Q68" s="136"/>
      <c r="R68" s="106"/>
      <c r="S68" s="133"/>
      <c r="T68" s="134"/>
      <c r="U68" s="135"/>
      <c r="V68" s="106"/>
      <c r="W68" s="132"/>
      <c r="X68" s="134"/>
      <c r="Y68" s="135"/>
      <c r="Z68" s="106"/>
      <c r="AA68" s="132"/>
      <c r="AB68" s="134"/>
      <c r="AC68" s="135"/>
      <c r="AD68" s="106"/>
      <c r="AE68" s="132"/>
      <c r="AF68" s="134"/>
      <c r="AG68" s="135"/>
      <c r="AH68" s="106"/>
      <c r="AI68" s="132"/>
      <c r="AJ68" s="134"/>
      <c r="AK68" s="135"/>
      <c r="AL68" s="106"/>
      <c r="AM68" s="132"/>
      <c r="AN68" s="134"/>
      <c r="AO68" s="135"/>
      <c r="AP68" s="108"/>
    </row>
    <row r="69" spans="1:42" ht="14" x14ac:dyDescent="0.2">
      <c r="A69" s="159"/>
      <c r="B69" s="112"/>
      <c r="C69" s="124" t="str">
        <f>IF((INDEX('[1]Resource Mapping'!$A$5:$A$21,MATCH(D69,'[1]Resource Mapping'!$B$5:$B$21,0)))=0," ",(INDEX('[1]Resource Mapping'!$A$5:$A$21,MATCH(D69,'[1]Resource Mapping'!$B$5:$B$21,0))))</f>
        <v xml:space="preserve"> </v>
      </c>
      <c r="D69" s="125"/>
      <c r="E69" s="125"/>
      <c r="F69" s="126"/>
      <c r="G69" s="110"/>
      <c r="H69" s="111"/>
      <c r="I69" s="111"/>
      <c r="J69" s="112"/>
      <c r="K69" s="110"/>
      <c r="L69" s="137"/>
      <c r="M69" s="138"/>
      <c r="N69" s="106"/>
      <c r="O69" s="110"/>
      <c r="P69" s="137"/>
      <c r="Q69" s="139"/>
      <c r="R69" s="106"/>
      <c r="S69" s="111"/>
      <c r="T69" s="137"/>
      <c r="U69" s="138"/>
      <c r="V69" s="106"/>
      <c r="W69" s="110"/>
      <c r="X69" s="137"/>
      <c r="Y69" s="138"/>
      <c r="Z69" s="106"/>
      <c r="AA69" s="110"/>
      <c r="AB69" s="137"/>
      <c r="AC69" s="138"/>
      <c r="AD69" s="106"/>
      <c r="AE69" s="110"/>
      <c r="AF69" s="137"/>
      <c r="AG69" s="138"/>
      <c r="AH69" s="106"/>
      <c r="AI69" s="110"/>
      <c r="AJ69" s="137"/>
      <c r="AK69" s="138"/>
      <c r="AL69" s="106"/>
      <c r="AM69" s="110"/>
      <c r="AN69" s="137"/>
      <c r="AO69" s="138"/>
      <c r="AP69" s="108"/>
    </row>
    <row r="70" spans="1:42" x14ac:dyDescent="0.2">
      <c r="A70" s="141"/>
      <c r="B70" s="142"/>
      <c r="C70" s="142"/>
      <c r="D70" s="142"/>
      <c r="E70" s="142"/>
      <c r="F70" s="142"/>
      <c r="G70" s="142"/>
      <c r="H70" s="165"/>
      <c r="I70" s="142"/>
      <c r="J70" s="142"/>
      <c r="K70" s="142"/>
      <c r="L70" s="142"/>
      <c r="M70" s="142"/>
      <c r="N70" s="145"/>
      <c r="O70" s="142"/>
      <c r="P70" s="142"/>
      <c r="Q70" s="142"/>
      <c r="R70" s="145"/>
      <c r="S70" s="142"/>
      <c r="T70" s="142"/>
      <c r="U70" s="142"/>
      <c r="V70" s="145"/>
      <c r="W70" s="142"/>
      <c r="X70" s="142"/>
      <c r="Y70" s="142"/>
      <c r="Z70" s="145"/>
      <c r="AA70" s="142"/>
      <c r="AB70" s="142"/>
      <c r="AC70" s="142"/>
      <c r="AD70" s="145"/>
      <c r="AE70" s="142"/>
      <c r="AF70" s="142"/>
      <c r="AG70" s="142"/>
      <c r="AH70" s="145"/>
      <c r="AI70" s="142"/>
      <c r="AJ70" s="142"/>
      <c r="AK70" s="142"/>
      <c r="AL70" s="145"/>
      <c r="AM70" s="142"/>
      <c r="AN70" s="142"/>
      <c r="AO70" s="142"/>
      <c r="AP70" s="146"/>
    </row>
    <row r="71" spans="1:42" ht="14" x14ac:dyDescent="0.2">
      <c r="A71" s="153" t="s">
        <v>124</v>
      </c>
      <c r="B71" s="154" t="s">
        <v>125</v>
      </c>
      <c r="C71" s="132"/>
      <c r="D71" s="133"/>
      <c r="E71" s="133"/>
      <c r="F71" s="131"/>
      <c r="G71" s="100"/>
      <c r="H71" s="101"/>
      <c r="I71" s="102"/>
      <c r="J71" s="103"/>
      <c r="K71" s="161"/>
      <c r="L71" s="105">
        <f>SUM(L72)</f>
        <v>0</v>
      </c>
      <c r="M71" s="105">
        <f>SUM(M72)</f>
        <v>0</v>
      </c>
      <c r="N71" s="167"/>
      <c r="O71" s="161"/>
      <c r="P71" s="105">
        <f>SUM(P72)</f>
        <v>0</v>
      </c>
      <c r="Q71" s="107">
        <f>SUM(Q72)</f>
        <v>0</v>
      </c>
      <c r="R71" s="167"/>
      <c r="S71" s="163"/>
      <c r="T71" s="105">
        <f>SUM(T72)</f>
        <v>0</v>
      </c>
      <c r="U71" s="105">
        <f>SUM(U72)</f>
        <v>0</v>
      </c>
      <c r="V71" s="167"/>
      <c r="W71" s="161"/>
      <c r="X71" s="105">
        <f>SUM(X72)</f>
        <v>0</v>
      </c>
      <c r="Y71" s="105">
        <f>SUM(Y72)</f>
        <v>0</v>
      </c>
      <c r="Z71" s="167"/>
      <c r="AA71" s="161"/>
      <c r="AB71" s="105">
        <f>SUM(AB72)</f>
        <v>0</v>
      </c>
      <c r="AC71" s="105">
        <f>SUM(AC72)</f>
        <v>0</v>
      </c>
      <c r="AD71" s="167"/>
      <c r="AE71" s="161"/>
      <c r="AF71" s="105">
        <f>SUM(AF72)</f>
        <v>0</v>
      </c>
      <c r="AG71" s="105">
        <f>SUM(AG72)</f>
        <v>0</v>
      </c>
      <c r="AH71" s="167"/>
      <c r="AI71" s="161"/>
      <c r="AJ71" s="105">
        <f>SUM(AJ72)</f>
        <v>0</v>
      </c>
      <c r="AK71" s="105">
        <f>SUM(AK72)</f>
        <v>0</v>
      </c>
      <c r="AL71" s="167"/>
      <c r="AM71" s="104"/>
      <c r="AN71" s="105">
        <f>SUM(L71,P71,T71,X71,AB71,AF71,AJ71)</f>
        <v>0</v>
      </c>
      <c r="AO71" s="105">
        <f>SUM(M71,Q71,U71,Y71,AC71,AG71,AK71)</f>
        <v>0</v>
      </c>
      <c r="AP71" s="108"/>
    </row>
    <row r="72" spans="1:42" ht="42" x14ac:dyDescent="0.2">
      <c r="A72" s="153">
        <v>5</v>
      </c>
      <c r="B72" s="154" t="s">
        <v>126</v>
      </c>
      <c r="C72" s="110"/>
      <c r="D72" s="111"/>
      <c r="E72" s="111"/>
      <c r="F72" s="112"/>
      <c r="G72" s="156" t="s">
        <v>127</v>
      </c>
      <c r="H72" s="156" t="s">
        <v>128</v>
      </c>
      <c r="I72" s="115">
        <f>SUM(F73:F77)</f>
        <v>16</v>
      </c>
      <c r="J72" s="116">
        <f>(E73*F73)+(E74*F74)+(E75*F75)+(E76*F76)+(E77*F77)</f>
        <v>1800</v>
      </c>
      <c r="K72" s="117">
        <v>0</v>
      </c>
      <c r="L72" s="118">
        <f>$I72*K72</f>
        <v>0</v>
      </c>
      <c r="M72" s="119">
        <f>$J72*K72</f>
        <v>0</v>
      </c>
      <c r="N72" s="106"/>
      <c r="O72" s="117"/>
      <c r="P72" s="118">
        <f>$I72*O72</f>
        <v>0</v>
      </c>
      <c r="Q72" s="120">
        <f>$J72*O72</f>
        <v>0</v>
      </c>
      <c r="R72" s="106"/>
      <c r="S72" s="157"/>
      <c r="T72" s="118">
        <f>$I72*S72</f>
        <v>0</v>
      </c>
      <c r="U72" s="119">
        <f>$J72*S72</f>
        <v>0</v>
      </c>
      <c r="V72" s="106"/>
      <c r="W72" s="117"/>
      <c r="X72" s="118">
        <f>$I72*W72</f>
        <v>0</v>
      </c>
      <c r="Y72" s="119">
        <f>$J72*W72</f>
        <v>0</v>
      </c>
      <c r="Z72" s="106"/>
      <c r="AA72" s="117"/>
      <c r="AB72" s="118">
        <f>$I72*AA72</f>
        <v>0</v>
      </c>
      <c r="AC72" s="119">
        <f>$J72*AA72</f>
        <v>0</v>
      </c>
      <c r="AD72" s="106"/>
      <c r="AE72" s="117"/>
      <c r="AF72" s="118">
        <f>$I72*AE72</f>
        <v>0</v>
      </c>
      <c r="AG72" s="119">
        <f>$J72*AE72</f>
        <v>0</v>
      </c>
      <c r="AH72" s="106"/>
      <c r="AI72" s="117"/>
      <c r="AJ72" s="118">
        <f>$I72*AI72</f>
        <v>0</v>
      </c>
      <c r="AK72" s="119">
        <f>$J72*AI72</f>
        <v>0</v>
      </c>
      <c r="AL72" s="106"/>
      <c r="AM72" s="121">
        <f>SUM(K72,O72,S72,W72,AA72,AE72,AI72)</f>
        <v>0</v>
      </c>
      <c r="AN72" s="118">
        <f>SUM(L72,P72,T72,X72,AB72,AF72,AJ72)</f>
        <v>0</v>
      </c>
      <c r="AO72" s="119">
        <f>SUM(M72,Q72,U72,Y72,AC72,AG72,AK72)</f>
        <v>0</v>
      </c>
      <c r="AP72" s="108"/>
    </row>
    <row r="73" spans="1:42" ht="14" x14ac:dyDescent="0.2">
      <c r="A73" s="122"/>
      <c r="B73" s="158"/>
      <c r="C73" s="124" t="str">
        <f>IF((INDEX('[1]Resource Mapping'!$A$5:$A$21,MATCH(D73,'[1]Resource Mapping'!$B$5:$B$21,0)))=0," ",(INDEX('[1]Resource Mapping'!$A$5:$A$21,MATCH(D73,'[1]Resource Mapping'!$B$5:$B$21,0))))</f>
        <v>DM03</v>
      </c>
      <c r="D73" s="125" t="s">
        <v>49</v>
      </c>
      <c r="E73" s="125">
        <v>120</v>
      </c>
      <c r="F73" s="126">
        <v>8</v>
      </c>
      <c r="G73" s="96"/>
      <c r="H73" s="97"/>
      <c r="I73" s="97"/>
      <c r="J73" s="158"/>
      <c r="K73" s="96"/>
      <c r="L73" s="99"/>
      <c r="M73" s="128"/>
      <c r="N73" s="106"/>
      <c r="O73" s="96"/>
      <c r="P73" s="99"/>
      <c r="Q73" s="129"/>
      <c r="R73" s="106"/>
      <c r="S73" s="97"/>
      <c r="T73" s="99"/>
      <c r="U73" s="128"/>
      <c r="V73" s="106"/>
      <c r="W73" s="96"/>
      <c r="X73" s="99"/>
      <c r="Y73" s="128"/>
      <c r="Z73" s="106"/>
      <c r="AA73" s="96"/>
      <c r="AB73" s="99"/>
      <c r="AC73" s="128"/>
      <c r="AD73" s="106"/>
      <c r="AE73" s="96"/>
      <c r="AF73" s="99"/>
      <c r="AG73" s="128"/>
      <c r="AH73" s="106"/>
      <c r="AI73" s="96"/>
      <c r="AJ73" s="99"/>
      <c r="AK73" s="128"/>
      <c r="AL73" s="106"/>
      <c r="AM73" s="96"/>
      <c r="AN73" s="99"/>
      <c r="AO73" s="128"/>
      <c r="AP73" s="108"/>
    </row>
    <row r="74" spans="1:42" ht="14" x14ac:dyDescent="0.2">
      <c r="A74" s="130"/>
      <c r="B74" s="131"/>
      <c r="C74" s="124" t="str">
        <f>IF((INDEX('[1]Resource Mapping'!$A$5:$A$21,MATCH(D74,'[1]Resource Mapping'!$B$5:$B$21,0)))=0," ",(INDEX('[1]Resource Mapping'!$A$5:$A$21,MATCH(D74,'[1]Resource Mapping'!$B$5:$B$21,0))))</f>
        <v>DM02</v>
      </c>
      <c r="D74" s="125" t="s">
        <v>47</v>
      </c>
      <c r="E74" s="125">
        <v>105</v>
      </c>
      <c r="F74" s="126">
        <v>8</v>
      </c>
      <c r="G74" s="132"/>
      <c r="H74" s="133"/>
      <c r="I74" s="133"/>
      <c r="J74" s="131"/>
      <c r="K74" s="132"/>
      <c r="L74" s="134"/>
      <c r="M74" s="135"/>
      <c r="N74" s="106"/>
      <c r="O74" s="132"/>
      <c r="P74" s="134"/>
      <c r="Q74" s="136"/>
      <c r="R74" s="106"/>
      <c r="S74" s="133"/>
      <c r="T74" s="134"/>
      <c r="U74" s="135"/>
      <c r="V74" s="106"/>
      <c r="W74" s="132"/>
      <c r="X74" s="134"/>
      <c r="Y74" s="135"/>
      <c r="Z74" s="106"/>
      <c r="AA74" s="132"/>
      <c r="AB74" s="134"/>
      <c r="AC74" s="135"/>
      <c r="AD74" s="106"/>
      <c r="AE74" s="132"/>
      <c r="AF74" s="134"/>
      <c r="AG74" s="135"/>
      <c r="AH74" s="106"/>
      <c r="AI74" s="132"/>
      <c r="AJ74" s="134"/>
      <c r="AK74" s="135"/>
      <c r="AL74" s="106"/>
      <c r="AM74" s="132"/>
      <c r="AN74" s="134"/>
      <c r="AO74" s="135"/>
      <c r="AP74" s="108"/>
    </row>
    <row r="75" spans="1:42" ht="14" x14ac:dyDescent="0.2">
      <c r="A75" s="130"/>
      <c r="B75" s="131"/>
      <c r="C75" s="124" t="str">
        <f>IF((INDEX('[1]Resource Mapping'!$A$5:$A$21,MATCH(D75,'[1]Resource Mapping'!$B$5:$B$21,0)))=0," ",(INDEX('[1]Resource Mapping'!$A$5:$A$21,MATCH(D75,'[1]Resource Mapping'!$B$5:$B$21,0))))</f>
        <v xml:space="preserve"> </v>
      </c>
      <c r="D75" s="125"/>
      <c r="E75" s="125"/>
      <c r="F75" s="126"/>
      <c r="G75" s="132"/>
      <c r="H75" s="133"/>
      <c r="I75" s="133"/>
      <c r="J75" s="131"/>
      <c r="K75" s="132"/>
      <c r="L75" s="134"/>
      <c r="M75" s="135"/>
      <c r="N75" s="106"/>
      <c r="O75" s="132"/>
      <c r="P75" s="134"/>
      <c r="Q75" s="136"/>
      <c r="R75" s="106"/>
      <c r="S75" s="133"/>
      <c r="T75" s="134"/>
      <c r="U75" s="135"/>
      <c r="V75" s="106"/>
      <c r="W75" s="132"/>
      <c r="X75" s="134"/>
      <c r="Y75" s="135"/>
      <c r="Z75" s="106"/>
      <c r="AA75" s="132"/>
      <c r="AB75" s="134"/>
      <c r="AC75" s="135"/>
      <c r="AD75" s="106"/>
      <c r="AE75" s="132"/>
      <c r="AF75" s="134"/>
      <c r="AG75" s="135"/>
      <c r="AH75" s="106"/>
      <c r="AI75" s="132"/>
      <c r="AJ75" s="134"/>
      <c r="AK75" s="135"/>
      <c r="AL75" s="106"/>
      <c r="AM75" s="132"/>
      <c r="AN75" s="134"/>
      <c r="AO75" s="135"/>
      <c r="AP75" s="108"/>
    </row>
    <row r="76" spans="1:42" ht="14" x14ac:dyDescent="0.2">
      <c r="A76" s="130"/>
      <c r="B76" s="131"/>
      <c r="C76" s="124" t="str">
        <f>IF((INDEX('[1]Resource Mapping'!$A$5:$A$21,MATCH(D76,'[1]Resource Mapping'!$B$5:$B$21,0)))=0," ",(INDEX('[1]Resource Mapping'!$A$5:$A$21,MATCH(D76,'[1]Resource Mapping'!$B$5:$B$21,0))))</f>
        <v xml:space="preserve"> </v>
      </c>
      <c r="D76" s="125"/>
      <c r="E76" s="125"/>
      <c r="F76" s="126"/>
      <c r="G76" s="132"/>
      <c r="H76" s="133"/>
      <c r="I76" s="133"/>
      <c r="J76" s="131"/>
      <c r="K76" s="132"/>
      <c r="L76" s="134"/>
      <c r="M76" s="135"/>
      <c r="N76" s="106"/>
      <c r="O76" s="132"/>
      <c r="P76" s="134"/>
      <c r="Q76" s="136"/>
      <c r="R76" s="106"/>
      <c r="S76" s="133"/>
      <c r="T76" s="134"/>
      <c r="U76" s="135"/>
      <c r="V76" s="106"/>
      <c r="W76" s="132"/>
      <c r="X76" s="134"/>
      <c r="Y76" s="135"/>
      <c r="Z76" s="106"/>
      <c r="AA76" s="132"/>
      <c r="AB76" s="134"/>
      <c r="AC76" s="135"/>
      <c r="AD76" s="106"/>
      <c r="AE76" s="132"/>
      <c r="AF76" s="134"/>
      <c r="AG76" s="135"/>
      <c r="AH76" s="106"/>
      <c r="AI76" s="132"/>
      <c r="AJ76" s="134"/>
      <c r="AK76" s="135"/>
      <c r="AL76" s="106"/>
      <c r="AM76" s="132"/>
      <c r="AN76" s="134"/>
      <c r="AO76" s="135"/>
      <c r="AP76" s="108"/>
    </row>
    <row r="77" spans="1:42" ht="14" x14ac:dyDescent="0.2">
      <c r="A77" s="159"/>
      <c r="B77" s="112"/>
      <c r="C77" s="124" t="str">
        <f>IF((INDEX('[1]Resource Mapping'!$A$5:$A$21,MATCH(D77,'[1]Resource Mapping'!$B$5:$B$21,0)))=0," ",(INDEX('[1]Resource Mapping'!$A$5:$A$21,MATCH(D77,'[1]Resource Mapping'!$B$5:$B$21,0))))</f>
        <v xml:space="preserve"> </v>
      </c>
      <c r="D77" s="125"/>
      <c r="E77" s="125"/>
      <c r="F77" s="126"/>
      <c r="G77" s="110"/>
      <c r="H77" s="111"/>
      <c r="I77" s="111"/>
      <c r="J77" s="112"/>
      <c r="K77" s="110"/>
      <c r="L77" s="137"/>
      <c r="M77" s="138"/>
      <c r="N77" s="106"/>
      <c r="O77" s="110"/>
      <c r="P77" s="137"/>
      <c r="Q77" s="139"/>
      <c r="R77" s="106"/>
      <c r="S77" s="111"/>
      <c r="T77" s="137"/>
      <c r="U77" s="138"/>
      <c r="V77" s="106"/>
      <c r="W77" s="110"/>
      <c r="X77" s="137"/>
      <c r="Y77" s="138"/>
      <c r="Z77" s="106"/>
      <c r="AA77" s="110"/>
      <c r="AB77" s="137"/>
      <c r="AC77" s="138"/>
      <c r="AD77" s="106"/>
      <c r="AE77" s="110"/>
      <c r="AF77" s="137"/>
      <c r="AG77" s="138"/>
      <c r="AH77" s="106"/>
      <c r="AI77" s="110"/>
      <c r="AJ77" s="137"/>
      <c r="AK77" s="138"/>
      <c r="AL77" s="106"/>
      <c r="AM77" s="110"/>
      <c r="AN77" s="137"/>
      <c r="AO77" s="138"/>
      <c r="AP77" s="108"/>
    </row>
    <row r="78" spans="1:42" x14ac:dyDescent="0.2">
      <c r="A78" s="141"/>
      <c r="B78" s="142"/>
      <c r="C78" s="142"/>
      <c r="D78" s="142"/>
      <c r="E78" s="142"/>
      <c r="F78" s="142"/>
      <c r="G78" s="142"/>
      <c r="H78" s="165"/>
      <c r="I78" s="142"/>
      <c r="J78" s="142"/>
      <c r="K78" s="142"/>
      <c r="L78" s="142"/>
      <c r="M78" s="142"/>
      <c r="N78" s="145"/>
      <c r="O78" s="142"/>
      <c r="P78" s="142"/>
      <c r="Q78" s="142"/>
      <c r="R78" s="145"/>
      <c r="S78" s="142"/>
      <c r="T78" s="142"/>
      <c r="U78" s="142"/>
      <c r="V78" s="145"/>
      <c r="W78" s="142"/>
      <c r="X78" s="142"/>
      <c r="Y78" s="142"/>
      <c r="Z78" s="145"/>
      <c r="AA78" s="142"/>
      <c r="AB78" s="142"/>
      <c r="AC78" s="142"/>
      <c r="AD78" s="145"/>
      <c r="AE78" s="142"/>
      <c r="AF78" s="142"/>
      <c r="AG78" s="142"/>
      <c r="AH78" s="145"/>
      <c r="AI78" s="142"/>
      <c r="AJ78" s="142"/>
      <c r="AK78" s="142"/>
      <c r="AL78" s="145"/>
      <c r="AM78" s="142"/>
      <c r="AN78" s="142"/>
      <c r="AO78" s="142"/>
      <c r="AP78" s="146"/>
    </row>
    <row r="79" spans="1:42" ht="14" x14ac:dyDescent="0.2">
      <c r="A79" s="153" t="s">
        <v>129</v>
      </c>
      <c r="B79" s="168" t="s">
        <v>130</v>
      </c>
      <c r="C79" s="132"/>
      <c r="D79" s="133"/>
      <c r="E79" s="133"/>
      <c r="F79" s="131"/>
      <c r="G79" s="100"/>
      <c r="H79" s="101"/>
      <c r="I79" s="102"/>
      <c r="J79" s="103"/>
      <c r="K79" s="161"/>
      <c r="L79" s="105">
        <f>SUM(L80,L86)</f>
        <v>0</v>
      </c>
      <c r="M79" s="105">
        <f>SUM(M80,M86)</f>
        <v>0</v>
      </c>
      <c r="N79" s="167"/>
      <c r="O79" s="161"/>
      <c r="P79" s="105">
        <f>SUM(P80,P86)</f>
        <v>0</v>
      </c>
      <c r="Q79" s="107">
        <f>SUM(Q80,Q86)</f>
        <v>0</v>
      </c>
      <c r="R79" s="167"/>
      <c r="S79" s="163"/>
      <c r="T79" s="105">
        <f>SUM(T80,T86)</f>
        <v>0</v>
      </c>
      <c r="U79" s="105">
        <f>SUM(U80,U86)</f>
        <v>0</v>
      </c>
      <c r="V79" s="167"/>
      <c r="W79" s="161"/>
      <c r="X79" s="105">
        <f>SUM(X80,X86)</f>
        <v>0</v>
      </c>
      <c r="Y79" s="105">
        <f>SUM(Y80,Y86)</f>
        <v>0</v>
      </c>
      <c r="Z79" s="167"/>
      <c r="AA79" s="161"/>
      <c r="AB79" s="105">
        <f>SUM(AB80,AB86)</f>
        <v>0</v>
      </c>
      <c r="AC79" s="105">
        <f>SUM(AC80,AC86)</f>
        <v>0</v>
      </c>
      <c r="AD79" s="167"/>
      <c r="AE79" s="161"/>
      <c r="AF79" s="105">
        <f>SUM(AF80,AF86)</f>
        <v>0</v>
      </c>
      <c r="AG79" s="105">
        <f>SUM(AG80,AG86)</f>
        <v>0</v>
      </c>
      <c r="AH79" s="167"/>
      <c r="AI79" s="161"/>
      <c r="AJ79" s="105">
        <f>SUM(AJ80,AJ86)</f>
        <v>0</v>
      </c>
      <c r="AK79" s="105">
        <f>SUM(AK80,AK86)</f>
        <v>0</v>
      </c>
      <c r="AL79" s="167"/>
      <c r="AM79" s="104"/>
      <c r="AN79" s="105">
        <f>SUM(L79,P79,T79,X79,AB79,AF79,AJ79)</f>
        <v>0</v>
      </c>
      <c r="AO79" s="105">
        <f>SUM(M79,Q79,U79,Y79,AC79,AG79,AK79)</f>
        <v>0</v>
      </c>
      <c r="AP79" s="108"/>
    </row>
    <row r="80" spans="1:42" ht="28" x14ac:dyDescent="0.2">
      <c r="A80" s="153">
        <v>6</v>
      </c>
      <c r="B80" s="154" t="s">
        <v>131</v>
      </c>
      <c r="C80" s="110"/>
      <c r="D80" s="111"/>
      <c r="E80" s="111"/>
      <c r="F80" s="112"/>
      <c r="G80" s="156" t="s">
        <v>132</v>
      </c>
      <c r="H80" s="162" t="s">
        <v>128</v>
      </c>
      <c r="I80" s="115">
        <f>SUM(F81:F85)</f>
        <v>0</v>
      </c>
      <c r="J80" s="116">
        <f>(E81*F81)+(E82*F82)+(E83*F83)+(E84*F84)+(E85*F85)</f>
        <v>0</v>
      </c>
      <c r="K80" s="117"/>
      <c r="L80" s="118">
        <f>$I80*K80</f>
        <v>0</v>
      </c>
      <c r="M80" s="119">
        <f>$J80*K80</f>
        <v>0</v>
      </c>
      <c r="N80" s="106"/>
      <c r="O80" s="117"/>
      <c r="P80" s="118">
        <f>$I80*O80</f>
        <v>0</v>
      </c>
      <c r="Q80" s="120">
        <f>$J80*O80</f>
        <v>0</v>
      </c>
      <c r="R80" s="106"/>
      <c r="S80" s="157"/>
      <c r="T80" s="118">
        <f>$I80*S80</f>
        <v>0</v>
      </c>
      <c r="U80" s="119">
        <f>$J80*S80</f>
        <v>0</v>
      </c>
      <c r="V80" s="106"/>
      <c r="W80" s="117"/>
      <c r="X80" s="118">
        <f>$I80*W80</f>
        <v>0</v>
      </c>
      <c r="Y80" s="119">
        <f>$J80*W80</f>
        <v>0</v>
      </c>
      <c r="Z80" s="106"/>
      <c r="AA80" s="117"/>
      <c r="AB80" s="118">
        <f>$I80*AA80</f>
        <v>0</v>
      </c>
      <c r="AC80" s="119">
        <f>$J80*AA80</f>
        <v>0</v>
      </c>
      <c r="AD80" s="106"/>
      <c r="AE80" s="117"/>
      <c r="AF80" s="118">
        <f>$I80*AE80</f>
        <v>0</v>
      </c>
      <c r="AG80" s="119">
        <f>$J80*AE80</f>
        <v>0</v>
      </c>
      <c r="AH80" s="106"/>
      <c r="AI80" s="117"/>
      <c r="AJ80" s="118">
        <f>$I80*AI80</f>
        <v>0</v>
      </c>
      <c r="AK80" s="119">
        <f>$J80*AI80</f>
        <v>0</v>
      </c>
      <c r="AL80" s="106"/>
      <c r="AM80" s="121">
        <f>SUM(K80,O80,S80,W80,AA80,AE80,AI80)</f>
        <v>0</v>
      </c>
      <c r="AN80" s="118">
        <f>SUM(L80,P80,T80,X80,AB80,AF80,AJ80)</f>
        <v>0</v>
      </c>
      <c r="AO80" s="119">
        <f>SUM(M80,Q80,U80,Y80,AC80,AG80,AK80)</f>
        <v>0</v>
      </c>
      <c r="AP80" s="108"/>
    </row>
    <row r="81" spans="1:42" ht="14" x14ac:dyDescent="0.2">
      <c r="A81" s="122"/>
      <c r="B81" s="158"/>
      <c r="C81" s="124" t="str">
        <f>IF((INDEX('[1]Resource Mapping'!$A$5:$A$21,MATCH(D81,'[1]Resource Mapping'!$B$5:$B$21,0)))=0," ",(INDEX('[1]Resource Mapping'!$A$5:$A$21,MATCH(D81,'[1]Resource Mapping'!$B$5:$B$21,0))))</f>
        <v xml:space="preserve"> </v>
      </c>
      <c r="D81" s="125"/>
      <c r="E81" s="125"/>
      <c r="F81" s="126"/>
      <c r="G81" s="96"/>
      <c r="H81" s="97"/>
      <c r="I81" s="97"/>
      <c r="J81" s="158"/>
      <c r="K81" s="96"/>
      <c r="L81" s="99"/>
      <c r="M81" s="128"/>
      <c r="N81" s="106"/>
      <c r="O81" s="96"/>
      <c r="P81" s="99"/>
      <c r="Q81" s="129"/>
      <c r="R81" s="106"/>
      <c r="S81" s="97"/>
      <c r="T81" s="99"/>
      <c r="U81" s="128"/>
      <c r="V81" s="106"/>
      <c r="W81" s="96"/>
      <c r="X81" s="99"/>
      <c r="Y81" s="128"/>
      <c r="Z81" s="106"/>
      <c r="AA81" s="96"/>
      <c r="AB81" s="99"/>
      <c r="AC81" s="128"/>
      <c r="AD81" s="106"/>
      <c r="AE81" s="96"/>
      <c r="AF81" s="99"/>
      <c r="AG81" s="128"/>
      <c r="AH81" s="106"/>
      <c r="AI81" s="96"/>
      <c r="AJ81" s="99"/>
      <c r="AK81" s="128"/>
      <c r="AL81" s="106"/>
      <c r="AM81" s="96"/>
      <c r="AN81" s="99"/>
      <c r="AO81" s="128"/>
      <c r="AP81" s="108"/>
    </row>
    <row r="82" spans="1:42" ht="14" x14ac:dyDescent="0.2">
      <c r="A82" s="130"/>
      <c r="B82" s="131"/>
      <c r="C82" s="124" t="str">
        <f>IF((INDEX('[1]Resource Mapping'!$A$5:$A$21,MATCH(D82,'[1]Resource Mapping'!$B$5:$B$21,0)))=0," ",(INDEX('[1]Resource Mapping'!$A$5:$A$21,MATCH(D82,'[1]Resource Mapping'!$B$5:$B$21,0))))</f>
        <v xml:space="preserve"> </v>
      </c>
      <c r="D82" s="125"/>
      <c r="E82" s="125"/>
      <c r="F82" s="126"/>
      <c r="G82" s="132"/>
      <c r="H82" s="133"/>
      <c r="I82" s="133"/>
      <c r="J82" s="131"/>
      <c r="K82" s="132"/>
      <c r="L82" s="134"/>
      <c r="M82" s="135"/>
      <c r="N82" s="106"/>
      <c r="O82" s="132"/>
      <c r="P82" s="134"/>
      <c r="Q82" s="136"/>
      <c r="R82" s="106"/>
      <c r="S82" s="133"/>
      <c r="T82" s="134"/>
      <c r="U82" s="135"/>
      <c r="V82" s="106"/>
      <c r="W82" s="132"/>
      <c r="X82" s="134"/>
      <c r="Y82" s="135"/>
      <c r="Z82" s="106"/>
      <c r="AA82" s="132"/>
      <c r="AB82" s="134"/>
      <c r="AC82" s="135"/>
      <c r="AD82" s="106"/>
      <c r="AE82" s="132"/>
      <c r="AF82" s="134"/>
      <c r="AG82" s="135"/>
      <c r="AH82" s="106"/>
      <c r="AI82" s="132"/>
      <c r="AJ82" s="134"/>
      <c r="AK82" s="135"/>
      <c r="AL82" s="106"/>
      <c r="AM82" s="132"/>
      <c r="AN82" s="134"/>
      <c r="AO82" s="135"/>
      <c r="AP82" s="108"/>
    </row>
    <row r="83" spans="1:42" ht="14" x14ac:dyDescent="0.2">
      <c r="A83" s="130"/>
      <c r="B83" s="131"/>
      <c r="C83" s="124" t="str">
        <f>IF((INDEX('[1]Resource Mapping'!$A$5:$A$21,MATCH(D83,'[1]Resource Mapping'!$B$5:$B$21,0)))=0," ",(INDEX('[1]Resource Mapping'!$A$5:$A$21,MATCH(D83,'[1]Resource Mapping'!$B$5:$B$21,0))))</f>
        <v xml:space="preserve"> </v>
      </c>
      <c r="D83" s="125"/>
      <c r="E83" s="125"/>
      <c r="F83" s="126"/>
      <c r="G83" s="132"/>
      <c r="H83" s="133"/>
      <c r="I83" s="133"/>
      <c r="J83" s="131"/>
      <c r="K83" s="132"/>
      <c r="L83" s="134"/>
      <c r="M83" s="135"/>
      <c r="N83" s="106"/>
      <c r="O83" s="132"/>
      <c r="P83" s="134"/>
      <c r="Q83" s="136"/>
      <c r="R83" s="106"/>
      <c r="S83" s="133"/>
      <c r="T83" s="134"/>
      <c r="U83" s="135"/>
      <c r="V83" s="106"/>
      <c r="W83" s="132"/>
      <c r="X83" s="134"/>
      <c r="Y83" s="135"/>
      <c r="Z83" s="106"/>
      <c r="AA83" s="132"/>
      <c r="AB83" s="134"/>
      <c r="AC83" s="135"/>
      <c r="AD83" s="106"/>
      <c r="AE83" s="132"/>
      <c r="AF83" s="134"/>
      <c r="AG83" s="135"/>
      <c r="AH83" s="106"/>
      <c r="AI83" s="132"/>
      <c r="AJ83" s="134"/>
      <c r="AK83" s="135"/>
      <c r="AL83" s="106"/>
      <c r="AM83" s="132"/>
      <c r="AN83" s="134"/>
      <c r="AO83" s="135"/>
      <c r="AP83" s="108"/>
    </row>
    <row r="84" spans="1:42" ht="14" x14ac:dyDescent="0.2">
      <c r="A84" s="130"/>
      <c r="B84" s="131"/>
      <c r="C84" s="124" t="str">
        <f>IF((INDEX('[1]Resource Mapping'!$A$5:$A$21,MATCH(D84,'[1]Resource Mapping'!$B$5:$B$21,0)))=0," ",(INDEX('[1]Resource Mapping'!$A$5:$A$21,MATCH(D84,'[1]Resource Mapping'!$B$5:$B$21,0))))</f>
        <v xml:space="preserve"> </v>
      </c>
      <c r="D84" s="125"/>
      <c r="E84" s="125"/>
      <c r="F84" s="126"/>
      <c r="G84" s="132"/>
      <c r="H84" s="133"/>
      <c r="I84" s="133"/>
      <c r="J84" s="131"/>
      <c r="K84" s="132"/>
      <c r="L84" s="134"/>
      <c r="M84" s="135"/>
      <c r="N84" s="106"/>
      <c r="O84" s="132"/>
      <c r="P84" s="134"/>
      <c r="Q84" s="136"/>
      <c r="R84" s="106"/>
      <c r="S84" s="133"/>
      <c r="T84" s="134"/>
      <c r="U84" s="135"/>
      <c r="V84" s="106"/>
      <c r="W84" s="132"/>
      <c r="X84" s="134"/>
      <c r="Y84" s="135"/>
      <c r="Z84" s="106"/>
      <c r="AA84" s="132"/>
      <c r="AB84" s="134"/>
      <c r="AC84" s="135"/>
      <c r="AD84" s="106"/>
      <c r="AE84" s="132"/>
      <c r="AF84" s="134"/>
      <c r="AG84" s="135"/>
      <c r="AH84" s="106"/>
      <c r="AI84" s="132"/>
      <c r="AJ84" s="134"/>
      <c r="AK84" s="135"/>
      <c r="AL84" s="106"/>
      <c r="AM84" s="132"/>
      <c r="AN84" s="134"/>
      <c r="AO84" s="135"/>
      <c r="AP84" s="108"/>
    </row>
    <row r="85" spans="1:42" ht="14" x14ac:dyDescent="0.2">
      <c r="A85" s="159"/>
      <c r="B85" s="112"/>
      <c r="C85" s="124" t="str">
        <f>IF((INDEX('[1]Resource Mapping'!$A$5:$A$21,MATCH(D85,'[1]Resource Mapping'!$B$5:$B$21,0)))=0," ",(INDEX('[1]Resource Mapping'!$A$5:$A$21,MATCH(D85,'[1]Resource Mapping'!$B$5:$B$21,0))))</f>
        <v xml:space="preserve"> </v>
      </c>
      <c r="D85" s="125"/>
      <c r="E85" s="125"/>
      <c r="F85" s="126"/>
      <c r="G85" s="110"/>
      <c r="H85" s="111"/>
      <c r="I85" s="111"/>
      <c r="J85" s="112"/>
      <c r="K85" s="110"/>
      <c r="L85" s="137"/>
      <c r="M85" s="138"/>
      <c r="N85" s="106"/>
      <c r="O85" s="110"/>
      <c r="P85" s="137"/>
      <c r="Q85" s="139"/>
      <c r="R85" s="106"/>
      <c r="S85" s="111"/>
      <c r="T85" s="137"/>
      <c r="U85" s="138"/>
      <c r="V85" s="106"/>
      <c r="W85" s="110"/>
      <c r="X85" s="137"/>
      <c r="Y85" s="138"/>
      <c r="Z85" s="106"/>
      <c r="AA85" s="110"/>
      <c r="AB85" s="137"/>
      <c r="AC85" s="138"/>
      <c r="AD85" s="106"/>
      <c r="AE85" s="110"/>
      <c r="AF85" s="137"/>
      <c r="AG85" s="138"/>
      <c r="AH85" s="106"/>
      <c r="AI85" s="110"/>
      <c r="AJ85" s="137"/>
      <c r="AK85" s="138"/>
      <c r="AL85" s="106"/>
      <c r="AM85" s="110"/>
      <c r="AN85" s="137"/>
      <c r="AO85" s="138"/>
      <c r="AP85" s="108"/>
    </row>
    <row r="86" spans="1:42" ht="42" x14ac:dyDescent="0.2">
      <c r="A86" s="153" t="s">
        <v>133</v>
      </c>
      <c r="B86" s="160" t="s">
        <v>134</v>
      </c>
      <c r="C86" s="161"/>
      <c r="D86" s="161"/>
      <c r="E86" s="161"/>
      <c r="F86" s="161"/>
      <c r="G86" s="162" t="s">
        <v>135</v>
      </c>
      <c r="H86" s="156" t="s">
        <v>128</v>
      </c>
      <c r="I86" s="115">
        <f>SUM(F87:F91)</f>
        <v>8</v>
      </c>
      <c r="J86" s="116">
        <f>(E87*F87)+(E88*F88)+(E89*F89)+(E90*F90)+(E91*F91)</f>
        <v>900</v>
      </c>
      <c r="K86" s="117">
        <v>0</v>
      </c>
      <c r="L86" s="118">
        <f>$I86*K86</f>
        <v>0</v>
      </c>
      <c r="M86" s="119">
        <f>$J86*K86</f>
        <v>0</v>
      </c>
      <c r="N86" s="106"/>
      <c r="O86" s="117"/>
      <c r="P86" s="118">
        <f>$I86*O86</f>
        <v>0</v>
      </c>
      <c r="Q86" s="120">
        <f>$J86*O86</f>
        <v>0</v>
      </c>
      <c r="R86" s="106"/>
      <c r="S86" s="157"/>
      <c r="T86" s="118">
        <f>$I86*S86</f>
        <v>0</v>
      </c>
      <c r="U86" s="119">
        <f>$J86*S86</f>
        <v>0</v>
      </c>
      <c r="V86" s="106"/>
      <c r="W86" s="117"/>
      <c r="X86" s="118">
        <f>$I86*W86</f>
        <v>0</v>
      </c>
      <c r="Y86" s="119">
        <f>$J86*W86</f>
        <v>0</v>
      </c>
      <c r="Z86" s="106"/>
      <c r="AA86" s="117"/>
      <c r="AB86" s="118">
        <f>$I86*AA86</f>
        <v>0</v>
      </c>
      <c r="AC86" s="119">
        <f>$J86*AA86</f>
        <v>0</v>
      </c>
      <c r="AD86" s="106"/>
      <c r="AE86" s="117"/>
      <c r="AF86" s="118">
        <f>$I86*AE86</f>
        <v>0</v>
      </c>
      <c r="AG86" s="119">
        <f>$J86*AE86</f>
        <v>0</v>
      </c>
      <c r="AH86" s="106"/>
      <c r="AI86" s="117"/>
      <c r="AJ86" s="118">
        <f>$I86*AI86</f>
        <v>0</v>
      </c>
      <c r="AK86" s="119">
        <f>$J86*AI86</f>
        <v>0</v>
      </c>
      <c r="AL86" s="106"/>
      <c r="AM86" s="121">
        <f>SUM(K86,O86,S86,W86,AA86,AE86,AI86)</f>
        <v>0</v>
      </c>
      <c r="AN86" s="118">
        <f>SUM(L86,P86,T86,X86,AB86,AF86,AJ86)</f>
        <v>0</v>
      </c>
      <c r="AO86" s="119">
        <f>SUM(M86,Q86,U86,Y86,AC86,AG86,AK86)</f>
        <v>0</v>
      </c>
      <c r="AP86" s="108"/>
    </row>
    <row r="87" spans="1:42" ht="14" x14ac:dyDescent="0.2">
      <c r="A87" s="122"/>
      <c r="B87" s="158"/>
      <c r="C87" s="124" t="str">
        <f>IF((INDEX('[1]Resource Mapping'!$A$5:$A$21,MATCH(D87,'[1]Resource Mapping'!$B$5:$B$21,0)))=0," ",(INDEX('[1]Resource Mapping'!$A$5:$A$21,MATCH(D87,'[1]Resource Mapping'!$B$5:$B$21,0))))</f>
        <v>DM03</v>
      </c>
      <c r="D87" s="125" t="s">
        <v>49</v>
      </c>
      <c r="E87" s="125">
        <v>120</v>
      </c>
      <c r="F87" s="126">
        <v>4</v>
      </c>
      <c r="G87" s="96"/>
      <c r="H87" s="97"/>
      <c r="I87" s="97"/>
      <c r="J87" s="158"/>
      <c r="K87" s="96"/>
      <c r="L87" s="99"/>
      <c r="M87" s="128"/>
      <c r="N87" s="106"/>
      <c r="O87" s="96"/>
      <c r="P87" s="99"/>
      <c r="Q87" s="129"/>
      <c r="R87" s="106"/>
      <c r="S87" s="97"/>
      <c r="T87" s="99"/>
      <c r="U87" s="128"/>
      <c r="V87" s="106"/>
      <c r="W87" s="96"/>
      <c r="X87" s="99"/>
      <c r="Y87" s="128"/>
      <c r="Z87" s="106"/>
      <c r="AA87" s="96"/>
      <c r="AB87" s="99"/>
      <c r="AC87" s="128"/>
      <c r="AD87" s="106"/>
      <c r="AE87" s="96"/>
      <c r="AF87" s="99"/>
      <c r="AG87" s="128"/>
      <c r="AH87" s="106"/>
      <c r="AI87" s="96"/>
      <c r="AJ87" s="99"/>
      <c r="AK87" s="128"/>
      <c r="AL87" s="106"/>
      <c r="AM87" s="96"/>
      <c r="AN87" s="99"/>
      <c r="AO87" s="128"/>
      <c r="AP87" s="108"/>
    </row>
    <row r="88" spans="1:42" ht="14" x14ac:dyDescent="0.2">
      <c r="A88" s="130"/>
      <c r="B88" s="131"/>
      <c r="C88" s="124" t="str">
        <f>IF((INDEX('[1]Resource Mapping'!$A$5:$A$21,MATCH(D88,'[1]Resource Mapping'!$B$5:$B$21,0)))=0," ",(INDEX('[1]Resource Mapping'!$A$5:$A$21,MATCH(D88,'[1]Resource Mapping'!$B$5:$B$21,0))))</f>
        <v>DM02</v>
      </c>
      <c r="D88" s="125" t="s">
        <v>47</v>
      </c>
      <c r="E88" s="125">
        <v>105</v>
      </c>
      <c r="F88" s="126">
        <v>4</v>
      </c>
      <c r="G88" s="132"/>
      <c r="H88" s="133"/>
      <c r="I88" s="133"/>
      <c r="J88" s="131"/>
      <c r="K88" s="132"/>
      <c r="L88" s="134"/>
      <c r="M88" s="135"/>
      <c r="N88" s="106"/>
      <c r="O88" s="132"/>
      <c r="P88" s="134"/>
      <c r="Q88" s="136"/>
      <c r="R88" s="106"/>
      <c r="S88" s="133"/>
      <c r="T88" s="134"/>
      <c r="U88" s="135"/>
      <c r="V88" s="106"/>
      <c r="W88" s="132"/>
      <c r="X88" s="134"/>
      <c r="Y88" s="135"/>
      <c r="Z88" s="106"/>
      <c r="AA88" s="132"/>
      <c r="AB88" s="134"/>
      <c r="AC88" s="135"/>
      <c r="AD88" s="106"/>
      <c r="AE88" s="132"/>
      <c r="AF88" s="134"/>
      <c r="AG88" s="135"/>
      <c r="AH88" s="106"/>
      <c r="AI88" s="132"/>
      <c r="AJ88" s="134"/>
      <c r="AK88" s="135"/>
      <c r="AL88" s="106"/>
      <c r="AM88" s="132"/>
      <c r="AN88" s="134"/>
      <c r="AO88" s="135"/>
      <c r="AP88" s="108"/>
    </row>
    <row r="89" spans="1:42" ht="14" x14ac:dyDescent="0.2">
      <c r="A89" s="130"/>
      <c r="B89" s="131"/>
      <c r="C89" s="124" t="str">
        <f>IF((INDEX('[1]Resource Mapping'!$A$5:$A$21,MATCH(D89,'[1]Resource Mapping'!$B$5:$B$21,0)))=0," ",(INDEX('[1]Resource Mapping'!$A$5:$A$21,MATCH(D89,'[1]Resource Mapping'!$B$5:$B$21,0))))</f>
        <v xml:space="preserve"> </v>
      </c>
      <c r="D89" s="125"/>
      <c r="E89" s="125"/>
      <c r="F89" s="126"/>
      <c r="G89" s="132"/>
      <c r="H89" s="133"/>
      <c r="I89" s="133"/>
      <c r="J89" s="131"/>
      <c r="K89" s="132"/>
      <c r="L89" s="134"/>
      <c r="M89" s="135"/>
      <c r="N89" s="106"/>
      <c r="O89" s="132"/>
      <c r="P89" s="134"/>
      <c r="Q89" s="136"/>
      <c r="R89" s="106"/>
      <c r="S89" s="133"/>
      <c r="T89" s="134"/>
      <c r="U89" s="135"/>
      <c r="V89" s="106"/>
      <c r="W89" s="132"/>
      <c r="X89" s="134"/>
      <c r="Y89" s="135"/>
      <c r="Z89" s="106"/>
      <c r="AA89" s="132"/>
      <c r="AB89" s="134"/>
      <c r="AC89" s="135"/>
      <c r="AD89" s="106"/>
      <c r="AE89" s="132"/>
      <c r="AF89" s="134"/>
      <c r="AG89" s="135"/>
      <c r="AH89" s="106"/>
      <c r="AI89" s="132"/>
      <c r="AJ89" s="134"/>
      <c r="AK89" s="135"/>
      <c r="AL89" s="106"/>
      <c r="AM89" s="132"/>
      <c r="AN89" s="134"/>
      <c r="AO89" s="135"/>
      <c r="AP89" s="108"/>
    </row>
    <row r="90" spans="1:42" ht="14" x14ac:dyDescent="0.2">
      <c r="A90" s="130"/>
      <c r="B90" s="131"/>
      <c r="C90" s="124" t="str">
        <f>IF((INDEX('[1]Resource Mapping'!$A$5:$A$21,MATCH(D90,'[1]Resource Mapping'!$B$5:$B$21,0)))=0," ",(INDEX('[1]Resource Mapping'!$A$5:$A$21,MATCH(D90,'[1]Resource Mapping'!$B$5:$B$21,0))))</f>
        <v xml:space="preserve"> </v>
      </c>
      <c r="D90" s="125"/>
      <c r="E90" s="125"/>
      <c r="F90" s="126"/>
      <c r="G90" s="132"/>
      <c r="H90" s="133"/>
      <c r="I90" s="133"/>
      <c r="J90" s="131"/>
      <c r="K90" s="132"/>
      <c r="L90" s="134"/>
      <c r="M90" s="135"/>
      <c r="N90" s="106"/>
      <c r="O90" s="132"/>
      <c r="P90" s="134"/>
      <c r="Q90" s="136"/>
      <c r="R90" s="106"/>
      <c r="S90" s="133"/>
      <c r="T90" s="134"/>
      <c r="U90" s="135"/>
      <c r="V90" s="106"/>
      <c r="W90" s="132"/>
      <c r="X90" s="134"/>
      <c r="Y90" s="135"/>
      <c r="Z90" s="106"/>
      <c r="AA90" s="132"/>
      <c r="AB90" s="134"/>
      <c r="AC90" s="135"/>
      <c r="AD90" s="106"/>
      <c r="AE90" s="132"/>
      <c r="AF90" s="134"/>
      <c r="AG90" s="135"/>
      <c r="AH90" s="106"/>
      <c r="AI90" s="132"/>
      <c r="AJ90" s="134"/>
      <c r="AK90" s="135"/>
      <c r="AL90" s="106"/>
      <c r="AM90" s="132"/>
      <c r="AN90" s="134"/>
      <c r="AO90" s="135"/>
      <c r="AP90" s="108"/>
    </row>
    <row r="91" spans="1:42" ht="14" x14ac:dyDescent="0.2">
      <c r="A91" s="159"/>
      <c r="B91" s="112"/>
      <c r="C91" s="124" t="str">
        <f>IF((INDEX('[1]Resource Mapping'!$A$5:$A$21,MATCH(D91,'[1]Resource Mapping'!$B$5:$B$21,0)))=0," ",(INDEX('[1]Resource Mapping'!$A$5:$A$21,MATCH(D91,'[1]Resource Mapping'!$B$5:$B$21,0))))</f>
        <v xml:space="preserve"> </v>
      </c>
      <c r="D91" s="125"/>
      <c r="E91" s="125"/>
      <c r="F91" s="126"/>
      <c r="G91" s="110"/>
      <c r="H91" s="111"/>
      <c r="I91" s="111"/>
      <c r="J91" s="112"/>
      <c r="K91" s="110"/>
      <c r="L91" s="137"/>
      <c r="M91" s="138"/>
      <c r="N91" s="106"/>
      <c r="O91" s="110"/>
      <c r="P91" s="137"/>
      <c r="Q91" s="139"/>
      <c r="R91" s="106"/>
      <c r="S91" s="111"/>
      <c r="T91" s="137"/>
      <c r="U91" s="138"/>
      <c r="V91" s="106"/>
      <c r="W91" s="110"/>
      <c r="X91" s="137"/>
      <c r="Y91" s="138"/>
      <c r="Z91" s="106"/>
      <c r="AA91" s="110"/>
      <c r="AB91" s="137"/>
      <c r="AC91" s="138"/>
      <c r="AD91" s="106"/>
      <c r="AE91" s="110"/>
      <c r="AF91" s="137"/>
      <c r="AG91" s="138"/>
      <c r="AH91" s="106"/>
      <c r="AI91" s="110"/>
      <c r="AJ91" s="137"/>
      <c r="AK91" s="138"/>
      <c r="AL91" s="106"/>
      <c r="AM91" s="110"/>
      <c r="AN91" s="137"/>
      <c r="AO91" s="138"/>
      <c r="AP91" s="108"/>
    </row>
    <row r="92" spans="1:42" x14ac:dyDescent="0.2">
      <c r="A92" s="141"/>
      <c r="B92" s="142"/>
      <c r="C92" s="142"/>
      <c r="D92" s="142"/>
      <c r="E92" s="142"/>
      <c r="F92" s="142"/>
      <c r="G92" s="142"/>
      <c r="H92" s="165"/>
      <c r="I92" s="142"/>
      <c r="J92" s="142"/>
      <c r="K92" s="142"/>
      <c r="L92" s="142"/>
      <c r="M92" s="142"/>
      <c r="N92" s="145"/>
      <c r="O92" s="142"/>
      <c r="P92" s="142"/>
      <c r="Q92" s="142"/>
      <c r="R92" s="145"/>
      <c r="S92" s="142"/>
      <c r="T92" s="142"/>
      <c r="U92" s="142"/>
      <c r="V92" s="145"/>
      <c r="W92" s="142"/>
      <c r="X92" s="142"/>
      <c r="Y92" s="142"/>
      <c r="Z92" s="145"/>
      <c r="AA92" s="142"/>
      <c r="AB92" s="142"/>
      <c r="AC92" s="142"/>
      <c r="AD92" s="145"/>
      <c r="AE92" s="142"/>
      <c r="AF92" s="142"/>
      <c r="AG92" s="142"/>
      <c r="AH92" s="145"/>
      <c r="AI92" s="142"/>
      <c r="AJ92" s="142"/>
      <c r="AK92" s="142"/>
      <c r="AL92" s="145"/>
      <c r="AM92" s="142"/>
      <c r="AN92" s="142"/>
      <c r="AO92" s="142"/>
      <c r="AP92" s="146"/>
    </row>
    <row r="93" spans="1:42" ht="14" x14ac:dyDescent="0.2">
      <c r="A93" s="153" t="s">
        <v>136</v>
      </c>
      <c r="B93" s="154" t="s">
        <v>137</v>
      </c>
      <c r="C93" s="132"/>
      <c r="D93" s="133"/>
      <c r="E93" s="133"/>
      <c r="F93" s="131"/>
      <c r="G93" s="100"/>
      <c r="H93" s="101"/>
      <c r="I93" s="102"/>
      <c r="J93" s="103"/>
      <c r="K93" s="161"/>
      <c r="L93" s="105">
        <f>SUM(L94,L100)</f>
        <v>0</v>
      </c>
      <c r="M93" s="105">
        <f>SUM(M94,M100)</f>
        <v>0</v>
      </c>
      <c r="N93" s="167"/>
      <c r="O93" s="161"/>
      <c r="P93" s="105">
        <f>SUM(P94,P100)</f>
        <v>0</v>
      </c>
      <c r="Q93" s="107">
        <f>SUM(Q94,Q100)</f>
        <v>0</v>
      </c>
      <c r="R93" s="167"/>
      <c r="S93" s="163"/>
      <c r="T93" s="105">
        <f>SUM(T94,T100)</f>
        <v>0</v>
      </c>
      <c r="U93" s="105">
        <f>SUM(U94,U100)</f>
        <v>0</v>
      </c>
      <c r="V93" s="167"/>
      <c r="W93" s="161"/>
      <c r="X93" s="105">
        <f>SUM(X94,X100)</f>
        <v>0</v>
      </c>
      <c r="Y93" s="105">
        <f>SUM(Y94,Y100)</f>
        <v>0</v>
      </c>
      <c r="Z93" s="167"/>
      <c r="AA93" s="161"/>
      <c r="AB93" s="105">
        <f>SUM(AB94,AB100)</f>
        <v>0</v>
      </c>
      <c r="AC93" s="105">
        <f>SUM(AC94,AC100)</f>
        <v>0</v>
      </c>
      <c r="AD93" s="167"/>
      <c r="AE93" s="161"/>
      <c r="AF93" s="105">
        <f>SUM(AF94,AF100)</f>
        <v>0</v>
      </c>
      <c r="AG93" s="105">
        <f>SUM(AG94,AG100)</f>
        <v>0</v>
      </c>
      <c r="AH93" s="167"/>
      <c r="AI93" s="161"/>
      <c r="AJ93" s="105">
        <f>SUM(AJ94,AJ100)</f>
        <v>0</v>
      </c>
      <c r="AK93" s="105">
        <f>SUM(AK94,AK100)</f>
        <v>0</v>
      </c>
      <c r="AL93" s="167"/>
      <c r="AM93" s="104"/>
      <c r="AN93" s="105">
        <f>SUM(L93,P93,T93,X93,AB93,AF93,AJ93)</f>
        <v>0</v>
      </c>
      <c r="AO93" s="105">
        <f>SUM(M93,Q93,U93,Y93,AC93,AG93,AK93)</f>
        <v>0</v>
      </c>
      <c r="AP93" s="108"/>
    </row>
    <row r="94" spans="1:42" ht="42" x14ac:dyDescent="0.2">
      <c r="A94" s="153">
        <v>7</v>
      </c>
      <c r="B94" s="154" t="s">
        <v>138</v>
      </c>
      <c r="C94" s="110"/>
      <c r="D94" s="111"/>
      <c r="E94" s="111"/>
      <c r="F94" s="112"/>
      <c r="G94" s="164" t="s">
        <v>139</v>
      </c>
      <c r="H94" s="164" t="s">
        <v>128</v>
      </c>
      <c r="I94" s="115">
        <f>SUM(F95:F99)</f>
        <v>0</v>
      </c>
      <c r="J94" s="116">
        <f>(E95*F95)+(E96*F96)+(E97*F97)+(E98*F98)+(E99*F99)</f>
        <v>0</v>
      </c>
      <c r="K94" s="117"/>
      <c r="L94" s="118">
        <f>$I94*K94</f>
        <v>0</v>
      </c>
      <c r="M94" s="119">
        <f>$J94*K94</f>
        <v>0</v>
      </c>
      <c r="N94" s="106"/>
      <c r="O94" s="117"/>
      <c r="P94" s="118">
        <f>$I94*O94</f>
        <v>0</v>
      </c>
      <c r="Q94" s="120">
        <f>$J94*O94</f>
        <v>0</v>
      </c>
      <c r="R94" s="106"/>
      <c r="S94" s="157"/>
      <c r="T94" s="118">
        <f>$I94*S94</f>
        <v>0</v>
      </c>
      <c r="U94" s="119">
        <f>$J94*S94</f>
        <v>0</v>
      </c>
      <c r="V94" s="106"/>
      <c r="W94" s="117"/>
      <c r="X94" s="118">
        <f>$I94*W94</f>
        <v>0</v>
      </c>
      <c r="Y94" s="119">
        <f>$J94*W94</f>
        <v>0</v>
      </c>
      <c r="Z94" s="106"/>
      <c r="AA94" s="117"/>
      <c r="AB94" s="118">
        <f>$I94*AA94</f>
        <v>0</v>
      </c>
      <c r="AC94" s="119">
        <f>$J94*AA94</f>
        <v>0</v>
      </c>
      <c r="AD94" s="106"/>
      <c r="AE94" s="117"/>
      <c r="AF94" s="118">
        <f>$I94*AE94</f>
        <v>0</v>
      </c>
      <c r="AG94" s="119">
        <f>$J94*AE94</f>
        <v>0</v>
      </c>
      <c r="AH94" s="106"/>
      <c r="AI94" s="117"/>
      <c r="AJ94" s="118">
        <f>$I94*AI94</f>
        <v>0</v>
      </c>
      <c r="AK94" s="119">
        <f>$J94*AI94</f>
        <v>0</v>
      </c>
      <c r="AL94" s="106"/>
      <c r="AM94" s="121">
        <f>SUM(K94,O94,S94,W94,AA94,AE94,AI94)</f>
        <v>0</v>
      </c>
      <c r="AN94" s="118">
        <f>SUM(L94,P94,T94,X94,AB94,AF94,AJ94)</f>
        <v>0</v>
      </c>
      <c r="AO94" s="119">
        <f>SUM(M94,Q94,U94,Y94,AC94,AG94,AK94)</f>
        <v>0</v>
      </c>
      <c r="AP94" s="108"/>
    </row>
    <row r="95" spans="1:42" ht="14" x14ac:dyDescent="0.2">
      <c r="A95" s="122"/>
      <c r="B95" s="158"/>
      <c r="C95" s="124" t="str">
        <f>IF((INDEX('[1]Resource Mapping'!$A$5:$A$21,MATCH(D95,'[1]Resource Mapping'!$B$5:$B$21,0)))=0," ",(INDEX('[1]Resource Mapping'!$A$5:$A$21,MATCH(D95,'[1]Resource Mapping'!$B$5:$B$21,0))))</f>
        <v xml:space="preserve"> </v>
      </c>
      <c r="D95" s="125"/>
      <c r="E95" s="125"/>
      <c r="F95" s="126"/>
      <c r="G95" s="96"/>
      <c r="H95" s="97"/>
      <c r="I95" s="97"/>
      <c r="J95" s="158"/>
      <c r="K95" s="96"/>
      <c r="L95" s="99"/>
      <c r="M95" s="128"/>
      <c r="N95" s="106"/>
      <c r="O95" s="96"/>
      <c r="P95" s="99"/>
      <c r="Q95" s="129"/>
      <c r="R95" s="106"/>
      <c r="S95" s="97"/>
      <c r="T95" s="99"/>
      <c r="U95" s="128"/>
      <c r="V95" s="106"/>
      <c r="W95" s="96"/>
      <c r="X95" s="99"/>
      <c r="Y95" s="128"/>
      <c r="Z95" s="106"/>
      <c r="AA95" s="96"/>
      <c r="AB95" s="99"/>
      <c r="AC95" s="128"/>
      <c r="AD95" s="106"/>
      <c r="AE95" s="96"/>
      <c r="AF95" s="99"/>
      <c r="AG95" s="128"/>
      <c r="AH95" s="106"/>
      <c r="AI95" s="96"/>
      <c r="AJ95" s="99"/>
      <c r="AK95" s="128"/>
      <c r="AL95" s="106"/>
      <c r="AM95" s="96"/>
      <c r="AN95" s="99"/>
      <c r="AO95" s="128"/>
      <c r="AP95" s="108"/>
    </row>
    <row r="96" spans="1:42" ht="14" x14ac:dyDescent="0.2">
      <c r="A96" s="130"/>
      <c r="B96" s="131"/>
      <c r="C96" s="124" t="str">
        <f>IF((INDEX('[1]Resource Mapping'!$A$5:$A$21,MATCH(D96,'[1]Resource Mapping'!$B$5:$B$21,0)))=0," ",(INDEX('[1]Resource Mapping'!$A$5:$A$21,MATCH(D96,'[1]Resource Mapping'!$B$5:$B$21,0))))</f>
        <v xml:space="preserve"> </v>
      </c>
      <c r="D96" s="125"/>
      <c r="E96" s="125"/>
      <c r="F96" s="126"/>
      <c r="G96" s="132"/>
      <c r="H96" s="133"/>
      <c r="I96" s="133"/>
      <c r="J96" s="131"/>
      <c r="K96" s="132"/>
      <c r="L96" s="134"/>
      <c r="M96" s="135"/>
      <c r="N96" s="106"/>
      <c r="O96" s="132"/>
      <c r="P96" s="134"/>
      <c r="Q96" s="136"/>
      <c r="R96" s="106"/>
      <c r="S96" s="133"/>
      <c r="T96" s="134"/>
      <c r="U96" s="135"/>
      <c r="V96" s="106"/>
      <c r="W96" s="132"/>
      <c r="X96" s="134"/>
      <c r="Y96" s="135"/>
      <c r="Z96" s="106"/>
      <c r="AA96" s="132"/>
      <c r="AB96" s="134"/>
      <c r="AC96" s="135"/>
      <c r="AD96" s="106"/>
      <c r="AE96" s="132"/>
      <c r="AF96" s="134"/>
      <c r="AG96" s="135"/>
      <c r="AH96" s="106"/>
      <c r="AI96" s="132"/>
      <c r="AJ96" s="134"/>
      <c r="AK96" s="135"/>
      <c r="AL96" s="106"/>
      <c r="AM96" s="132"/>
      <c r="AN96" s="134"/>
      <c r="AO96" s="135"/>
      <c r="AP96" s="108"/>
    </row>
    <row r="97" spans="1:42" ht="14" x14ac:dyDescent="0.2">
      <c r="A97" s="130"/>
      <c r="B97" s="131"/>
      <c r="C97" s="124" t="str">
        <f>IF((INDEX('[1]Resource Mapping'!$A$5:$A$21,MATCH(D97,'[1]Resource Mapping'!$B$5:$B$21,0)))=0," ",(INDEX('[1]Resource Mapping'!$A$5:$A$21,MATCH(D97,'[1]Resource Mapping'!$B$5:$B$21,0))))</f>
        <v xml:space="preserve"> </v>
      </c>
      <c r="D97" s="125"/>
      <c r="E97" s="125"/>
      <c r="F97" s="126"/>
      <c r="G97" s="132"/>
      <c r="H97" s="133"/>
      <c r="I97" s="133"/>
      <c r="J97" s="131"/>
      <c r="K97" s="132"/>
      <c r="L97" s="134"/>
      <c r="M97" s="135"/>
      <c r="N97" s="106"/>
      <c r="O97" s="132"/>
      <c r="P97" s="134"/>
      <c r="Q97" s="136"/>
      <c r="R97" s="106"/>
      <c r="S97" s="133"/>
      <c r="T97" s="134"/>
      <c r="U97" s="135"/>
      <c r="V97" s="106"/>
      <c r="W97" s="132"/>
      <c r="X97" s="134"/>
      <c r="Y97" s="135"/>
      <c r="Z97" s="106"/>
      <c r="AA97" s="132"/>
      <c r="AB97" s="134"/>
      <c r="AC97" s="135"/>
      <c r="AD97" s="106"/>
      <c r="AE97" s="132"/>
      <c r="AF97" s="134"/>
      <c r="AG97" s="135"/>
      <c r="AH97" s="106"/>
      <c r="AI97" s="132"/>
      <c r="AJ97" s="134"/>
      <c r="AK97" s="135"/>
      <c r="AL97" s="106"/>
      <c r="AM97" s="132"/>
      <c r="AN97" s="134"/>
      <c r="AO97" s="135"/>
      <c r="AP97" s="108"/>
    </row>
    <row r="98" spans="1:42" ht="14" x14ac:dyDescent="0.2">
      <c r="A98" s="130"/>
      <c r="B98" s="131"/>
      <c r="C98" s="124" t="str">
        <f>IF((INDEX('[1]Resource Mapping'!$A$5:$A$21,MATCH(D98,'[1]Resource Mapping'!$B$5:$B$21,0)))=0," ",(INDEX('[1]Resource Mapping'!$A$5:$A$21,MATCH(D98,'[1]Resource Mapping'!$B$5:$B$21,0))))</f>
        <v xml:space="preserve"> </v>
      </c>
      <c r="D98" s="125"/>
      <c r="E98" s="125"/>
      <c r="F98" s="126"/>
      <c r="G98" s="132"/>
      <c r="H98" s="133"/>
      <c r="I98" s="133"/>
      <c r="J98" s="131"/>
      <c r="K98" s="132"/>
      <c r="L98" s="134"/>
      <c r="M98" s="135"/>
      <c r="N98" s="106"/>
      <c r="O98" s="132"/>
      <c r="P98" s="134"/>
      <c r="Q98" s="136"/>
      <c r="R98" s="106"/>
      <c r="S98" s="133"/>
      <c r="T98" s="134"/>
      <c r="U98" s="135"/>
      <c r="V98" s="106"/>
      <c r="W98" s="132"/>
      <c r="X98" s="134"/>
      <c r="Y98" s="135"/>
      <c r="Z98" s="106"/>
      <c r="AA98" s="132"/>
      <c r="AB98" s="134"/>
      <c r="AC98" s="135"/>
      <c r="AD98" s="106"/>
      <c r="AE98" s="132"/>
      <c r="AF98" s="134"/>
      <c r="AG98" s="135"/>
      <c r="AH98" s="106"/>
      <c r="AI98" s="132"/>
      <c r="AJ98" s="134"/>
      <c r="AK98" s="135"/>
      <c r="AL98" s="106"/>
      <c r="AM98" s="132"/>
      <c r="AN98" s="134"/>
      <c r="AO98" s="135"/>
      <c r="AP98" s="108"/>
    </row>
    <row r="99" spans="1:42" ht="14" x14ac:dyDescent="0.2">
      <c r="A99" s="159"/>
      <c r="B99" s="112"/>
      <c r="C99" s="124" t="str">
        <f>IF((INDEX('[1]Resource Mapping'!$A$5:$A$21,MATCH(D99,'[1]Resource Mapping'!$B$5:$B$21,0)))=0," ",(INDEX('[1]Resource Mapping'!$A$5:$A$21,MATCH(D99,'[1]Resource Mapping'!$B$5:$B$21,0))))</f>
        <v xml:space="preserve"> </v>
      </c>
      <c r="D99" s="125"/>
      <c r="E99" s="125"/>
      <c r="F99" s="126"/>
      <c r="G99" s="110"/>
      <c r="H99" s="111"/>
      <c r="I99" s="111"/>
      <c r="J99" s="112"/>
      <c r="K99" s="110"/>
      <c r="L99" s="137"/>
      <c r="M99" s="138"/>
      <c r="N99" s="106"/>
      <c r="O99" s="110"/>
      <c r="P99" s="137"/>
      <c r="Q99" s="139"/>
      <c r="R99" s="106"/>
      <c r="S99" s="111"/>
      <c r="T99" s="137"/>
      <c r="U99" s="138"/>
      <c r="V99" s="106"/>
      <c r="W99" s="110"/>
      <c r="X99" s="137"/>
      <c r="Y99" s="138"/>
      <c r="Z99" s="106"/>
      <c r="AA99" s="110"/>
      <c r="AB99" s="137"/>
      <c r="AC99" s="138"/>
      <c r="AD99" s="106"/>
      <c r="AE99" s="110"/>
      <c r="AF99" s="137"/>
      <c r="AG99" s="138"/>
      <c r="AH99" s="106"/>
      <c r="AI99" s="110"/>
      <c r="AJ99" s="137"/>
      <c r="AK99" s="138"/>
      <c r="AL99" s="106"/>
      <c r="AM99" s="110"/>
      <c r="AN99" s="137"/>
      <c r="AO99" s="138"/>
      <c r="AP99" s="108"/>
    </row>
    <row r="100" spans="1:42" ht="42" x14ac:dyDescent="0.2">
      <c r="A100" s="153" t="s">
        <v>140</v>
      </c>
      <c r="B100" s="160" t="s">
        <v>141</v>
      </c>
      <c r="C100" s="161"/>
      <c r="D100" s="161"/>
      <c r="E100" s="161"/>
      <c r="F100" s="161"/>
      <c r="G100" s="162" t="s">
        <v>142</v>
      </c>
      <c r="H100" s="164" t="s">
        <v>128</v>
      </c>
      <c r="I100" s="115">
        <f>SUM(F101:F105)</f>
        <v>8</v>
      </c>
      <c r="J100" s="116">
        <f>(E101*F101)+(E102*F102)+(E103*F103)+(E104*F104)+(E105*F105)</f>
        <v>900</v>
      </c>
      <c r="K100" s="117">
        <v>0</v>
      </c>
      <c r="L100" s="118">
        <f>$I100*K100</f>
        <v>0</v>
      </c>
      <c r="M100" s="119">
        <f>$J100*K100</f>
        <v>0</v>
      </c>
      <c r="N100" s="106"/>
      <c r="O100" s="117"/>
      <c r="P100" s="118">
        <f>$I100*O100</f>
        <v>0</v>
      </c>
      <c r="Q100" s="120">
        <f>$J100*O100</f>
        <v>0</v>
      </c>
      <c r="R100" s="106"/>
      <c r="S100" s="157"/>
      <c r="T100" s="118">
        <f>$I100*S100</f>
        <v>0</v>
      </c>
      <c r="U100" s="119">
        <f>$J100*S100</f>
        <v>0</v>
      </c>
      <c r="V100" s="106"/>
      <c r="W100" s="117"/>
      <c r="X100" s="118">
        <f>$I100*W100</f>
        <v>0</v>
      </c>
      <c r="Y100" s="119">
        <f>$J100*W100</f>
        <v>0</v>
      </c>
      <c r="Z100" s="106"/>
      <c r="AA100" s="117"/>
      <c r="AB100" s="118">
        <f>$I100*AA100</f>
        <v>0</v>
      </c>
      <c r="AC100" s="119">
        <f>$J100*AA100</f>
        <v>0</v>
      </c>
      <c r="AD100" s="106"/>
      <c r="AE100" s="117"/>
      <c r="AF100" s="118">
        <f>$I100*AE100</f>
        <v>0</v>
      </c>
      <c r="AG100" s="119">
        <f>$J100*AE100</f>
        <v>0</v>
      </c>
      <c r="AH100" s="106"/>
      <c r="AI100" s="117"/>
      <c r="AJ100" s="118">
        <f>$I100*AI100</f>
        <v>0</v>
      </c>
      <c r="AK100" s="119">
        <f>$J100*AI100</f>
        <v>0</v>
      </c>
      <c r="AL100" s="106"/>
      <c r="AM100" s="121">
        <f>SUM(K100,O100,S100,W100,AA100,AE100,AI100)</f>
        <v>0</v>
      </c>
      <c r="AN100" s="118">
        <f>SUM(L100,P100,T100,X100,AB100,AF100,AJ100)</f>
        <v>0</v>
      </c>
      <c r="AO100" s="119">
        <f>SUM(M100,Q100,U100,Y100,AC100,AG100,AK100)</f>
        <v>0</v>
      </c>
      <c r="AP100" s="108"/>
    </row>
    <row r="101" spans="1:42" ht="14" x14ac:dyDescent="0.2">
      <c r="A101" s="122"/>
      <c r="B101" s="158"/>
      <c r="C101" s="124" t="str">
        <f>IF((INDEX('[1]Resource Mapping'!$A$5:$A$21,MATCH(D101,'[1]Resource Mapping'!$B$5:$B$21,0)))=0," ",(INDEX('[1]Resource Mapping'!$A$5:$A$21,MATCH(D101,'[1]Resource Mapping'!$B$5:$B$21,0))))</f>
        <v>DM03</v>
      </c>
      <c r="D101" s="125" t="s">
        <v>49</v>
      </c>
      <c r="E101" s="125">
        <v>120</v>
      </c>
      <c r="F101" s="126">
        <v>4</v>
      </c>
      <c r="G101" s="96"/>
      <c r="H101" s="97"/>
      <c r="I101" s="97"/>
      <c r="J101" s="158"/>
      <c r="K101" s="96"/>
      <c r="L101" s="99"/>
      <c r="M101" s="128"/>
      <c r="N101" s="106"/>
      <c r="O101" s="96"/>
      <c r="P101" s="99"/>
      <c r="Q101" s="129"/>
      <c r="R101" s="106"/>
      <c r="S101" s="97"/>
      <c r="T101" s="99"/>
      <c r="U101" s="128"/>
      <c r="V101" s="106"/>
      <c r="W101" s="96"/>
      <c r="X101" s="99"/>
      <c r="Y101" s="128"/>
      <c r="Z101" s="106"/>
      <c r="AA101" s="96"/>
      <c r="AB101" s="99"/>
      <c r="AC101" s="128"/>
      <c r="AD101" s="106"/>
      <c r="AE101" s="96"/>
      <c r="AF101" s="99"/>
      <c r="AG101" s="128"/>
      <c r="AH101" s="106"/>
      <c r="AI101" s="96"/>
      <c r="AJ101" s="99"/>
      <c r="AK101" s="128"/>
      <c r="AL101" s="106"/>
      <c r="AM101" s="96"/>
      <c r="AN101" s="99"/>
      <c r="AO101" s="128"/>
      <c r="AP101" s="108"/>
    </row>
    <row r="102" spans="1:42" ht="14" x14ac:dyDescent="0.2">
      <c r="A102" s="130"/>
      <c r="B102" s="131"/>
      <c r="C102" s="124" t="str">
        <f>IF((INDEX('[1]Resource Mapping'!$A$5:$A$21,MATCH(D102,'[1]Resource Mapping'!$B$5:$B$21,0)))=0," ",(INDEX('[1]Resource Mapping'!$A$5:$A$21,MATCH(D102,'[1]Resource Mapping'!$B$5:$B$21,0))))</f>
        <v>DM02</v>
      </c>
      <c r="D102" s="125" t="s">
        <v>47</v>
      </c>
      <c r="E102" s="125">
        <v>105</v>
      </c>
      <c r="F102" s="126">
        <v>4</v>
      </c>
      <c r="G102" s="132"/>
      <c r="H102" s="133"/>
      <c r="I102" s="133"/>
      <c r="J102" s="131"/>
      <c r="K102" s="132"/>
      <c r="L102" s="134"/>
      <c r="M102" s="135"/>
      <c r="N102" s="106"/>
      <c r="O102" s="132"/>
      <c r="P102" s="134"/>
      <c r="Q102" s="136"/>
      <c r="R102" s="106"/>
      <c r="S102" s="133"/>
      <c r="T102" s="134"/>
      <c r="U102" s="135"/>
      <c r="V102" s="106"/>
      <c r="W102" s="132"/>
      <c r="X102" s="134"/>
      <c r="Y102" s="135"/>
      <c r="Z102" s="106"/>
      <c r="AA102" s="132"/>
      <c r="AB102" s="134"/>
      <c r="AC102" s="135"/>
      <c r="AD102" s="106"/>
      <c r="AE102" s="132"/>
      <c r="AF102" s="134"/>
      <c r="AG102" s="135"/>
      <c r="AH102" s="106"/>
      <c r="AI102" s="132"/>
      <c r="AJ102" s="134"/>
      <c r="AK102" s="135"/>
      <c r="AL102" s="106"/>
      <c r="AM102" s="132"/>
      <c r="AN102" s="134"/>
      <c r="AO102" s="135"/>
      <c r="AP102" s="108"/>
    </row>
    <row r="103" spans="1:42" ht="14" x14ac:dyDescent="0.2">
      <c r="A103" s="130"/>
      <c r="B103" s="131"/>
      <c r="C103" s="124" t="str">
        <f>IF((INDEX('[1]Resource Mapping'!$A$5:$A$21,MATCH(D103,'[1]Resource Mapping'!$B$5:$B$21,0)))=0," ",(INDEX('[1]Resource Mapping'!$A$5:$A$21,MATCH(D103,'[1]Resource Mapping'!$B$5:$B$21,0))))</f>
        <v xml:space="preserve"> </v>
      </c>
      <c r="D103" s="125"/>
      <c r="E103" s="125"/>
      <c r="F103" s="126"/>
      <c r="G103" s="132"/>
      <c r="H103" s="133"/>
      <c r="I103" s="133"/>
      <c r="J103" s="131"/>
      <c r="K103" s="132"/>
      <c r="L103" s="134"/>
      <c r="M103" s="135"/>
      <c r="N103" s="106"/>
      <c r="O103" s="132"/>
      <c r="P103" s="134"/>
      <c r="Q103" s="136"/>
      <c r="R103" s="106"/>
      <c r="S103" s="133"/>
      <c r="T103" s="134"/>
      <c r="U103" s="135"/>
      <c r="V103" s="106"/>
      <c r="W103" s="132"/>
      <c r="X103" s="134"/>
      <c r="Y103" s="135"/>
      <c r="Z103" s="106"/>
      <c r="AA103" s="132"/>
      <c r="AB103" s="134"/>
      <c r="AC103" s="135"/>
      <c r="AD103" s="106"/>
      <c r="AE103" s="132"/>
      <c r="AF103" s="134"/>
      <c r="AG103" s="135"/>
      <c r="AH103" s="106"/>
      <c r="AI103" s="132"/>
      <c r="AJ103" s="134"/>
      <c r="AK103" s="135"/>
      <c r="AL103" s="106"/>
      <c r="AM103" s="132"/>
      <c r="AN103" s="134"/>
      <c r="AO103" s="135"/>
      <c r="AP103" s="108"/>
    </row>
    <row r="104" spans="1:42" ht="14" x14ac:dyDescent="0.2">
      <c r="A104" s="130"/>
      <c r="B104" s="131"/>
      <c r="C104" s="124" t="str">
        <f>IF((INDEX('[1]Resource Mapping'!$A$5:$A$21,MATCH(D104,'[1]Resource Mapping'!$B$5:$B$21,0)))=0," ",(INDEX('[1]Resource Mapping'!$A$5:$A$21,MATCH(D104,'[1]Resource Mapping'!$B$5:$B$21,0))))</f>
        <v xml:space="preserve"> </v>
      </c>
      <c r="D104" s="125"/>
      <c r="E104" s="125"/>
      <c r="F104" s="126"/>
      <c r="G104" s="132"/>
      <c r="H104" s="133"/>
      <c r="I104" s="133"/>
      <c r="J104" s="131"/>
      <c r="K104" s="132"/>
      <c r="L104" s="134"/>
      <c r="M104" s="135"/>
      <c r="N104" s="106"/>
      <c r="O104" s="132"/>
      <c r="P104" s="134"/>
      <c r="Q104" s="136"/>
      <c r="R104" s="106"/>
      <c r="S104" s="133"/>
      <c r="T104" s="134"/>
      <c r="U104" s="135"/>
      <c r="V104" s="106"/>
      <c r="W104" s="132"/>
      <c r="X104" s="134"/>
      <c r="Y104" s="135"/>
      <c r="Z104" s="106"/>
      <c r="AA104" s="132"/>
      <c r="AB104" s="134"/>
      <c r="AC104" s="135"/>
      <c r="AD104" s="106"/>
      <c r="AE104" s="132"/>
      <c r="AF104" s="134"/>
      <c r="AG104" s="135"/>
      <c r="AH104" s="106"/>
      <c r="AI104" s="132"/>
      <c r="AJ104" s="134"/>
      <c r="AK104" s="135"/>
      <c r="AL104" s="106"/>
      <c r="AM104" s="132"/>
      <c r="AN104" s="134"/>
      <c r="AO104" s="135"/>
      <c r="AP104" s="108"/>
    </row>
    <row r="105" spans="1:42" ht="14" x14ac:dyDescent="0.2">
      <c r="A105" s="159"/>
      <c r="B105" s="112"/>
      <c r="C105" s="124" t="str">
        <f>IF((INDEX('[1]Resource Mapping'!$A$5:$A$21,MATCH(D105,'[1]Resource Mapping'!$B$5:$B$21,0)))=0," ",(INDEX('[1]Resource Mapping'!$A$5:$A$21,MATCH(D105,'[1]Resource Mapping'!$B$5:$B$21,0))))</f>
        <v xml:space="preserve"> </v>
      </c>
      <c r="D105" s="125"/>
      <c r="E105" s="125"/>
      <c r="F105" s="126"/>
      <c r="G105" s="110"/>
      <c r="H105" s="111"/>
      <c r="I105" s="111"/>
      <c r="J105" s="112"/>
      <c r="K105" s="110"/>
      <c r="L105" s="137"/>
      <c r="M105" s="138"/>
      <c r="N105" s="106"/>
      <c r="O105" s="110"/>
      <c r="P105" s="137"/>
      <c r="Q105" s="139"/>
      <c r="R105" s="106"/>
      <c r="S105" s="111"/>
      <c r="T105" s="137"/>
      <c r="U105" s="138"/>
      <c r="V105" s="106"/>
      <c r="W105" s="110"/>
      <c r="X105" s="137"/>
      <c r="Y105" s="138"/>
      <c r="Z105" s="106"/>
      <c r="AA105" s="110"/>
      <c r="AB105" s="137"/>
      <c r="AC105" s="138"/>
      <c r="AD105" s="106"/>
      <c r="AE105" s="110"/>
      <c r="AF105" s="137"/>
      <c r="AG105" s="138"/>
      <c r="AH105" s="106"/>
      <c r="AI105" s="110"/>
      <c r="AJ105" s="137"/>
      <c r="AK105" s="138"/>
      <c r="AL105" s="106"/>
      <c r="AM105" s="110"/>
      <c r="AN105" s="137"/>
      <c r="AO105" s="138"/>
      <c r="AP105" s="108"/>
    </row>
    <row r="106" spans="1:42" x14ac:dyDescent="0.2">
      <c r="A106" s="141"/>
      <c r="B106" s="142"/>
      <c r="C106" s="142"/>
      <c r="D106" s="142"/>
      <c r="E106" s="142"/>
      <c r="F106" s="142"/>
      <c r="G106" s="142"/>
      <c r="H106" s="165"/>
      <c r="I106" s="142"/>
      <c r="J106" s="142"/>
      <c r="K106" s="142"/>
      <c r="L106" s="142"/>
      <c r="M106" s="142"/>
      <c r="N106" s="145"/>
      <c r="O106" s="142"/>
      <c r="P106" s="142"/>
      <c r="Q106" s="142"/>
      <c r="R106" s="145"/>
      <c r="S106" s="142"/>
      <c r="T106" s="142"/>
      <c r="U106" s="142"/>
      <c r="V106" s="145"/>
      <c r="W106" s="142"/>
      <c r="X106" s="142"/>
      <c r="Y106" s="142"/>
      <c r="Z106" s="145"/>
      <c r="AA106" s="142"/>
      <c r="AB106" s="142"/>
      <c r="AC106" s="142"/>
      <c r="AD106" s="145"/>
      <c r="AE106" s="142"/>
      <c r="AF106" s="142"/>
      <c r="AG106" s="142"/>
      <c r="AH106" s="145"/>
      <c r="AI106" s="142"/>
      <c r="AJ106" s="142"/>
      <c r="AK106" s="142"/>
      <c r="AL106" s="145"/>
      <c r="AM106" s="142"/>
      <c r="AN106" s="142"/>
      <c r="AO106" s="142"/>
      <c r="AP106" s="146"/>
    </row>
    <row r="107" spans="1:42" ht="14" x14ac:dyDescent="0.2">
      <c r="A107" s="153" t="s">
        <v>143</v>
      </c>
      <c r="B107" s="154" t="s">
        <v>144</v>
      </c>
      <c r="C107" s="132"/>
      <c r="D107" s="133"/>
      <c r="E107" s="133"/>
      <c r="F107" s="131"/>
      <c r="G107" s="100"/>
      <c r="H107" s="101"/>
      <c r="I107" s="102"/>
      <c r="J107" s="103"/>
      <c r="K107" s="161"/>
      <c r="L107" s="105">
        <f>SUM(L108)</f>
        <v>0</v>
      </c>
      <c r="M107" s="105">
        <f>SUM(M108)</f>
        <v>0</v>
      </c>
      <c r="N107" s="167"/>
      <c r="O107" s="161"/>
      <c r="P107" s="105">
        <f>SUM(P108)</f>
        <v>0</v>
      </c>
      <c r="Q107" s="107">
        <f>SUM(Q108)</f>
        <v>0</v>
      </c>
      <c r="R107" s="167"/>
      <c r="S107" s="163"/>
      <c r="T107" s="105">
        <f>SUM(T108)</f>
        <v>0</v>
      </c>
      <c r="U107" s="105">
        <f>SUM(U108)</f>
        <v>0</v>
      </c>
      <c r="V107" s="167"/>
      <c r="W107" s="161"/>
      <c r="X107" s="105">
        <f>SUM(X108)</f>
        <v>0</v>
      </c>
      <c r="Y107" s="105">
        <f>SUM(Y108)</f>
        <v>0</v>
      </c>
      <c r="Z107" s="167"/>
      <c r="AA107" s="161"/>
      <c r="AB107" s="105">
        <f>SUM(AB108)</f>
        <v>0</v>
      </c>
      <c r="AC107" s="105">
        <f>SUM(AC108)</f>
        <v>0</v>
      </c>
      <c r="AD107" s="167"/>
      <c r="AE107" s="161"/>
      <c r="AF107" s="105">
        <f>SUM(AF108)</f>
        <v>0</v>
      </c>
      <c r="AG107" s="105">
        <f>SUM(AG108)</f>
        <v>0</v>
      </c>
      <c r="AH107" s="167"/>
      <c r="AI107" s="161"/>
      <c r="AJ107" s="105">
        <f>SUM(AJ108)</f>
        <v>0</v>
      </c>
      <c r="AK107" s="105">
        <f>SUM(AK108)</f>
        <v>0</v>
      </c>
      <c r="AL107" s="167"/>
      <c r="AM107" s="104"/>
      <c r="AN107" s="105">
        <f>SUM(L107,P107,T107,X107,AB107,AF107,AJ107)</f>
        <v>0</v>
      </c>
      <c r="AO107" s="105">
        <f>SUM(M107,Q107,U107,Y107,AC107,AG107,AK107)</f>
        <v>0</v>
      </c>
      <c r="AP107" s="108"/>
    </row>
    <row r="108" spans="1:42" ht="14" x14ac:dyDescent="0.2">
      <c r="A108" s="153">
        <v>8</v>
      </c>
      <c r="B108" s="154" t="s">
        <v>144</v>
      </c>
      <c r="C108" s="110"/>
      <c r="D108" s="111"/>
      <c r="E108" s="111"/>
      <c r="F108" s="112"/>
      <c r="G108" s="164" t="s">
        <v>88</v>
      </c>
      <c r="H108" s="164" t="s">
        <v>145</v>
      </c>
      <c r="I108" s="115">
        <f>SUM(F109:F113)</f>
        <v>60</v>
      </c>
      <c r="J108" s="116">
        <f>(E109*F109)+(E110*F110)+(E111*F111)+(E112*F112)+(E113*F113)</f>
        <v>6660</v>
      </c>
      <c r="K108" s="117">
        <v>0</v>
      </c>
      <c r="L108" s="118">
        <f>$I108*K108</f>
        <v>0</v>
      </c>
      <c r="M108" s="119">
        <f>$J108*K108</f>
        <v>0</v>
      </c>
      <c r="N108" s="106"/>
      <c r="O108" s="117"/>
      <c r="P108" s="118">
        <f>$I108*O108</f>
        <v>0</v>
      </c>
      <c r="Q108" s="120">
        <f>$J108*O108</f>
        <v>0</v>
      </c>
      <c r="R108" s="106"/>
      <c r="S108" s="157"/>
      <c r="T108" s="118">
        <f>$I108*S108</f>
        <v>0</v>
      </c>
      <c r="U108" s="119">
        <f>$J108*S108</f>
        <v>0</v>
      </c>
      <c r="V108" s="106"/>
      <c r="W108" s="117"/>
      <c r="X108" s="118">
        <f>$I108*W108</f>
        <v>0</v>
      </c>
      <c r="Y108" s="119">
        <f>$J108*W108</f>
        <v>0</v>
      </c>
      <c r="Z108" s="106"/>
      <c r="AA108" s="117"/>
      <c r="AB108" s="118">
        <f>$I108*AA108</f>
        <v>0</v>
      </c>
      <c r="AC108" s="119">
        <f>$J108*AA108</f>
        <v>0</v>
      </c>
      <c r="AD108" s="106"/>
      <c r="AE108" s="117"/>
      <c r="AF108" s="118">
        <f>$I108*AE108</f>
        <v>0</v>
      </c>
      <c r="AG108" s="119">
        <f>$J108*AE108</f>
        <v>0</v>
      </c>
      <c r="AH108" s="106"/>
      <c r="AI108" s="117"/>
      <c r="AJ108" s="118">
        <f>$I108*AI108</f>
        <v>0</v>
      </c>
      <c r="AK108" s="119">
        <f>$J108*AI108</f>
        <v>0</v>
      </c>
      <c r="AL108" s="106"/>
      <c r="AM108" s="121">
        <f>SUM(K108,O108,S108,W108,AA108,AE108,AI108)</f>
        <v>0</v>
      </c>
      <c r="AN108" s="118">
        <f>SUM(L108,P108,T108,X108,AB108,AF108,AJ108)</f>
        <v>0</v>
      </c>
      <c r="AO108" s="119">
        <f>SUM(M108,Q108,U108,Y108,AC108,AG108,AK108)</f>
        <v>0</v>
      </c>
      <c r="AP108" s="108"/>
    </row>
    <row r="109" spans="1:42" ht="14" x14ac:dyDescent="0.2">
      <c r="A109" s="122"/>
      <c r="B109" s="158"/>
      <c r="C109" s="124" t="str">
        <f>IF((INDEX('[1]Resource Mapping'!$A$5:$A$21,MATCH(D109,'[1]Resource Mapping'!$B$5:$B$21,0)))=0," ",(INDEX('[1]Resource Mapping'!$A$5:$A$21,MATCH(D109,'[1]Resource Mapping'!$B$5:$B$21,0))))</f>
        <v>DM03</v>
      </c>
      <c r="D109" s="125" t="s">
        <v>49</v>
      </c>
      <c r="E109" s="125">
        <v>120</v>
      </c>
      <c r="F109" s="126">
        <v>24</v>
      </c>
      <c r="G109" s="96"/>
      <c r="H109" s="97"/>
      <c r="I109" s="97"/>
      <c r="J109" s="158"/>
      <c r="K109" s="96"/>
      <c r="L109" s="99"/>
      <c r="M109" s="128"/>
      <c r="N109" s="106"/>
      <c r="O109" s="96"/>
      <c r="P109" s="99"/>
      <c r="Q109" s="129"/>
      <c r="R109" s="106"/>
      <c r="S109" s="97"/>
      <c r="T109" s="99"/>
      <c r="U109" s="128"/>
      <c r="V109" s="106"/>
      <c r="W109" s="96"/>
      <c r="X109" s="99"/>
      <c r="Y109" s="128"/>
      <c r="Z109" s="106"/>
      <c r="AA109" s="96"/>
      <c r="AB109" s="99"/>
      <c r="AC109" s="128"/>
      <c r="AD109" s="106"/>
      <c r="AE109" s="96"/>
      <c r="AF109" s="99"/>
      <c r="AG109" s="128"/>
      <c r="AH109" s="106"/>
      <c r="AI109" s="96"/>
      <c r="AJ109" s="99"/>
      <c r="AK109" s="128"/>
      <c r="AL109" s="106"/>
      <c r="AM109" s="96"/>
      <c r="AN109" s="99"/>
      <c r="AO109" s="128"/>
      <c r="AP109" s="108"/>
    </row>
    <row r="110" spans="1:42" ht="14" x14ac:dyDescent="0.2">
      <c r="A110" s="130"/>
      <c r="B110" s="131"/>
      <c r="C110" s="124" t="str">
        <f>IF((INDEX('[1]Resource Mapping'!$A$5:$A$21,MATCH(D110,'[1]Resource Mapping'!$B$5:$B$21,0)))=0," ",(INDEX('[1]Resource Mapping'!$A$5:$A$21,MATCH(D110,'[1]Resource Mapping'!$B$5:$B$21,0))))</f>
        <v>DM02</v>
      </c>
      <c r="D110" s="125" t="s">
        <v>47</v>
      </c>
      <c r="E110" s="125">
        <v>105</v>
      </c>
      <c r="F110" s="126">
        <v>36</v>
      </c>
      <c r="G110" s="132"/>
      <c r="H110" s="133"/>
      <c r="I110" s="133"/>
      <c r="J110" s="131"/>
      <c r="K110" s="132"/>
      <c r="L110" s="134"/>
      <c r="M110" s="135"/>
      <c r="N110" s="106"/>
      <c r="O110" s="132"/>
      <c r="P110" s="134"/>
      <c r="Q110" s="136"/>
      <c r="R110" s="106"/>
      <c r="S110" s="133"/>
      <c r="T110" s="134"/>
      <c r="U110" s="135"/>
      <c r="V110" s="106"/>
      <c r="W110" s="132"/>
      <c r="X110" s="134"/>
      <c r="Y110" s="135"/>
      <c r="Z110" s="106"/>
      <c r="AA110" s="132"/>
      <c r="AB110" s="134"/>
      <c r="AC110" s="135"/>
      <c r="AD110" s="106"/>
      <c r="AE110" s="132"/>
      <c r="AF110" s="134"/>
      <c r="AG110" s="135"/>
      <c r="AH110" s="106"/>
      <c r="AI110" s="132"/>
      <c r="AJ110" s="134"/>
      <c r="AK110" s="135"/>
      <c r="AL110" s="106"/>
      <c r="AM110" s="132"/>
      <c r="AN110" s="134"/>
      <c r="AO110" s="135"/>
      <c r="AP110" s="108"/>
    </row>
    <row r="111" spans="1:42" ht="14" x14ac:dyDescent="0.2">
      <c r="A111" s="130"/>
      <c r="B111" s="131"/>
      <c r="C111" s="124" t="str">
        <f>IF((INDEX('[1]Resource Mapping'!$A$5:$A$21,MATCH(D111,'[1]Resource Mapping'!$B$5:$B$21,0)))=0," ",(INDEX('[1]Resource Mapping'!$A$5:$A$21,MATCH(D111,'[1]Resource Mapping'!$B$5:$B$21,0))))</f>
        <v xml:space="preserve"> </v>
      </c>
      <c r="D111" s="125"/>
      <c r="E111" s="125"/>
      <c r="F111" s="126"/>
      <c r="G111" s="132"/>
      <c r="H111" s="133"/>
      <c r="I111" s="133"/>
      <c r="J111" s="131"/>
      <c r="K111" s="132"/>
      <c r="L111" s="134"/>
      <c r="M111" s="135"/>
      <c r="N111" s="106"/>
      <c r="O111" s="132"/>
      <c r="P111" s="134"/>
      <c r="Q111" s="136"/>
      <c r="R111" s="106"/>
      <c r="S111" s="133"/>
      <c r="T111" s="134"/>
      <c r="U111" s="135"/>
      <c r="V111" s="106"/>
      <c r="W111" s="132"/>
      <c r="X111" s="134"/>
      <c r="Y111" s="135"/>
      <c r="Z111" s="106"/>
      <c r="AA111" s="132"/>
      <c r="AB111" s="134"/>
      <c r="AC111" s="135"/>
      <c r="AD111" s="106"/>
      <c r="AE111" s="132"/>
      <c r="AF111" s="134"/>
      <c r="AG111" s="135"/>
      <c r="AH111" s="106"/>
      <c r="AI111" s="132"/>
      <c r="AJ111" s="134"/>
      <c r="AK111" s="135"/>
      <c r="AL111" s="106"/>
      <c r="AM111" s="132"/>
      <c r="AN111" s="134"/>
      <c r="AO111" s="135"/>
      <c r="AP111" s="108"/>
    </row>
    <row r="112" spans="1:42" ht="14" x14ac:dyDescent="0.2">
      <c r="A112" s="130"/>
      <c r="B112" s="131"/>
      <c r="C112" s="124" t="str">
        <f>IF((INDEX('[1]Resource Mapping'!$A$5:$A$21,MATCH(D112,'[1]Resource Mapping'!$B$5:$B$21,0)))=0," ",(INDEX('[1]Resource Mapping'!$A$5:$A$21,MATCH(D112,'[1]Resource Mapping'!$B$5:$B$21,0))))</f>
        <v xml:space="preserve"> </v>
      </c>
      <c r="D112" s="125"/>
      <c r="E112" s="125"/>
      <c r="F112" s="126"/>
      <c r="G112" s="132"/>
      <c r="H112" s="133"/>
      <c r="I112" s="133"/>
      <c r="J112" s="131"/>
      <c r="K112" s="132"/>
      <c r="L112" s="134"/>
      <c r="M112" s="135"/>
      <c r="N112" s="106"/>
      <c r="O112" s="132"/>
      <c r="P112" s="134"/>
      <c r="Q112" s="136"/>
      <c r="R112" s="106"/>
      <c r="S112" s="133"/>
      <c r="T112" s="134"/>
      <c r="U112" s="135"/>
      <c r="V112" s="106"/>
      <c r="W112" s="132"/>
      <c r="X112" s="134"/>
      <c r="Y112" s="135"/>
      <c r="Z112" s="106"/>
      <c r="AA112" s="132"/>
      <c r="AB112" s="134"/>
      <c r="AC112" s="135"/>
      <c r="AD112" s="106"/>
      <c r="AE112" s="132"/>
      <c r="AF112" s="134"/>
      <c r="AG112" s="135"/>
      <c r="AH112" s="106"/>
      <c r="AI112" s="132"/>
      <c r="AJ112" s="134"/>
      <c r="AK112" s="135"/>
      <c r="AL112" s="106"/>
      <c r="AM112" s="132"/>
      <c r="AN112" s="134"/>
      <c r="AO112" s="135"/>
      <c r="AP112" s="108"/>
    </row>
    <row r="113" spans="1:42" ht="14" x14ac:dyDescent="0.2">
      <c r="A113" s="159"/>
      <c r="B113" s="112"/>
      <c r="C113" s="124" t="str">
        <f>IF((INDEX('[1]Resource Mapping'!$A$5:$A$21,MATCH(D113,'[1]Resource Mapping'!$B$5:$B$21,0)))=0," ",(INDEX('[1]Resource Mapping'!$A$5:$A$21,MATCH(D113,'[1]Resource Mapping'!$B$5:$B$21,0))))</f>
        <v xml:space="preserve"> </v>
      </c>
      <c r="D113" s="125"/>
      <c r="E113" s="125"/>
      <c r="F113" s="126"/>
      <c r="G113" s="110"/>
      <c r="H113" s="111"/>
      <c r="I113" s="111"/>
      <c r="J113" s="112"/>
      <c r="K113" s="110"/>
      <c r="L113" s="137"/>
      <c r="M113" s="138"/>
      <c r="N113" s="106"/>
      <c r="O113" s="110"/>
      <c r="P113" s="137"/>
      <c r="Q113" s="139"/>
      <c r="R113" s="106"/>
      <c r="S113" s="111"/>
      <c r="T113" s="137"/>
      <c r="U113" s="138"/>
      <c r="V113" s="106"/>
      <c r="W113" s="110"/>
      <c r="X113" s="137"/>
      <c r="Y113" s="138"/>
      <c r="Z113" s="106"/>
      <c r="AA113" s="110"/>
      <c r="AB113" s="137"/>
      <c r="AC113" s="138"/>
      <c r="AD113" s="106"/>
      <c r="AE113" s="110"/>
      <c r="AF113" s="137"/>
      <c r="AG113" s="138"/>
      <c r="AH113" s="106"/>
      <c r="AI113" s="110"/>
      <c r="AJ113" s="137"/>
      <c r="AK113" s="138"/>
      <c r="AL113" s="106"/>
      <c r="AM113" s="110"/>
      <c r="AN113" s="137"/>
      <c r="AO113" s="138"/>
      <c r="AP113" s="108"/>
    </row>
    <row r="114" spans="1:42" x14ac:dyDescent="0.2">
      <c r="A114" s="141"/>
      <c r="B114" s="142"/>
      <c r="C114" s="142"/>
      <c r="D114" s="142"/>
      <c r="E114" s="142"/>
      <c r="F114" s="142"/>
      <c r="G114" s="142"/>
      <c r="H114" s="165"/>
      <c r="I114" s="142"/>
      <c r="J114" s="142"/>
      <c r="K114" s="142"/>
      <c r="L114" s="142"/>
      <c r="M114" s="142"/>
      <c r="N114" s="145"/>
      <c r="O114" s="142"/>
      <c r="P114" s="142"/>
      <c r="Q114" s="142"/>
      <c r="R114" s="145"/>
      <c r="S114" s="142"/>
      <c r="T114" s="142"/>
      <c r="U114" s="142"/>
      <c r="V114" s="145"/>
      <c r="W114" s="142"/>
      <c r="X114" s="142"/>
      <c r="Y114" s="142"/>
      <c r="Z114" s="145"/>
      <c r="AA114" s="142"/>
      <c r="AB114" s="142"/>
      <c r="AC114" s="142"/>
      <c r="AD114" s="145"/>
      <c r="AE114" s="142"/>
      <c r="AF114" s="142"/>
      <c r="AG114" s="142"/>
      <c r="AH114" s="145"/>
      <c r="AI114" s="142"/>
      <c r="AJ114" s="142"/>
      <c r="AK114" s="142"/>
      <c r="AL114" s="145"/>
      <c r="AM114" s="142"/>
      <c r="AN114" s="142"/>
      <c r="AO114" s="142"/>
      <c r="AP114" s="146"/>
    </row>
    <row r="115" spans="1:42" ht="14" x14ac:dyDescent="0.2">
      <c r="A115" s="153" t="s">
        <v>146</v>
      </c>
      <c r="B115" s="169" t="s">
        <v>147</v>
      </c>
      <c r="C115" s="132"/>
      <c r="D115" s="133"/>
      <c r="E115" s="133"/>
      <c r="F115" s="131"/>
      <c r="G115" s="100"/>
      <c r="H115" s="101"/>
      <c r="I115" s="102"/>
      <c r="J115" s="103"/>
      <c r="K115" s="166"/>
      <c r="L115" s="105">
        <f>SUM(L116)</f>
        <v>0</v>
      </c>
      <c r="M115" s="105">
        <f>SUM(M116)</f>
        <v>0</v>
      </c>
      <c r="N115" s="167"/>
      <c r="O115" s="166"/>
      <c r="P115" s="105">
        <f>SUM(P116)</f>
        <v>0</v>
      </c>
      <c r="Q115" s="107">
        <f>SUM(Q116)</f>
        <v>0</v>
      </c>
      <c r="R115" s="167"/>
      <c r="S115" s="104"/>
      <c r="T115" s="105">
        <f>SUM(T116)</f>
        <v>0</v>
      </c>
      <c r="U115" s="105">
        <f>SUM(U116)</f>
        <v>0</v>
      </c>
      <c r="V115" s="167"/>
      <c r="W115" s="166"/>
      <c r="X115" s="105">
        <f>SUM(X116)</f>
        <v>0</v>
      </c>
      <c r="Y115" s="105">
        <f>SUM(Y116)</f>
        <v>0</v>
      </c>
      <c r="Z115" s="167"/>
      <c r="AA115" s="166"/>
      <c r="AB115" s="105">
        <f>SUM(AB116)</f>
        <v>0</v>
      </c>
      <c r="AC115" s="105">
        <f>SUM(AC116)</f>
        <v>0</v>
      </c>
      <c r="AD115" s="167"/>
      <c r="AE115" s="166"/>
      <c r="AF115" s="105">
        <f>SUM(AF116)</f>
        <v>0</v>
      </c>
      <c r="AG115" s="105">
        <f>SUM(AG116)</f>
        <v>0</v>
      </c>
      <c r="AH115" s="167"/>
      <c r="AI115" s="166"/>
      <c r="AJ115" s="105">
        <f>SUM(AJ116)</f>
        <v>0</v>
      </c>
      <c r="AK115" s="105">
        <f>SUM(AK116)</f>
        <v>0</v>
      </c>
      <c r="AL115" s="167"/>
      <c r="AM115" s="104"/>
      <c r="AN115" s="105">
        <f>SUM(L115,P115,T115,X115,AB115,AF115,AJ115)</f>
        <v>0</v>
      </c>
      <c r="AO115" s="105">
        <f>SUM(M115,Q115,U115,Y115,AC115,AG115,AK115)</f>
        <v>0</v>
      </c>
      <c r="AP115" s="108"/>
    </row>
    <row r="116" spans="1:42" ht="42" x14ac:dyDescent="0.2">
      <c r="A116" s="170">
        <v>9</v>
      </c>
      <c r="B116" s="160" t="s">
        <v>147</v>
      </c>
      <c r="C116" s="110"/>
      <c r="D116" s="111"/>
      <c r="E116" s="111"/>
      <c r="F116" s="112"/>
      <c r="G116" s="156" t="s">
        <v>148</v>
      </c>
      <c r="H116" s="156" t="s">
        <v>149</v>
      </c>
      <c r="I116" s="115">
        <f>SUM(F117:F121)</f>
        <v>8</v>
      </c>
      <c r="J116" s="116">
        <f>(E117*F117)+(E118*F118)+(E119*F119)+(E120*F120)+(E121*F121)</f>
        <v>900</v>
      </c>
      <c r="K116" s="117"/>
      <c r="L116" s="118">
        <f>$I116*K116</f>
        <v>0</v>
      </c>
      <c r="M116" s="119">
        <f>$J116*K116</f>
        <v>0</v>
      </c>
      <c r="N116" s="106"/>
      <c r="O116" s="117"/>
      <c r="P116" s="118">
        <f>$I116*O116</f>
        <v>0</v>
      </c>
      <c r="Q116" s="120">
        <f>$J116*O116</f>
        <v>0</v>
      </c>
      <c r="R116" s="106"/>
      <c r="S116" s="157"/>
      <c r="T116" s="118">
        <f>$I116*S116</f>
        <v>0</v>
      </c>
      <c r="U116" s="119">
        <f>$J116*S116</f>
        <v>0</v>
      </c>
      <c r="V116" s="106"/>
      <c r="W116" s="117"/>
      <c r="X116" s="118">
        <f>$I116*W116</f>
        <v>0</v>
      </c>
      <c r="Y116" s="119">
        <f>$J116*W116</f>
        <v>0</v>
      </c>
      <c r="Z116" s="106"/>
      <c r="AA116" s="117"/>
      <c r="AB116" s="118">
        <f>$I116*AA116</f>
        <v>0</v>
      </c>
      <c r="AC116" s="119">
        <f>$J116*AA116</f>
        <v>0</v>
      </c>
      <c r="AD116" s="106"/>
      <c r="AE116" s="117"/>
      <c r="AF116" s="118">
        <f>$I116*AE116</f>
        <v>0</v>
      </c>
      <c r="AG116" s="119">
        <f>$J116*AE116</f>
        <v>0</v>
      </c>
      <c r="AH116" s="106"/>
      <c r="AI116" s="117"/>
      <c r="AJ116" s="118">
        <f>$I116*AI116</f>
        <v>0</v>
      </c>
      <c r="AK116" s="119">
        <f>$J116*AI116</f>
        <v>0</v>
      </c>
      <c r="AL116" s="106"/>
      <c r="AM116" s="121">
        <f>SUM(K116,O116,S116,W116,AA116,AE116,AI116)</f>
        <v>0</v>
      </c>
      <c r="AN116" s="118">
        <f>SUM(L116,P116,T116,X116,AB116,AF116,AJ116)</f>
        <v>0</v>
      </c>
      <c r="AO116" s="119">
        <f>SUM(M116,Q116,U116,Y116,AC116,AG116,AK116)</f>
        <v>0</v>
      </c>
      <c r="AP116" s="108"/>
    </row>
    <row r="117" spans="1:42" ht="14" x14ac:dyDescent="0.2">
      <c r="A117" s="122"/>
      <c r="B117" s="171"/>
      <c r="C117" s="124" t="str">
        <f>IF((INDEX('[1]Resource Mapping'!$A$5:$A$21,MATCH(D117,'[1]Resource Mapping'!$B$5:$B$21,0)))=0," ",(INDEX('[1]Resource Mapping'!$A$5:$A$21,MATCH(D117,'[1]Resource Mapping'!$B$5:$B$21,0))))</f>
        <v>DM03</v>
      </c>
      <c r="D117" s="125" t="s">
        <v>49</v>
      </c>
      <c r="E117" s="125">
        <v>120</v>
      </c>
      <c r="F117" s="126">
        <v>4</v>
      </c>
      <c r="G117" s="96"/>
      <c r="H117" s="97"/>
      <c r="I117" s="97"/>
      <c r="J117" s="158"/>
      <c r="K117" s="96"/>
      <c r="L117" s="99"/>
      <c r="M117" s="128"/>
      <c r="N117" s="106"/>
      <c r="O117" s="96"/>
      <c r="P117" s="99"/>
      <c r="Q117" s="129"/>
      <c r="R117" s="106"/>
      <c r="S117" s="97"/>
      <c r="T117" s="99"/>
      <c r="U117" s="128"/>
      <c r="V117" s="106"/>
      <c r="W117" s="96"/>
      <c r="X117" s="99"/>
      <c r="Y117" s="128"/>
      <c r="Z117" s="106"/>
      <c r="AA117" s="96"/>
      <c r="AB117" s="99"/>
      <c r="AC117" s="128"/>
      <c r="AD117" s="106"/>
      <c r="AE117" s="96"/>
      <c r="AF117" s="99"/>
      <c r="AG117" s="128"/>
      <c r="AH117" s="106"/>
      <c r="AI117" s="96"/>
      <c r="AJ117" s="99"/>
      <c r="AK117" s="128"/>
      <c r="AL117" s="106"/>
      <c r="AM117" s="96"/>
      <c r="AN117" s="99"/>
      <c r="AO117" s="128"/>
      <c r="AP117" s="108"/>
    </row>
    <row r="118" spans="1:42" ht="14" x14ac:dyDescent="0.2">
      <c r="A118" s="130"/>
      <c r="B118" s="172"/>
      <c r="C118" s="124" t="str">
        <f>IF((INDEX('[1]Resource Mapping'!$A$5:$A$21,MATCH(D118,'[1]Resource Mapping'!$B$5:$B$21,0)))=0," ",(INDEX('[1]Resource Mapping'!$A$5:$A$21,MATCH(D118,'[1]Resource Mapping'!$B$5:$B$21,0))))</f>
        <v>DM02</v>
      </c>
      <c r="D118" s="125" t="s">
        <v>47</v>
      </c>
      <c r="E118" s="125">
        <v>105</v>
      </c>
      <c r="F118" s="126">
        <v>4</v>
      </c>
      <c r="G118" s="132"/>
      <c r="H118" s="133"/>
      <c r="I118" s="133"/>
      <c r="J118" s="131"/>
      <c r="K118" s="132"/>
      <c r="L118" s="134"/>
      <c r="M118" s="135"/>
      <c r="N118" s="106"/>
      <c r="O118" s="132"/>
      <c r="P118" s="134"/>
      <c r="Q118" s="136"/>
      <c r="R118" s="106"/>
      <c r="S118" s="133"/>
      <c r="T118" s="134"/>
      <c r="U118" s="135"/>
      <c r="V118" s="106"/>
      <c r="W118" s="132"/>
      <c r="X118" s="134"/>
      <c r="Y118" s="135"/>
      <c r="Z118" s="106"/>
      <c r="AA118" s="132"/>
      <c r="AB118" s="134"/>
      <c r="AC118" s="135"/>
      <c r="AD118" s="106"/>
      <c r="AE118" s="132"/>
      <c r="AF118" s="134"/>
      <c r="AG118" s="135"/>
      <c r="AH118" s="106"/>
      <c r="AI118" s="132"/>
      <c r="AJ118" s="134"/>
      <c r="AK118" s="135"/>
      <c r="AL118" s="106"/>
      <c r="AM118" s="132"/>
      <c r="AN118" s="134"/>
      <c r="AO118" s="135"/>
      <c r="AP118" s="108"/>
    </row>
    <row r="119" spans="1:42" ht="14" x14ac:dyDescent="0.2">
      <c r="A119" s="130"/>
      <c r="B119" s="172"/>
      <c r="C119" s="124" t="str">
        <f>IF((INDEX('[1]Resource Mapping'!$A$5:$A$21,MATCH(D119,'[1]Resource Mapping'!$B$5:$B$21,0)))=0," ",(INDEX('[1]Resource Mapping'!$A$5:$A$21,MATCH(D119,'[1]Resource Mapping'!$B$5:$B$21,0))))</f>
        <v xml:space="preserve"> </v>
      </c>
      <c r="D119" s="125"/>
      <c r="E119" s="125"/>
      <c r="F119" s="126"/>
      <c r="G119" s="132"/>
      <c r="H119" s="133"/>
      <c r="I119" s="133"/>
      <c r="J119" s="131"/>
      <c r="K119" s="132"/>
      <c r="L119" s="134"/>
      <c r="M119" s="135"/>
      <c r="N119" s="106"/>
      <c r="O119" s="132"/>
      <c r="P119" s="134"/>
      <c r="Q119" s="136"/>
      <c r="R119" s="106"/>
      <c r="S119" s="133"/>
      <c r="T119" s="134"/>
      <c r="U119" s="135"/>
      <c r="V119" s="106"/>
      <c r="W119" s="132"/>
      <c r="X119" s="134"/>
      <c r="Y119" s="135"/>
      <c r="Z119" s="106"/>
      <c r="AA119" s="132"/>
      <c r="AB119" s="134"/>
      <c r="AC119" s="135"/>
      <c r="AD119" s="106"/>
      <c r="AE119" s="132"/>
      <c r="AF119" s="134"/>
      <c r="AG119" s="135"/>
      <c r="AH119" s="106"/>
      <c r="AI119" s="132"/>
      <c r="AJ119" s="134"/>
      <c r="AK119" s="135"/>
      <c r="AL119" s="106"/>
      <c r="AM119" s="132"/>
      <c r="AN119" s="134"/>
      <c r="AO119" s="135"/>
      <c r="AP119" s="108"/>
    </row>
    <row r="120" spans="1:42" ht="14" x14ac:dyDescent="0.2">
      <c r="A120" s="130"/>
      <c r="B120" s="172"/>
      <c r="C120" s="124" t="str">
        <f>IF((INDEX('[1]Resource Mapping'!$A$5:$A$21,MATCH(D120,'[1]Resource Mapping'!$B$5:$B$21,0)))=0," ",(INDEX('[1]Resource Mapping'!$A$5:$A$21,MATCH(D120,'[1]Resource Mapping'!$B$5:$B$21,0))))</f>
        <v xml:space="preserve"> </v>
      </c>
      <c r="D120" s="125"/>
      <c r="E120" s="125"/>
      <c r="F120" s="126"/>
      <c r="G120" s="132"/>
      <c r="H120" s="133"/>
      <c r="I120" s="133"/>
      <c r="J120" s="131"/>
      <c r="K120" s="132"/>
      <c r="L120" s="134"/>
      <c r="M120" s="135"/>
      <c r="N120" s="106"/>
      <c r="O120" s="132"/>
      <c r="P120" s="134"/>
      <c r="Q120" s="136"/>
      <c r="R120" s="106"/>
      <c r="S120" s="133"/>
      <c r="T120" s="134"/>
      <c r="U120" s="135"/>
      <c r="V120" s="106"/>
      <c r="W120" s="132"/>
      <c r="X120" s="134"/>
      <c r="Y120" s="135"/>
      <c r="Z120" s="106"/>
      <c r="AA120" s="132"/>
      <c r="AB120" s="134"/>
      <c r="AC120" s="135"/>
      <c r="AD120" s="106"/>
      <c r="AE120" s="132"/>
      <c r="AF120" s="134"/>
      <c r="AG120" s="135"/>
      <c r="AH120" s="106"/>
      <c r="AI120" s="132"/>
      <c r="AJ120" s="134"/>
      <c r="AK120" s="135"/>
      <c r="AL120" s="106"/>
      <c r="AM120" s="132"/>
      <c r="AN120" s="134"/>
      <c r="AO120" s="135"/>
      <c r="AP120" s="108"/>
    </row>
    <row r="121" spans="1:42" ht="14" x14ac:dyDescent="0.2">
      <c r="A121" s="130"/>
      <c r="B121" s="172"/>
      <c r="C121" s="124" t="str">
        <f>IF((INDEX('[1]Resource Mapping'!$A$5:$A$21,MATCH(D121,'[1]Resource Mapping'!$B$5:$B$21,0)))=0," ",(INDEX('[1]Resource Mapping'!$A$5:$A$21,MATCH(D121,'[1]Resource Mapping'!$B$5:$B$21,0))))</f>
        <v xml:space="preserve"> </v>
      </c>
      <c r="D121" s="125"/>
      <c r="E121" s="125"/>
      <c r="F121" s="126"/>
      <c r="G121" s="110"/>
      <c r="H121" s="111"/>
      <c r="I121" s="111"/>
      <c r="J121" s="112"/>
      <c r="K121" s="110"/>
      <c r="L121" s="137"/>
      <c r="M121" s="138"/>
      <c r="N121" s="106"/>
      <c r="O121" s="110"/>
      <c r="P121" s="137"/>
      <c r="Q121" s="139"/>
      <c r="R121" s="106"/>
      <c r="S121" s="111"/>
      <c r="T121" s="137"/>
      <c r="U121" s="138"/>
      <c r="V121" s="106"/>
      <c r="W121" s="110"/>
      <c r="X121" s="137"/>
      <c r="Y121" s="138"/>
      <c r="Z121" s="106"/>
      <c r="AA121" s="110"/>
      <c r="AB121" s="137"/>
      <c r="AC121" s="138"/>
      <c r="AD121" s="106"/>
      <c r="AE121" s="110"/>
      <c r="AF121" s="137"/>
      <c r="AG121" s="138"/>
      <c r="AH121" s="106"/>
      <c r="AI121" s="110"/>
      <c r="AJ121" s="137"/>
      <c r="AK121" s="138"/>
      <c r="AL121" s="106"/>
      <c r="AM121" s="110"/>
      <c r="AN121" s="137"/>
      <c r="AO121" s="138"/>
      <c r="AP121" s="108"/>
    </row>
    <row r="122" spans="1:42" x14ac:dyDescent="0.2">
      <c r="A122" s="141"/>
      <c r="B122" s="142"/>
      <c r="C122" s="142"/>
      <c r="D122" s="142"/>
      <c r="E122" s="142"/>
      <c r="F122" s="142"/>
      <c r="G122" s="142"/>
      <c r="H122" s="165"/>
      <c r="I122" s="142"/>
      <c r="J122" s="142"/>
      <c r="K122" s="142"/>
      <c r="L122" s="142"/>
      <c r="M122" s="142"/>
      <c r="N122" s="145"/>
      <c r="O122" s="142"/>
      <c r="P122" s="142"/>
      <c r="Q122" s="142"/>
      <c r="R122" s="145"/>
      <c r="S122" s="142"/>
      <c r="T122" s="142"/>
      <c r="U122" s="142"/>
      <c r="V122" s="145"/>
      <c r="W122" s="142"/>
      <c r="X122" s="142"/>
      <c r="Y122" s="142"/>
      <c r="Z122" s="145"/>
      <c r="AA122" s="142"/>
      <c r="AB122" s="142"/>
      <c r="AC122" s="142"/>
      <c r="AD122" s="145"/>
      <c r="AE122" s="142"/>
      <c r="AF122" s="142"/>
      <c r="AG122" s="142"/>
      <c r="AH122" s="145"/>
      <c r="AI122" s="142"/>
      <c r="AJ122" s="142"/>
      <c r="AK122" s="142"/>
      <c r="AL122" s="145"/>
      <c r="AM122" s="142"/>
      <c r="AN122" s="142"/>
      <c r="AO122" s="142"/>
      <c r="AP122" s="146"/>
    </row>
    <row r="123" spans="1:42" ht="14" x14ac:dyDescent="0.2">
      <c r="A123" s="153" t="s">
        <v>150</v>
      </c>
      <c r="B123" s="173" t="s">
        <v>151</v>
      </c>
      <c r="C123" s="132"/>
      <c r="D123" s="133"/>
      <c r="E123" s="133"/>
      <c r="F123" s="131"/>
      <c r="G123" s="100"/>
      <c r="H123" s="101"/>
      <c r="I123" s="102"/>
      <c r="J123" s="103"/>
      <c r="K123" s="161"/>
      <c r="L123" s="105">
        <f>SUM(L124)</f>
        <v>0</v>
      </c>
      <c r="M123" s="105">
        <f>SUM(M124)</f>
        <v>0</v>
      </c>
      <c r="N123" s="167"/>
      <c r="O123" s="161"/>
      <c r="P123" s="105">
        <f>SUM(P124)</f>
        <v>0</v>
      </c>
      <c r="Q123" s="107">
        <f>SUM(Q124)</f>
        <v>0</v>
      </c>
      <c r="R123" s="167"/>
      <c r="S123" s="163"/>
      <c r="T123" s="105">
        <f>SUM(T124)</f>
        <v>0</v>
      </c>
      <c r="U123" s="105">
        <f>SUM(U124)</f>
        <v>0</v>
      </c>
      <c r="V123" s="167"/>
      <c r="W123" s="161"/>
      <c r="X123" s="105">
        <f>SUM(X124)</f>
        <v>0</v>
      </c>
      <c r="Y123" s="105">
        <f>SUM(Y124)</f>
        <v>0</v>
      </c>
      <c r="Z123" s="167"/>
      <c r="AA123" s="161"/>
      <c r="AB123" s="105">
        <f>SUM(AB124)</f>
        <v>0</v>
      </c>
      <c r="AC123" s="105">
        <f>SUM(AC124)</f>
        <v>0</v>
      </c>
      <c r="AD123" s="167"/>
      <c r="AE123" s="161"/>
      <c r="AF123" s="105">
        <f>SUM(AF124)</f>
        <v>0</v>
      </c>
      <c r="AG123" s="105">
        <f>SUM(AG124)</f>
        <v>0</v>
      </c>
      <c r="AH123" s="167"/>
      <c r="AI123" s="161"/>
      <c r="AJ123" s="105">
        <f>SUM(AJ124)</f>
        <v>0</v>
      </c>
      <c r="AK123" s="105">
        <f>SUM(AK124)</f>
        <v>0</v>
      </c>
      <c r="AL123" s="167"/>
      <c r="AM123" s="104"/>
      <c r="AN123" s="105">
        <f>SUM(L123,P123,T123,X123,AB123,AF123,AJ123)</f>
        <v>0</v>
      </c>
      <c r="AO123" s="105">
        <f>SUM(M123,Q123,U123,Y123,AC123,AG123,AK123)</f>
        <v>0</v>
      </c>
      <c r="AP123" s="108"/>
    </row>
    <row r="124" spans="1:42" ht="14" x14ac:dyDescent="0.2">
      <c r="A124" s="174">
        <v>10</v>
      </c>
      <c r="B124" s="160" t="s">
        <v>151</v>
      </c>
      <c r="C124" s="110"/>
      <c r="D124" s="111"/>
      <c r="E124" s="111"/>
      <c r="F124" s="112"/>
      <c r="G124" s="156" t="s">
        <v>88</v>
      </c>
      <c r="H124" s="156" t="s">
        <v>152</v>
      </c>
      <c r="I124" s="115">
        <f>SUM(F125:F129)</f>
        <v>60</v>
      </c>
      <c r="J124" s="116">
        <f>(E125*F125)+(E126*F126)+(E127*F127)+(E128*F128)+(E129*F129)</f>
        <v>6660</v>
      </c>
      <c r="K124" s="117">
        <v>0</v>
      </c>
      <c r="L124" s="118">
        <f>$I124*K124</f>
        <v>0</v>
      </c>
      <c r="M124" s="119">
        <f>$J124*K124</f>
        <v>0</v>
      </c>
      <c r="N124" s="106"/>
      <c r="O124" s="117"/>
      <c r="P124" s="118">
        <f>$I124*O124</f>
        <v>0</v>
      </c>
      <c r="Q124" s="120">
        <f>$J124*O124</f>
        <v>0</v>
      </c>
      <c r="R124" s="106"/>
      <c r="S124" s="157"/>
      <c r="T124" s="118">
        <f>$I124*S124</f>
        <v>0</v>
      </c>
      <c r="U124" s="119">
        <f>$J124*S124</f>
        <v>0</v>
      </c>
      <c r="V124" s="106"/>
      <c r="W124" s="117"/>
      <c r="X124" s="118">
        <f>$I124*W124</f>
        <v>0</v>
      </c>
      <c r="Y124" s="119">
        <f>$J124*W124</f>
        <v>0</v>
      </c>
      <c r="Z124" s="106"/>
      <c r="AA124" s="117"/>
      <c r="AB124" s="118">
        <f>$I124*AA124</f>
        <v>0</v>
      </c>
      <c r="AC124" s="119">
        <f>$J124*AA124</f>
        <v>0</v>
      </c>
      <c r="AD124" s="106"/>
      <c r="AE124" s="117"/>
      <c r="AF124" s="118">
        <f>$I124*AE124</f>
        <v>0</v>
      </c>
      <c r="AG124" s="119">
        <f>$J124*AE124</f>
        <v>0</v>
      </c>
      <c r="AH124" s="106"/>
      <c r="AI124" s="117"/>
      <c r="AJ124" s="118">
        <f>$I124*AI124</f>
        <v>0</v>
      </c>
      <c r="AK124" s="119">
        <f>$J124*AI124</f>
        <v>0</v>
      </c>
      <c r="AL124" s="106"/>
      <c r="AM124" s="121">
        <f>SUM(K124,O124,S124,W124,AA124,AE124,AI124)</f>
        <v>0</v>
      </c>
      <c r="AN124" s="118">
        <f>SUM(L124,P124,T124,X124,AB124,AF124,AJ124)</f>
        <v>0</v>
      </c>
      <c r="AO124" s="119">
        <f>SUM(M124,Q124,U124,Y124,AC124,AG124,AK124)</f>
        <v>0</v>
      </c>
      <c r="AP124" s="108"/>
    </row>
    <row r="125" spans="1:42" ht="14" x14ac:dyDescent="0.2">
      <c r="A125" s="122"/>
      <c r="B125" s="171"/>
      <c r="C125" s="124" t="str">
        <f>IF((INDEX('[1]Resource Mapping'!$A$5:$A$21,MATCH(D125,'[1]Resource Mapping'!$B$5:$B$21,0)))=0," ",(INDEX('[1]Resource Mapping'!$A$5:$A$21,MATCH(D125,'[1]Resource Mapping'!$B$5:$B$21,0))))</f>
        <v>DM03</v>
      </c>
      <c r="D125" s="125" t="s">
        <v>49</v>
      </c>
      <c r="E125" s="125">
        <v>120</v>
      </c>
      <c r="F125" s="126">
        <v>24</v>
      </c>
      <c r="G125" s="96"/>
      <c r="H125" s="97"/>
      <c r="I125" s="97"/>
      <c r="J125" s="158"/>
      <c r="K125" s="96"/>
      <c r="L125" s="99"/>
      <c r="M125" s="128"/>
      <c r="N125" s="106"/>
      <c r="O125" s="96"/>
      <c r="P125" s="99"/>
      <c r="Q125" s="129"/>
      <c r="R125" s="106"/>
      <c r="S125" s="97"/>
      <c r="T125" s="99"/>
      <c r="U125" s="128"/>
      <c r="V125" s="106"/>
      <c r="W125" s="96"/>
      <c r="X125" s="99"/>
      <c r="Y125" s="128"/>
      <c r="Z125" s="106"/>
      <c r="AA125" s="96"/>
      <c r="AB125" s="99"/>
      <c r="AC125" s="128"/>
      <c r="AD125" s="106"/>
      <c r="AE125" s="96"/>
      <c r="AF125" s="99"/>
      <c r="AG125" s="128"/>
      <c r="AH125" s="106"/>
      <c r="AI125" s="96"/>
      <c r="AJ125" s="99"/>
      <c r="AK125" s="128"/>
      <c r="AL125" s="106"/>
      <c r="AM125" s="96"/>
      <c r="AN125" s="99"/>
      <c r="AO125" s="128"/>
      <c r="AP125" s="108"/>
    </row>
    <row r="126" spans="1:42" ht="14" x14ac:dyDescent="0.2">
      <c r="A126" s="130"/>
      <c r="B126" s="172"/>
      <c r="C126" s="124" t="str">
        <f>IF((INDEX('[1]Resource Mapping'!$A$5:$A$21,MATCH(D126,'[1]Resource Mapping'!$B$5:$B$21,0)))=0," ",(INDEX('[1]Resource Mapping'!$A$5:$A$21,MATCH(D126,'[1]Resource Mapping'!$B$5:$B$21,0))))</f>
        <v>DM02</v>
      </c>
      <c r="D126" s="125" t="s">
        <v>47</v>
      </c>
      <c r="E126" s="125">
        <v>105</v>
      </c>
      <c r="F126" s="126">
        <v>36</v>
      </c>
      <c r="G126" s="132"/>
      <c r="H126" s="133"/>
      <c r="I126" s="133"/>
      <c r="J126" s="131"/>
      <c r="K126" s="132"/>
      <c r="L126" s="134"/>
      <c r="M126" s="135"/>
      <c r="N126" s="106"/>
      <c r="O126" s="132"/>
      <c r="P126" s="134"/>
      <c r="Q126" s="136"/>
      <c r="R126" s="106"/>
      <c r="S126" s="133"/>
      <c r="T126" s="134"/>
      <c r="U126" s="135"/>
      <c r="V126" s="106"/>
      <c r="W126" s="132"/>
      <c r="X126" s="134"/>
      <c r="Y126" s="135"/>
      <c r="Z126" s="106"/>
      <c r="AA126" s="132"/>
      <c r="AB126" s="134"/>
      <c r="AC126" s="135"/>
      <c r="AD126" s="106"/>
      <c r="AE126" s="132"/>
      <c r="AF126" s="134"/>
      <c r="AG126" s="135"/>
      <c r="AH126" s="106"/>
      <c r="AI126" s="132"/>
      <c r="AJ126" s="134"/>
      <c r="AK126" s="135"/>
      <c r="AL126" s="106"/>
      <c r="AM126" s="132"/>
      <c r="AN126" s="134"/>
      <c r="AO126" s="135"/>
      <c r="AP126" s="108"/>
    </row>
    <row r="127" spans="1:42" ht="14" x14ac:dyDescent="0.2">
      <c r="A127" s="130"/>
      <c r="B127" s="172"/>
      <c r="C127" s="124" t="str">
        <f>IF((INDEX('[1]Resource Mapping'!$A$5:$A$21,MATCH(D127,'[1]Resource Mapping'!$B$5:$B$21,0)))=0," ",(INDEX('[1]Resource Mapping'!$A$5:$A$21,MATCH(D127,'[1]Resource Mapping'!$B$5:$B$21,0))))</f>
        <v xml:space="preserve"> </v>
      </c>
      <c r="D127" s="125"/>
      <c r="E127" s="125"/>
      <c r="F127" s="126"/>
      <c r="G127" s="132"/>
      <c r="H127" s="133"/>
      <c r="I127" s="133"/>
      <c r="J127" s="131"/>
      <c r="K127" s="132"/>
      <c r="L127" s="134"/>
      <c r="M127" s="135"/>
      <c r="N127" s="106"/>
      <c r="O127" s="132"/>
      <c r="P127" s="134"/>
      <c r="Q127" s="136"/>
      <c r="R127" s="106"/>
      <c r="S127" s="133"/>
      <c r="T127" s="134"/>
      <c r="U127" s="135"/>
      <c r="V127" s="106"/>
      <c r="W127" s="132"/>
      <c r="X127" s="134"/>
      <c r="Y127" s="135"/>
      <c r="Z127" s="106"/>
      <c r="AA127" s="132"/>
      <c r="AB127" s="134"/>
      <c r="AC127" s="135"/>
      <c r="AD127" s="106"/>
      <c r="AE127" s="132"/>
      <c r="AF127" s="134"/>
      <c r="AG127" s="135"/>
      <c r="AH127" s="106"/>
      <c r="AI127" s="132"/>
      <c r="AJ127" s="134"/>
      <c r="AK127" s="135"/>
      <c r="AL127" s="106"/>
      <c r="AM127" s="132"/>
      <c r="AN127" s="134"/>
      <c r="AO127" s="135"/>
      <c r="AP127" s="108"/>
    </row>
    <row r="128" spans="1:42" ht="14" x14ac:dyDescent="0.2">
      <c r="A128" s="130"/>
      <c r="B128" s="172"/>
      <c r="C128" s="124" t="str">
        <f>IF((INDEX('[1]Resource Mapping'!$A$5:$A$21,MATCH(D128,'[1]Resource Mapping'!$B$5:$B$21,0)))=0," ",(INDEX('[1]Resource Mapping'!$A$5:$A$21,MATCH(D128,'[1]Resource Mapping'!$B$5:$B$21,0))))</f>
        <v xml:space="preserve"> </v>
      </c>
      <c r="D128" s="125"/>
      <c r="E128" s="125"/>
      <c r="F128" s="126"/>
      <c r="G128" s="132"/>
      <c r="H128" s="133"/>
      <c r="I128" s="133"/>
      <c r="J128" s="131"/>
      <c r="K128" s="132"/>
      <c r="L128" s="134"/>
      <c r="M128" s="135"/>
      <c r="N128" s="106"/>
      <c r="O128" s="132"/>
      <c r="P128" s="134"/>
      <c r="Q128" s="136"/>
      <c r="R128" s="106"/>
      <c r="S128" s="133"/>
      <c r="T128" s="134"/>
      <c r="U128" s="135"/>
      <c r="V128" s="106"/>
      <c r="W128" s="132"/>
      <c r="X128" s="134"/>
      <c r="Y128" s="135"/>
      <c r="Z128" s="106"/>
      <c r="AA128" s="132"/>
      <c r="AB128" s="134"/>
      <c r="AC128" s="135"/>
      <c r="AD128" s="106"/>
      <c r="AE128" s="132"/>
      <c r="AF128" s="134"/>
      <c r="AG128" s="135"/>
      <c r="AH128" s="106"/>
      <c r="AI128" s="132"/>
      <c r="AJ128" s="134"/>
      <c r="AK128" s="135"/>
      <c r="AL128" s="106"/>
      <c r="AM128" s="132"/>
      <c r="AN128" s="134"/>
      <c r="AO128" s="135"/>
      <c r="AP128" s="108"/>
    </row>
    <row r="129" spans="1:42" ht="14" x14ac:dyDescent="0.2">
      <c r="A129" s="130"/>
      <c r="B129" s="172"/>
      <c r="C129" s="124" t="str">
        <f>IF((INDEX('[1]Resource Mapping'!$A$5:$A$21,MATCH(D129,'[1]Resource Mapping'!$B$5:$B$21,0)))=0," ",(INDEX('[1]Resource Mapping'!$A$5:$A$21,MATCH(D129,'[1]Resource Mapping'!$B$5:$B$21,0))))</f>
        <v xml:space="preserve"> </v>
      </c>
      <c r="D129" s="125"/>
      <c r="E129" s="125"/>
      <c r="F129" s="126"/>
      <c r="G129" s="110"/>
      <c r="H129" s="111"/>
      <c r="I129" s="111"/>
      <c r="J129" s="112"/>
      <c r="K129" s="110"/>
      <c r="L129" s="137"/>
      <c r="M129" s="138"/>
      <c r="N129" s="106"/>
      <c r="O129" s="110"/>
      <c r="P129" s="137"/>
      <c r="Q129" s="139"/>
      <c r="R129" s="106"/>
      <c r="S129" s="111"/>
      <c r="T129" s="137"/>
      <c r="U129" s="138"/>
      <c r="V129" s="106"/>
      <c r="W129" s="110"/>
      <c r="X129" s="137"/>
      <c r="Y129" s="138"/>
      <c r="Z129" s="106"/>
      <c r="AA129" s="110"/>
      <c r="AB129" s="137"/>
      <c r="AC129" s="138"/>
      <c r="AD129" s="106"/>
      <c r="AE129" s="110"/>
      <c r="AF129" s="137"/>
      <c r="AG129" s="138"/>
      <c r="AH129" s="106"/>
      <c r="AI129" s="110"/>
      <c r="AJ129" s="137"/>
      <c r="AK129" s="138"/>
      <c r="AL129" s="106"/>
      <c r="AM129" s="110"/>
      <c r="AN129" s="137"/>
      <c r="AO129" s="138"/>
      <c r="AP129" s="108"/>
    </row>
    <row r="130" spans="1:42" x14ac:dyDescent="0.2">
      <c r="A130" s="141"/>
      <c r="B130" s="142"/>
      <c r="C130" s="142"/>
      <c r="D130" s="142"/>
      <c r="E130" s="142"/>
      <c r="F130" s="142"/>
      <c r="G130" s="142"/>
      <c r="H130" s="165"/>
      <c r="I130" s="142"/>
      <c r="J130" s="142"/>
      <c r="K130" s="142"/>
      <c r="L130" s="142"/>
      <c r="M130" s="142"/>
      <c r="N130" s="145"/>
      <c r="O130" s="142"/>
      <c r="P130" s="142"/>
      <c r="Q130" s="142"/>
      <c r="R130" s="145"/>
      <c r="S130" s="142"/>
      <c r="T130" s="142"/>
      <c r="U130" s="142"/>
      <c r="V130" s="145"/>
      <c r="W130" s="142"/>
      <c r="X130" s="142"/>
      <c r="Y130" s="142"/>
      <c r="Z130" s="145"/>
      <c r="AA130" s="142"/>
      <c r="AB130" s="142"/>
      <c r="AC130" s="142"/>
      <c r="AD130" s="145"/>
      <c r="AE130" s="142"/>
      <c r="AF130" s="142"/>
      <c r="AG130" s="142"/>
      <c r="AH130" s="145"/>
      <c r="AI130" s="142"/>
      <c r="AJ130" s="142"/>
      <c r="AK130" s="142"/>
      <c r="AL130" s="145"/>
      <c r="AM130" s="142"/>
      <c r="AN130" s="142"/>
      <c r="AO130" s="142"/>
      <c r="AP130" s="146"/>
    </row>
    <row r="131" spans="1:42" ht="14" x14ac:dyDescent="0.2">
      <c r="A131" s="153" t="s">
        <v>153</v>
      </c>
      <c r="B131" s="175" t="s">
        <v>154</v>
      </c>
      <c r="C131" s="132"/>
      <c r="D131" s="133"/>
      <c r="E131" s="133"/>
      <c r="F131" s="131"/>
      <c r="G131" s="100"/>
      <c r="H131" s="101"/>
      <c r="I131" s="102"/>
      <c r="J131" s="103"/>
      <c r="K131" s="166"/>
      <c r="L131" s="105">
        <f>SUM(L132)</f>
        <v>0</v>
      </c>
      <c r="M131" s="105">
        <f>SUM(M132)</f>
        <v>0</v>
      </c>
      <c r="N131" s="167"/>
      <c r="O131" s="166"/>
      <c r="P131" s="105">
        <f>SUM(P132)</f>
        <v>0</v>
      </c>
      <c r="Q131" s="107">
        <f>SUM(Q132)</f>
        <v>0</v>
      </c>
      <c r="R131" s="167"/>
      <c r="S131" s="104"/>
      <c r="T131" s="105">
        <f>SUM(T132)</f>
        <v>0</v>
      </c>
      <c r="U131" s="105">
        <f>SUM(U132)</f>
        <v>0</v>
      </c>
      <c r="V131" s="167"/>
      <c r="W131" s="166"/>
      <c r="X131" s="105">
        <f>SUM(X132)</f>
        <v>0</v>
      </c>
      <c r="Y131" s="105">
        <f>SUM(Y132)</f>
        <v>0</v>
      </c>
      <c r="Z131" s="167"/>
      <c r="AA131" s="166"/>
      <c r="AB131" s="105">
        <f>SUM(AB132)</f>
        <v>0</v>
      </c>
      <c r="AC131" s="105">
        <f>SUM(AC132)</f>
        <v>0</v>
      </c>
      <c r="AD131" s="167"/>
      <c r="AE131" s="166"/>
      <c r="AF131" s="105">
        <f>SUM(AF132)</f>
        <v>0</v>
      </c>
      <c r="AG131" s="105">
        <f>SUM(AG132)</f>
        <v>0</v>
      </c>
      <c r="AH131" s="167"/>
      <c r="AI131" s="166"/>
      <c r="AJ131" s="105">
        <f>SUM(AJ132)</f>
        <v>0</v>
      </c>
      <c r="AK131" s="105">
        <f>SUM(AK132)</f>
        <v>0</v>
      </c>
      <c r="AL131" s="167"/>
      <c r="AM131" s="104"/>
      <c r="AN131" s="105">
        <f>SUM(L131,P131,T131,X131,AB131,AF131,AJ131)</f>
        <v>0</v>
      </c>
      <c r="AO131" s="105">
        <f>SUM(M131,Q131,U131,Y131,AC131,AG131,AK131)</f>
        <v>0</v>
      </c>
      <c r="AP131" s="108"/>
    </row>
    <row r="132" spans="1:42" ht="28" x14ac:dyDescent="0.2">
      <c r="A132" s="153">
        <v>11</v>
      </c>
      <c r="B132" s="160" t="s">
        <v>154</v>
      </c>
      <c r="C132" s="110"/>
      <c r="D132" s="111"/>
      <c r="E132" s="111"/>
      <c r="F132" s="112"/>
      <c r="G132" s="162" t="s">
        <v>155</v>
      </c>
      <c r="H132" s="156" t="s">
        <v>152</v>
      </c>
      <c r="I132" s="115">
        <f>SUM(F133:F137)</f>
        <v>0</v>
      </c>
      <c r="J132" s="116">
        <f>(E133*F133)+(E134*F134)+(E135*F135)+(E136*F136)+(E137*F137)</f>
        <v>0</v>
      </c>
      <c r="K132" s="117"/>
      <c r="L132" s="118">
        <f>$I132*K132</f>
        <v>0</v>
      </c>
      <c r="M132" s="119">
        <f>$J132*K132</f>
        <v>0</v>
      </c>
      <c r="N132" s="106"/>
      <c r="O132" s="117"/>
      <c r="P132" s="118">
        <f>$I132*O132</f>
        <v>0</v>
      </c>
      <c r="Q132" s="120">
        <f>$J132*O132</f>
        <v>0</v>
      </c>
      <c r="R132" s="106"/>
      <c r="S132" s="157"/>
      <c r="T132" s="118">
        <f>$I132*S132</f>
        <v>0</v>
      </c>
      <c r="U132" s="119">
        <f>$J132*S132</f>
        <v>0</v>
      </c>
      <c r="V132" s="106"/>
      <c r="W132" s="117"/>
      <c r="X132" s="118">
        <f>$I132*W132</f>
        <v>0</v>
      </c>
      <c r="Y132" s="119">
        <f>$J132*W132</f>
        <v>0</v>
      </c>
      <c r="Z132" s="106"/>
      <c r="AA132" s="117"/>
      <c r="AB132" s="118">
        <f>$I132*AA132</f>
        <v>0</v>
      </c>
      <c r="AC132" s="119">
        <f>$J132*AA132</f>
        <v>0</v>
      </c>
      <c r="AD132" s="106"/>
      <c r="AE132" s="117"/>
      <c r="AF132" s="118">
        <f>$I132*AE132</f>
        <v>0</v>
      </c>
      <c r="AG132" s="119">
        <f>$J132*AE132</f>
        <v>0</v>
      </c>
      <c r="AH132" s="106"/>
      <c r="AI132" s="117"/>
      <c r="AJ132" s="118">
        <f>$I132*AI132</f>
        <v>0</v>
      </c>
      <c r="AK132" s="119">
        <f>$J132*AI132</f>
        <v>0</v>
      </c>
      <c r="AL132" s="106"/>
      <c r="AM132" s="121">
        <f>SUM(K132,O132,S132,W132,AA132,AE132,AI132)</f>
        <v>0</v>
      </c>
      <c r="AN132" s="118">
        <f>SUM(L132,P132,T132,X132,AB132,AF132,AJ132)</f>
        <v>0</v>
      </c>
      <c r="AO132" s="119">
        <f>SUM(M132,Q132,U132,Y132,AC132,AG132,AK132)</f>
        <v>0</v>
      </c>
      <c r="AP132" s="108"/>
    </row>
    <row r="133" spans="1:42" ht="14" x14ac:dyDescent="0.2">
      <c r="A133" s="122"/>
      <c r="B133" s="158"/>
      <c r="C133" s="124" t="str">
        <f>IF((INDEX('[1]Resource Mapping'!$A$5:$A$21,MATCH(D133,'[1]Resource Mapping'!$B$5:$B$21,0)))=0," ",(INDEX('[1]Resource Mapping'!$A$5:$A$21,MATCH(D133,'[1]Resource Mapping'!$B$5:$B$21,0))))</f>
        <v xml:space="preserve"> </v>
      </c>
      <c r="D133" s="125"/>
      <c r="E133" s="125"/>
      <c r="F133" s="126"/>
      <c r="G133" s="96"/>
      <c r="H133" s="97"/>
      <c r="I133" s="97"/>
      <c r="J133" s="158"/>
      <c r="K133" s="96"/>
      <c r="L133" s="99"/>
      <c r="M133" s="128"/>
      <c r="N133" s="106"/>
      <c r="O133" s="96"/>
      <c r="P133" s="99"/>
      <c r="Q133" s="129"/>
      <c r="R133" s="106"/>
      <c r="S133" s="97"/>
      <c r="T133" s="99"/>
      <c r="U133" s="128"/>
      <c r="V133" s="106"/>
      <c r="W133" s="96"/>
      <c r="X133" s="99"/>
      <c r="Y133" s="128"/>
      <c r="Z133" s="106"/>
      <c r="AA133" s="96"/>
      <c r="AB133" s="99"/>
      <c r="AC133" s="128"/>
      <c r="AD133" s="106"/>
      <c r="AE133" s="96"/>
      <c r="AF133" s="99"/>
      <c r="AG133" s="128"/>
      <c r="AH133" s="106"/>
      <c r="AI133" s="96"/>
      <c r="AJ133" s="99"/>
      <c r="AK133" s="128"/>
      <c r="AL133" s="106"/>
      <c r="AM133" s="96"/>
      <c r="AN133" s="99"/>
      <c r="AO133" s="128"/>
      <c r="AP133" s="108"/>
    </row>
    <row r="134" spans="1:42" ht="14" x14ac:dyDescent="0.2">
      <c r="A134" s="130"/>
      <c r="B134" s="131"/>
      <c r="C134" s="124" t="str">
        <f>IF((INDEX('[1]Resource Mapping'!$A$5:$A$21,MATCH(D134,'[1]Resource Mapping'!$B$5:$B$21,0)))=0," ",(INDEX('[1]Resource Mapping'!$A$5:$A$21,MATCH(D134,'[1]Resource Mapping'!$B$5:$B$21,0))))</f>
        <v xml:space="preserve"> </v>
      </c>
      <c r="D134" s="125"/>
      <c r="E134" s="125"/>
      <c r="F134" s="126"/>
      <c r="G134" s="132"/>
      <c r="H134" s="133"/>
      <c r="I134" s="133"/>
      <c r="J134" s="131"/>
      <c r="K134" s="132"/>
      <c r="L134" s="134"/>
      <c r="M134" s="135"/>
      <c r="N134" s="106"/>
      <c r="O134" s="132"/>
      <c r="P134" s="134"/>
      <c r="Q134" s="136"/>
      <c r="R134" s="106"/>
      <c r="S134" s="133"/>
      <c r="T134" s="134"/>
      <c r="U134" s="135"/>
      <c r="V134" s="106"/>
      <c r="W134" s="132"/>
      <c r="X134" s="134"/>
      <c r="Y134" s="135"/>
      <c r="Z134" s="106"/>
      <c r="AA134" s="132"/>
      <c r="AB134" s="134"/>
      <c r="AC134" s="135"/>
      <c r="AD134" s="106"/>
      <c r="AE134" s="132"/>
      <c r="AF134" s="134"/>
      <c r="AG134" s="135"/>
      <c r="AH134" s="106"/>
      <c r="AI134" s="132"/>
      <c r="AJ134" s="134"/>
      <c r="AK134" s="135"/>
      <c r="AL134" s="106"/>
      <c r="AM134" s="132"/>
      <c r="AN134" s="134"/>
      <c r="AO134" s="135"/>
      <c r="AP134" s="108"/>
    </row>
    <row r="135" spans="1:42" ht="14" x14ac:dyDescent="0.2">
      <c r="A135" s="130"/>
      <c r="B135" s="131"/>
      <c r="C135" s="124" t="str">
        <f>IF((INDEX('[1]Resource Mapping'!$A$5:$A$21,MATCH(D135,'[1]Resource Mapping'!$B$5:$B$21,0)))=0," ",(INDEX('[1]Resource Mapping'!$A$5:$A$21,MATCH(D135,'[1]Resource Mapping'!$B$5:$B$21,0))))</f>
        <v xml:space="preserve"> </v>
      </c>
      <c r="D135" s="125"/>
      <c r="E135" s="125"/>
      <c r="F135" s="126"/>
      <c r="G135" s="132"/>
      <c r="H135" s="133"/>
      <c r="I135" s="133"/>
      <c r="J135" s="131"/>
      <c r="K135" s="132"/>
      <c r="L135" s="134"/>
      <c r="M135" s="135"/>
      <c r="N135" s="106"/>
      <c r="O135" s="132"/>
      <c r="P135" s="134"/>
      <c r="Q135" s="136"/>
      <c r="R135" s="106"/>
      <c r="S135" s="133"/>
      <c r="T135" s="134"/>
      <c r="U135" s="135"/>
      <c r="V135" s="106"/>
      <c r="W135" s="132"/>
      <c r="X135" s="134"/>
      <c r="Y135" s="135"/>
      <c r="Z135" s="106"/>
      <c r="AA135" s="132"/>
      <c r="AB135" s="134"/>
      <c r="AC135" s="135"/>
      <c r="AD135" s="106"/>
      <c r="AE135" s="132"/>
      <c r="AF135" s="134"/>
      <c r="AG135" s="135"/>
      <c r="AH135" s="106"/>
      <c r="AI135" s="132"/>
      <c r="AJ135" s="134"/>
      <c r="AK135" s="135"/>
      <c r="AL135" s="106"/>
      <c r="AM135" s="132"/>
      <c r="AN135" s="134"/>
      <c r="AO135" s="135"/>
      <c r="AP135" s="108"/>
    </row>
    <row r="136" spans="1:42" ht="14" x14ac:dyDescent="0.2">
      <c r="A136" s="130"/>
      <c r="B136" s="131"/>
      <c r="C136" s="124" t="str">
        <f>IF((INDEX('[1]Resource Mapping'!$A$5:$A$21,MATCH(D136,'[1]Resource Mapping'!$B$5:$B$21,0)))=0," ",(INDEX('[1]Resource Mapping'!$A$5:$A$21,MATCH(D136,'[1]Resource Mapping'!$B$5:$B$21,0))))</f>
        <v xml:space="preserve"> </v>
      </c>
      <c r="D136" s="125"/>
      <c r="E136" s="125"/>
      <c r="F136" s="126"/>
      <c r="G136" s="132"/>
      <c r="H136" s="133"/>
      <c r="I136" s="133"/>
      <c r="J136" s="131"/>
      <c r="K136" s="132"/>
      <c r="L136" s="134"/>
      <c r="M136" s="135"/>
      <c r="N136" s="106"/>
      <c r="O136" s="132"/>
      <c r="P136" s="134"/>
      <c r="Q136" s="136"/>
      <c r="R136" s="106"/>
      <c r="S136" s="133"/>
      <c r="T136" s="134"/>
      <c r="U136" s="135"/>
      <c r="V136" s="106"/>
      <c r="W136" s="132"/>
      <c r="X136" s="134"/>
      <c r="Y136" s="135"/>
      <c r="Z136" s="106"/>
      <c r="AA136" s="132"/>
      <c r="AB136" s="134"/>
      <c r="AC136" s="135"/>
      <c r="AD136" s="106"/>
      <c r="AE136" s="132"/>
      <c r="AF136" s="134"/>
      <c r="AG136" s="135"/>
      <c r="AH136" s="106"/>
      <c r="AI136" s="132"/>
      <c r="AJ136" s="134"/>
      <c r="AK136" s="135"/>
      <c r="AL136" s="106"/>
      <c r="AM136" s="132"/>
      <c r="AN136" s="134"/>
      <c r="AO136" s="135"/>
      <c r="AP136" s="108"/>
    </row>
    <row r="137" spans="1:42" ht="14" x14ac:dyDescent="0.2">
      <c r="A137" s="159"/>
      <c r="B137" s="112"/>
      <c r="C137" s="124" t="str">
        <f>IF((INDEX('[1]Resource Mapping'!$A$5:$A$21,MATCH(D137,'[1]Resource Mapping'!$B$5:$B$21,0)))=0," ",(INDEX('[1]Resource Mapping'!$A$5:$A$21,MATCH(D137,'[1]Resource Mapping'!$B$5:$B$21,0))))</f>
        <v xml:space="preserve"> </v>
      </c>
      <c r="D137" s="125"/>
      <c r="E137" s="125"/>
      <c r="F137" s="126"/>
      <c r="G137" s="110"/>
      <c r="H137" s="111"/>
      <c r="I137" s="111"/>
      <c r="J137" s="112"/>
      <c r="K137" s="110"/>
      <c r="L137" s="137"/>
      <c r="M137" s="138"/>
      <c r="N137" s="106"/>
      <c r="O137" s="110"/>
      <c r="P137" s="137"/>
      <c r="Q137" s="139"/>
      <c r="R137" s="106"/>
      <c r="S137" s="111"/>
      <c r="T137" s="137"/>
      <c r="U137" s="138"/>
      <c r="V137" s="106"/>
      <c r="W137" s="110"/>
      <c r="X137" s="137"/>
      <c r="Y137" s="138"/>
      <c r="Z137" s="106"/>
      <c r="AA137" s="110"/>
      <c r="AB137" s="137"/>
      <c r="AC137" s="138"/>
      <c r="AD137" s="106"/>
      <c r="AE137" s="110"/>
      <c r="AF137" s="137"/>
      <c r="AG137" s="138"/>
      <c r="AH137" s="106"/>
      <c r="AI137" s="110"/>
      <c r="AJ137" s="137"/>
      <c r="AK137" s="138"/>
      <c r="AL137" s="106"/>
      <c r="AM137" s="110"/>
      <c r="AN137" s="137"/>
      <c r="AO137" s="138"/>
      <c r="AP137" s="108"/>
    </row>
    <row r="138" spans="1:42" x14ac:dyDescent="0.2">
      <c r="A138" s="141"/>
      <c r="B138" s="142"/>
      <c r="C138" s="142"/>
      <c r="D138" s="142"/>
      <c r="E138" s="142"/>
      <c r="F138" s="142"/>
      <c r="G138" s="142"/>
      <c r="H138" s="165"/>
      <c r="I138" s="142"/>
      <c r="J138" s="142"/>
      <c r="K138" s="142"/>
      <c r="L138" s="142"/>
      <c r="M138" s="142"/>
      <c r="N138" s="145"/>
      <c r="O138" s="142"/>
      <c r="P138" s="142"/>
      <c r="Q138" s="142"/>
      <c r="R138" s="145"/>
      <c r="S138" s="142"/>
      <c r="T138" s="142"/>
      <c r="U138" s="142"/>
      <c r="V138" s="145"/>
      <c r="W138" s="142"/>
      <c r="X138" s="142"/>
      <c r="Y138" s="142"/>
      <c r="Z138" s="145"/>
      <c r="AA138" s="142"/>
      <c r="AB138" s="142"/>
      <c r="AC138" s="142"/>
      <c r="AD138" s="145"/>
      <c r="AE138" s="142"/>
      <c r="AF138" s="142"/>
      <c r="AG138" s="142"/>
      <c r="AH138" s="145"/>
      <c r="AI138" s="142"/>
      <c r="AJ138" s="142"/>
      <c r="AK138" s="142"/>
      <c r="AL138" s="145"/>
      <c r="AM138" s="142"/>
      <c r="AN138" s="142"/>
      <c r="AO138" s="142"/>
      <c r="AP138" s="146"/>
    </row>
    <row r="139" spans="1:42" ht="14" x14ac:dyDescent="0.2">
      <c r="A139" s="153" t="s">
        <v>156</v>
      </c>
      <c r="B139" s="173" t="s">
        <v>157</v>
      </c>
      <c r="C139" s="132"/>
      <c r="D139" s="133"/>
      <c r="E139" s="133"/>
      <c r="F139" s="131"/>
      <c r="G139" s="100"/>
      <c r="H139" s="101"/>
      <c r="I139" s="102"/>
      <c r="J139" s="103"/>
      <c r="K139" s="166"/>
      <c r="L139" s="105">
        <f>SUM(L140)</f>
        <v>0</v>
      </c>
      <c r="M139" s="105">
        <f>SUM(M140)</f>
        <v>0</v>
      </c>
      <c r="N139" s="167"/>
      <c r="O139" s="166"/>
      <c r="P139" s="105">
        <f>SUM(P140)</f>
        <v>0</v>
      </c>
      <c r="Q139" s="107">
        <f>SUM(Q140)</f>
        <v>0</v>
      </c>
      <c r="R139" s="167"/>
      <c r="S139" s="104"/>
      <c r="T139" s="105">
        <f>SUM(T140)</f>
        <v>0</v>
      </c>
      <c r="U139" s="105">
        <f>SUM(U140)</f>
        <v>0</v>
      </c>
      <c r="V139" s="167"/>
      <c r="W139" s="166"/>
      <c r="X139" s="105">
        <f>SUM(X140)</f>
        <v>0</v>
      </c>
      <c r="Y139" s="105">
        <f>SUM(Y140)</f>
        <v>0</v>
      </c>
      <c r="Z139" s="167"/>
      <c r="AA139" s="166"/>
      <c r="AB139" s="105">
        <f>SUM(AB140)</f>
        <v>0</v>
      </c>
      <c r="AC139" s="105">
        <f>SUM(AC140)</f>
        <v>0</v>
      </c>
      <c r="AD139" s="167"/>
      <c r="AE139" s="166"/>
      <c r="AF139" s="105">
        <f>SUM(AF140)</f>
        <v>0</v>
      </c>
      <c r="AG139" s="105">
        <f>SUM(AG140)</f>
        <v>0</v>
      </c>
      <c r="AH139" s="167"/>
      <c r="AI139" s="166"/>
      <c r="AJ139" s="105">
        <f>SUM(AJ140)</f>
        <v>0</v>
      </c>
      <c r="AK139" s="105">
        <f>SUM(AK140)</f>
        <v>0</v>
      </c>
      <c r="AL139" s="167"/>
      <c r="AM139" s="104"/>
      <c r="AN139" s="105">
        <f>SUM(L139,P139,T139,X139,AB139,AF139,AJ139)</f>
        <v>0</v>
      </c>
      <c r="AO139" s="105">
        <f>SUM(M139,Q139,U139,Y139,AC139,AG139,AK139)</f>
        <v>0</v>
      </c>
      <c r="AP139" s="108"/>
    </row>
    <row r="140" spans="1:42" ht="14" x14ac:dyDescent="0.2">
      <c r="A140" s="174">
        <v>12</v>
      </c>
      <c r="B140" s="160" t="s">
        <v>157</v>
      </c>
      <c r="C140" s="110"/>
      <c r="D140" s="111"/>
      <c r="E140" s="111"/>
      <c r="F140" s="112"/>
      <c r="G140" s="156" t="s">
        <v>158</v>
      </c>
      <c r="H140" s="164" t="s">
        <v>159</v>
      </c>
      <c r="I140" s="115">
        <f>SUM(F141:F145)</f>
        <v>0</v>
      </c>
      <c r="J140" s="116">
        <f>(E141*F141)+(E142*F142)+(E143*F143)+(E144*F144)+(E145*F145)</f>
        <v>0</v>
      </c>
      <c r="K140" s="117">
        <v>0</v>
      </c>
      <c r="L140" s="118">
        <f>$I140*K140</f>
        <v>0</v>
      </c>
      <c r="M140" s="119">
        <f>$J140*K140</f>
        <v>0</v>
      </c>
      <c r="N140" s="106"/>
      <c r="O140" s="117"/>
      <c r="P140" s="118">
        <f>$I140*O140</f>
        <v>0</v>
      </c>
      <c r="Q140" s="120">
        <f>$J140*O140</f>
        <v>0</v>
      </c>
      <c r="R140" s="106"/>
      <c r="S140" s="157"/>
      <c r="T140" s="118">
        <f>$I140*S140</f>
        <v>0</v>
      </c>
      <c r="U140" s="119">
        <f>$J140*S140</f>
        <v>0</v>
      </c>
      <c r="V140" s="106"/>
      <c r="W140" s="117"/>
      <c r="X140" s="118">
        <f>$I140*W140</f>
        <v>0</v>
      </c>
      <c r="Y140" s="119">
        <f>$J140*W140</f>
        <v>0</v>
      </c>
      <c r="Z140" s="106"/>
      <c r="AA140" s="117"/>
      <c r="AB140" s="118">
        <f>$I140*AA140</f>
        <v>0</v>
      </c>
      <c r="AC140" s="119">
        <f>$J140*AA140</f>
        <v>0</v>
      </c>
      <c r="AD140" s="106"/>
      <c r="AE140" s="117"/>
      <c r="AF140" s="118">
        <f>$I140*AE140</f>
        <v>0</v>
      </c>
      <c r="AG140" s="119">
        <f>$J140*AE140</f>
        <v>0</v>
      </c>
      <c r="AH140" s="106"/>
      <c r="AI140" s="117"/>
      <c r="AJ140" s="118">
        <f>$I140*AI140</f>
        <v>0</v>
      </c>
      <c r="AK140" s="119">
        <f>$J140*AI140</f>
        <v>0</v>
      </c>
      <c r="AL140" s="106"/>
      <c r="AM140" s="121">
        <f>SUM(K140,O140,S140,W140,AA140,AE140,AI140)</f>
        <v>0</v>
      </c>
      <c r="AN140" s="118">
        <f>SUM(L140,P140,T140,X140,AB140,AF140,AJ140)</f>
        <v>0</v>
      </c>
      <c r="AO140" s="119">
        <f>SUM(M140,Q140,U140,Y140,AC140,AG140,AK140)</f>
        <v>0</v>
      </c>
      <c r="AP140" s="108"/>
    </row>
    <row r="141" spans="1:42" ht="14" x14ac:dyDescent="0.2">
      <c r="A141" s="122"/>
      <c r="B141" s="158"/>
      <c r="C141" s="124" t="str">
        <f>IF((INDEX('[1]Resource Mapping'!$A$5:$A$21,MATCH(D141,'[1]Resource Mapping'!$B$5:$B$21,0)))=0," ",(INDEX('[1]Resource Mapping'!$A$5:$A$21,MATCH(D141,'[1]Resource Mapping'!$B$5:$B$21,0))))</f>
        <v xml:space="preserve"> </v>
      </c>
      <c r="D141" s="125"/>
      <c r="E141" s="125"/>
      <c r="F141" s="126"/>
      <c r="G141" s="96"/>
      <c r="H141" s="97"/>
      <c r="I141" s="97"/>
      <c r="J141" s="158"/>
      <c r="K141" s="96"/>
      <c r="L141" s="99"/>
      <c r="M141" s="128"/>
      <c r="N141" s="106"/>
      <c r="O141" s="96"/>
      <c r="P141" s="99"/>
      <c r="Q141" s="129"/>
      <c r="R141" s="106"/>
      <c r="S141" s="97"/>
      <c r="T141" s="99"/>
      <c r="U141" s="128"/>
      <c r="V141" s="106"/>
      <c r="W141" s="96"/>
      <c r="X141" s="99"/>
      <c r="Y141" s="128"/>
      <c r="Z141" s="106"/>
      <c r="AA141" s="96"/>
      <c r="AB141" s="99"/>
      <c r="AC141" s="128"/>
      <c r="AD141" s="106"/>
      <c r="AE141" s="96"/>
      <c r="AF141" s="99"/>
      <c r="AG141" s="128"/>
      <c r="AH141" s="106"/>
      <c r="AI141" s="96"/>
      <c r="AJ141" s="99"/>
      <c r="AK141" s="128"/>
      <c r="AL141" s="106"/>
      <c r="AM141" s="96"/>
      <c r="AN141" s="99"/>
      <c r="AO141" s="128"/>
      <c r="AP141" s="108"/>
    </row>
    <row r="142" spans="1:42" ht="14" x14ac:dyDescent="0.2">
      <c r="A142" s="130"/>
      <c r="B142" s="131"/>
      <c r="C142" s="124" t="str">
        <f>IF((INDEX('[1]Resource Mapping'!$A$5:$A$21,MATCH(D142,'[1]Resource Mapping'!$B$5:$B$21,0)))=0," ",(INDEX('[1]Resource Mapping'!$A$5:$A$21,MATCH(D142,'[1]Resource Mapping'!$B$5:$B$21,0))))</f>
        <v xml:space="preserve"> </v>
      </c>
      <c r="D142" s="125"/>
      <c r="E142" s="125"/>
      <c r="F142" s="126"/>
      <c r="G142" s="132"/>
      <c r="H142" s="133"/>
      <c r="I142" s="133"/>
      <c r="J142" s="131"/>
      <c r="K142" s="132"/>
      <c r="L142" s="134"/>
      <c r="M142" s="135"/>
      <c r="N142" s="106"/>
      <c r="O142" s="132"/>
      <c r="P142" s="134"/>
      <c r="Q142" s="136"/>
      <c r="R142" s="106"/>
      <c r="S142" s="133"/>
      <c r="T142" s="134"/>
      <c r="U142" s="135"/>
      <c r="V142" s="106"/>
      <c r="W142" s="132"/>
      <c r="X142" s="134"/>
      <c r="Y142" s="135"/>
      <c r="Z142" s="106"/>
      <c r="AA142" s="132"/>
      <c r="AB142" s="134"/>
      <c r="AC142" s="135"/>
      <c r="AD142" s="106"/>
      <c r="AE142" s="132"/>
      <c r="AF142" s="134"/>
      <c r="AG142" s="135"/>
      <c r="AH142" s="106"/>
      <c r="AI142" s="132"/>
      <c r="AJ142" s="134"/>
      <c r="AK142" s="135"/>
      <c r="AL142" s="106"/>
      <c r="AM142" s="132"/>
      <c r="AN142" s="134"/>
      <c r="AO142" s="135"/>
      <c r="AP142" s="108"/>
    </row>
    <row r="143" spans="1:42" ht="14" x14ac:dyDescent="0.2">
      <c r="A143" s="130"/>
      <c r="B143" s="131"/>
      <c r="C143" s="124" t="str">
        <f>IF((INDEX('[1]Resource Mapping'!$A$5:$A$21,MATCH(D143,'[1]Resource Mapping'!$B$5:$B$21,0)))=0," ",(INDEX('[1]Resource Mapping'!$A$5:$A$21,MATCH(D143,'[1]Resource Mapping'!$B$5:$B$21,0))))</f>
        <v xml:space="preserve"> </v>
      </c>
      <c r="D143" s="125"/>
      <c r="E143" s="125"/>
      <c r="F143" s="126"/>
      <c r="G143" s="132"/>
      <c r="H143" s="133"/>
      <c r="I143" s="133"/>
      <c r="J143" s="131"/>
      <c r="K143" s="132"/>
      <c r="L143" s="134"/>
      <c r="M143" s="135"/>
      <c r="N143" s="106"/>
      <c r="O143" s="132"/>
      <c r="P143" s="134"/>
      <c r="Q143" s="136"/>
      <c r="R143" s="106"/>
      <c r="S143" s="133"/>
      <c r="T143" s="134"/>
      <c r="U143" s="135"/>
      <c r="V143" s="106"/>
      <c r="W143" s="132"/>
      <c r="X143" s="134"/>
      <c r="Y143" s="135"/>
      <c r="Z143" s="106"/>
      <c r="AA143" s="132"/>
      <c r="AB143" s="134"/>
      <c r="AC143" s="135"/>
      <c r="AD143" s="106"/>
      <c r="AE143" s="132"/>
      <c r="AF143" s="134"/>
      <c r="AG143" s="135"/>
      <c r="AH143" s="106"/>
      <c r="AI143" s="132"/>
      <c r="AJ143" s="134"/>
      <c r="AK143" s="135"/>
      <c r="AL143" s="106"/>
      <c r="AM143" s="132"/>
      <c r="AN143" s="134"/>
      <c r="AO143" s="135"/>
      <c r="AP143" s="108"/>
    </row>
    <row r="144" spans="1:42" ht="14" x14ac:dyDescent="0.2">
      <c r="A144" s="130"/>
      <c r="B144" s="131"/>
      <c r="C144" s="124" t="str">
        <f>IF((INDEX('[1]Resource Mapping'!$A$5:$A$21,MATCH(D144,'[1]Resource Mapping'!$B$5:$B$21,0)))=0," ",(INDEX('[1]Resource Mapping'!$A$5:$A$21,MATCH(D144,'[1]Resource Mapping'!$B$5:$B$21,0))))</f>
        <v xml:space="preserve"> </v>
      </c>
      <c r="D144" s="125"/>
      <c r="E144" s="125"/>
      <c r="F144" s="126"/>
      <c r="G144" s="132"/>
      <c r="H144" s="133"/>
      <c r="I144" s="133"/>
      <c r="J144" s="131"/>
      <c r="K144" s="132"/>
      <c r="L144" s="134"/>
      <c r="M144" s="135"/>
      <c r="N144" s="106"/>
      <c r="O144" s="132"/>
      <c r="P144" s="134"/>
      <c r="Q144" s="136"/>
      <c r="R144" s="106"/>
      <c r="S144" s="133"/>
      <c r="T144" s="134"/>
      <c r="U144" s="135"/>
      <c r="V144" s="106"/>
      <c r="W144" s="132"/>
      <c r="X144" s="134"/>
      <c r="Y144" s="135"/>
      <c r="Z144" s="106"/>
      <c r="AA144" s="132"/>
      <c r="AB144" s="134"/>
      <c r="AC144" s="135"/>
      <c r="AD144" s="106"/>
      <c r="AE144" s="132"/>
      <c r="AF144" s="134"/>
      <c r="AG144" s="135"/>
      <c r="AH144" s="106"/>
      <c r="AI144" s="132"/>
      <c r="AJ144" s="134"/>
      <c r="AK144" s="135"/>
      <c r="AL144" s="106"/>
      <c r="AM144" s="132"/>
      <c r="AN144" s="134"/>
      <c r="AO144" s="135"/>
      <c r="AP144" s="108"/>
    </row>
    <row r="145" spans="1:42" ht="14" x14ac:dyDescent="0.2">
      <c r="A145" s="159"/>
      <c r="B145" s="112"/>
      <c r="C145" s="124" t="str">
        <f>IF((INDEX('[1]Resource Mapping'!$A$5:$A$21,MATCH(D145,'[1]Resource Mapping'!$B$5:$B$21,0)))=0," ",(INDEX('[1]Resource Mapping'!$A$5:$A$21,MATCH(D145,'[1]Resource Mapping'!$B$5:$B$21,0))))</f>
        <v xml:space="preserve"> </v>
      </c>
      <c r="D145" s="125"/>
      <c r="E145" s="125"/>
      <c r="F145" s="126"/>
      <c r="G145" s="110"/>
      <c r="H145" s="111"/>
      <c r="I145" s="111"/>
      <c r="J145" s="112"/>
      <c r="K145" s="110"/>
      <c r="L145" s="137"/>
      <c r="M145" s="138"/>
      <c r="N145" s="106"/>
      <c r="O145" s="110"/>
      <c r="P145" s="137"/>
      <c r="Q145" s="139"/>
      <c r="R145" s="106"/>
      <c r="S145" s="111"/>
      <c r="T145" s="137"/>
      <c r="U145" s="138"/>
      <c r="V145" s="106"/>
      <c r="W145" s="110"/>
      <c r="X145" s="137"/>
      <c r="Y145" s="138"/>
      <c r="Z145" s="106"/>
      <c r="AA145" s="110"/>
      <c r="AB145" s="137"/>
      <c r="AC145" s="138"/>
      <c r="AD145" s="106"/>
      <c r="AE145" s="110"/>
      <c r="AF145" s="137"/>
      <c r="AG145" s="138"/>
      <c r="AH145" s="106"/>
      <c r="AI145" s="110"/>
      <c r="AJ145" s="137"/>
      <c r="AK145" s="138"/>
      <c r="AL145" s="106"/>
      <c r="AM145" s="110"/>
      <c r="AN145" s="137"/>
      <c r="AO145" s="138"/>
      <c r="AP145" s="108"/>
    </row>
    <row r="146" spans="1:42" x14ac:dyDescent="0.2">
      <c r="A146" s="141"/>
      <c r="B146" s="142"/>
      <c r="C146" s="142"/>
      <c r="D146" s="142"/>
      <c r="E146" s="142"/>
      <c r="F146" s="142"/>
      <c r="G146" s="142"/>
      <c r="H146" s="165"/>
      <c r="I146" s="142"/>
      <c r="J146" s="142"/>
      <c r="K146" s="176"/>
      <c r="L146" s="176"/>
      <c r="M146" s="176"/>
      <c r="N146" s="145"/>
      <c r="O146" s="165"/>
      <c r="P146" s="177"/>
      <c r="Q146" s="177"/>
      <c r="R146" s="145"/>
      <c r="S146" s="177"/>
      <c r="T146" s="177"/>
      <c r="U146" s="177"/>
      <c r="V146" s="145"/>
      <c r="W146" s="177"/>
      <c r="X146" s="177"/>
      <c r="Y146" s="177"/>
      <c r="Z146" s="145"/>
      <c r="AA146" s="177"/>
      <c r="AB146" s="177"/>
      <c r="AC146" s="177"/>
      <c r="AD146" s="145"/>
      <c r="AE146" s="177"/>
      <c r="AF146" s="177"/>
      <c r="AG146" s="177"/>
      <c r="AH146" s="145"/>
      <c r="AI146" s="177"/>
      <c r="AJ146" s="177"/>
      <c r="AK146" s="177"/>
      <c r="AL146" s="145"/>
      <c r="AM146" s="177"/>
      <c r="AN146" s="177"/>
      <c r="AO146" s="177"/>
      <c r="AP146" s="146"/>
    </row>
    <row r="147" spans="1:42" s="183" customFormat="1" ht="28" x14ac:dyDescent="0.2">
      <c r="A147" s="178" t="s">
        <v>19</v>
      </c>
      <c r="B147" s="179"/>
      <c r="C147" s="62"/>
      <c r="D147" s="180"/>
      <c r="E147" s="180"/>
      <c r="F147" s="180"/>
      <c r="G147" s="180"/>
      <c r="H147" s="180"/>
      <c r="I147" s="180"/>
      <c r="J147" s="59"/>
      <c r="K147" s="56"/>
      <c r="L147" s="60">
        <f>SUM(L3,L11,L43,L57,L71,L79,L93,L107,L115,L123,L131,L139)</f>
        <v>0</v>
      </c>
      <c r="M147" s="61">
        <f>SUM(M139,M131,M123,M115,M107,M93,M79,M71,M57,M43,M11,M3)</f>
        <v>0</v>
      </c>
      <c r="N147" s="181"/>
      <c r="O147" s="56"/>
      <c r="P147" s="60">
        <f>SUM(P3,P11,P43,P57,P71,P79,P93,P107,P115,P123,P131,P139)</f>
        <v>0</v>
      </c>
      <c r="Q147" s="61">
        <f>SUM(Q139,Q131,Q123,Q115,Q107,Q93,Q79,Q71,Q57,Q43,Q11,Q3)</f>
        <v>0</v>
      </c>
      <c r="R147" s="181"/>
      <c r="S147" s="56"/>
      <c r="T147" s="60">
        <f>SUM(T3,T11,T43,T57,T71,T79,T93,T107,T115,T123,T131,T139)</f>
        <v>0</v>
      </c>
      <c r="U147" s="61">
        <f>SUM(U139,U131,U123,U115,U107,U93,U79,U71,U57,U43,U11,U3)</f>
        <v>0</v>
      </c>
      <c r="V147" s="181"/>
      <c r="W147" s="56"/>
      <c r="X147" s="60">
        <f>SUM(X3,X11,X43,X57,X71,X79,X93,X107,X115,X123,X131,X139)</f>
        <v>0</v>
      </c>
      <c r="Y147" s="61">
        <f>SUM(Y139,Y131,Y123,Y115,Y107,Y93,Y79,Y71,Y57,Y43,Y11,Y3)</f>
        <v>0</v>
      </c>
      <c r="Z147" s="181"/>
      <c r="AA147" s="56"/>
      <c r="AB147" s="60">
        <f>SUM(AB3,AB11,AB43,AB57,AB71,AB79,AB93,AB107,AB115,AB123,AB131,AB139)</f>
        <v>0</v>
      </c>
      <c r="AC147" s="61">
        <f>SUM(AC139,AC131,AC123,AC115,AC107,AC93,AC79,AC71,AC57,AC43,AC11,AC3)</f>
        <v>0</v>
      </c>
      <c r="AD147" s="181"/>
      <c r="AE147" s="56"/>
      <c r="AF147" s="60">
        <f>SUM(AF3,AF11,AF43,AF57,AF71,AF79,AF93,AF107,AF115,AF123,AF131,AF139)</f>
        <v>0</v>
      </c>
      <c r="AG147" s="61">
        <f>SUM(AG139,AG131,AG123,AG115,AG107,AG93,AG79,AG71,AG57,AG43,AG11,AG3)</f>
        <v>0</v>
      </c>
      <c r="AH147" s="181"/>
      <c r="AI147" s="56"/>
      <c r="AJ147" s="60">
        <f>SUM(AJ3,AJ11,AJ43,AJ57,AJ71,AJ79,AJ93,AJ107,AJ115,AJ123,AJ131,AJ139)</f>
        <v>0</v>
      </c>
      <c r="AK147" s="61">
        <f>SUM(AK139,AK131,AK123,AK115,AK107,AK93,AK79,AK71,AK57,AK43,AK11,AK3)</f>
        <v>0</v>
      </c>
      <c r="AL147" s="181"/>
      <c r="AM147" s="56"/>
      <c r="AN147" s="60">
        <f>SUM(L147,P147,T147,X147,AB147,AF147,AJ147)</f>
        <v>0</v>
      </c>
      <c r="AO147" s="60">
        <f>SUM(M147,Q147,U147,Y147,AC147,AG147,AK147)</f>
        <v>0</v>
      </c>
      <c r="AP147" s="182"/>
    </row>
    <row r="148" spans="1:42" x14ac:dyDescent="0.2">
      <c r="C148" s="89"/>
      <c r="D148" s="89"/>
      <c r="E148" s="89"/>
      <c r="F148" s="89"/>
      <c r="G148" s="89"/>
      <c r="H148" s="89"/>
      <c r="N148" s="89"/>
      <c r="R148" s="89"/>
      <c r="S148" s="89"/>
      <c r="T148" s="89"/>
      <c r="U148" s="89"/>
      <c r="V148" s="89"/>
      <c r="W148" s="89"/>
      <c r="X148" s="89"/>
      <c r="Y148" s="89"/>
      <c r="Z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89"/>
      <c r="AO148" s="89"/>
    </row>
    <row r="149" spans="1:42" ht="42" x14ac:dyDescent="0.2">
      <c r="A149" s="233" t="s">
        <v>160</v>
      </c>
      <c r="B149" s="235"/>
      <c r="C149" s="184"/>
      <c r="D149" s="185"/>
      <c r="E149" s="185"/>
      <c r="F149" s="186"/>
      <c r="G149" s="92" t="s">
        <v>80</v>
      </c>
      <c r="H149" s="25" t="s">
        <v>81</v>
      </c>
      <c r="I149" s="25"/>
      <c r="J149" s="92" t="s">
        <v>161</v>
      </c>
      <c r="K149" s="25" t="s">
        <v>162</v>
      </c>
      <c r="L149" s="25"/>
      <c r="M149" s="187">
        <f>SUM(M150:M156)</f>
        <v>0</v>
      </c>
      <c r="N149" s="167"/>
      <c r="O149" s="25" t="s">
        <v>162</v>
      </c>
      <c r="P149" s="25"/>
      <c r="Q149" s="187">
        <f>SUM(Q150:Q156)</f>
        <v>0</v>
      </c>
      <c r="R149" s="167"/>
      <c r="S149" s="25" t="s">
        <v>162</v>
      </c>
      <c r="T149" s="25"/>
      <c r="U149" s="187">
        <f>SUM(U150:U156)</f>
        <v>0</v>
      </c>
      <c r="V149" s="167"/>
      <c r="W149" s="25" t="s">
        <v>162</v>
      </c>
      <c r="X149" s="25"/>
      <c r="Y149" s="187">
        <f>SUM(Y150:Y156)</f>
        <v>0</v>
      </c>
      <c r="Z149" s="167"/>
      <c r="AA149" s="25" t="s">
        <v>162</v>
      </c>
      <c r="AB149" s="25"/>
      <c r="AC149" s="187">
        <f>SUM(AC150:AC156)</f>
        <v>0</v>
      </c>
      <c r="AD149" s="167"/>
      <c r="AE149" s="25" t="s">
        <v>162</v>
      </c>
      <c r="AF149" s="25"/>
      <c r="AG149" s="187">
        <f>SUM(AG150:AG156)</f>
        <v>0</v>
      </c>
      <c r="AH149" s="167"/>
      <c r="AI149" s="25" t="s">
        <v>162</v>
      </c>
      <c r="AJ149" s="25"/>
      <c r="AK149" s="187">
        <f>SUM(AK150:AK156)</f>
        <v>0</v>
      </c>
      <c r="AL149" s="167"/>
      <c r="AM149" s="25" t="s">
        <v>162</v>
      </c>
      <c r="AN149" s="25"/>
      <c r="AO149" s="187">
        <f>SUM(M149,Q149,U149,Y149,AC149,AG149,AK149)</f>
        <v>0</v>
      </c>
      <c r="AP149" s="188"/>
    </row>
    <row r="150" spans="1:42" ht="14" x14ac:dyDescent="0.2">
      <c r="A150" s="189"/>
      <c r="B150" s="190" t="s">
        <v>163</v>
      </c>
      <c r="C150" s="100"/>
      <c r="D150" s="101"/>
      <c r="E150" s="191"/>
      <c r="F150" s="192"/>
      <c r="G150" s="193" t="s">
        <v>164</v>
      </c>
      <c r="H150" s="156" t="s">
        <v>165</v>
      </c>
      <c r="I150" s="161"/>
      <c r="J150" s="125"/>
      <c r="K150" s="125"/>
      <c r="L150" s="194"/>
      <c r="M150" s="195">
        <f>$J150*K150</f>
        <v>0</v>
      </c>
      <c r="N150" s="196"/>
      <c r="O150" s="125"/>
      <c r="P150" s="194"/>
      <c r="Q150" s="195">
        <f t="shared" ref="Q150:Q156" si="0">$J150*O150</f>
        <v>0</v>
      </c>
      <c r="R150" s="196"/>
      <c r="S150" s="125"/>
      <c r="T150" s="194"/>
      <c r="U150" s="195">
        <f t="shared" ref="U150:U156" si="1">$J150*S150</f>
        <v>0</v>
      </c>
      <c r="V150" s="196"/>
      <c r="W150" s="125"/>
      <c r="X150" s="194"/>
      <c r="Y150" s="195">
        <f t="shared" ref="Y150:Y156" si="2">$J150*W150</f>
        <v>0</v>
      </c>
      <c r="Z150" s="196"/>
      <c r="AA150" s="125"/>
      <c r="AB150" s="194"/>
      <c r="AC150" s="195">
        <f t="shared" ref="AC150:AC156" si="3">$J150*AA150</f>
        <v>0</v>
      </c>
      <c r="AD150" s="196"/>
      <c r="AE150" s="125"/>
      <c r="AF150" s="194"/>
      <c r="AG150" s="195">
        <f t="shared" ref="AG150:AG156" si="4">$J150*AE150</f>
        <v>0</v>
      </c>
      <c r="AH150" s="196"/>
      <c r="AI150" s="125"/>
      <c r="AJ150" s="194"/>
      <c r="AK150" s="195">
        <f t="shared" ref="AK150:AK156" si="5">$J150*AI150</f>
        <v>0</v>
      </c>
      <c r="AL150" s="196"/>
      <c r="AM150" s="121">
        <f t="shared" ref="AM150:AM156" si="6">SUM(K150,O150,S150,W150,AA150,AE150,AI150)</f>
        <v>0</v>
      </c>
      <c r="AN150" s="194"/>
      <c r="AO150" s="195">
        <f t="shared" ref="AO150:AO157" si="7">SUM(M150,Q150,U150,Y150,AC150,AG150,AK150)</f>
        <v>0</v>
      </c>
      <c r="AP150" s="197"/>
    </row>
    <row r="151" spans="1:42" ht="14" x14ac:dyDescent="0.2">
      <c r="A151" s="198"/>
      <c r="B151" s="199" t="s">
        <v>166</v>
      </c>
      <c r="C151" s="100"/>
      <c r="D151" s="101"/>
      <c r="E151" s="191"/>
      <c r="F151" s="192"/>
      <c r="G151" s="193" t="s">
        <v>164</v>
      </c>
      <c r="H151" s="156" t="s">
        <v>165</v>
      </c>
      <c r="I151" s="161"/>
      <c r="J151" s="125">
        <v>5000</v>
      </c>
      <c r="K151" s="125">
        <v>0</v>
      </c>
      <c r="L151" s="194"/>
      <c r="M151" s="195">
        <f t="shared" ref="M151:M156" si="8">$J151*K151</f>
        <v>0</v>
      </c>
      <c r="N151" s="196"/>
      <c r="O151" s="125"/>
      <c r="P151" s="194"/>
      <c r="Q151" s="195">
        <f t="shared" si="0"/>
        <v>0</v>
      </c>
      <c r="R151" s="196"/>
      <c r="S151" s="125"/>
      <c r="T151" s="194"/>
      <c r="U151" s="195">
        <f t="shared" si="1"/>
        <v>0</v>
      </c>
      <c r="V151" s="196"/>
      <c r="W151" s="125"/>
      <c r="X151" s="194"/>
      <c r="Y151" s="195">
        <f t="shared" si="2"/>
        <v>0</v>
      </c>
      <c r="Z151" s="196"/>
      <c r="AA151" s="125"/>
      <c r="AB151" s="194"/>
      <c r="AC151" s="195">
        <f t="shared" si="3"/>
        <v>0</v>
      </c>
      <c r="AD151" s="196"/>
      <c r="AE151" s="125"/>
      <c r="AF151" s="194"/>
      <c r="AG151" s="195">
        <f t="shared" si="4"/>
        <v>0</v>
      </c>
      <c r="AH151" s="196"/>
      <c r="AI151" s="125"/>
      <c r="AJ151" s="194"/>
      <c r="AK151" s="195">
        <f t="shared" si="5"/>
        <v>0</v>
      </c>
      <c r="AL151" s="196"/>
      <c r="AM151" s="121">
        <f t="shared" si="6"/>
        <v>0</v>
      </c>
      <c r="AN151" s="194"/>
      <c r="AO151" s="195">
        <f t="shared" si="7"/>
        <v>0</v>
      </c>
      <c r="AP151" s="197"/>
    </row>
    <row r="152" spans="1:42" ht="28" x14ac:dyDescent="0.2">
      <c r="A152" s="198"/>
      <c r="B152" s="200" t="s">
        <v>167</v>
      </c>
      <c r="C152" s="100"/>
      <c r="D152" s="101"/>
      <c r="E152" s="191"/>
      <c r="F152" s="192"/>
      <c r="G152" s="125" t="s">
        <v>168</v>
      </c>
      <c r="H152" s="126" t="s">
        <v>169</v>
      </c>
      <c r="I152" s="161"/>
      <c r="J152" s="125"/>
      <c r="K152" s="125"/>
      <c r="L152" s="194"/>
      <c r="M152" s="195">
        <f t="shared" si="8"/>
        <v>0</v>
      </c>
      <c r="N152" s="196"/>
      <c r="O152" s="125"/>
      <c r="P152" s="194"/>
      <c r="Q152" s="195">
        <f t="shared" si="0"/>
        <v>0</v>
      </c>
      <c r="R152" s="196"/>
      <c r="S152" s="125"/>
      <c r="T152" s="194"/>
      <c r="U152" s="195">
        <f t="shared" si="1"/>
        <v>0</v>
      </c>
      <c r="V152" s="196"/>
      <c r="W152" s="125"/>
      <c r="X152" s="194"/>
      <c r="Y152" s="195">
        <f t="shared" si="2"/>
        <v>0</v>
      </c>
      <c r="Z152" s="196"/>
      <c r="AA152" s="125"/>
      <c r="AB152" s="194"/>
      <c r="AC152" s="195">
        <f t="shared" si="3"/>
        <v>0</v>
      </c>
      <c r="AD152" s="196"/>
      <c r="AE152" s="125"/>
      <c r="AF152" s="194"/>
      <c r="AG152" s="195">
        <f t="shared" si="4"/>
        <v>0</v>
      </c>
      <c r="AH152" s="196"/>
      <c r="AI152" s="125"/>
      <c r="AJ152" s="194"/>
      <c r="AK152" s="195">
        <f t="shared" si="5"/>
        <v>0</v>
      </c>
      <c r="AL152" s="196"/>
      <c r="AM152" s="121">
        <f t="shared" si="6"/>
        <v>0</v>
      </c>
      <c r="AN152" s="194"/>
      <c r="AO152" s="195">
        <f t="shared" si="7"/>
        <v>0</v>
      </c>
      <c r="AP152" s="197"/>
    </row>
    <row r="153" spans="1:42" ht="28" x14ac:dyDescent="0.2">
      <c r="A153" s="198"/>
      <c r="B153" s="200" t="s">
        <v>167</v>
      </c>
      <c r="C153" s="100"/>
      <c r="D153" s="101"/>
      <c r="E153" s="191"/>
      <c r="F153" s="192"/>
      <c r="G153" s="125" t="s">
        <v>168</v>
      </c>
      <c r="H153" s="126" t="s">
        <v>169</v>
      </c>
      <c r="I153" s="161"/>
      <c r="J153" s="125"/>
      <c r="K153" s="125"/>
      <c r="L153" s="194"/>
      <c r="M153" s="195">
        <f t="shared" si="8"/>
        <v>0</v>
      </c>
      <c r="N153" s="196"/>
      <c r="O153" s="125"/>
      <c r="P153" s="194"/>
      <c r="Q153" s="195">
        <f t="shared" si="0"/>
        <v>0</v>
      </c>
      <c r="R153" s="196"/>
      <c r="S153" s="125"/>
      <c r="T153" s="194"/>
      <c r="U153" s="195">
        <f t="shared" si="1"/>
        <v>0</v>
      </c>
      <c r="V153" s="196"/>
      <c r="W153" s="125"/>
      <c r="X153" s="194"/>
      <c r="Y153" s="195">
        <f t="shared" si="2"/>
        <v>0</v>
      </c>
      <c r="Z153" s="196"/>
      <c r="AA153" s="125"/>
      <c r="AB153" s="194"/>
      <c r="AC153" s="195">
        <f t="shared" si="3"/>
        <v>0</v>
      </c>
      <c r="AD153" s="196"/>
      <c r="AE153" s="125"/>
      <c r="AF153" s="194"/>
      <c r="AG153" s="195">
        <f t="shared" si="4"/>
        <v>0</v>
      </c>
      <c r="AH153" s="196"/>
      <c r="AI153" s="125"/>
      <c r="AJ153" s="194"/>
      <c r="AK153" s="195">
        <f t="shared" si="5"/>
        <v>0</v>
      </c>
      <c r="AL153" s="196"/>
      <c r="AM153" s="121">
        <f t="shared" si="6"/>
        <v>0</v>
      </c>
      <c r="AN153" s="194"/>
      <c r="AO153" s="195">
        <f t="shared" si="7"/>
        <v>0</v>
      </c>
      <c r="AP153" s="182"/>
    </row>
    <row r="154" spans="1:42" ht="28" x14ac:dyDescent="0.2">
      <c r="A154" s="198"/>
      <c r="B154" s="200" t="s">
        <v>167</v>
      </c>
      <c r="C154" s="100"/>
      <c r="D154" s="101"/>
      <c r="E154" s="191"/>
      <c r="F154" s="192"/>
      <c r="G154" s="125" t="s">
        <v>168</v>
      </c>
      <c r="H154" s="126" t="s">
        <v>169</v>
      </c>
      <c r="I154" s="161"/>
      <c r="J154" s="125"/>
      <c r="K154" s="125"/>
      <c r="L154" s="194"/>
      <c r="M154" s="195">
        <f t="shared" si="8"/>
        <v>0</v>
      </c>
      <c r="N154" s="196"/>
      <c r="O154" s="125"/>
      <c r="P154" s="194"/>
      <c r="Q154" s="195">
        <f t="shared" si="0"/>
        <v>0</v>
      </c>
      <c r="R154" s="196"/>
      <c r="S154" s="125"/>
      <c r="T154" s="194"/>
      <c r="U154" s="195">
        <f t="shared" si="1"/>
        <v>0</v>
      </c>
      <c r="V154" s="196"/>
      <c r="W154" s="125"/>
      <c r="X154" s="194"/>
      <c r="Y154" s="195">
        <f t="shared" si="2"/>
        <v>0</v>
      </c>
      <c r="Z154" s="196"/>
      <c r="AA154" s="125"/>
      <c r="AB154" s="194"/>
      <c r="AC154" s="195">
        <f t="shared" si="3"/>
        <v>0</v>
      </c>
      <c r="AD154" s="196"/>
      <c r="AE154" s="125"/>
      <c r="AF154" s="194"/>
      <c r="AG154" s="195">
        <f t="shared" si="4"/>
        <v>0</v>
      </c>
      <c r="AH154" s="196"/>
      <c r="AI154" s="125"/>
      <c r="AJ154" s="194"/>
      <c r="AK154" s="195">
        <f t="shared" si="5"/>
        <v>0</v>
      </c>
      <c r="AL154" s="196"/>
      <c r="AM154" s="121">
        <f t="shared" si="6"/>
        <v>0</v>
      </c>
      <c r="AN154" s="194"/>
      <c r="AO154" s="195">
        <f t="shared" si="7"/>
        <v>0</v>
      </c>
      <c r="AP154" s="182"/>
    </row>
    <row r="155" spans="1:42" ht="28" x14ac:dyDescent="0.2">
      <c r="A155" s="198"/>
      <c r="B155" s="200" t="s">
        <v>167</v>
      </c>
      <c r="C155" s="100"/>
      <c r="D155" s="101"/>
      <c r="E155" s="191"/>
      <c r="F155" s="192"/>
      <c r="G155" s="125" t="s">
        <v>168</v>
      </c>
      <c r="H155" s="126" t="s">
        <v>169</v>
      </c>
      <c r="I155" s="101"/>
      <c r="J155" s="125"/>
      <c r="K155" s="125"/>
      <c r="L155" s="194"/>
      <c r="M155" s="195">
        <f t="shared" si="8"/>
        <v>0</v>
      </c>
      <c r="N155" s="196"/>
      <c r="O155" s="125"/>
      <c r="P155" s="194"/>
      <c r="Q155" s="195">
        <f t="shared" si="0"/>
        <v>0</v>
      </c>
      <c r="R155" s="196"/>
      <c r="S155" s="125"/>
      <c r="T155" s="194"/>
      <c r="U155" s="195">
        <f t="shared" si="1"/>
        <v>0</v>
      </c>
      <c r="V155" s="196"/>
      <c r="W155" s="125"/>
      <c r="X155" s="194"/>
      <c r="Y155" s="195">
        <f t="shared" si="2"/>
        <v>0</v>
      </c>
      <c r="Z155" s="196"/>
      <c r="AA155" s="125"/>
      <c r="AB155" s="194"/>
      <c r="AC155" s="195">
        <f t="shared" si="3"/>
        <v>0</v>
      </c>
      <c r="AD155" s="196"/>
      <c r="AE155" s="125"/>
      <c r="AF155" s="194"/>
      <c r="AG155" s="195">
        <f t="shared" si="4"/>
        <v>0</v>
      </c>
      <c r="AH155" s="196"/>
      <c r="AI155" s="125"/>
      <c r="AJ155" s="194"/>
      <c r="AK155" s="195">
        <f t="shared" si="5"/>
        <v>0</v>
      </c>
      <c r="AL155" s="196"/>
      <c r="AM155" s="121">
        <f t="shared" si="6"/>
        <v>0</v>
      </c>
      <c r="AN155" s="194"/>
      <c r="AO155" s="195">
        <f t="shared" si="7"/>
        <v>0</v>
      </c>
      <c r="AP155" s="182"/>
    </row>
    <row r="156" spans="1:42" ht="28" x14ac:dyDescent="0.2">
      <c r="A156" s="201"/>
      <c r="B156" s="200" t="s">
        <v>167</v>
      </c>
      <c r="C156" s="100"/>
      <c r="D156" s="101"/>
      <c r="E156" s="191"/>
      <c r="F156" s="192"/>
      <c r="G156" s="125" t="s">
        <v>168</v>
      </c>
      <c r="H156" s="126" t="s">
        <v>169</v>
      </c>
      <c r="I156" s="101"/>
      <c r="J156" s="125"/>
      <c r="K156" s="125"/>
      <c r="L156" s="194"/>
      <c r="M156" s="195">
        <f t="shared" si="8"/>
        <v>0</v>
      </c>
      <c r="N156" s="196"/>
      <c r="O156" s="125"/>
      <c r="P156" s="194"/>
      <c r="Q156" s="195">
        <f t="shared" si="0"/>
        <v>0</v>
      </c>
      <c r="R156" s="196"/>
      <c r="S156" s="125"/>
      <c r="T156" s="194"/>
      <c r="U156" s="195">
        <f t="shared" si="1"/>
        <v>0</v>
      </c>
      <c r="V156" s="196"/>
      <c r="W156" s="125"/>
      <c r="X156" s="194"/>
      <c r="Y156" s="195">
        <f t="shared" si="2"/>
        <v>0</v>
      </c>
      <c r="Z156" s="196"/>
      <c r="AA156" s="125"/>
      <c r="AB156" s="194"/>
      <c r="AC156" s="195">
        <f t="shared" si="3"/>
        <v>0</v>
      </c>
      <c r="AD156" s="196"/>
      <c r="AE156" s="125"/>
      <c r="AF156" s="194"/>
      <c r="AG156" s="195">
        <f t="shared" si="4"/>
        <v>0</v>
      </c>
      <c r="AH156" s="196"/>
      <c r="AI156" s="125"/>
      <c r="AJ156" s="194"/>
      <c r="AK156" s="195">
        <f t="shared" si="5"/>
        <v>0</v>
      </c>
      <c r="AL156" s="196"/>
      <c r="AM156" s="121">
        <f t="shared" si="6"/>
        <v>0</v>
      </c>
      <c r="AN156" s="194"/>
      <c r="AO156" s="195">
        <f t="shared" si="7"/>
        <v>0</v>
      </c>
      <c r="AP156" s="182"/>
    </row>
    <row r="157" spans="1:42" s="183" customFormat="1" ht="42" x14ac:dyDescent="0.2">
      <c r="A157" s="178" t="s">
        <v>20</v>
      </c>
      <c r="B157" s="59"/>
      <c r="C157" s="62"/>
      <c r="D157" s="180"/>
      <c r="E157" s="180"/>
      <c r="F157" s="180"/>
      <c r="G157" s="180"/>
      <c r="H157" s="180"/>
      <c r="I157" s="180"/>
      <c r="J157" s="59"/>
      <c r="K157" s="56"/>
      <c r="L157" s="56"/>
      <c r="M157" s="202">
        <f>SUM(M149)</f>
        <v>0</v>
      </c>
      <c r="N157" s="167"/>
      <c r="O157" s="56"/>
      <c r="P157" s="56"/>
      <c r="Q157" s="202">
        <f>SUM(Q149)</f>
        <v>0</v>
      </c>
      <c r="R157" s="167"/>
      <c r="S157" s="56"/>
      <c r="T157" s="56"/>
      <c r="U157" s="202">
        <f>SUM(U149)</f>
        <v>0</v>
      </c>
      <c r="V157" s="167"/>
      <c r="W157" s="56"/>
      <c r="X157" s="56"/>
      <c r="Y157" s="202">
        <f>SUM(Y149)</f>
        <v>0</v>
      </c>
      <c r="Z157" s="167"/>
      <c r="AA157" s="56"/>
      <c r="AB157" s="56"/>
      <c r="AC157" s="202">
        <f>SUM(AC149)</f>
        <v>0</v>
      </c>
      <c r="AD157" s="167"/>
      <c r="AE157" s="56"/>
      <c r="AF157" s="56"/>
      <c r="AG157" s="202">
        <f>SUM(AG149)</f>
        <v>0</v>
      </c>
      <c r="AH157" s="167"/>
      <c r="AI157" s="56"/>
      <c r="AJ157" s="56"/>
      <c r="AK157" s="202">
        <f>SUM(AK149)</f>
        <v>0</v>
      </c>
      <c r="AL157" s="167"/>
      <c r="AM157" s="56"/>
      <c r="AN157" s="56"/>
      <c r="AO157" s="202">
        <f t="shared" si="7"/>
        <v>0</v>
      </c>
      <c r="AP157" s="182"/>
    </row>
    <row r="158" spans="1:42" s="183" customFormat="1" x14ac:dyDescent="0.2">
      <c r="C158" s="203"/>
      <c r="D158" s="203"/>
      <c r="E158" s="203"/>
      <c r="F158" s="203"/>
      <c r="G158" s="203"/>
      <c r="H158" s="203"/>
    </row>
    <row r="159" spans="1:42" x14ac:dyDescent="0.2">
      <c r="G159" s="226" t="s">
        <v>21</v>
      </c>
      <c r="H159" s="226"/>
      <c r="I159" s="226"/>
      <c r="J159" s="226"/>
      <c r="K159" s="204"/>
      <c r="L159" s="202">
        <f>SUM(L147)</f>
        <v>0</v>
      </c>
      <c r="M159" s="205"/>
      <c r="N159" s="167"/>
      <c r="O159" s="204"/>
      <c r="P159" s="202">
        <f>SUM(P147)</f>
        <v>0</v>
      </c>
      <c r="Q159" s="205"/>
      <c r="R159" s="167"/>
      <c r="S159" s="204"/>
      <c r="T159" s="202">
        <f>SUM(T147)</f>
        <v>0</v>
      </c>
      <c r="U159" s="205"/>
      <c r="V159" s="167"/>
      <c r="W159" s="204"/>
      <c r="X159" s="202">
        <f>SUM(X147)</f>
        <v>0</v>
      </c>
      <c r="Y159" s="205"/>
      <c r="Z159" s="167"/>
      <c r="AA159" s="204"/>
      <c r="AB159" s="202">
        <f>SUM(AB147)</f>
        <v>0</v>
      </c>
      <c r="AC159" s="205"/>
      <c r="AD159" s="167"/>
      <c r="AE159" s="204"/>
      <c r="AF159" s="202">
        <f>SUM(AF147)</f>
        <v>0</v>
      </c>
      <c r="AG159" s="205"/>
      <c r="AH159" s="167"/>
      <c r="AI159" s="204"/>
      <c r="AJ159" s="202">
        <f>SUM(AJ147)</f>
        <v>0</v>
      </c>
      <c r="AK159" s="205"/>
      <c r="AL159" s="167"/>
      <c r="AM159" s="204"/>
      <c r="AN159" s="202">
        <f>SUM(L159,P159,T159,X159,AB159,AF159,AJ159)</f>
        <v>0</v>
      </c>
      <c r="AO159" s="205"/>
      <c r="AP159" s="108"/>
    </row>
    <row r="160" spans="1:42" x14ac:dyDescent="0.2">
      <c r="G160" s="226" t="s">
        <v>22</v>
      </c>
      <c r="H160" s="226"/>
      <c r="I160" s="226"/>
      <c r="J160" s="226"/>
      <c r="K160" s="204"/>
      <c r="L160" s="205"/>
      <c r="M160" s="206">
        <f>SUM(M147)</f>
        <v>0</v>
      </c>
      <c r="N160" s="167"/>
      <c r="O160" s="204"/>
      <c r="P160" s="205"/>
      <c r="Q160" s="206">
        <f>SUM(Q147)</f>
        <v>0</v>
      </c>
      <c r="R160" s="167"/>
      <c r="S160" s="204"/>
      <c r="T160" s="205"/>
      <c r="U160" s="206">
        <f>SUM(U147)</f>
        <v>0</v>
      </c>
      <c r="V160" s="167"/>
      <c r="W160" s="204"/>
      <c r="X160" s="205"/>
      <c r="Y160" s="206">
        <f>SUM(Y147)</f>
        <v>0</v>
      </c>
      <c r="Z160" s="167"/>
      <c r="AA160" s="204"/>
      <c r="AB160" s="205"/>
      <c r="AC160" s="206">
        <f>SUM(AC147)</f>
        <v>0</v>
      </c>
      <c r="AD160" s="167"/>
      <c r="AE160" s="204"/>
      <c r="AF160" s="205"/>
      <c r="AG160" s="206">
        <f>SUM(AG147)</f>
        <v>0</v>
      </c>
      <c r="AH160" s="167"/>
      <c r="AI160" s="204"/>
      <c r="AJ160" s="205"/>
      <c r="AK160" s="206">
        <f>SUM(AK147)</f>
        <v>0</v>
      </c>
      <c r="AL160" s="167"/>
      <c r="AM160" s="204"/>
      <c r="AN160" s="205"/>
      <c r="AO160" s="206">
        <f>SUM(M160,Q160,U160,Y160,AC160,AG160,AK160)</f>
        <v>0</v>
      </c>
      <c r="AP160" s="108"/>
    </row>
    <row r="161" spans="7:42" x14ac:dyDescent="0.2">
      <c r="G161" s="226" t="s">
        <v>23</v>
      </c>
      <c r="H161" s="226"/>
      <c r="I161" s="226"/>
      <c r="J161" s="226"/>
      <c r="K161" s="204"/>
      <c r="L161" s="207">
        <v>0</v>
      </c>
      <c r="M161" s="206">
        <f>M160*L161</f>
        <v>0</v>
      </c>
      <c r="N161" s="167"/>
      <c r="O161" s="204"/>
      <c r="P161" s="207">
        <v>0</v>
      </c>
      <c r="Q161" s="206">
        <f>Q160*P161</f>
        <v>0</v>
      </c>
      <c r="R161" s="167"/>
      <c r="S161" s="204"/>
      <c r="T161" s="207">
        <v>0</v>
      </c>
      <c r="U161" s="206">
        <f>U160*T161</f>
        <v>0</v>
      </c>
      <c r="V161" s="167"/>
      <c r="W161" s="204"/>
      <c r="X161" s="207">
        <v>0</v>
      </c>
      <c r="Y161" s="206">
        <f>Y160*X161</f>
        <v>0</v>
      </c>
      <c r="Z161" s="167"/>
      <c r="AA161" s="204"/>
      <c r="AB161" s="207">
        <v>0</v>
      </c>
      <c r="AC161" s="206">
        <f>AC160*AB161</f>
        <v>0</v>
      </c>
      <c r="AD161" s="167"/>
      <c r="AE161" s="204"/>
      <c r="AF161" s="207">
        <v>0</v>
      </c>
      <c r="AG161" s="206">
        <f>AG160*AF161</f>
        <v>0</v>
      </c>
      <c r="AH161" s="167"/>
      <c r="AI161" s="204"/>
      <c r="AJ161" s="207">
        <v>0</v>
      </c>
      <c r="AK161" s="206">
        <f>AK160*AJ161</f>
        <v>0</v>
      </c>
      <c r="AL161" s="167"/>
      <c r="AM161" s="204"/>
      <c r="AN161" s="208" t="e">
        <f>AO161/AO160</f>
        <v>#DIV/0!</v>
      </c>
      <c r="AO161" s="206">
        <f>SUM(M161,Q161,U161,Y161,AC161,AG161,AK161)</f>
        <v>0</v>
      </c>
      <c r="AP161" s="108"/>
    </row>
    <row r="162" spans="7:42" x14ac:dyDescent="0.2">
      <c r="G162" s="226" t="s">
        <v>170</v>
      </c>
      <c r="H162" s="226"/>
      <c r="I162" s="226"/>
      <c r="J162" s="226"/>
      <c r="K162" s="204"/>
      <c r="L162" s="205"/>
      <c r="M162" s="206">
        <f>SUM(M160:M161)</f>
        <v>0</v>
      </c>
      <c r="N162" s="167"/>
      <c r="O162" s="204"/>
      <c r="P162" s="205"/>
      <c r="Q162" s="206">
        <f>SUM(Q160:Q161)</f>
        <v>0</v>
      </c>
      <c r="R162" s="167"/>
      <c r="S162" s="204"/>
      <c r="T162" s="205"/>
      <c r="U162" s="206">
        <f>SUM(U160:U161)</f>
        <v>0</v>
      </c>
      <c r="V162" s="167"/>
      <c r="W162" s="204"/>
      <c r="X162" s="205"/>
      <c r="Y162" s="206">
        <f>SUM(Y160:Y161)</f>
        <v>0</v>
      </c>
      <c r="Z162" s="167"/>
      <c r="AA162" s="204"/>
      <c r="AB162" s="205"/>
      <c r="AC162" s="206">
        <f>SUM(AC160:AC161)</f>
        <v>0</v>
      </c>
      <c r="AD162" s="167"/>
      <c r="AE162" s="204"/>
      <c r="AF162" s="205"/>
      <c r="AG162" s="206">
        <f>SUM(AG160:AG161)</f>
        <v>0</v>
      </c>
      <c r="AH162" s="167"/>
      <c r="AI162" s="204"/>
      <c r="AJ162" s="205"/>
      <c r="AK162" s="206">
        <f>SUM(AK160:AK161)</f>
        <v>0</v>
      </c>
      <c r="AL162" s="167"/>
      <c r="AM162" s="204"/>
      <c r="AN162" s="205"/>
      <c r="AO162" s="206">
        <f>SUM(M162,Q162,U162,Y162,AC162,AG162,AK162)</f>
        <v>0</v>
      </c>
      <c r="AP162" s="108"/>
    </row>
    <row r="163" spans="7:42" x14ac:dyDescent="0.2">
      <c r="G163" s="226" t="s">
        <v>25</v>
      </c>
      <c r="H163" s="226"/>
      <c r="I163" s="226"/>
      <c r="J163" s="226"/>
      <c r="K163" s="204"/>
      <c r="L163" s="205"/>
      <c r="M163" s="206">
        <f>SUM(M157)</f>
        <v>0</v>
      </c>
      <c r="N163" s="167"/>
      <c r="O163" s="204"/>
      <c r="P163" s="205"/>
      <c r="Q163" s="206">
        <f>SUM(Q157)</f>
        <v>0</v>
      </c>
      <c r="R163" s="167"/>
      <c r="S163" s="204"/>
      <c r="T163" s="205"/>
      <c r="U163" s="206">
        <f>SUM(U157)</f>
        <v>0</v>
      </c>
      <c r="V163" s="167"/>
      <c r="W163" s="204"/>
      <c r="X163" s="205"/>
      <c r="Y163" s="206">
        <f>SUM(Y157)</f>
        <v>0</v>
      </c>
      <c r="Z163" s="167"/>
      <c r="AA163" s="204"/>
      <c r="AB163" s="205"/>
      <c r="AC163" s="206">
        <f>SUM(AC157)</f>
        <v>0</v>
      </c>
      <c r="AD163" s="167"/>
      <c r="AE163" s="204"/>
      <c r="AF163" s="205"/>
      <c r="AG163" s="206">
        <f>SUM(AG157)</f>
        <v>0</v>
      </c>
      <c r="AH163" s="167"/>
      <c r="AI163" s="204"/>
      <c r="AJ163" s="205"/>
      <c r="AK163" s="206">
        <f>SUM(AK157)</f>
        <v>0</v>
      </c>
      <c r="AL163" s="167"/>
      <c r="AM163" s="204"/>
      <c r="AN163" s="205"/>
      <c r="AO163" s="206">
        <f>SUM(M163,Q163,U163,Y163,AC163,AG163,AK163)</f>
        <v>0</v>
      </c>
      <c r="AP163" s="108"/>
    </row>
    <row r="164" spans="7:42" x14ac:dyDescent="0.2">
      <c r="G164" s="226" t="s">
        <v>26</v>
      </c>
      <c r="H164" s="226"/>
      <c r="I164" s="226"/>
      <c r="J164" s="226"/>
      <c r="K164" s="204"/>
      <c r="L164" s="205"/>
      <c r="M164" s="206">
        <f>SUM(M162:M163)</f>
        <v>0</v>
      </c>
      <c r="N164" s="209"/>
      <c r="O164" s="204"/>
      <c r="P164" s="205"/>
      <c r="Q164" s="206">
        <f>SUM(Q162:Q163)</f>
        <v>0</v>
      </c>
      <c r="R164" s="209"/>
      <c r="S164" s="204"/>
      <c r="T164" s="205"/>
      <c r="U164" s="206">
        <f>SUM(U162:U163)</f>
        <v>0</v>
      </c>
      <c r="V164" s="209"/>
      <c r="W164" s="204"/>
      <c r="X164" s="205"/>
      <c r="Y164" s="206">
        <f>SUM(Y162:Y163)</f>
        <v>0</v>
      </c>
      <c r="Z164" s="209"/>
      <c r="AA164" s="204"/>
      <c r="AB164" s="205"/>
      <c r="AC164" s="206">
        <f>SUM(AC162:AC163)</f>
        <v>0</v>
      </c>
      <c r="AD164" s="209"/>
      <c r="AE164" s="204"/>
      <c r="AF164" s="205"/>
      <c r="AG164" s="206">
        <f>SUM(AG162:AG163)</f>
        <v>0</v>
      </c>
      <c r="AH164" s="209"/>
      <c r="AI164" s="204"/>
      <c r="AJ164" s="205"/>
      <c r="AK164" s="206">
        <f>SUM(AK162:AK163)</f>
        <v>0</v>
      </c>
      <c r="AL164" s="209"/>
      <c r="AM164" s="204"/>
      <c r="AN164" s="205"/>
      <c r="AO164" s="206">
        <f>SUM(M164,Q164,U164,Y164,AC164,AG164,AK164)</f>
        <v>0</v>
      </c>
      <c r="AP164" s="108"/>
    </row>
  </sheetData>
  <mergeCells count="17">
    <mergeCell ref="G159:J159"/>
    <mergeCell ref="I1:J1"/>
    <mergeCell ref="K1:M1"/>
    <mergeCell ref="O1:Q1"/>
    <mergeCell ref="S1:U1"/>
    <mergeCell ref="AE1:AG1"/>
    <mergeCell ref="AI1:AK1"/>
    <mergeCell ref="AM1:AO1"/>
    <mergeCell ref="AP1:AP2"/>
    <mergeCell ref="A149:B149"/>
    <mergeCell ref="W1:Y1"/>
    <mergeCell ref="AA1:AC1"/>
    <mergeCell ref="G160:J160"/>
    <mergeCell ref="G161:J161"/>
    <mergeCell ref="G162:J162"/>
    <mergeCell ref="G163:J163"/>
    <mergeCell ref="G164:J164"/>
  </mergeCells>
  <conditionalFormatting sqref="K131">
    <cfRule type="uniqueValues" dxfId="6" priority="7" stopIfTrue="1"/>
  </conditionalFormatting>
  <conditionalFormatting sqref="O131">
    <cfRule type="uniqueValues" dxfId="5" priority="6" stopIfTrue="1"/>
  </conditionalFormatting>
  <conditionalFormatting sqref="S131">
    <cfRule type="uniqueValues" dxfId="4" priority="5" stopIfTrue="1"/>
  </conditionalFormatting>
  <conditionalFormatting sqref="W131">
    <cfRule type="uniqueValues" dxfId="3" priority="4" stopIfTrue="1"/>
  </conditionalFormatting>
  <conditionalFormatting sqref="AA131">
    <cfRule type="uniqueValues" dxfId="2" priority="3" stopIfTrue="1"/>
  </conditionalFormatting>
  <conditionalFormatting sqref="AE131">
    <cfRule type="uniqueValues" dxfId="1" priority="2" stopIfTrue="1"/>
  </conditionalFormatting>
  <conditionalFormatting sqref="AI131">
    <cfRule type="uniqueValues" dxfId="0" priority="1" stopIfTrue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F779B7-759A-AF4B-9A5D-3FC66B5D0A73}">
          <x14:formula1>
            <xm:f>'/Users/david/projects/cca/clients/ccr/chan/[Gilead - SBC - DM 418-4279 - template.xlsx]Resource Mapping'!#REF!</xm:f>
          </x14:formula1>
          <xm:sqref>D133:D137 D5:D9 D13:D17 D19:D23 D25:D29 D31:D35 D37:D41 D45:D49 D51:D55 D59:D63 D65:D69 D73:D77 D81:D85 D87:D91 D95:D99 D101:D105 D109:D113 D117:D121 D125:D129 D141:D145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B4EF5-444E-A541-B07D-C6AD3611C452}">
  <sheetPr codeName="Sheet3"/>
  <dimension ref="A1:E22"/>
  <sheetViews>
    <sheetView workbookViewId="0">
      <selection sqref="A1:E22"/>
    </sheetView>
  </sheetViews>
  <sheetFormatPr baseColWidth="10" defaultRowHeight="16" x14ac:dyDescent="0.2"/>
  <sheetData>
    <row r="1" spans="1:5" ht="17" thickBot="1" x14ac:dyDescent="0.25">
      <c r="A1" s="249" t="s">
        <v>29</v>
      </c>
      <c r="B1" s="250"/>
      <c r="C1" s="251"/>
      <c r="D1" s="71"/>
      <c r="E1" s="72"/>
    </row>
    <row r="2" spans="1:5" x14ac:dyDescent="0.2">
      <c r="A2" s="73"/>
      <c r="B2" s="73"/>
      <c r="C2" s="73"/>
      <c r="D2" s="73"/>
      <c r="E2" s="73"/>
    </row>
    <row r="3" spans="1:5" x14ac:dyDescent="0.2">
      <c r="A3" s="74" t="s">
        <v>30</v>
      </c>
      <c r="B3" s="73"/>
      <c r="C3" s="75" t="s">
        <v>28</v>
      </c>
      <c r="D3" s="73"/>
      <c r="E3" s="73"/>
    </row>
    <row r="4" spans="1:5" x14ac:dyDescent="0.2">
      <c r="A4" s="76" t="s">
        <v>31</v>
      </c>
      <c r="B4" s="76" t="s">
        <v>32</v>
      </c>
      <c r="C4" s="76" t="s">
        <v>33</v>
      </c>
      <c r="D4" s="76" t="s">
        <v>34</v>
      </c>
      <c r="E4" s="74" t="s">
        <v>35</v>
      </c>
    </row>
    <row r="5" spans="1:5" x14ac:dyDescent="0.2">
      <c r="A5" s="77" t="s">
        <v>36</v>
      </c>
      <c r="B5" s="78" t="s">
        <v>37</v>
      </c>
      <c r="C5" s="79"/>
      <c r="D5" s="79"/>
      <c r="E5" s="80" t="e">
        <f>(SUMIF([1]CDM!$C$5:$C$9,'[1]Resource Mapping'!$A5,[1]CDM!$F$5:$F$9)*[1]CDM!$AM$4)+(SUMIF([1]CDM!$C$13:$C$17,'[1]Resource Mapping'!$A5,[1]CDM!$F$13:$F$17)*[1]CDM!$AM$12)+(SUMIF([1]CDM!$C$19:$C$23,'[1]Resource Mapping'!$A5,[1]CDM!$F$19:$F$23)*[1]CDM!$AM$18)+(SUMIF([1]CDM!$C$25:$C$29,'[1]Resource Mapping'!$A5,[1]CDM!$F$25:$F$29)*[1]CDM!$AM$24)+(SUMIF([1]CDM!$C$31:$C$35,'[1]Resource Mapping'!$A5,[1]CDM!$F$31:$F$35)*[1]CDM!$AM$30)+(SUMIF([1]CDM!$C$37:$C$41,'[1]Resource Mapping'!$A5,[1]CDM!$F$37:$F$41)*[1]CDM!$AM$36)+(SUMIF([1]CDM!$C$45:$C$49,'[1]Resource Mapping'!$A5,[1]CDM!$F$45:$F$49)*[1]CDM!$AM$44)+(SUMIF([1]CDM!$C$51:$C$55,'[1]Resource Mapping'!$A5,[1]CDM!$F$51:$F$55)*[1]CDM!$AM$50)+(SUMIF([1]CDM!$C$59:$C$63,'[1]Resource Mapping'!$A5,[1]CDM!$F$59:$F$63)*[1]CDM!$AM$58)+(SUMIF([1]CDM!$C$65:$C$69,'[1]Resource Mapping'!$A5,[1]CDM!$F$65:$F$69)*[1]CDM!$AM$64)+(SUMIF([1]CDM!$C$73:$C$77,'[1]Resource Mapping'!$A5,[1]CDM!$F$73:$F$77)*[1]CDM!$AM$72)+(SUMIF([1]CDM!$C$81:$C$85,'[1]Resource Mapping'!$A5,[1]CDM!$F$81:$F$85)*[1]CDM!$AM$80)+(SUMIF([1]CDM!$C$87:$C$91,'[1]Resource Mapping'!$A5,[1]CDM!$F$87:$F$91)*[1]CDM!$AM$86)+(SUMIF([1]CDM!$C$95:$C$99,'[1]Resource Mapping'!$A5,[1]CDM!$F$95:$F$99)*[1]CDM!$AM$94)+(SUMIF([1]CDM!$C$101:$C$105,'[1]Resource Mapping'!$A5,[1]CDM!$F$101:$F$105)*[1]CDM!$AM$100)+(SUMIF([1]CDM!$C$109:$C$113,'[1]Resource Mapping'!$A5,[1]CDM!$F$109:$F$113)*[1]CDM!$AM$108)+(SUMIF([1]CDM!$C$117:$C$121,'[1]Resource Mapping'!$A5,[1]CDM!$F$117:$F$121)*[1]CDM!$AM$116)+(SUMIF([1]CDM!$C$125:$C$129,'[1]Resource Mapping'!$A5,[1]CDM!$F$125:$F$129)*[1]CDM!$AM$124)+(SUMIF([1]CDM!$C$133:$C$137,'[1]Resource Mapping'!$A5,[1]CDM!$F$133:$F$137)*[1]CDM!$AM$132)+(SUMIF([1]CDM!$C$141:$C$145,'[1]Resource Mapping'!$A5,[1]CDM!$F$141:$F$145)*[1]CDM!$AM$140)</f>
        <v>#VALUE!</v>
      </c>
    </row>
    <row r="6" spans="1:5" x14ac:dyDescent="0.2">
      <c r="A6" s="80" t="s">
        <v>38</v>
      </c>
      <c r="B6" s="81" t="s">
        <v>39</v>
      </c>
      <c r="C6" s="79"/>
      <c r="D6" s="79"/>
      <c r="E6" s="80" t="e">
        <f>(SUMIF([1]CDM!$C$5:$C$9,'[1]Resource Mapping'!$A6,[1]CDM!$F$5:$F$9)*[1]CDM!$AM$4)+(SUMIF([1]CDM!$C$13:$C$17,'[1]Resource Mapping'!$A6,[1]CDM!$F$13:$F$17)*[1]CDM!$AM$12)+(SUMIF([1]CDM!$C$19:$C$23,'[1]Resource Mapping'!$A6,[1]CDM!$F$19:$F$23)*[1]CDM!$AM$18)+(SUMIF([1]CDM!$C$25:$C$29,'[1]Resource Mapping'!$A6,[1]CDM!$F$25:$F$29)*[1]CDM!$AM$24)+(SUMIF([1]CDM!$C$31:$C$35,'[1]Resource Mapping'!$A6,[1]CDM!$F$31:$F$35)*[1]CDM!$AM$30)+(SUMIF([1]CDM!$C$37:$C$41,'[1]Resource Mapping'!$A6,[1]CDM!$F$37:$F$41)*[1]CDM!$AM$36)+(SUMIF([1]CDM!$C$45:$C$49,'[1]Resource Mapping'!$A6,[1]CDM!$F$45:$F$49)*[1]CDM!$AM$44)+(SUMIF([1]CDM!$C$51:$C$55,'[1]Resource Mapping'!$A6,[1]CDM!$F$51:$F$55)*[1]CDM!$AM$50)+(SUMIF([1]CDM!$C$59:$C$63,'[1]Resource Mapping'!$A6,[1]CDM!$F$59:$F$63)*[1]CDM!$AM$58)+(SUMIF([1]CDM!$C$65:$C$69,'[1]Resource Mapping'!$A6,[1]CDM!$F$65:$F$69)*[1]CDM!$AM$64)+(SUMIF([1]CDM!$C$73:$C$77,'[1]Resource Mapping'!$A6,[1]CDM!$F$73:$F$77)*[1]CDM!$AM$72)+(SUMIF([1]CDM!$C$81:$C$85,'[1]Resource Mapping'!$A6,[1]CDM!$F$81:$F$85)*[1]CDM!$AM$80)+(SUMIF([1]CDM!$C$87:$C$91,'[1]Resource Mapping'!$A6,[1]CDM!$F$87:$F$91)*[1]CDM!$AM$86)+(SUMIF([1]CDM!$C$95:$C$99,'[1]Resource Mapping'!$A6,[1]CDM!$F$95:$F$99)*[1]CDM!$AM$94)+(SUMIF([1]CDM!$C$101:$C$105,'[1]Resource Mapping'!$A6,[1]CDM!$F$101:$F$105)*[1]CDM!$AM$100)+(SUMIF([1]CDM!$C$109:$C$113,'[1]Resource Mapping'!$A6,[1]CDM!$F$109:$F$113)*[1]CDM!$AM$108)+(SUMIF([1]CDM!$C$117:$C$121,'[1]Resource Mapping'!$A6,[1]CDM!$F$117:$F$121)*[1]CDM!$AM$116)+(SUMIF([1]CDM!$C$125:$C$129,'[1]Resource Mapping'!$A6,[1]CDM!$F$125:$F$129)*[1]CDM!$AM$124)+(SUMIF([1]CDM!$C$133:$C$137,'[1]Resource Mapping'!$A6,[1]CDM!$F$133:$F$137)*[1]CDM!$AM$132)+(SUMIF([1]CDM!$C$141:$C$145,'[1]Resource Mapping'!$A6,[1]CDM!$F$141:$F$145)*[1]CDM!$AM$140)</f>
        <v>#VALUE!</v>
      </c>
    </row>
    <row r="7" spans="1:5" x14ac:dyDescent="0.2">
      <c r="A7" s="77" t="s">
        <v>40</v>
      </c>
      <c r="B7" s="78" t="s">
        <v>41</v>
      </c>
      <c r="C7" s="79"/>
      <c r="D7" s="79"/>
      <c r="E7" s="80" t="e">
        <f>(SUMIF([1]CDM!$C$5:$C$9,'[1]Resource Mapping'!$A7,[1]CDM!$F$5:$F$9)*[1]CDM!$AM$4)+(SUMIF([1]CDM!$C$13:$C$17,'[1]Resource Mapping'!$A7,[1]CDM!$F$13:$F$17)*[1]CDM!$AM$12)+(SUMIF([1]CDM!$C$19:$C$23,'[1]Resource Mapping'!$A7,[1]CDM!$F$19:$F$23)*[1]CDM!$AM$18)+(SUMIF([1]CDM!$C$25:$C$29,'[1]Resource Mapping'!$A7,[1]CDM!$F$25:$F$29)*[1]CDM!$AM$24)+(SUMIF([1]CDM!$C$31:$C$35,'[1]Resource Mapping'!$A7,[1]CDM!$F$31:$F$35)*[1]CDM!$AM$30)+(SUMIF([1]CDM!$C$37:$C$41,'[1]Resource Mapping'!$A7,[1]CDM!$F$37:$F$41)*[1]CDM!$AM$36)+(SUMIF([1]CDM!$C$45:$C$49,'[1]Resource Mapping'!$A7,[1]CDM!$F$45:$F$49)*[1]CDM!$AM$44)+(SUMIF([1]CDM!$C$51:$C$55,'[1]Resource Mapping'!$A7,[1]CDM!$F$51:$F$55)*[1]CDM!$AM$50)+(SUMIF([1]CDM!$C$59:$C$63,'[1]Resource Mapping'!$A7,[1]CDM!$F$59:$F$63)*[1]CDM!$AM$58)+(SUMIF([1]CDM!$C$65:$C$69,'[1]Resource Mapping'!$A7,[1]CDM!$F$65:$F$69)*[1]CDM!$AM$64)+(SUMIF([1]CDM!$C$73:$C$77,'[1]Resource Mapping'!$A7,[1]CDM!$F$73:$F$77)*[1]CDM!$AM$72)+(SUMIF([1]CDM!$C$81:$C$85,'[1]Resource Mapping'!$A7,[1]CDM!$F$81:$F$85)*[1]CDM!$AM$80)+(SUMIF([1]CDM!$C$87:$C$91,'[1]Resource Mapping'!$A7,[1]CDM!$F$87:$F$91)*[1]CDM!$AM$86)+(SUMIF([1]CDM!$C$95:$C$99,'[1]Resource Mapping'!$A7,[1]CDM!$F$95:$F$99)*[1]CDM!$AM$94)+(SUMIF([1]CDM!$C$101:$C$105,'[1]Resource Mapping'!$A7,[1]CDM!$F$101:$F$105)*[1]CDM!$AM$100)+(SUMIF([1]CDM!$C$109:$C$113,'[1]Resource Mapping'!$A7,[1]CDM!$F$109:$F$113)*[1]CDM!$AM$108)+(SUMIF([1]CDM!$C$117:$C$121,'[1]Resource Mapping'!$A7,[1]CDM!$F$117:$F$121)*[1]CDM!$AM$116)+(SUMIF([1]CDM!$C$125:$C$129,'[1]Resource Mapping'!$A7,[1]CDM!$F$125:$F$129)*[1]CDM!$AM$124)+(SUMIF([1]CDM!$C$133:$C$137,'[1]Resource Mapping'!$A7,[1]CDM!$F$133:$F$137)*[1]CDM!$AM$132)+(SUMIF([1]CDM!$C$141:$C$145,'[1]Resource Mapping'!$A7,[1]CDM!$F$141:$F$145)*[1]CDM!$AM$140)</f>
        <v>#VALUE!</v>
      </c>
    </row>
    <row r="8" spans="1:5" x14ac:dyDescent="0.2">
      <c r="A8" s="80" t="s">
        <v>42</v>
      </c>
      <c r="B8" s="82" t="s">
        <v>43</v>
      </c>
      <c r="C8" s="79"/>
      <c r="D8" s="79"/>
      <c r="E8" s="80" t="e">
        <f>(SUMIF([1]CDM!$C$5:$C$9,'[1]Resource Mapping'!$A8,[1]CDM!$F$5:$F$9)*[1]CDM!$AM$4)+(SUMIF([1]CDM!$C$13:$C$17,'[1]Resource Mapping'!$A8,[1]CDM!$F$13:$F$17)*[1]CDM!$AM$12)+(SUMIF([1]CDM!$C$19:$C$23,'[1]Resource Mapping'!$A8,[1]CDM!$F$19:$F$23)*[1]CDM!$AM$18)+(SUMIF([1]CDM!$C$25:$C$29,'[1]Resource Mapping'!$A8,[1]CDM!$F$25:$F$29)*[1]CDM!$AM$24)+(SUMIF([1]CDM!$C$31:$C$35,'[1]Resource Mapping'!$A8,[1]CDM!$F$31:$F$35)*[1]CDM!$AM$30)+(SUMIF([1]CDM!$C$37:$C$41,'[1]Resource Mapping'!$A8,[1]CDM!$F$37:$F$41)*[1]CDM!$AM$36)+(SUMIF([1]CDM!$C$45:$C$49,'[1]Resource Mapping'!$A8,[1]CDM!$F$45:$F$49)*[1]CDM!$AM$44)+(SUMIF([1]CDM!$C$51:$C$55,'[1]Resource Mapping'!$A8,[1]CDM!$F$51:$F$55)*[1]CDM!$AM$50)+(SUMIF([1]CDM!$C$59:$C$63,'[1]Resource Mapping'!$A8,[1]CDM!$F$59:$F$63)*[1]CDM!$AM$58)+(SUMIF([1]CDM!$C$65:$C$69,'[1]Resource Mapping'!$A8,[1]CDM!$F$65:$F$69)*[1]CDM!$AM$64)+(SUMIF([1]CDM!$C$73:$C$77,'[1]Resource Mapping'!$A8,[1]CDM!$F$73:$F$77)*[1]CDM!$AM$72)+(SUMIF([1]CDM!$C$81:$C$85,'[1]Resource Mapping'!$A8,[1]CDM!$F$81:$F$85)*[1]CDM!$AM$80)+(SUMIF([1]CDM!$C$87:$C$91,'[1]Resource Mapping'!$A8,[1]CDM!$F$87:$F$91)*[1]CDM!$AM$86)+(SUMIF([1]CDM!$C$95:$C$99,'[1]Resource Mapping'!$A8,[1]CDM!$F$95:$F$99)*[1]CDM!$AM$94)+(SUMIF([1]CDM!$C$101:$C$105,'[1]Resource Mapping'!$A8,[1]CDM!$F$101:$F$105)*[1]CDM!$AM$100)+(SUMIF([1]CDM!$C$109:$C$113,'[1]Resource Mapping'!$A8,[1]CDM!$F$109:$F$113)*[1]CDM!$AM$108)+(SUMIF([1]CDM!$C$117:$C$121,'[1]Resource Mapping'!$A8,[1]CDM!$F$117:$F$121)*[1]CDM!$AM$116)+(SUMIF([1]CDM!$C$125:$C$129,'[1]Resource Mapping'!$A8,[1]CDM!$F$125:$F$129)*[1]CDM!$AM$124)+(SUMIF([1]CDM!$C$133:$C$137,'[1]Resource Mapping'!$A8,[1]CDM!$F$133:$F$137)*[1]CDM!$AM$132)+(SUMIF([1]CDM!$C$141:$C$145,'[1]Resource Mapping'!$A8,[1]CDM!$F$141:$F$145)*[1]CDM!$AM$140)</f>
        <v>#VALUE!</v>
      </c>
    </row>
    <row r="9" spans="1:5" x14ac:dyDescent="0.2">
      <c r="A9" s="77" t="s">
        <v>44</v>
      </c>
      <c r="B9" s="78" t="s">
        <v>45</v>
      </c>
      <c r="C9" s="79"/>
      <c r="D9" s="79"/>
      <c r="E9" s="80" t="e">
        <f>(SUMIF([1]CDM!$C$5:$C$9,'[1]Resource Mapping'!$A9,[1]CDM!$F$5:$F$9)*[1]CDM!$AM$4)+(SUMIF([1]CDM!$C$13:$C$17,'[1]Resource Mapping'!$A9,[1]CDM!$F$13:$F$17)*[1]CDM!$AM$12)+(SUMIF([1]CDM!$C$19:$C$23,'[1]Resource Mapping'!$A9,[1]CDM!$F$19:$F$23)*[1]CDM!$AM$18)+(SUMIF([1]CDM!$C$25:$C$29,'[1]Resource Mapping'!$A9,[1]CDM!$F$25:$F$29)*[1]CDM!$AM$24)+(SUMIF([1]CDM!$C$31:$C$35,'[1]Resource Mapping'!$A9,[1]CDM!$F$31:$F$35)*[1]CDM!$AM$30)+(SUMIF([1]CDM!$C$37:$C$41,'[1]Resource Mapping'!$A9,[1]CDM!$F$37:$F$41)*[1]CDM!$AM$36)+(SUMIF([1]CDM!$C$45:$C$49,'[1]Resource Mapping'!$A9,[1]CDM!$F$45:$F$49)*[1]CDM!$AM$44)+(SUMIF([1]CDM!$C$51:$C$55,'[1]Resource Mapping'!$A9,[1]CDM!$F$51:$F$55)*[1]CDM!$AM$50)+(SUMIF([1]CDM!$C$59:$C$63,'[1]Resource Mapping'!$A9,[1]CDM!$F$59:$F$63)*[1]CDM!$AM$58)+(SUMIF([1]CDM!$C$65:$C$69,'[1]Resource Mapping'!$A9,[1]CDM!$F$65:$F$69)*[1]CDM!$AM$64)+(SUMIF([1]CDM!$C$73:$C$77,'[1]Resource Mapping'!$A9,[1]CDM!$F$73:$F$77)*[1]CDM!$AM$72)+(SUMIF([1]CDM!$C$81:$C$85,'[1]Resource Mapping'!$A9,[1]CDM!$F$81:$F$85)*[1]CDM!$AM$80)+(SUMIF([1]CDM!$C$87:$C$91,'[1]Resource Mapping'!$A9,[1]CDM!$F$87:$F$91)*[1]CDM!$AM$86)+(SUMIF([1]CDM!$C$95:$C$99,'[1]Resource Mapping'!$A9,[1]CDM!$F$95:$F$99)*[1]CDM!$AM$94)+(SUMIF([1]CDM!$C$101:$C$105,'[1]Resource Mapping'!$A9,[1]CDM!$F$101:$F$105)*[1]CDM!$AM$100)+(SUMIF([1]CDM!$C$109:$C$113,'[1]Resource Mapping'!$A9,[1]CDM!$F$109:$F$113)*[1]CDM!$AM$108)+(SUMIF([1]CDM!$C$117:$C$121,'[1]Resource Mapping'!$A9,[1]CDM!$F$117:$F$121)*[1]CDM!$AM$116)+(SUMIF([1]CDM!$C$125:$C$129,'[1]Resource Mapping'!$A9,[1]CDM!$F$125:$F$129)*[1]CDM!$AM$124)+(SUMIF([1]CDM!$C$133:$C$137,'[1]Resource Mapping'!$A9,[1]CDM!$F$133:$F$137)*[1]CDM!$AM$132)+(SUMIF([1]CDM!$C$141:$C$145,'[1]Resource Mapping'!$A9,[1]CDM!$F$141:$F$145)*[1]CDM!$AM$140)</f>
        <v>#VALUE!</v>
      </c>
    </row>
    <row r="10" spans="1:5" x14ac:dyDescent="0.2">
      <c r="A10" s="80" t="s">
        <v>46</v>
      </c>
      <c r="B10" s="81" t="s">
        <v>47</v>
      </c>
      <c r="C10" s="79"/>
      <c r="D10" s="79"/>
      <c r="E10" s="80" t="e">
        <f>(SUMIF([1]CDM!$C$5:$C$9,'[1]Resource Mapping'!$A10,[1]CDM!$F$5:$F$9)*[1]CDM!$AM$4)+(SUMIF([1]CDM!$C$13:$C$17,'[1]Resource Mapping'!$A10,[1]CDM!$F$13:$F$17)*[1]CDM!$AM$12)+(SUMIF([1]CDM!$C$19:$C$23,'[1]Resource Mapping'!$A10,[1]CDM!$F$19:$F$23)*[1]CDM!$AM$18)+(SUMIF([1]CDM!$C$25:$C$29,'[1]Resource Mapping'!$A10,[1]CDM!$F$25:$F$29)*[1]CDM!$AM$24)+(SUMIF([1]CDM!$C$31:$C$35,'[1]Resource Mapping'!$A10,[1]CDM!$F$31:$F$35)*[1]CDM!$AM$30)+(SUMIF([1]CDM!$C$37:$C$41,'[1]Resource Mapping'!$A10,[1]CDM!$F$37:$F$41)*[1]CDM!$AM$36)+(SUMIF([1]CDM!$C$45:$C$49,'[1]Resource Mapping'!$A10,[1]CDM!$F$45:$F$49)*[1]CDM!$AM$44)+(SUMIF([1]CDM!$C$51:$C$55,'[1]Resource Mapping'!$A10,[1]CDM!$F$51:$F$55)*[1]CDM!$AM$50)+(SUMIF([1]CDM!$C$59:$C$63,'[1]Resource Mapping'!$A10,[1]CDM!$F$59:$F$63)*[1]CDM!$AM$58)+(SUMIF([1]CDM!$C$65:$C$69,'[1]Resource Mapping'!$A10,[1]CDM!$F$65:$F$69)*[1]CDM!$AM$64)+(SUMIF([1]CDM!$C$73:$C$77,'[1]Resource Mapping'!$A10,[1]CDM!$F$73:$F$77)*[1]CDM!$AM$72)+(SUMIF([1]CDM!$C$81:$C$85,'[1]Resource Mapping'!$A10,[1]CDM!$F$81:$F$85)*[1]CDM!$AM$80)+(SUMIF([1]CDM!$C$87:$C$91,'[1]Resource Mapping'!$A10,[1]CDM!$F$87:$F$91)*[1]CDM!$AM$86)+(SUMIF([1]CDM!$C$95:$C$99,'[1]Resource Mapping'!$A10,[1]CDM!$F$95:$F$99)*[1]CDM!$AM$94)+(SUMIF([1]CDM!$C$101:$C$105,'[1]Resource Mapping'!$A10,[1]CDM!$F$101:$F$105)*[1]CDM!$AM$100)+(SUMIF([1]CDM!$C$109:$C$113,'[1]Resource Mapping'!$A10,[1]CDM!$F$109:$F$113)*[1]CDM!$AM$108)+(SUMIF([1]CDM!$C$117:$C$121,'[1]Resource Mapping'!$A10,[1]CDM!$F$117:$F$121)*[1]CDM!$AM$116)+(SUMIF([1]CDM!$C$125:$C$129,'[1]Resource Mapping'!$A10,[1]CDM!$F$125:$F$129)*[1]CDM!$AM$124)+(SUMIF([1]CDM!$C$133:$C$137,'[1]Resource Mapping'!$A10,[1]CDM!$F$133:$F$137)*[1]CDM!$AM$132)+(SUMIF([1]CDM!$C$141:$C$145,'[1]Resource Mapping'!$A10,[1]CDM!$F$141:$F$145)*[1]CDM!$AM$140)</f>
        <v>#VALUE!</v>
      </c>
    </row>
    <row r="11" spans="1:5" x14ac:dyDescent="0.2">
      <c r="A11" s="77" t="s">
        <v>48</v>
      </c>
      <c r="B11" s="78" t="s">
        <v>49</v>
      </c>
      <c r="C11" s="79"/>
      <c r="D11" s="79"/>
      <c r="E11" s="80" t="e">
        <f>(SUMIF([1]CDM!$C$5:$C$9,'[1]Resource Mapping'!$A11,[1]CDM!$F$5:$F$9)*[1]CDM!$AM$4)+(SUMIF([1]CDM!$C$13:$C$17,'[1]Resource Mapping'!$A11,[1]CDM!$F$13:$F$17)*[1]CDM!$AM$12)+(SUMIF([1]CDM!$C$19:$C$23,'[1]Resource Mapping'!$A11,[1]CDM!$F$19:$F$23)*[1]CDM!$AM$18)+(SUMIF([1]CDM!$C$25:$C$29,'[1]Resource Mapping'!$A11,[1]CDM!$F$25:$F$29)*[1]CDM!$AM$24)+(SUMIF([1]CDM!$C$31:$C$35,'[1]Resource Mapping'!$A11,[1]CDM!$F$31:$F$35)*[1]CDM!$AM$30)+(SUMIF([1]CDM!$C$37:$C$41,'[1]Resource Mapping'!$A11,[1]CDM!$F$37:$F$41)*[1]CDM!$AM$36)+(SUMIF([1]CDM!$C$45:$C$49,'[1]Resource Mapping'!$A11,[1]CDM!$F$45:$F$49)*[1]CDM!$AM$44)+(SUMIF([1]CDM!$C$51:$C$55,'[1]Resource Mapping'!$A11,[1]CDM!$F$51:$F$55)*[1]CDM!$AM$50)+(SUMIF([1]CDM!$C$59:$C$63,'[1]Resource Mapping'!$A11,[1]CDM!$F$59:$F$63)*[1]CDM!$AM$58)+(SUMIF([1]CDM!$C$65:$C$69,'[1]Resource Mapping'!$A11,[1]CDM!$F$65:$F$69)*[1]CDM!$AM$64)+(SUMIF([1]CDM!$C$73:$C$77,'[1]Resource Mapping'!$A11,[1]CDM!$F$73:$F$77)*[1]CDM!$AM$72)+(SUMIF([1]CDM!$C$81:$C$85,'[1]Resource Mapping'!$A11,[1]CDM!$F$81:$F$85)*[1]CDM!$AM$80)+(SUMIF([1]CDM!$C$87:$C$91,'[1]Resource Mapping'!$A11,[1]CDM!$F$87:$F$91)*[1]CDM!$AM$86)+(SUMIF([1]CDM!$C$95:$C$99,'[1]Resource Mapping'!$A11,[1]CDM!$F$95:$F$99)*[1]CDM!$AM$94)+(SUMIF([1]CDM!$C$101:$C$105,'[1]Resource Mapping'!$A11,[1]CDM!$F$101:$F$105)*[1]CDM!$AM$100)+(SUMIF([1]CDM!$C$109:$C$113,'[1]Resource Mapping'!$A11,[1]CDM!$F$109:$F$113)*[1]CDM!$AM$108)+(SUMIF([1]CDM!$C$117:$C$121,'[1]Resource Mapping'!$A11,[1]CDM!$F$117:$F$121)*[1]CDM!$AM$116)+(SUMIF([1]CDM!$C$125:$C$129,'[1]Resource Mapping'!$A11,[1]CDM!$F$125:$F$129)*[1]CDM!$AM$124)+(SUMIF([1]CDM!$C$133:$C$137,'[1]Resource Mapping'!$A11,[1]CDM!$F$133:$F$137)*[1]CDM!$AM$132)+(SUMIF([1]CDM!$C$141:$C$145,'[1]Resource Mapping'!$A11,[1]CDM!$F$141:$F$145)*[1]CDM!$AM$140)</f>
        <v>#VALUE!</v>
      </c>
    </row>
    <row r="12" spans="1:5" x14ac:dyDescent="0.2">
      <c r="A12" s="80" t="s">
        <v>50</v>
      </c>
      <c r="B12" s="81" t="s">
        <v>51</v>
      </c>
      <c r="C12" s="79"/>
      <c r="D12" s="79"/>
      <c r="E12" s="80" t="e">
        <f>(SUMIF([1]CDM!$C$5:$C$9,'[1]Resource Mapping'!$A12,[1]CDM!$F$5:$F$9)*[1]CDM!$AM$4)+(SUMIF([1]CDM!$C$13:$C$17,'[1]Resource Mapping'!$A12,[1]CDM!$F$13:$F$17)*[1]CDM!$AM$12)+(SUMIF([1]CDM!$C$19:$C$23,'[1]Resource Mapping'!$A12,[1]CDM!$F$19:$F$23)*[1]CDM!$AM$18)+(SUMIF([1]CDM!$C$25:$C$29,'[1]Resource Mapping'!$A12,[1]CDM!$F$25:$F$29)*[1]CDM!$AM$24)+(SUMIF([1]CDM!$C$31:$C$35,'[1]Resource Mapping'!$A12,[1]CDM!$F$31:$F$35)*[1]CDM!$AM$30)+(SUMIF([1]CDM!$C$37:$C$41,'[1]Resource Mapping'!$A12,[1]CDM!$F$37:$F$41)*[1]CDM!$AM$36)+(SUMIF([1]CDM!$C$45:$C$49,'[1]Resource Mapping'!$A12,[1]CDM!$F$45:$F$49)*[1]CDM!$AM$44)+(SUMIF([1]CDM!$C$51:$C$55,'[1]Resource Mapping'!$A12,[1]CDM!$F$51:$F$55)*[1]CDM!$AM$50)+(SUMIF([1]CDM!$C$59:$C$63,'[1]Resource Mapping'!$A12,[1]CDM!$F$59:$F$63)*[1]CDM!$AM$58)+(SUMIF([1]CDM!$C$65:$C$69,'[1]Resource Mapping'!$A12,[1]CDM!$F$65:$F$69)*[1]CDM!$AM$64)+(SUMIF([1]CDM!$C$73:$C$77,'[1]Resource Mapping'!$A12,[1]CDM!$F$73:$F$77)*[1]CDM!$AM$72)+(SUMIF([1]CDM!$C$81:$C$85,'[1]Resource Mapping'!$A12,[1]CDM!$F$81:$F$85)*[1]CDM!$AM$80)+(SUMIF([1]CDM!$C$87:$C$91,'[1]Resource Mapping'!$A12,[1]CDM!$F$87:$F$91)*[1]CDM!$AM$86)+(SUMIF([1]CDM!$C$95:$C$99,'[1]Resource Mapping'!$A12,[1]CDM!$F$95:$F$99)*[1]CDM!$AM$94)+(SUMIF([1]CDM!$C$101:$C$105,'[1]Resource Mapping'!$A12,[1]CDM!$F$101:$F$105)*[1]CDM!$AM$100)+(SUMIF([1]CDM!$C$109:$C$113,'[1]Resource Mapping'!$A12,[1]CDM!$F$109:$F$113)*[1]CDM!$AM$108)+(SUMIF([1]CDM!$C$117:$C$121,'[1]Resource Mapping'!$A12,[1]CDM!$F$117:$F$121)*[1]CDM!$AM$116)+(SUMIF([1]CDM!$C$125:$C$129,'[1]Resource Mapping'!$A12,[1]CDM!$F$125:$F$129)*[1]CDM!$AM$124)+(SUMIF([1]CDM!$C$133:$C$137,'[1]Resource Mapping'!$A12,[1]CDM!$F$133:$F$137)*[1]CDM!$AM$132)+(SUMIF([1]CDM!$C$141:$C$145,'[1]Resource Mapping'!$A12,[1]CDM!$F$141:$F$145)*[1]CDM!$AM$140)</f>
        <v>#VALUE!</v>
      </c>
    </row>
    <row r="13" spans="1:5" x14ac:dyDescent="0.2">
      <c r="A13" s="77" t="s">
        <v>52</v>
      </c>
      <c r="B13" s="78" t="s">
        <v>53</v>
      </c>
      <c r="C13" s="79"/>
      <c r="D13" s="79"/>
      <c r="E13" s="80" t="e">
        <f>(SUMIF([1]CDM!$C$5:$C$9,'[1]Resource Mapping'!$A13,[1]CDM!$F$5:$F$9)*[1]CDM!$AM$4)+(SUMIF([1]CDM!$C$13:$C$17,'[1]Resource Mapping'!$A13,[1]CDM!$F$13:$F$17)*[1]CDM!$AM$12)+(SUMIF([1]CDM!$C$19:$C$23,'[1]Resource Mapping'!$A13,[1]CDM!$F$19:$F$23)*[1]CDM!$AM$18)+(SUMIF([1]CDM!$C$25:$C$29,'[1]Resource Mapping'!$A13,[1]CDM!$F$25:$F$29)*[1]CDM!$AM$24)+(SUMIF([1]CDM!$C$31:$C$35,'[1]Resource Mapping'!$A13,[1]CDM!$F$31:$F$35)*[1]CDM!$AM$30)+(SUMIF([1]CDM!$C$37:$C$41,'[1]Resource Mapping'!$A13,[1]CDM!$F$37:$F$41)*[1]CDM!$AM$36)+(SUMIF([1]CDM!$C$45:$C$49,'[1]Resource Mapping'!$A13,[1]CDM!$F$45:$F$49)*[1]CDM!$AM$44)+(SUMIF([1]CDM!$C$51:$C$55,'[1]Resource Mapping'!$A13,[1]CDM!$F$51:$F$55)*[1]CDM!$AM$50)+(SUMIF([1]CDM!$C$59:$C$63,'[1]Resource Mapping'!$A13,[1]CDM!$F$59:$F$63)*[1]CDM!$AM$58)+(SUMIF([1]CDM!$C$65:$C$69,'[1]Resource Mapping'!$A13,[1]CDM!$F$65:$F$69)*[1]CDM!$AM$64)+(SUMIF([1]CDM!$C$73:$C$77,'[1]Resource Mapping'!$A13,[1]CDM!$F$73:$F$77)*[1]CDM!$AM$72)+(SUMIF([1]CDM!$C$81:$C$85,'[1]Resource Mapping'!$A13,[1]CDM!$F$81:$F$85)*[1]CDM!$AM$80)+(SUMIF([1]CDM!$C$87:$C$91,'[1]Resource Mapping'!$A13,[1]CDM!$F$87:$F$91)*[1]CDM!$AM$86)+(SUMIF([1]CDM!$C$95:$C$99,'[1]Resource Mapping'!$A13,[1]CDM!$F$95:$F$99)*[1]CDM!$AM$94)+(SUMIF([1]CDM!$C$101:$C$105,'[1]Resource Mapping'!$A13,[1]CDM!$F$101:$F$105)*[1]CDM!$AM$100)+(SUMIF([1]CDM!$C$109:$C$113,'[1]Resource Mapping'!$A13,[1]CDM!$F$109:$F$113)*[1]CDM!$AM$108)+(SUMIF([1]CDM!$C$117:$C$121,'[1]Resource Mapping'!$A13,[1]CDM!$F$117:$F$121)*[1]CDM!$AM$116)+(SUMIF([1]CDM!$C$125:$C$129,'[1]Resource Mapping'!$A13,[1]CDM!$F$125:$F$129)*[1]CDM!$AM$124)+(SUMIF([1]CDM!$C$133:$C$137,'[1]Resource Mapping'!$A13,[1]CDM!$F$133:$F$137)*[1]CDM!$AM$132)+(SUMIF([1]CDM!$C$141:$C$145,'[1]Resource Mapping'!$A13,[1]CDM!$F$141:$F$145)*[1]CDM!$AM$140)</f>
        <v>#VALUE!</v>
      </c>
    </row>
    <row r="14" spans="1:5" x14ac:dyDescent="0.2">
      <c r="A14" s="80" t="s">
        <v>54</v>
      </c>
      <c r="B14" s="81" t="s">
        <v>55</v>
      </c>
      <c r="C14" s="79"/>
      <c r="D14" s="79"/>
      <c r="E14" s="80" t="e">
        <f>(SUMIF([1]CDM!$C$5:$C$9,'[1]Resource Mapping'!$A14,[1]CDM!$F$5:$F$9)*[1]CDM!$AM$4)+(SUMIF([1]CDM!$C$13:$C$17,'[1]Resource Mapping'!$A14,[1]CDM!$F$13:$F$17)*[1]CDM!$AM$12)+(SUMIF([1]CDM!$C$19:$C$23,'[1]Resource Mapping'!$A14,[1]CDM!$F$19:$F$23)*[1]CDM!$AM$18)+(SUMIF([1]CDM!$C$25:$C$29,'[1]Resource Mapping'!$A14,[1]CDM!$F$25:$F$29)*[1]CDM!$AM$24)+(SUMIF([1]CDM!$C$31:$C$35,'[1]Resource Mapping'!$A14,[1]CDM!$F$31:$F$35)*[1]CDM!$AM$30)+(SUMIF([1]CDM!$C$37:$C$41,'[1]Resource Mapping'!$A14,[1]CDM!$F$37:$F$41)*[1]CDM!$AM$36)+(SUMIF([1]CDM!$C$45:$C$49,'[1]Resource Mapping'!$A14,[1]CDM!$F$45:$F$49)*[1]CDM!$AM$44)+(SUMIF([1]CDM!$C$51:$C$55,'[1]Resource Mapping'!$A14,[1]CDM!$F$51:$F$55)*[1]CDM!$AM$50)+(SUMIF([1]CDM!$C$59:$C$63,'[1]Resource Mapping'!$A14,[1]CDM!$F$59:$F$63)*[1]CDM!$AM$58)+(SUMIF([1]CDM!$C$65:$C$69,'[1]Resource Mapping'!$A14,[1]CDM!$F$65:$F$69)*[1]CDM!$AM$64)+(SUMIF([1]CDM!$C$73:$C$77,'[1]Resource Mapping'!$A14,[1]CDM!$F$73:$F$77)*[1]CDM!$AM$72)+(SUMIF([1]CDM!$C$81:$C$85,'[1]Resource Mapping'!$A14,[1]CDM!$F$81:$F$85)*[1]CDM!$AM$80)+(SUMIF([1]CDM!$C$87:$C$91,'[1]Resource Mapping'!$A14,[1]CDM!$F$87:$F$91)*[1]CDM!$AM$86)+(SUMIF([1]CDM!$C$95:$C$99,'[1]Resource Mapping'!$A14,[1]CDM!$F$95:$F$99)*[1]CDM!$AM$94)+(SUMIF([1]CDM!$C$101:$C$105,'[1]Resource Mapping'!$A14,[1]CDM!$F$101:$F$105)*[1]CDM!$AM$100)+(SUMIF([1]CDM!$C$109:$C$113,'[1]Resource Mapping'!$A14,[1]CDM!$F$109:$F$113)*[1]CDM!$AM$108)+(SUMIF([1]CDM!$C$117:$C$121,'[1]Resource Mapping'!$A14,[1]CDM!$F$117:$F$121)*[1]CDM!$AM$116)+(SUMIF([1]CDM!$C$125:$C$129,'[1]Resource Mapping'!$A14,[1]CDM!$F$125:$F$129)*[1]CDM!$AM$124)+(SUMIF([1]CDM!$C$133:$C$137,'[1]Resource Mapping'!$A14,[1]CDM!$F$133:$F$137)*[1]CDM!$AM$132)+(SUMIF([1]CDM!$C$141:$C$145,'[1]Resource Mapping'!$A14,[1]CDM!$F$141:$F$145)*[1]CDM!$AM$140)</f>
        <v>#VALUE!</v>
      </c>
    </row>
    <row r="15" spans="1:5" x14ac:dyDescent="0.2">
      <c r="A15" s="77" t="s">
        <v>56</v>
      </c>
      <c r="B15" s="78" t="s">
        <v>57</v>
      </c>
      <c r="C15" s="79"/>
      <c r="D15" s="79"/>
      <c r="E15" s="80" t="e">
        <f>(SUMIF([1]CDM!$C$5:$C$9,'[1]Resource Mapping'!$A15,[1]CDM!$F$5:$F$9)*[1]CDM!$AM$4)+(SUMIF([1]CDM!$C$13:$C$17,'[1]Resource Mapping'!$A15,[1]CDM!$F$13:$F$17)*[1]CDM!$AM$12)+(SUMIF([1]CDM!$C$19:$C$23,'[1]Resource Mapping'!$A15,[1]CDM!$F$19:$F$23)*[1]CDM!$AM$18)+(SUMIF([1]CDM!$C$25:$C$29,'[1]Resource Mapping'!$A15,[1]CDM!$F$25:$F$29)*[1]CDM!$AM$24)+(SUMIF([1]CDM!$C$31:$C$35,'[1]Resource Mapping'!$A15,[1]CDM!$F$31:$F$35)*[1]CDM!$AM$30)+(SUMIF([1]CDM!$C$37:$C$41,'[1]Resource Mapping'!$A15,[1]CDM!$F$37:$F$41)*[1]CDM!$AM$36)+(SUMIF([1]CDM!$C$45:$C$49,'[1]Resource Mapping'!$A15,[1]CDM!$F$45:$F$49)*[1]CDM!$AM$44)+(SUMIF([1]CDM!$C$51:$C$55,'[1]Resource Mapping'!$A15,[1]CDM!$F$51:$F$55)*[1]CDM!$AM$50)+(SUMIF([1]CDM!$C$59:$C$63,'[1]Resource Mapping'!$A15,[1]CDM!$F$59:$F$63)*[1]CDM!$AM$58)+(SUMIF([1]CDM!$C$65:$C$69,'[1]Resource Mapping'!$A15,[1]CDM!$F$65:$F$69)*[1]CDM!$AM$64)+(SUMIF([1]CDM!$C$73:$C$77,'[1]Resource Mapping'!$A15,[1]CDM!$F$73:$F$77)*[1]CDM!$AM$72)+(SUMIF([1]CDM!$C$81:$C$85,'[1]Resource Mapping'!$A15,[1]CDM!$F$81:$F$85)*[1]CDM!$AM$80)+(SUMIF([1]CDM!$C$87:$C$91,'[1]Resource Mapping'!$A15,[1]CDM!$F$87:$F$91)*[1]CDM!$AM$86)+(SUMIF([1]CDM!$C$95:$C$99,'[1]Resource Mapping'!$A15,[1]CDM!$F$95:$F$99)*[1]CDM!$AM$94)+(SUMIF([1]CDM!$C$101:$C$105,'[1]Resource Mapping'!$A15,[1]CDM!$F$101:$F$105)*[1]CDM!$AM$100)+(SUMIF([1]CDM!$C$109:$C$113,'[1]Resource Mapping'!$A15,[1]CDM!$F$109:$F$113)*[1]CDM!$AM$108)+(SUMIF([1]CDM!$C$117:$C$121,'[1]Resource Mapping'!$A15,[1]CDM!$F$117:$F$121)*[1]CDM!$AM$116)+(SUMIF([1]CDM!$C$125:$C$129,'[1]Resource Mapping'!$A15,[1]CDM!$F$125:$F$129)*[1]CDM!$AM$124)+(SUMIF([1]CDM!$C$133:$C$137,'[1]Resource Mapping'!$A15,[1]CDM!$F$133:$F$137)*[1]CDM!$AM$132)+(SUMIF([1]CDM!$C$141:$C$145,'[1]Resource Mapping'!$A15,[1]CDM!$F$141:$F$145)*[1]CDM!$AM$140)</f>
        <v>#VALUE!</v>
      </c>
    </row>
    <row r="16" spans="1:5" x14ac:dyDescent="0.2">
      <c r="A16" s="80" t="s">
        <v>58</v>
      </c>
      <c r="B16" s="81" t="s">
        <v>59</v>
      </c>
      <c r="C16" s="79"/>
      <c r="D16" s="79"/>
      <c r="E16" s="80" t="e">
        <f>(SUMIF([1]CDM!$C$5:$C$9,'[1]Resource Mapping'!$A16,[1]CDM!$F$5:$F$9)*[1]CDM!$AM$4)+(SUMIF([1]CDM!$C$13:$C$17,'[1]Resource Mapping'!$A16,[1]CDM!$F$13:$F$17)*[1]CDM!$AM$12)+(SUMIF([1]CDM!$C$19:$C$23,'[1]Resource Mapping'!$A16,[1]CDM!$F$19:$F$23)*[1]CDM!$AM$18)+(SUMIF([1]CDM!$C$25:$C$29,'[1]Resource Mapping'!$A16,[1]CDM!$F$25:$F$29)*[1]CDM!$AM$24)+(SUMIF([1]CDM!$C$31:$C$35,'[1]Resource Mapping'!$A16,[1]CDM!$F$31:$F$35)*[1]CDM!$AM$30)+(SUMIF([1]CDM!$C$37:$C$41,'[1]Resource Mapping'!$A16,[1]CDM!$F$37:$F$41)*[1]CDM!$AM$36)+(SUMIF([1]CDM!$C$45:$C$49,'[1]Resource Mapping'!$A16,[1]CDM!$F$45:$F$49)*[1]CDM!$AM$44)+(SUMIF([1]CDM!$C$51:$C$55,'[1]Resource Mapping'!$A16,[1]CDM!$F$51:$F$55)*[1]CDM!$AM$50)+(SUMIF([1]CDM!$C$59:$C$63,'[1]Resource Mapping'!$A16,[1]CDM!$F$59:$F$63)*[1]CDM!$AM$58)+(SUMIF([1]CDM!$C$65:$C$69,'[1]Resource Mapping'!$A16,[1]CDM!$F$65:$F$69)*[1]CDM!$AM$64)+(SUMIF([1]CDM!$C$73:$C$77,'[1]Resource Mapping'!$A16,[1]CDM!$F$73:$F$77)*[1]CDM!$AM$72)+(SUMIF([1]CDM!$C$81:$C$85,'[1]Resource Mapping'!$A16,[1]CDM!$F$81:$F$85)*[1]CDM!$AM$80)+(SUMIF([1]CDM!$C$87:$C$91,'[1]Resource Mapping'!$A16,[1]CDM!$F$87:$F$91)*[1]CDM!$AM$86)+(SUMIF([1]CDM!$C$95:$C$99,'[1]Resource Mapping'!$A16,[1]CDM!$F$95:$F$99)*[1]CDM!$AM$94)+(SUMIF([1]CDM!$C$101:$C$105,'[1]Resource Mapping'!$A16,[1]CDM!$F$101:$F$105)*[1]CDM!$AM$100)+(SUMIF([1]CDM!$C$109:$C$113,'[1]Resource Mapping'!$A16,[1]CDM!$F$109:$F$113)*[1]CDM!$AM$108)+(SUMIF([1]CDM!$C$117:$C$121,'[1]Resource Mapping'!$A16,[1]CDM!$F$117:$F$121)*[1]CDM!$AM$116)+(SUMIF([1]CDM!$C$125:$C$129,'[1]Resource Mapping'!$A16,[1]CDM!$F$125:$F$129)*[1]CDM!$AM$124)+(SUMIF([1]CDM!$C$133:$C$137,'[1]Resource Mapping'!$A16,[1]CDM!$F$133:$F$137)*[1]CDM!$AM$132)+(SUMIF([1]CDM!$C$141:$C$145,'[1]Resource Mapping'!$A16,[1]CDM!$F$141:$F$145)*[1]CDM!$AM$140)</f>
        <v>#VALUE!</v>
      </c>
    </row>
    <row r="17" spans="1:5" x14ac:dyDescent="0.2">
      <c r="A17" s="77" t="s">
        <v>60</v>
      </c>
      <c r="B17" s="78" t="s">
        <v>61</v>
      </c>
      <c r="C17" s="79"/>
      <c r="D17" s="79"/>
      <c r="E17" s="80" t="e">
        <f>(SUMIF([1]CDM!$C$5:$C$9,'[1]Resource Mapping'!$A17,[1]CDM!$F$5:$F$9)*[1]CDM!$AM$4)+(SUMIF([1]CDM!$C$13:$C$17,'[1]Resource Mapping'!$A17,[1]CDM!$F$13:$F$17)*[1]CDM!$AM$12)+(SUMIF([1]CDM!$C$19:$C$23,'[1]Resource Mapping'!$A17,[1]CDM!$F$19:$F$23)*[1]CDM!$AM$18)+(SUMIF([1]CDM!$C$25:$C$29,'[1]Resource Mapping'!$A17,[1]CDM!$F$25:$F$29)*[1]CDM!$AM$24)+(SUMIF([1]CDM!$C$31:$C$35,'[1]Resource Mapping'!$A17,[1]CDM!$F$31:$F$35)*[1]CDM!$AM$30)+(SUMIF([1]CDM!$C$37:$C$41,'[1]Resource Mapping'!$A17,[1]CDM!$F$37:$F$41)*[1]CDM!$AM$36)+(SUMIF([1]CDM!$C$45:$C$49,'[1]Resource Mapping'!$A17,[1]CDM!$F$45:$F$49)*[1]CDM!$AM$44)+(SUMIF([1]CDM!$C$51:$C$55,'[1]Resource Mapping'!$A17,[1]CDM!$F$51:$F$55)*[1]CDM!$AM$50)+(SUMIF([1]CDM!$C$59:$C$63,'[1]Resource Mapping'!$A17,[1]CDM!$F$59:$F$63)*[1]CDM!$AM$58)+(SUMIF([1]CDM!$C$65:$C$69,'[1]Resource Mapping'!$A17,[1]CDM!$F$65:$F$69)*[1]CDM!$AM$64)+(SUMIF([1]CDM!$C$73:$C$77,'[1]Resource Mapping'!$A17,[1]CDM!$F$73:$F$77)*[1]CDM!$AM$72)+(SUMIF([1]CDM!$C$81:$C$85,'[1]Resource Mapping'!$A17,[1]CDM!$F$81:$F$85)*[1]CDM!$AM$80)+(SUMIF([1]CDM!$C$87:$C$91,'[1]Resource Mapping'!$A17,[1]CDM!$F$87:$F$91)*[1]CDM!$AM$86)+(SUMIF([1]CDM!$C$95:$C$99,'[1]Resource Mapping'!$A17,[1]CDM!$F$95:$F$99)*[1]CDM!$AM$94)+(SUMIF([1]CDM!$C$101:$C$105,'[1]Resource Mapping'!$A17,[1]CDM!$F$101:$F$105)*[1]CDM!$AM$100)+(SUMIF([1]CDM!$C$109:$C$113,'[1]Resource Mapping'!$A17,[1]CDM!$F$109:$F$113)*[1]CDM!$AM$108)+(SUMIF([1]CDM!$C$117:$C$121,'[1]Resource Mapping'!$A17,[1]CDM!$F$117:$F$121)*[1]CDM!$AM$116)+(SUMIF([1]CDM!$C$125:$C$129,'[1]Resource Mapping'!$A17,[1]CDM!$F$125:$F$129)*[1]CDM!$AM$124)+(SUMIF([1]CDM!$C$133:$C$137,'[1]Resource Mapping'!$A17,[1]CDM!$F$133:$F$137)*[1]CDM!$AM$132)+(SUMIF([1]CDM!$C$141:$C$145,'[1]Resource Mapping'!$A17,[1]CDM!$F$141:$F$145)*[1]CDM!$AM$140)</f>
        <v>#VALUE!</v>
      </c>
    </row>
    <row r="18" spans="1:5" x14ac:dyDescent="0.2">
      <c r="A18" s="80" t="s">
        <v>62</v>
      </c>
      <c r="B18" s="81" t="s">
        <v>63</v>
      </c>
      <c r="C18" s="79"/>
      <c r="D18" s="79"/>
      <c r="E18" s="80" t="e">
        <f>(SUMIF([1]CDM!$C$5:$C$9,'[1]Resource Mapping'!$A18,[1]CDM!$F$5:$F$9)*[1]CDM!$AM$4)+(SUMIF([1]CDM!$C$13:$C$17,'[1]Resource Mapping'!$A18,[1]CDM!$F$13:$F$17)*[1]CDM!$AM$12)+(SUMIF([1]CDM!$C$19:$C$23,'[1]Resource Mapping'!$A18,[1]CDM!$F$19:$F$23)*[1]CDM!$AM$18)+(SUMIF([1]CDM!$C$25:$C$29,'[1]Resource Mapping'!$A18,[1]CDM!$F$25:$F$29)*[1]CDM!$AM$24)+(SUMIF([1]CDM!$C$31:$C$35,'[1]Resource Mapping'!$A18,[1]CDM!$F$31:$F$35)*[1]CDM!$AM$30)+(SUMIF([1]CDM!$C$37:$C$41,'[1]Resource Mapping'!$A18,[1]CDM!$F$37:$F$41)*[1]CDM!$AM$36)+(SUMIF([1]CDM!$C$45:$C$49,'[1]Resource Mapping'!$A18,[1]CDM!$F$45:$F$49)*[1]CDM!$AM$44)+(SUMIF([1]CDM!$C$51:$C$55,'[1]Resource Mapping'!$A18,[1]CDM!$F$51:$F$55)*[1]CDM!$AM$50)+(SUMIF([1]CDM!$C$59:$C$63,'[1]Resource Mapping'!$A18,[1]CDM!$F$59:$F$63)*[1]CDM!$AM$58)+(SUMIF([1]CDM!$C$65:$C$69,'[1]Resource Mapping'!$A18,[1]CDM!$F$65:$F$69)*[1]CDM!$AM$64)+(SUMIF([1]CDM!$C$73:$C$77,'[1]Resource Mapping'!$A18,[1]CDM!$F$73:$F$77)*[1]CDM!$AM$72)+(SUMIF([1]CDM!$C$81:$C$85,'[1]Resource Mapping'!$A18,[1]CDM!$F$81:$F$85)*[1]CDM!$AM$80)+(SUMIF([1]CDM!$C$87:$C$91,'[1]Resource Mapping'!$A18,[1]CDM!$F$87:$F$91)*[1]CDM!$AM$86)+(SUMIF([1]CDM!$C$95:$C$99,'[1]Resource Mapping'!$A18,[1]CDM!$F$95:$F$99)*[1]CDM!$AM$94)+(SUMIF([1]CDM!$C$101:$C$105,'[1]Resource Mapping'!$A18,[1]CDM!$F$101:$F$105)*[1]CDM!$AM$100)+(SUMIF([1]CDM!$C$109:$C$113,'[1]Resource Mapping'!$A18,[1]CDM!$F$109:$F$113)*[1]CDM!$AM$108)+(SUMIF([1]CDM!$C$117:$C$121,'[1]Resource Mapping'!$A18,[1]CDM!$F$117:$F$121)*[1]CDM!$AM$116)+(SUMIF([1]CDM!$C$125:$C$129,'[1]Resource Mapping'!$A18,[1]CDM!$F$125:$F$129)*[1]CDM!$AM$124)+(SUMIF([1]CDM!$C$133:$C$137,'[1]Resource Mapping'!$A18,[1]CDM!$F$133:$F$137)*[1]CDM!$AM$132)+(SUMIF([1]CDM!$C$141:$C$145,'[1]Resource Mapping'!$A18,[1]CDM!$F$141:$F$145)*[1]CDM!$AM$140)</f>
        <v>#VALUE!</v>
      </c>
    </row>
    <row r="19" spans="1:5" x14ac:dyDescent="0.2">
      <c r="A19" s="77" t="s">
        <v>64</v>
      </c>
      <c r="B19" s="78" t="s">
        <v>65</v>
      </c>
      <c r="C19" s="79"/>
      <c r="D19" s="79"/>
      <c r="E19" s="80" t="e">
        <f>(SUMIF([1]CDM!$C$5:$C$9,'[1]Resource Mapping'!$A19,[1]CDM!$F$5:$F$9)*[1]CDM!$AM$4)+(SUMIF([1]CDM!$C$13:$C$17,'[1]Resource Mapping'!$A19,[1]CDM!$F$13:$F$17)*[1]CDM!$AM$12)+(SUMIF([1]CDM!$C$19:$C$23,'[1]Resource Mapping'!$A19,[1]CDM!$F$19:$F$23)*[1]CDM!$AM$18)+(SUMIF([1]CDM!$C$25:$C$29,'[1]Resource Mapping'!$A19,[1]CDM!$F$25:$F$29)*[1]CDM!$AM$24)+(SUMIF([1]CDM!$C$31:$C$35,'[1]Resource Mapping'!$A19,[1]CDM!$F$31:$F$35)*[1]CDM!$AM$30)+(SUMIF([1]CDM!$C$37:$C$41,'[1]Resource Mapping'!$A19,[1]CDM!$F$37:$F$41)*[1]CDM!$AM$36)+(SUMIF([1]CDM!$C$45:$C$49,'[1]Resource Mapping'!$A19,[1]CDM!$F$45:$F$49)*[1]CDM!$AM$44)+(SUMIF([1]CDM!$C$51:$C$55,'[1]Resource Mapping'!$A19,[1]CDM!$F$51:$F$55)*[1]CDM!$AM$50)+(SUMIF([1]CDM!$C$59:$C$63,'[1]Resource Mapping'!$A19,[1]CDM!$F$59:$F$63)*[1]CDM!$AM$58)+(SUMIF([1]CDM!$C$65:$C$69,'[1]Resource Mapping'!$A19,[1]CDM!$F$65:$F$69)*[1]CDM!$AM$64)+(SUMIF([1]CDM!$C$73:$C$77,'[1]Resource Mapping'!$A19,[1]CDM!$F$73:$F$77)*[1]CDM!$AM$72)+(SUMIF([1]CDM!$C$81:$C$85,'[1]Resource Mapping'!$A19,[1]CDM!$F$81:$F$85)*[1]CDM!$AM$80)+(SUMIF([1]CDM!$C$87:$C$91,'[1]Resource Mapping'!$A19,[1]CDM!$F$87:$F$91)*[1]CDM!$AM$86)+(SUMIF([1]CDM!$C$95:$C$99,'[1]Resource Mapping'!$A19,[1]CDM!$F$95:$F$99)*[1]CDM!$AM$94)+(SUMIF([1]CDM!$C$101:$C$105,'[1]Resource Mapping'!$A19,[1]CDM!$F$101:$F$105)*[1]CDM!$AM$100)+(SUMIF([1]CDM!$C$109:$C$113,'[1]Resource Mapping'!$A19,[1]CDM!$F$109:$F$113)*[1]CDM!$AM$108)+(SUMIF([1]CDM!$C$117:$C$121,'[1]Resource Mapping'!$A19,[1]CDM!$F$117:$F$121)*[1]CDM!$AM$116)+(SUMIF([1]CDM!$C$125:$C$129,'[1]Resource Mapping'!$A19,[1]CDM!$F$125:$F$129)*[1]CDM!$AM$124)+(SUMIF([1]CDM!$C$133:$C$137,'[1]Resource Mapping'!$A19,[1]CDM!$F$133:$F$137)*[1]CDM!$AM$132)+(SUMIF([1]CDM!$C$141:$C$145,'[1]Resource Mapping'!$A19,[1]CDM!$F$141:$F$145)*[1]CDM!$AM$140)</f>
        <v>#VALUE!</v>
      </c>
    </row>
    <row r="20" spans="1:5" x14ac:dyDescent="0.2">
      <c r="A20" s="80" t="s">
        <v>66</v>
      </c>
      <c r="B20" s="81" t="s">
        <v>67</v>
      </c>
      <c r="C20" s="79"/>
      <c r="D20" s="79"/>
      <c r="E20" s="80" t="e">
        <f>(SUMIF([1]CDM!$C$5:$C$9,'[1]Resource Mapping'!$A20,[1]CDM!$F$5:$F$9)*[1]CDM!$AM$4)+(SUMIF([1]CDM!$C$13:$C$17,'[1]Resource Mapping'!$A20,[1]CDM!$F$13:$F$17)*[1]CDM!$AM$12)+(SUMIF([1]CDM!$C$19:$C$23,'[1]Resource Mapping'!$A20,[1]CDM!$F$19:$F$23)*[1]CDM!$AM$18)+(SUMIF([1]CDM!$C$25:$C$29,'[1]Resource Mapping'!$A20,[1]CDM!$F$25:$F$29)*[1]CDM!$AM$24)+(SUMIF([1]CDM!$C$31:$C$35,'[1]Resource Mapping'!$A20,[1]CDM!$F$31:$F$35)*[1]CDM!$AM$30)+(SUMIF([1]CDM!$C$37:$C$41,'[1]Resource Mapping'!$A20,[1]CDM!$F$37:$F$41)*[1]CDM!$AM$36)+(SUMIF([1]CDM!$C$45:$C$49,'[1]Resource Mapping'!$A20,[1]CDM!$F$45:$F$49)*[1]CDM!$AM$44)+(SUMIF([1]CDM!$C$51:$C$55,'[1]Resource Mapping'!$A20,[1]CDM!$F$51:$F$55)*[1]CDM!$AM$50)+(SUMIF([1]CDM!$C$59:$C$63,'[1]Resource Mapping'!$A20,[1]CDM!$F$59:$F$63)*[1]CDM!$AM$58)+(SUMIF([1]CDM!$C$65:$C$69,'[1]Resource Mapping'!$A20,[1]CDM!$F$65:$F$69)*[1]CDM!$AM$64)+(SUMIF([1]CDM!$C$73:$C$77,'[1]Resource Mapping'!$A20,[1]CDM!$F$73:$F$77)*[1]CDM!$AM$72)+(SUMIF([1]CDM!$C$81:$C$85,'[1]Resource Mapping'!$A20,[1]CDM!$F$81:$F$85)*[1]CDM!$AM$80)+(SUMIF([1]CDM!$C$87:$C$91,'[1]Resource Mapping'!$A20,[1]CDM!$F$87:$F$91)*[1]CDM!$AM$86)+(SUMIF([1]CDM!$C$95:$C$99,'[1]Resource Mapping'!$A20,[1]CDM!$F$95:$F$99)*[1]CDM!$AM$94)+(SUMIF([1]CDM!$C$101:$C$105,'[1]Resource Mapping'!$A20,[1]CDM!$F$101:$F$105)*[1]CDM!$AM$100)+(SUMIF([1]CDM!$C$109:$C$113,'[1]Resource Mapping'!$A20,[1]CDM!$F$109:$F$113)*[1]CDM!$AM$108)+(SUMIF([1]CDM!$C$117:$C$121,'[1]Resource Mapping'!$A20,[1]CDM!$F$117:$F$121)*[1]CDM!$AM$116)+(SUMIF([1]CDM!$C$125:$C$129,'[1]Resource Mapping'!$A20,[1]CDM!$F$125:$F$129)*[1]CDM!$AM$124)+(SUMIF([1]CDM!$C$133:$C$137,'[1]Resource Mapping'!$A20,[1]CDM!$F$133:$F$137)*[1]CDM!$AM$132)+(SUMIF([1]CDM!$C$141:$C$145,'[1]Resource Mapping'!$A20,[1]CDM!$F$141:$F$145)*[1]CDM!$AM$140)</f>
        <v>#VALUE!</v>
      </c>
    </row>
    <row r="21" spans="1:5" x14ac:dyDescent="0.2">
      <c r="A21" s="83">
        <v>0</v>
      </c>
      <c r="B21" s="83">
        <v>0</v>
      </c>
      <c r="C21" s="73"/>
      <c r="D21" s="74" t="s">
        <v>14</v>
      </c>
      <c r="E21" s="74" t="e">
        <f>SUM(E5:E20)</f>
        <v>#VALUE!</v>
      </c>
    </row>
    <row r="22" spans="1:5" x14ac:dyDescent="0.2">
      <c r="A22" s="73"/>
      <c r="B22" s="73"/>
      <c r="C22" s="73"/>
      <c r="D22" s="73"/>
      <c r="E22" s="73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Study Totals</vt:lpstr>
      <vt:lpstr>CDM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Pressley</dc:creator>
  <cp:lastModifiedBy>David Pressley</cp:lastModifiedBy>
  <dcterms:created xsi:type="dcterms:W3CDTF">2019-12-27T16:34:10Z</dcterms:created>
  <dcterms:modified xsi:type="dcterms:W3CDTF">2020-01-01T14:08:44Z</dcterms:modified>
</cp:coreProperties>
</file>