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75" yWindow="1065" windowWidth="20055" windowHeight="5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D20"/>
  <c r="E20"/>
  <c r="F20"/>
  <c r="H20" s="1"/>
  <c r="G20"/>
  <c r="C18"/>
  <c r="D18"/>
  <c r="E18"/>
  <c r="F18"/>
  <c r="H18" s="1"/>
  <c r="G18"/>
  <c r="D8"/>
  <c r="D9"/>
  <c r="D10"/>
  <c r="D11"/>
  <c r="D12"/>
  <c r="D13"/>
  <c r="D14"/>
  <c r="D15"/>
  <c r="D16"/>
  <c r="D17"/>
  <c r="D19"/>
  <c r="D21"/>
  <c r="D22"/>
  <c r="D23"/>
  <c r="D24"/>
  <c r="D25"/>
  <c r="D26"/>
  <c r="D27"/>
  <c r="D28"/>
  <c r="D29"/>
  <c r="D30"/>
  <c r="E9"/>
  <c r="E10"/>
  <c r="E11"/>
  <c r="E12"/>
  <c r="E13"/>
  <c r="E14"/>
  <c r="E15"/>
  <c r="E16"/>
  <c r="E17"/>
  <c r="E19"/>
  <c r="E21"/>
  <c r="E22"/>
  <c r="E23"/>
  <c r="E24"/>
  <c r="E25"/>
  <c r="E26"/>
  <c r="E27"/>
  <c r="E28"/>
  <c r="E29"/>
  <c r="E30"/>
  <c r="E8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9"/>
  <c r="G19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8"/>
  <c r="H8" s="1"/>
  <c r="C9"/>
  <c r="C10"/>
  <c r="C11"/>
  <c r="C12"/>
  <c r="C13"/>
  <c r="C14"/>
  <c r="C15"/>
  <c r="C16"/>
  <c r="C17"/>
  <c r="C19"/>
  <c r="C21"/>
  <c r="C22"/>
  <c r="C23"/>
  <c r="C24"/>
  <c r="C25"/>
  <c r="C26"/>
  <c r="C27"/>
  <c r="C28"/>
  <c r="C29"/>
  <c r="C30"/>
  <c r="C8"/>
  <c r="H19" l="1"/>
  <c r="G8"/>
  <c r="G30"/>
  <c r="G29"/>
  <c r="G28"/>
  <c r="G27"/>
  <c r="G26"/>
  <c r="G25"/>
  <c r="G24"/>
  <c r="G23"/>
  <c r="G22"/>
  <c r="G21"/>
  <c r="G17"/>
  <c r="G16"/>
  <c r="G15"/>
  <c r="G14"/>
  <c r="G13"/>
  <c r="G12"/>
  <c r="G11"/>
  <c r="G10"/>
  <c r="G9"/>
</calcChain>
</file>

<file path=xl/sharedStrings.xml><?xml version="1.0" encoding="utf-8"?>
<sst xmlns="http://schemas.openxmlformats.org/spreadsheetml/2006/main" count="11" uniqueCount="11">
  <si>
    <t>cJoyDead</t>
  </si>
  <si>
    <t>cMotorMin</t>
  </si>
  <si>
    <t>cDriveExp</t>
  </si>
  <si>
    <t>Constants:</t>
  </si>
  <si>
    <t>Calculations:</t>
  </si>
  <si>
    <t>joyMax</t>
  </si>
  <si>
    <t>joySign</t>
  </si>
  <si>
    <t>joyVal</t>
  </si>
  <si>
    <t>joyLive</t>
  </si>
  <si>
    <t>pwrOut</t>
  </si>
  <si>
    <t>joyValScaled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</si>
</sst>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Sheet1!$G$7</c:f>
              <c:strCache>
                <c:ptCount val="1"/>
                <c:pt idx="0">
                  <c:v>pwrOut</c:v>
                </c:pt>
              </c:strCache>
            </c:strRef>
          </c:tx>
          <c:marker>
            <c:symbol val="none"/>
          </c:marker>
          <c:cat>
            <c:numRef>
              <c:f>Sheet1!$B$8:$B$30</c:f>
              <c:numCache>
                <c:formatCode>General</c:formatCode>
                <c:ptCount val="23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-1E-3</c:v>
                </c:pt>
                <c:pt idx="11">
                  <c:v>0</c:v>
                </c:pt>
                <c:pt idx="12">
                  <c:v>5.5118E-2</c:v>
                </c:pt>
                <c:pt idx="13">
                  <c:v>0.1</c:v>
                </c:pt>
                <c:pt idx="14">
                  <c:v>0.2</c:v>
                </c:pt>
                <c:pt idx="15">
                  <c:v>0.3</c:v>
                </c:pt>
                <c:pt idx="16">
                  <c:v>0.4</c:v>
                </c:pt>
                <c:pt idx="17">
                  <c:v>0.5</c:v>
                </c:pt>
                <c:pt idx="18">
                  <c:v>0.6</c:v>
                </c:pt>
                <c:pt idx="19">
                  <c:v>0.7</c:v>
                </c:pt>
                <c:pt idx="20">
                  <c:v>0.8</c:v>
                </c:pt>
                <c:pt idx="21">
                  <c:v>0.9</c:v>
                </c:pt>
                <c:pt idx="22">
                  <c:v>1</c:v>
                </c:pt>
              </c:numCache>
            </c:numRef>
          </c:cat>
          <c:val>
            <c:numRef>
              <c:f>Sheet1!$G$8:$G$30</c:f>
              <c:numCache>
                <c:formatCode>General</c:formatCode>
                <c:ptCount val="23"/>
                <c:pt idx="0">
                  <c:v>-1</c:v>
                </c:pt>
                <c:pt idx="1">
                  <c:v>-0.77043398223366344</c:v>
                </c:pt>
                <c:pt idx="2">
                  <c:v>-0.57918639121614524</c:v>
                </c:pt>
                <c:pt idx="3">
                  <c:v>-0.42384718911989211</c:v>
                </c:pt>
                <c:pt idx="4">
                  <c:v>-0.30183188278507528</c:v>
                </c:pt>
                <c:pt idx="5">
                  <c:v>-0.21033684638174185</c:v>
                </c:pt>
                <c:pt idx="6">
                  <c:v>-0.14627135481569314</c:v>
                </c:pt>
                <c:pt idx="7">
                  <c:v>-0.10614439878059048</c:v>
                </c:pt>
                <c:pt idx="8">
                  <c:v>-8.5846477800410506E-2</c:v>
                </c:pt>
                <c:pt idx="9">
                  <c:v>-8.0079795405755633E-2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8.0079795405755633E-2</c:v>
                </c:pt>
                <c:pt idx="14">
                  <c:v>8.5846477800410506E-2</c:v>
                </c:pt>
                <c:pt idx="15">
                  <c:v>0.10614439878059048</c:v>
                </c:pt>
                <c:pt idx="16">
                  <c:v>0.14627135481569314</c:v>
                </c:pt>
                <c:pt idx="17">
                  <c:v>0.21033684638174185</c:v>
                </c:pt>
                <c:pt idx="18">
                  <c:v>0.30183188278507528</c:v>
                </c:pt>
                <c:pt idx="19">
                  <c:v>0.42384718911989211</c:v>
                </c:pt>
                <c:pt idx="20">
                  <c:v>0.57918639121614524</c:v>
                </c:pt>
                <c:pt idx="21">
                  <c:v>0.77043398223366344</c:v>
                </c:pt>
                <c:pt idx="22">
                  <c:v>1</c:v>
                </c:pt>
              </c:numCache>
            </c:numRef>
          </c:val>
        </c:ser>
        <c:marker val="1"/>
        <c:axId val="51979776"/>
        <c:axId val="51981696"/>
      </c:lineChart>
      <c:catAx>
        <c:axId val="51979776"/>
        <c:scaling>
          <c:orientation val="minMax"/>
        </c:scaling>
        <c:axPos val="b"/>
        <c:numFmt formatCode="General" sourceLinked="1"/>
        <c:tickLblPos val="nextTo"/>
        <c:crossAx val="51981696"/>
        <c:crosses val="autoZero"/>
        <c:auto val="1"/>
        <c:lblAlgn val="ctr"/>
        <c:lblOffset val="100"/>
      </c:catAx>
      <c:valAx>
        <c:axId val="51981696"/>
        <c:scaling>
          <c:orientation val="minMax"/>
        </c:scaling>
        <c:axPos val="l"/>
        <c:majorGridlines/>
        <c:numFmt formatCode="General" sourceLinked="1"/>
        <c:tickLblPos val="nextTo"/>
        <c:crossAx val="5197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2</xdr:row>
      <xdr:rowOff>161925</xdr:rowOff>
    </xdr:from>
    <xdr:to>
      <xdr:col>18</xdr:col>
      <xdr:colOff>0</xdr:colOff>
      <xdr:row>19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selection activeCell="C5" sqref="C5"/>
    </sheetView>
  </sheetViews>
  <sheetFormatPr defaultRowHeight="15"/>
  <cols>
    <col min="2" max="2" width="10.7109375" bestFit="1" customWidth="1"/>
    <col min="5" max="5" width="12.28515625" bestFit="1" customWidth="1"/>
  </cols>
  <sheetData>
    <row r="1" spans="1:8">
      <c r="A1" t="s">
        <v>3</v>
      </c>
    </row>
    <row r="2" spans="1:8">
      <c r="B2" t="s">
        <v>0</v>
      </c>
      <c r="C2">
        <v>10</v>
      </c>
    </row>
    <row r="3" spans="1:8">
      <c r="B3" t="s">
        <v>1</v>
      </c>
      <c r="C3">
        <v>8</v>
      </c>
    </row>
    <row r="4" spans="1:8">
      <c r="B4" t="s">
        <v>2</v>
      </c>
      <c r="C4">
        <v>2.5</v>
      </c>
    </row>
    <row r="6" spans="1:8">
      <c r="A6" t="s">
        <v>4</v>
      </c>
      <c r="E6">
        <v>128</v>
      </c>
    </row>
    <row r="7" spans="1:8">
      <c r="B7" t="s">
        <v>7</v>
      </c>
      <c r="C7" t="s">
        <v>5</v>
      </c>
      <c r="D7" t="s">
        <v>6</v>
      </c>
      <c r="E7" t="s">
        <v>10</v>
      </c>
      <c r="F7" t="s">
        <v>8</v>
      </c>
      <c r="G7" t="s">
        <v>9</v>
      </c>
    </row>
    <row r="8" spans="1:8">
      <c r="B8">
        <v>-1</v>
      </c>
      <c r="C8">
        <f>128-C$2</f>
        <v>118</v>
      </c>
      <c r="D8">
        <f>SIGN(B8)</f>
        <v>-1</v>
      </c>
      <c r="E8">
        <f>E$6*B8</f>
        <v>-128</v>
      </c>
      <c r="F8">
        <f>ABS(E8)-C$2</f>
        <v>118</v>
      </c>
      <c r="G8">
        <f>IF(F8&gt;0,D8*($C$3 + (( 100-$C$3) * POWER(F8,$C$4) / POWER(C8,$C$4))) / 100,0)</f>
        <v>-1</v>
      </c>
      <c r="H8">
        <f>POWER(F8,$C$4)</f>
        <v>151253.35555947199</v>
      </c>
    </row>
    <row r="9" spans="1:8">
      <c r="B9">
        <v>-0.9</v>
      </c>
      <c r="C9">
        <f t="shared" ref="C9:C30" si="0">128-C$2</f>
        <v>118</v>
      </c>
      <c r="D9">
        <f t="shared" ref="D9:D30" si="1">SIGN(B9)</f>
        <v>-1</v>
      </c>
      <c r="E9">
        <f t="shared" ref="E9:E30" si="2">E$6*B9</f>
        <v>-115.2</v>
      </c>
      <c r="F9">
        <f t="shared" ref="F9:F30" si="3">ABS(E9)-C$2</f>
        <v>105.2</v>
      </c>
      <c r="G9">
        <f t="shared" ref="G9:G30" si="4">IF(F9&gt;0,D9*($C$3 + (( 100-$C$3) * POWER(F9,$C$4) / POWER(C9,$C$4))) / 100,0)</f>
        <v>-0.77043398223366344</v>
      </c>
      <c r="H9">
        <f t="shared" ref="H9:H30" si="5">POWER(F9,$C$4)</f>
        <v>113511.3658751418</v>
      </c>
    </row>
    <row r="10" spans="1:8">
      <c r="B10">
        <v>-0.8</v>
      </c>
      <c r="C10">
        <f t="shared" si="0"/>
        <v>118</v>
      </c>
      <c r="D10">
        <f t="shared" si="1"/>
        <v>-1</v>
      </c>
      <c r="E10">
        <f t="shared" si="2"/>
        <v>-102.4</v>
      </c>
      <c r="F10">
        <f t="shared" si="3"/>
        <v>92.4</v>
      </c>
      <c r="G10">
        <f t="shared" si="4"/>
        <v>-0.57918639121614524</v>
      </c>
      <c r="H10">
        <f t="shared" si="5"/>
        <v>82069.148609853597</v>
      </c>
    </row>
    <row r="11" spans="1:8">
      <c r="B11">
        <v>-0.7</v>
      </c>
      <c r="C11">
        <f t="shared" si="0"/>
        <v>118</v>
      </c>
      <c r="D11">
        <f t="shared" si="1"/>
        <v>-1</v>
      </c>
      <c r="E11">
        <f t="shared" si="2"/>
        <v>-89.6</v>
      </c>
      <c r="F11">
        <f t="shared" si="3"/>
        <v>79.599999999999994</v>
      </c>
      <c r="G11">
        <f t="shared" si="4"/>
        <v>-0.42384718911989211</v>
      </c>
      <c r="H11">
        <f t="shared" si="5"/>
        <v>56530.47951530006</v>
      </c>
    </row>
    <row r="12" spans="1:8">
      <c r="B12">
        <v>-0.6</v>
      </c>
      <c r="C12">
        <f t="shared" si="0"/>
        <v>118</v>
      </c>
      <c r="D12">
        <f t="shared" si="1"/>
        <v>-1</v>
      </c>
      <c r="E12">
        <f t="shared" si="2"/>
        <v>-76.8</v>
      </c>
      <c r="F12">
        <f t="shared" si="3"/>
        <v>66.8</v>
      </c>
      <c r="G12">
        <f t="shared" si="4"/>
        <v>-0.30183188278507528</v>
      </c>
      <c r="H12">
        <f t="shared" si="5"/>
        <v>36470.452870997942</v>
      </c>
    </row>
    <row r="13" spans="1:8">
      <c r="B13">
        <v>-0.5</v>
      </c>
      <c r="C13">
        <f t="shared" si="0"/>
        <v>118</v>
      </c>
      <c r="D13">
        <f t="shared" si="1"/>
        <v>-1</v>
      </c>
      <c r="E13">
        <f t="shared" si="2"/>
        <v>-64</v>
      </c>
      <c r="F13">
        <f t="shared" si="3"/>
        <v>54</v>
      </c>
      <c r="G13">
        <f t="shared" si="4"/>
        <v>-0.21033684638174185</v>
      </c>
      <c r="H13">
        <f t="shared" si="5"/>
        <v>21428.136269867267</v>
      </c>
    </row>
    <row r="14" spans="1:8">
      <c r="B14">
        <v>-0.4</v>
      </c>
      <c r="C14">
        <f t="shared" si="0"/>
        <v>118</v>
      </c>
      <c r="D14">
        <f t="shared" si="1"/>
        <v>-1</v>
      </c>
      <c r="E14">
        <f t="shared" si="2"/>
        <v>-51.2</v>
      </c>
      <c r="F14">
        <f t="shared" si="3"/>
        <v>41.2</v>
      </c>
      <c r="G14">
        <f t="shared" si="4"/>
        <v>-0.14627135481569314</v>
      </c>
      <c r="H14">
        <f t="shared" si="5"/>
        <v>10895.396514506479</v>
      </c>
    </row>
    <row r="15" spans="1:8">
      <c r="B15">
        <v>-0.3</v>
      </c>
      <c r="C15">
        <f t="shared" si="0"/>
        <v>118</v>
      </c>
      <c r="D15">
        <f t="shared" si="1"/>
        <v>-1</v>
      </c>
      <c r="E15">
        <f t="shared" si="2"/>
        <v>-38.4</v>
      </c>
      <c r="F15">
        <f t="shared" si="3"/>
        <v>28.4</v>
      </c>
      <c r="G15">
        <f t="shared" si="4"/>
        <v>-0.10614439878059048</v>
      </c>
      <c r="H15">
        <f t="shared" si="5"/>
        <v>4298.2913528796498</v>
      </c>
    </row>
    <row r="16" spans="1:8">
      <c r="B16">
        <v>-0.2</v>
      </c>
      <c r="C16">
        <f t="shared" si="0"/>
        <v>118</v>
      </c>
      <c r="D16">
        <f t="shared" si="1"/>
        <v>-1</v>
      </c>
      <c r="E16">
        <f t="shared" si="2"/>
        <v>-25.6</v>
      </c>
      <c r="F16">
        <f t="shared" si="3"/>
        <v>15.600000000000001</v>
      </c>
      <c r="G16">
        <f t="shared" si="4"/>
        <v>-8.5846477800410506E-2</v>
      </c>
      <c r="H16">
        <f t="shared" si="5"/>
        <v>961.19498425657673</v>
      </c>
    </row>
    <row r="17" spans="2:8">
      <c r="B17">
        <v>-0.1</v>
      </c>
      <c r="C17">
        <f t="shared" si="0"/>
        <v>118</v>
      </c>
      <c r="D17">
        <f t="shared" si="1"/>
        <v>-1</v>
      </c>
      <c r="E17">
        <f t="shared" si="2"/>
        <v>-12.8</v>
      </c>
      <c r="F17">
        <f t="shared" si="3"/>
        <v>2.8000000000000007</v>
      </c>
      <c r="G17">
        <f t="shared" si="4"/>
        <v>-8.0079795405755633E-2</v>
      </c>
      <c r="H17">
        <f t="shared" si="5"/>
        <v>13.118829216054314</v>
      </c>
    </row>
    <row r="18" spans="2:8">
      <c r="B18">
        <v>-1E-3</v>
      </c>
      <c r="C18">
        <f t="shared" si="0"/>
        <v>118</v>
      </c>
      <c r="D18">
        <f t="shared" ref="D18" si="6">SIGN(B18)</f>
        <v>-1</v>
      </c>
      <c r="E18">
        <f t="shared" ref="E18" si="7">E$6*B18</f>
        <v>-0.128</v>
      </c>
      <c r="F18">
        <f t="shared" ref="F18" si="8">ABS(E18)-C$2</f>
        <v>-9.8719999999999999</v>
      </c>
      <c r="G18">
        <f t="shared" ref="G18" si="9">IF(F18&gt;0,D18*($C$3 + (( 100-$C$3) * POWER(F18,$C$4) / POWER(C18,$C$4))) / 100,0)</f>
        <v>0</v>
      </c>
      <c r="H18" t="e">
        <f t="shared" si="5"/>
        <v>#NUM!</v>
      </c>
    </row>
    <row r="19" spans="2:8">
      <c r="B19">
        <v>0</v>
      </c>
      <c r="C19">
        <f t="shared" si="0"/>
        <v>118</v>
      </c>
      <c r="D19">
        <f t="shared" si="1"/>
        <v>0</v>
      </c>
      <c r="E19">
        <f t="shared" si="2"/>
        <v>0</v>
      </c>
      <c r="F19">
        <f t="shared" si="3"/>
        <v>-10</v>
      </c>
      <c r="G19">
        <f t="shared" si="4"/>
        <v>0</v>
      </c>
      <c r="H19" t="e">
        <f t="shared" si="5"/>
        <v>#NUM!</v>
      </c>
    </row>
    <row r="20" spans="2:8">
      <c r="B20">
        <v>5.5118E-2</v>
      </c>
      <c r="C20">
        <f t="shared" si="0"/>
        <v>118</v>
      </c>
      <c r="D20">
        <f t="shared" ref="D20" si="10">SIGN(B20)</f>
        <v>1</v>
      </c>
      <c r="E20">
        <f t="shared" ref="E20" si="11">E$6*B20</f>
        <v>7.055104</v>
      </c>
      <c r="F20">
        <f t="shared" ref="F20" si="12">ABS(E20)-C$2</f>
        <v>-2.944896</v>
      </c>
      <c r="G20">
        <f t="shared" ref="G20" si="13">IF(F20&gt;0,D20*($C$3 + (( 100-$C$3) * POWER(F20,$C$4) / POWER(C20,$C$4))) / 100,0)</f>
        <v>0</v>
      </c>
      <c r="H20" t="e">
        <f t="shared" si="5"/>
        <v>#NUM!</v>
      </c>
    </row>
    <row r="21" spans="2:8">
      <c r="B21">
        <v>0.1</v>
      </c>
      <c r="C21">
        <f t="shared" si="0"/>
        <v>118</v>
      </c>
      <c r="D21">
        <f t="shared" si="1"/>
        <v>1</v>
      </c>
      <c r="E21">
        <f t="shared" si="2"/>
        <v>12.8</v>
      </c>
      <c r="F21">
        <f t="shared" si="3"/>
        <v>2.8000000000000007</v>
      </c>
      <c r="G21">
        <f t="shared" si="4"/>
        <v>8.0079795405755633E-2</v>
      </c>
      <c r="H21">
        <f t="shared" si="5"/>
        <v>13.118829216054314</v>
      </c>
    </row>
    <row r="22" spans="2:8">
      <c r="B22">
        <v>0.2</v>
      </c>
      <c r="C22">
        <f t="shared" si="0"/>
        <v>118</v>
      </c>
      <c r="D22">
        <f t="shared" si="1"/>
        <v>1</v>
      </c>
      <c r="E22">
        <f t="shared" si="2"/>
        <v>25.6</v>
      </c>
      <c r="F22">
        <f t="shared" si="3"/>
        <v>15.600000000000001</v>
      </c>
      <c r="G22">
        <f t="shared" si="4"/>
        <v>8.5846477800410506E-2</v>
      </c>
      <c r="H22">
        <f t="shared" si="5"/>
        <v>961.19498425657673</v>
      </c>
    </row>
    <row r="23" spans="2:8">
      <c r="B23">
        <v>0.3</v>
      </c>
      <c r="C23">
        <f t="shared" si="0"/>
        <v>118</v>
      </c>
      <c r="D23">
        <f t="shared" si="1"/>
        <v>1</v>
      </c>
      <c r="E23">
        <f t="shared" si="2"/>
        <v>38.4</v>
      </c>
      <c r="F23">
        <f t="shared" si="3"/>
        <v>28.4</v>
      </c>
      <c r="G23">
        <f t="shared" si="4"/>
        <v>0.10614439878059048</v>
      </c>
      <c r="H23">
        <f t="shared" si="5"/>
        <v>4298.2913528796498</v>
      </c>
    </row>
    <row r="24" spans="2:8">
      <c r="B24">
        <v>0.4</v>
      </c>
      <c r="C24">
        <f t="shared" si="0"/>
        <v>118</v>
      </c>
      <c r="D24">
        <f t="shared" si="1"/>
        <v>1</v>
      </c>
      <c r="E24">
        <f t="shared" si="2"/>
        <v>51.2</v>
      </c>
      <c r="F24">
        <f t="shared" si="3"/>
        <v>41.2</v>
      </c>
      <c r="G24">
        <f t="shared" si="4"/>
        <v>0.14627135481569314</v>
      </c>
      <c r="H24">
        <f t="shared" si="5"/>
        <v>10895.396514506479</v>
      </c>
    </row>
    <row r="25" spans="2:8">
      <c r="B25">
        <v>0.5</v>
      </c>
      <c r="C25">
        <f t="shared" si="0"/>
        <v>118</v>
      </c>
      <c r="D25">
        <f t="shared" si="1"/>
        <v>1</v>
      </c>
      <c r="E25">
        <f t="shared" si="2"/>
        <v>64</v>
      </c>
      <c r="F25">
        <f t="shared" si="3"/>
        <v>54</v>
      </c>
      <c r="G25">
        <f t="shared" si="4"/>
        <v>0.21033684638174185</v>
      </c>
      <c r="H25">
        <f t="shared" si="5"/>
        <v>21428.136269867267</v>
      </c>
    </row>
    <row r="26" spans="2:8">
      <c r="B26">
        <v>0.6</v>
      </c>
      <c r="C26">
        <f t="shared" si="0"/>
        <v>118</v>
      </c>
      <c r="D26">
        <f t="shared" si="1"/>
        <v>1</v>
      </c>
      <c r="E26">
        <f t="shared" si="2"/>
        <v>76.8</v>
      </c>
      <c r="F26">
        <f t="shared" si="3"/>
        <v>66.8</v>
      </c>
      <c r="G26">
        <f t="shared" si="4"/>
        <v>0.30183188278507528</v>
      </c>
      <c r="H26">
        <f t="shared" si="5"/>
        <v>36470.452870997942</v>
      </c>
    </row>
    <row r="27" spans="2:8">
      <c r="B27">
        <v>0.7</v>
      </c>
      <c r="C27">
        <f t="shared" si="0"/>
        <v>118</v>
      </c>
      <c r="D27">
        <f t="shared" si="1"/>
        <v>1</v>
      </c>
      <c r="E27">
        <f t="shared" si="2"/>
        <v>89.6</v>
      </c>
      <c r="F27">
        <f t="shared" si="3"/>
        <v>79.599999999999994</v>
      </c>
      <c r="G27">
        <f t="shared" si="4"/>
        <v>0.42384718911989211</v>
      </c>
      <c r="H27">
        <f t="shared" si="5"/>
        <v>56530.47951530006</v>
      </c>
    </row>
    <row r="28" spans="2:8">
      <c r="B28">
        <v>0.8</v>
      </c>
      <c r="C28">
        <f t="shared" si="0"/>
        <v>118</v>
      </c>
      <c r="D28">
        <f t="shared" si="1"/>
        <v>1</v>
      </c>
      <c r="E28">
        <f t="shared" si="2"/>
        <v>102.4</v>
      </c>
      <c r="F28">
        <f t="shared" si="3"/>
        <v>92.4</v>
      </c>
      <c r="G28">
        <f t="shared" si="4"/>
        <v>0.57918639121614524</v>
      </c>
      <c r="H28">
        <f t="shared" si="5"/>
        <v>82069.148609853597</v>
      </c>
    </row>
    <row r="29" spans="2:8">
      <c r="B29">
        <v>0.9</v>
      </c>
      <c r="C29">
        <f t="shared" si="0"/>
        <v>118</v>
      </c>
      <c r="D29">
        <f t="shared" si="1"/>
        <v>1</v>
      </c>
      <c r="E29">
        <f t="shared" si="2"/>
        <v>115.2</v>
      </c>
      <c r="F29">
        <f t="shared" si="3"/>
        <v>105.2</v>
      </c>
      <c r="G29">
        <f t="shared" si="4"/>
        <v>0.77043398223366344</v>
      </c>
      <c r="H29">
        <f t="shared" si="5"/>
        <v>113511.3658751418</v>
      </c>
    </row>
    <row r="30" spans="2:8">
      <c r="B30">
        <v>1</v>
      </c>
      <c r="C30">
        <f t="shared" si="0"/>
        <v>118</v>
      </c>
      <c r="D30">
        <f t="shared" si="1"/>
        <v>1</v>
      </c>
      <c r="E30">
        <f t="shared" si="2"/>
        <v>128</v>
      </c>
      <c r="F30">
        <f t="shared" si="3"/>
        <v>118</v>
      </c>
      <c r="G30">
        <f t="shared" si="4"/>
        <v>1</v>
      </c>
      <c r="H30">
        <f t="shared" si="5"/>
        <v>151253.35555947199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FRC812</dc:creator>
  <cp:lastModifiedBy>FRC812</cp:lastModifiedBy>
  <dcterms:created xsi:type="dcterms:W3CDTF">2013-03-01T01:07:12Z</dcterms:created>
  <dcterms:modified xsi:type="dcterms:W3CDTF">2013-03-08T12:52:22Z</dcterms:modified>
</cp:coreProperties>
</file>