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 windowWidth="20730" windowHeight="11700" firstSheet="2" activeTab="4"/>
  </bookViews>
  <sheets>
    <sheet name="Question #1 (9.9)" sheetId="1" r:id="rId1"/>
    <sheet name="Question #2 (9.10)" sheetId="2" r:id="rId2"/>
    <sheet name="Question # 3 (CHI-Square Test)" sheetId="7" r:id="rId3"/>
    <sheet name="Question # 4 (Q-Q PLOT)" sheetId="3" r:id="rId4"/>
    <sheet name="Question # 6 (9.30)" sheetId="4" r:id="rId5"/>
    <sheet name="Question # 7 (9.32)" sheetId="5" r:id="rId6"/>
    <sheet name="Question # 8 (9.34)" sheetId="6" r:id="rId7"/>
    <sheet name="Question # 9" sheetId="8" r:id="rId8"/>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2" i="8" l="1"/>
  <c r="AQ3" i="8"/>
  <c r="AQ4" i="8"/>
  <c r="AQ5" i="8"/>
  <c r="AQ6" i="8"/>
  <c r="AQ7" i="8"/>
  <c r="AQ8" i="8"/>
  <c r="AQ9" i="8"/>
  <c r="AQ10" i="8"/>
  <c r="AQ11" i="8"/>
  <c r="AQ12" i="8"/>
  <c r="AQ13" i="8"/>
  <c r="AQ14" i="8"/>
  <c r="AQ15" i="8"/>
  <c r="AQ16" i="8"/>
  <c r="AQ17" i="8"/>
  <c r="AQ18" i="8"/>
  <c r="AQ19" i="8"/>
  <c r="AQ20" i="8"/>
  <c r="AQ21" i="8"/>
  <c r="AQ22" i="8"/>
  <c r="AQ23" i="8"/>
  <c r="AQ24" i="8"/>
  <c r="AQ25" i="8"/>
  <c r="AQ26" i="8"/>
  <c r="AQ27" i="8"/>
  <c r="AQ28" i="8"/>
  <c r="AQ29" i="8"/>
  <c r="AQ30" i="8"/>
  <c r="AQ31" i="8"/>
  <c r="AQ32" i="8"/>
  <c r="AQ33" i="8"/>
  <c r="AQ34" i="8"/>
  <c r="AQ35" i="8"/>
  <c r="AQ36" i="8"/>
  <c r="AQ37" i="8"/>
  <c r="AQ38" i="8"/>
  <c r="AQ39" i="8"/>
  <c r="AQ40" i="8"/>
  <c r="AQ41" i="8"/>
  <c r="AQ42" i="8"/>
  <c r="AQ43" i="8"/>
  <c r="AQ44" i="8"/>
  <c r="AQ45" i="8"/>
  <c r="AQ46" i="8"/>
  <c r="AQ47" i="8"/>
  <c r="AQ48" i="8"/>
  <c r="AQ49" i="8"/>
  <c r="AQ50" i="8"/>
  <c r="AQ51" i="8"/>
  <c r="AQ52" i="8"/>
  <c r="AQ53" i="8"/>
  <c r="AQ54" i="8"/>
  <c r="AQ55" i="8"/>
  <c r="AQ56" i="8"/>
  <c r="AQ57" i="8"/>
  <c r="AQ58" i="8"/>
  <c r="AQ59" i="8"/>
  <c r="AQ60" i="8"/>
  <c r="AQ61" i="8"/>
  <c r="AQ62" i="8"/>
  <c r="AQ63" i="8"/>
  <c r="AQ64" i="8"/>
  <c r="AQ65" i="8"/>
  <c r="AQ66" i="8"/>
  <c r="AQ67" i="8"/>
  <c r="AQ68" i="8"/>
  <c r="AQ69" i="8"/>
  <c r="AQ70" i="8"/>
  <c r="AQ71" i="8"/>
  <c r="AQ72" i="8"/>
  <c r="AQ73" i="8"/>
  <c r="AQ74" i="8"/>
  <c r="AQ75" i="8"/>
  <c r="AQ76" i="8"/>
  <c r="AQ77" i="8"/>
  <c r="AQ78" i="8"/>
  <c r="AQ79" i="8"/>
  <c r="AQ80" i="8"/>
  <c r="AQ81" i="8"/>
  <c r="AQ82" i="8"/>
  <c r="AQ83" i="8"/>
  <c r="AQ84" i="8"/>
  <c r="AQ85" i="8"/>
  <c r="AQ86" i="8"/>
  <c r="AQ87" i="8"/>
  <c r="AQ88" i="8"/>
  <c r="AQ89" i="8"/>
  <c r="AQ90" i="8"/>
  <c r="AQ91" i="8"/>
  <c r="AQ92" i="8"/>
  <c r="AQ93" i="8"/>
  <c r="AQ94" i="8"/>
  <c r="AQ95" i="8"/>
  <c r="AQ96" i="8"/>
  <c r="AQ97" i="8"/>
  <c r="AQ98" i="8"/>
  <c r="AQ99" i="8"/>
  <c r="AQ100" i="8"/>
  <c r="AQ101" i="8"/>
  <c r="AQ102" i="8"/>
  <c r="AQ103" i="8"/>
  <c r="AQ104" i="8"/>
  <c r="AQ105" i="8"/>
  <c r="AQ106" i="8"/>
  <c r="AQ107" i="8"/>
  <c r="AQ108" i="8"/>
  <c r="AQ109" i="8"/>
  <c r="AQ110" i="8"/>
  <c r="AQ111" i="8"/>
  <c r="AQ112" i="8"/>
  <c r="AQ113" i="8"/>
  <c r="AQ114" i="8"/>
  <c r="AQ115" i="8"/>
  <c r="AQ116" i="8"/>
  <c r="AQ117" i="8"/>
  <c r="AQ118" i="8"/>
  <c r="AQ119" i="8"/>
  <c r="AQ120" i="8"/>
  <c r="AQ121" i="8"/>
  <c r="AQ122" i="8"/>
  <c r="AQ123" i="8"/>
  <c r="AQ124" i="8"/>
  <c r="AQ125" i="8"/>
  <c r="AQ126" i="8"/>
  <c r="AQ127" i="8"/>
  <c r="AQ128" i="8"/>
  <c r="AQ129" i="8"/>
  <c r="AQ130" i="8"/>
  <c r="AQ131" i="8"/>
  <c r="AQ132" i="8"/>
  <c r="AQ133" i="8"/>
  <c r="AQ134" i="8"/>
  <c r="AQ135" i="8"/>
  <c r="AQ136" i="8"/>
  <c r="AQ137" i="8"/>
  <c r="AQ138" i="8"/>
  <c r="AQ139" i="8"/>
  <c r="AQ140" i="8"/>
  <c r="AQ141" i="8"/>
  <c r="AQ142" i="8"/>
  <c r="AQ143" i="8"/>
  <c r="AQ144" i="8"/>
  <c r="AQ145" i="8"/>
  <c r="AQ146" i="8"/>
  <c r="AQ147" i="8"/>
  <c r="AQ148" i="8"/>
  <c r="AQ149" i="8"/>
  <c r="AQ150" i="8"/>
  <c r="AQ151" i="8"/>
  <c r="AQ152" i="8"/>
  <c r="AQ153" i="8"/>
  <c r="AQ154" i="8"/>
  <c r="AQ155" i="8"/>
  <c r="AQ156" i="8"/>
  <c r="AQ157" i="8"/>
  <c r="AQ158" i="8"/>
  <c r="AQ159" i="8"/>
  <c r="AQ160" i="8"/>
  <c r="AQ161" i="8"/>
  <c r="AQ162" i="8"/>
  <c r="AQ163" i="8"/>
  <c r="AQ164" i="8"/>
  <c r="AQ165" i="8"/>
  <c r="AQ166" i="8"/>
  <c r="AQ167" i="8"/>
  <c r="AQ168" i="8"/>
  <c r="AQ169" i="8"/>
  <c r="AQ170" i="8"/>
  <c r="AQ171" i="8"/>
  <c r="AQ172" i="8"/>
  <c r="AQ173" i="8"/>
  <c r="AQ174" i="8"/>
  <c r="AQ175" i="8"/>
  <c r="AQ176" i="8"/>
  <c r="AQ177" i="8"/>
  <c r="AQ178" i="8"/>
  <c r="AQ179" i="8"/>
  <c r="AQ180" i="8"/>
  <c r="AQ181" i="8"/>
  <c r="AQ182" i="8"/>
  <c r="AQ183" i="8"/>
  <c r="AQ184" i="8"/>
  <c r="AQ185" i="8"/>
  <c r="AQ186" i="8"/>
  <c r="AQ187" i="8"/>
  <c r="AQ188" i="8"/>
  <c r="AQ189" i="8"/>
  <c r="AQ190" i="8"/>
  <c r="AQ191" i="8"/>
  <c r="AQ192" i="8"/>
  <c r="AQ193" i="8"/>
  <c r="AQ194" i="8"/>
  <c r="AQ195" i="8"/>
  <c r="AQ196" i="8"/>
  <c r="AQ197" i="8"/>
  <c r="AQ198" i="8"/>
  <c r="AQ199" i="8"/>
  <c r="AQ200" i="8"/>
  <c r="AQ201" i="8"/>
  <c r="AQ202" i="8"/>
  <c r="AQ203" i="8"/>
  <c r="AQ204" i="8"/>
  <c r="AQ205" i="8"/>
  <c r="AQ206" i="8"/>
  <c r="AQ207" i="8"/>
  <c r="AQ208" i="8"/>
  <c r="AQ209" i="8"/>
  <c r="AQ210" i="8"/>
  <c r="AQ211" i="8"/>
  <c r="AQ212" i="8"/>
  <c r="AQ213" i="8"/>
  <c r="AQ214" i="8"/>
  <c r="AQ215" i="8"/>
  <c r="AQ216" i="8"/>
  <c r="AQ217" i="8"/>
  <c r="AQ218" i="8"/>
  <c r="AQ219" i="8"/>
  <c r="AQ220" i="8"/>
  <c r="AQ221" i="8"/>
  <c r="AQ222" i="8"/>
  <c r="AQ223" i="8"/>
  <c r="AQ224" i="8"/>
  <c r="AQ225" i="8"/>
  <c r="AQ226" i="8"/>
  <c r="AQ227" i="8"/>
  <c r="AQ228" i="8"/>
  <c r="AQ229" i="8"/>
  <c r="AQ230" i="8"/>
  <c r="AQ231" i="8"/>
  <c r="AQ232" i="8"/>
  <c r="AQ233" i="8"/>
  <c r="AQ234" i="8"/>
  <c r="AQ235" i="8"/>
  <c r="AQ236" i="8"/>
  <c r="AQ237" i="8"/>
  <c r="AQ238" i="8"/>
  <c r="AQ239" i="8"/>
  <c r="AQ240" i="8"/>
  <c r="AQ241" i="8"/>
  <c r="AQ242" i="8"/>
  <c r="AQ243" i="8"/>
  <c r="AQ244" i="8"/>
  <c r="AQ245" i="8"/>
  <c r="AQ246" i="8"/>
  <c r="AQ247" i="8"/>
  <c r="AQ248" i="8"/>
  <c r="AQ249" i="8"/>
  <c r="AQ250" i="8"/>
  <c r="AQ251" i="8"/>
  <c r="AQ252" i="8"/>
  <c r="AQ253" i="8"/>
  <c r="AQ254" i="8"/>
  <c r="AQ255" i="8"/>
  <c r="AQ256" i="8"/>
  <c r="AQ257" i="8"/>
  <c r="AQ258" i="8"/>
  <c r="AQ259" i="8"/>
  <c r="AQ260" i="8"/>
  <c r="AQ261" i="8"/>
  <c r="AQ262" i="8"/>
  <c r="AQ263" i="8"/>
  <c r="AQ264" i="8"/>
  <c r="AQ265" i="8"/>
  <c r="AQ266" i="8"/>
  <c r="AQ267" i="8"/>
  <c r="AQ268" i="8"/>
  <c r="AQ269" i="8"/>
  <c r="AQ270" i="8"/>
  <c r="AQ271" i="8"/>
  <c r="AQ272" i="8"/>
  <c r="AQ273" i="8"/>
  <c r="AQ274" i="8"/>
  <c r="AQ275" i="8"/>
  <c r="AQ276" i="8"/>
  <c r="AQ277" i="8"/>
  <c r="AQ278" i="8"/>
  <c r="AQ279" i="8"/>
  <c r="AQ280" i="8"/>
  <c r="AQ281" i="8"/>
  <c r="AQ282" i="8"/>
  <c r="AQ283" i="8"/>
  <c r="AQ284" i="8"/>
  <c r="AQ285" i="8"/>
  <c r="AQ286" i="8"/>
  <c r="AQ287" i="8"/>
  <c r="AQ288" i="8"/>
  <c r="AQ289" i="8"/>
  <c r="AQ290" i="8"/>
  <c r="AQ291" i="8"/>
  <c r="AQ292" i="8"/>
  <c r="AQ293" i="8"/>
  <c r="AQ294" i="8"/>
  <c r="AQ295" i="8"/>
  <c r="AQ296" i="8"/>
  <c r="AQ297" i="8"/>
  <c r="AQ298" i="8"/>
  <c r="AQ299" i="8"/>
  <c r="AQ300" i="8"/>
  <c r="AQ301" i="8"/>
  <c r="AQ302" i="8"/>
  <c r="AQ303" i="8"/>
  <c r="AQ304" i="8"/>
  <c r="AQ305" i="8"/>
  <c r="AQ306" i="8"/>
  <c r="AQ307" i="8"/>
  <c r="AQ308" i="8"/>
  <c r="AQ309" i="8"/>
  <c r="AQ310" i="8"/>
  <c r="AQ311" i="8"/>
  <c r="AQ312" i="8"/>
  <c r="AQ313" i="8"/>
  <c r="AQ314" i="8"/>
  <c r="AQ315" i="8"/>
  <c r="AQ316" i="8"/>
  <c r="AQ317" i="8"/>
  <c r="AQ318" i="8"/>
  <c r="AQ319" i="8"/>
  <c r="AQ320" i="8"/>
  <c r="AQ321" i="8"/>
  <c r="AQ322" i="8"/>
  <c r="AQ323" i="8"/>
  <c r="AQ324" i="8"/>
  <c r="AQ325" i="8"/>
  <c r="AQ326" i="8"/>
  <c r="AQ327" i="8"/>
  <c r="AQ328" i="8"/>
  <c r="AQ329" i="8"/>
  <c r="AQ330" i="8"/>
  <c r="AQ331" i="8"/>
  <c r="AQ332" i="8"/>
  <c r="AQ333" i="8"/>
  <c r="AQ334" i="8"/>
  <c r="AQ335" i="8"/>
  <c r="AQ336" i="8"/>
  <c r="AQ337" i="8"/>
  <c r="AQ338" i="8"/>
  <c r="AQ339" i="8"/>
  <c r="AQ340" i="8"/>
  <c r="AQ341" i="8"/>
  <c r="AQ342" i="8"/>
  <c r="AQ343" i="8"/>
  <c r="AQ344" i="8"/>
  <c r="AQ345" i="8"/>
  <c r="AQ346" i="8"/>
  <c r="AQ347" i="8"/>
  <c r="AQ348" i="8"/>
  <c r="AQ349" i="8"/>
  <c r="AQ350" i="8"/>
  <c r="AQ351" i="8"/>
  <c r="AQ352" i="8"/>
  <c r="AQ353" i="8"/>
  <c r="AQ354" i="8"/>
  <c r="AQ355" i="8"/>
  <c r="AQ356" i="8"/>
  <c r="AQ357" i="8"/>
  <c r="AQ358" i="8"/>
  <c r="AQ359" i="8"/>
  <c r="AQ360" i="8"/>
  <c r="AQ361" i="8"/>
  <c r="AQ362" i="8"/>
  <c r="AQ363" i="8"/>
  <c r="AQ364" i="8"/>
  <c r="AQ365" i="8"/>
  <c r="AQ366" i="8"/>
  <c r="AQ367" i="8"/>
  <c r="AQ368" i="8"/>
  <c r="AQ369" i="8"/>
  <c r="AQ370" i="8"/>
  <c r="AQ371" i="8"/>
  <c r="AQ372" i="8"/>
  <c r="AQ373" i="8"/>
  <c r="AQ374" i="8"/>
  <c r="AQ375" i="8"/>
  <c r="AQ376" i="8"/>
  <c r="AQ377" i="8"/>
  <c r="AQ378" i="8"/>
  <c r="AQ379" i="8"/>
  <c r="AQ380" i="8"/>
  <c r="AQ381" i="8"/>
  <c r="AQ382" i="8"/>
  <c r="AQ383" i="8"/>
  <c r="AQ384" i="8"/>
  <c r="AQ385" i="8"/>
  <c r="AQ386" i="8"/>
  <c r="AQ387" i="8"/>
  <c r="AQ388" i="8"/>
  <c r="AQ389" i="8"/>
  <c r="AQ390" i="8"/>
  <c r="AQ391" i="8"/>
  <c r="AQ392" i="8"/>
  <c r="AQ393" i="8"/>
  <c r="AQ394" i="8"/>
  <c r="AQ395" i="8"/>
  <c r="AQ396" i="8"/>
  <c r="AQ397" i="8"/>
  <c r="AQ398" i="8"/>
  <c r="AQ399" i="8"/>
  <c r="AQ400" i="8"/>
  <c r="AQ401" i="8"/>
  <c r="AQ402" i="8"/>
  <c r="AQ403" i="8"/>
  <c r="AQ404" i="8"/>
  <c r="AQ405" i="8"/>
  <c r="AQ406" i="8"/>
  <c r="AQ407" i="8"/>
  <c r="AQ408" i="8"/>
  <c r="AQ409" i="8"/>
  <c r="AQ410" i="8"/>
  <c r="AQ411" i="8"/>
  <c r="AQ412" i="8"/>
  <c r="AQ413" i="8"/>
  <c r="AQ414" i="8"/>
  <c r="AQ415" i="8"/>
  <c r="AQ416" i="8"/>
  <c r="AQ417" i="8"/>
  <c r="AQ418" i="8"/>
  <c r="AQ419" i="8"/>
  <c r="AQ420" i="8"/>
  <c r="AQ421" i="8"/>
  <c r="AQ422" i="8"/>
  <c r="AQ423" i="8"/>
  <c r="AQ424" i="8"/>
  <c r="AQ425" i="8"/>
  <c r="AQ426" i="8"/>
  <c r="AQ427" i="8"/>
  <c r="AQ428" i="8"/>
  <c r="AQ429" i="8"/>
  <c r="AQ430" i="8"/>
  <c r="AQ431" i="8"/>
  <c r="AQ432" i="8"/>
  <c r="AQ433" i="8"/>
  <c r="AQ434" i="8"/>
  <c r="AQ435" i="8"/>
  <c r="AQ436" i="8"/>
  <c r="AQ437" i="8"/>
  <c r="AQ438" i="8"/>
  <c r="AQ439" i="8"/>
  <c r="AQ440" i="8"/>
  <c r="AQ441" i="8"/>
  <c r="AQ442" i="8"/>
  <c r="AQ443" i="8"/>
  <c r="AQ444" i="8"/>
  <c r="AQ445" i="8"/>
  <c r="AQ446" i="8"/>
  <c r="AQ447" i="8"/>
  <c r="AQ448" i="8"/>
  <c r="AQ449" i="8"/>
  <c r="AQ450" i="8"/>
  <c r="AQ451" i="8"/>
  <c r="AQ452" i="8"/>
  <c r="AQ453" i="8"/>
  <c r="AQ454" i="8"/>
  <c r="AQ455" i="8"/>
  <c r="AQ456" i="8"/>
  <c r="AQ457" i="8"/>
  <c r="AQ458" i="8"/>
  <c r="AQ459" i="8"/>
  <c r="AQ460" i="8"/>
  <c r="AQ461" i="8"/>
  <c r="AQ462" i="8"/>
  <c r="AQ463" i="8"/>
  <c r="AQ464" i="8"/>
  <c r="AQ465" i="8"/>
  <c r="AQ466" i="8"/>
  <c r="AQ467" i="8"/>
  <c r="AQ468" i="8"/>
  <c r="AQ469" i="8"/>
  <c r="AQ470" i="8"/>
  <c r="AQ471" i="8"/>
  <c r="AQ472" i="8"/>
  <c r="AQ473" i="8"/>
  <c r="AQ474" i="8"/>
  <c r="AQ475" i="8"/>
  <c r="AQ476" i="8"/>
  <c r="AQ477" i="8"/>
  <c r="AQ478" i="8"/>
  <c r="AQ479" i="8"/>
  <c r="AQ480" i="8"/>
  <c r="AQ481" i="8"/>
  <c r="AQ482" i="8"/>
  <c r="AQ483" i="8"/>
  <c r="AQ484" i="8"/>
  <c r="AQ485" i="8"/>
  <c r="AQ486" i="8"/>
  <c r="AQ487" i="8"/>
  <c r="AQ488" i="8"/>
  <c r="AQ489" i="8"/>
  <c r="AQ490" i="8"/>
  <c r="AQ491" i="8"/>
  <c r="AQ492" i="8"/>
  <c r="AQ493" i="8"/>
  <c r="AQ494" i="8"/>
  <c r="AQ495" i="8"/>
  <c r="AQ496" i="8"/>
  <c r="AQ497" i="8"/>
  <c r="AQ498" i="8"/>
  <c r="AQ499" i="8"/>
  <c r="AQ500" i="8"/>
  <c r="AQ501" i="8"/>
  <c r="AQ502" i="8"/>
  <c r="AQ503" i="8"/>
  <c r="AQ504" i="8"/>
  <c r="AQ505" i="8"/>
  <c r="AQ506" i="8"/>
  <c r="AQ507" i="8"/>
  <c r="AQ508" i="8"/>
  <c r="AQ509" i="8"/>
  <c r="AQ510" i="8"/>
  <c r="AQ511" i="8"/>
  <c r="AQ512" i="8"/>
  <c r="AQ513" i="8"/>
  <c r="AQ514" i="8"/>
  <c r="AQ515" i="8"/>
  <c r="AQ516" i="8"/>
  <c r="AQ517" i="8"/>
  <c r="AQ518" i="8"/>
  <c r="AQ519" i="8"/>
  <c r="AQ520" i="8"/>
  <c r="AQ521" i="8"/>
  <c r="AQ522" i="8"/>
  <c r="AQ523" i="8"/>
  <c r="AQ524" i="8"/>
  <c r="AQ525" i="8"/>
  <c r="AQ526" i="8"/>
  <c r="AQ527" i="8"/>
  <c r="AQ528" i="8"/>
  <c r="AQ529" i="8"/>
  <c r="AQ530" i="8"/>
  <c r="AQ531" i="8"/>
  <c r="AQ532" i="8"/>
  <c r="AQ533" i="8"/>
  <c r="AQ534" i="8"/>
  <c r="AQ535" i="8"/>
  <c r="AQ536" i="8"/>
  <c r="AQ537" i="8"/>
  <c r="AQ538" i="8"/>
  <c r="AQ539" i="8"/>
  <c r="AQ540" i="8"/>
  <c r="AQ541" i="8"/>
  <c r="AQ542" i="8"/>
  <c r="AQ543" i="8"/>
  <c r="AQ544" i="8"/>
  <c r="AQ545" i="8"/>
  <c r="AQ546" i="8"/>
  <c r="AQ547" i="8"/>
  <c r="AQ548" i="8"/>
  <c r="AQ549" i="8"/>
  <c r="AQ550" i="8"/>
  <c r="AQ551" i="8"/>
  <c r="AQ552" i="8"/>
  <c r="AQ553" i="8"/>
  <c r="AQ554" i="8"/>
  <c r="AQ555" i="8"/>
  <c r="AQ556" i="8"/>
  <c r="AQ557" i="8"/>
  <c r="AQ558" i="8"/>
  <c r="AQ559" i="8"/>
  <c r="AQ560" i="8"/>
  <c r="AQ561" i="8"/>
  <c r="AQ562" i="8"/>
  <c r="AQ563" i="8"/>
  <c r="AQ564" i="8"/>
  <c r="AQ565" i="8"/>
  <c r="AQ566" i="8"/>
  <c r="AQ567" i="8"/>
  <c r="AQ568" i="8"/>
  <c r="AQ569" i="8"/>
  <c r="AQ570" i="8"/>
  <c r="AQ571" i="8"/>
  <c r="AQ572" i="8"/>
  <c r="AQ573" i="8"/>
  <c r="AQ574" i="8"/>
  <c r="AQ575" i="8"/>
  <c r="AQ576" i="8"/>
  <c r="AQ577" i="8"/>
  <c r="AQ578" i="8"/>
  <c r="AQ579" i="8"/>
  <c r="AQ580" i="8"/>
  <c r="AQ581" i="8"/>
  <c r="AQ582" i="8"/>
  <c r="AQ583" i="8"/>
  <c r="AQ584" i="8"/>
  <c r="AQ585" i="8"/>
  <c r="AQ586" i="8"/>
  <c r="AQ587" i="8"/>
  <c r="AQ588" i="8"/>
  <c r="AQ589" i="8"/>
  <c r="AQ590" i="8"/>
  <c r="AQ591" i="8"/>
  <c r="AQ592" i="8"/>
  <c r="AQ593" i="8"/>
  <c r="AQ594" i="8"/>
  <c r="AQ595" i="8"/>
  <c r="AQ596" i="8"/>
  <c r="AQ597" i="8"/>
  <c r="AQ598" i="8"/>
  <c r="AQ599" i="8"/>
  <c r="AQ600" i="8"/>
  <c r="AQ601" i="8"/>
  <c r="AQ602" i="8"/>
  <c r="AQ603" i="8"/>
  <c r="AQ604" i="8"/>
  <c r="AQ605" i="8"/>
  <c r="AQ606" i="8"/>
  <c r="AQ607" i="8"/>
  <c r="AQ608" i="8"/>
  <c r="AQ609" i="8"/>
  <c r="AQ610" i="8"/>
  <c r="AQ611" i="8"/>
  <c r="AQ612" i="8"/>
  <c r="AQ613" i="8"/>
  <c r="AQ614" i="8"/>
  <c r="AQ615" i="8"/>
  <c r="AQ616" i="8"/>
  <c r="AQ617" i="8"/>
  <c r="AQ618" i="8"/>
  <c r="AQ619" i="8"/>
  <c r="AQ620" i="8"/>
  <c r="AQ621" i="8"/>
  <c r="AQ622" i="8"/>
  <c r="AQ623" i="8"/>
  <c r="AQ624" i="8"/>
  <c r="AQ625" i="8"/>
  <c r="AQ626" i="8"/>
  <c r="AQ627" i="8"/>
  <c r="AQ628" i="8"/>
  <c r="AQ629" i="8"/>
  <c r="AQ630" i="8"/>
  <c r="AQ631" i="8"/>
  <c r="AQ632" i="8"/>
  <c r="AQ633" i="8"/>
  <c r="AQ634" i="8"/>
  <c r="AQ635" i="8"/>
  <c r="AQ636" i="8"/>
  <c r="AQ637" i="8"/>
  <c r="AQ638" i="8"/>
  <c r="AQ639" i="8"/>
  <c r="AQ640" i="8"/>
  <c r="AQ641" i="8"/>
  <c r="AQ642" i="8"/>
  <c r="AQ643" i="8"/>
  <c r="AQ644" i="8"/>
  <c r="AQ645" i="8"/>
  <c r="AQ646" i="8"/>
  <c r="AQ647" i="8"/>
  <c r="AQ648" i="8"/>
  <c r="AQ649" i="8"/>
  <c r="AQ650" i="8"/>
  <c r="AQ651" i="8"/>
  <c r="AQ652" i="8"/>
  <c r="AQ653" i="8"/>
  <c r="AQ654" i="8"/>
  <c r="AQ655" i="8"/>
  <c r="AQ656" i="8"/>
  <c r="AQ657" i="8"/>
  <c r="AQ658" i="8"/>
  <c r="AQ659" i="8"/>
  <c r="AQ660" i="8"/>
  <c r="AQ661" i="8"/>
  <c r="AQ662" i="8"/>
  <c r="AQ663" i="8"/>
  <c r="AQ664" i="8"/>
  <c r="AQ665" i="8"/>
  <c r="AQ666" i="8"/>
  <c r="AQ667" i="8"/>
  <c r="AQ668" i="8"/>
  <c r="AQ669" i="8"/>
  <c r="AQ670" i="8"/>
  <c r="AQ671" i="8"/>
  <c r="AQ672" i="8"/>
  <c r="AQ673" i="8"/>
  <c r="AQ674" i="8"/>
  <c r="AQ675" i="8"/>
  <c r="AQ676" i="8"/>
  <c r="AQ677" i="8"/>
  <c r="AQ678" i="8"/>
  <c r="AQ679" i="8"/>
  <c r="AQ680" i="8"/>
  <c r="AQ681" i="8"/>
  <c r="AQ682" i="8"/>
  <c r="AQ683" i="8"/>
  <c r="AQ684" i="8"/>
  <c r="AQ685" i="8"/>
  <c r="AQ686" i="8"/>
  <c r="AQ687" i="8"/>
  <c r="AQ688" i="8"/>
  <c r="AQ689" i="8"/>
  <c r="AQ690" i="8"/>
  <c r="AQ691" i="8"/>
  <c r="AQ692" i="8"/>
  <c r="AQ693" i="8"/>
  <c r="AQ694" i="8"/>
  <c r="AQ695" i="8"/>
  <c r="AQ696" i="8"/>
  <c r="AQ697" i="8"/>
  <c r="AQ698" i="8"/>
  <c r="AQ699" i="8"/>
  <c r="AQ700" i="8"/>
  <c r="AQ701" i="8"/>
  <c r="AQ702" i="8"/>
  <c r="AQ703" i="8"/>
  <c r="AQ704" i="8"/>
  <c r="AQ705" i="8"/>
  <c r="AQ706" i="8"/>
  <c r="AQ707" i="8"/>
  <c r="AQ708" i="8"/>
  <c r="AQ709" i="8"/>
  <c r="AQ710" i="8"/>
  <c r="AQ711" i="8"/>
  <c r="AQ712" i="8"/>
  <c r="AQ713" i="8"/>
  <c r="AQ714" i="8"/>
  <c r="AQ715" i="8"/>
  <c r="AQ716" i="8"/>
  <c r="AQ717" i="8"/>
  <c r="AQ718" i="8"/>
  <c r="AQ719" i="8"/>
  <c r="AQ720" i="8"/>
  <c r="AQ721" i="8"/>
  <c r="AQ722" i="8"/>
  <c r="AQ723" i="8"/>
  <c r="AQ724" i="8"/>
  <c r="AQ725" i="8"/>
  <c r="AQ726" i="8"/>
  <c r="AQ727" i="8"/>
  <c r="AQ728" i="8"/>
  <c r="AQ729" i="8"/>
  <c r="AQ730" i="8"/>
  <c r="AQ731" i="8"/>
  <c r="AQ732" i="8"/>
  <c r="AQ733" i="8"/>
  <c r="AQ734" i="8"/>
  <c r="AQ735" i="8"/>
  <c r="AQ736" i="8"/>
  <c r="AQ737" i="8"/>
  <c r="AQ738" i="8"/>
  <c r="AQ739" i="8"/>
  <c r="AQ740" i="8"/>
  <c r="AQ741" i="8"/>
  <c r="AQ742" i="8"/>
  <c r="AQ743" i="8"/>
  <c r="AQ744" i="8"/>
  <c r="AQ745" i="8"/>
  <c r="AQ746" i="8"/>
  <c r="AQ747" i="8"/>
  <c r="AQ748" i="8"/>
  <c r="AQ749" i="8"/>
  <c r="AQ750" i="8"/>
  <c r="AQ751" i="8"/>
  <c r="AQ752" i="8"/>
  <c r="AQ753" i="8"/>
  <c r="AQ754" i="8"/>
  <c r="AQ755" i="8"/>
  <c r="AQ756" i="8"/>
  <c r="AQ757" i="8"/>
  <c r="AQ758" i="8"/>
  <c r="AQ759" i="8"/>
  <c r="AQ760" i="8"/>
  <c r="AQ761" i="8"/>
  <c r="AQ762" i="8"/>
  <c r="AQ763" i="8"/>
  <c r="AQ764" i="8"/>
  <c r="AQ765" i="8"/>
  <c r="AQ766" i="8"/>
  <c r="AQ767" i="8"/>
  <c r="AQ768" i="8"/>
  <c r="AQ769" i="8"/>
  <c r="AQ770" i="8"/>
  <c r="AQ771" i="8"/>
  <c r="AQ772" i="8"/>
  <c r="AQ773" i="8"/>
  <c r="AQ774" i="8"/>
  <c r="AQ775" i="8"/>
  <c r="AQ776" i="8"/>
  <c r="AQ777" i="8"/>
  <c r="AQ778" i="8"/>
  <c r="AQ779" i="8"/>
  <c r="AQ780" i="8"/>
  <c r="AQ781" i="8"/>
  <c r="AQ782" i="8"/>
  <c r="AQ783" i="8"/>
  <c r="AQ784" i="8"/>
  <c r="AQ785" i="8"/>
  <c r="AQ786" i="8"/>
  <c r="AQ787" i="8"/>
  <c r="AQ788" i="8"/>
  <c r="AQ789" i="8"/>
  <c r="AQ790" i="8"/>
  <c r="AQ791" i="8"/>
  <c r="AQ792" i="8"/>
  <c r="AQ793" i="8"/>
  <c r="AQ794" i="8"/>
  <c r="AQ795" i="8"/>
  <c r="AQ796" i="8"/>
  <c r="AQ797" i="8"/>
  <c r="AQ798" i="8"/>
  <c r="AQ799" i="8"/>
  <c r="AQ800" i="8"/>
  <c r="AQ801" i="8"/>
  <c r="AQ802" i="8"/>
  <c r="AQ803" i="8"/>
  <c r="AQ804" i="8"/>
  <c r="AQ805" i="8"/>
  <c r="AQ806" i="8"/>
  <c r="AQ807" i="8"/>
  <c r="AQ808" i="8"/>
  <c r="AQ809" i="8"/>
  <c r="AQ810" i="8"/>
  <c r="AQ811" i="8"/>
  <c r="AQ812" i="8"/>
  <c r="AQ813" i="8"/>
  <c r="AQ814" i="8"/>
  <c r="AQ815" i="8"/>
  <c r="AQ816" i="8"/>
  <c r="AQ817" i="8"/>
  <c r="AQ818" i="8"/>
  <c r="AQ819" i="8"/>
  <c r="AQ820" i="8"/>
  <c r="AQ821" i="8"/>
  <c r="AQ822" i="8"/>
  <c r="AQ823" i="8"/>
  <c r="AQ824" i="8"/>
  <c r="AQ825" i="8"/>
  <c r="AQ826" i="8"/>
  <c r="AQ827" i="8"/>
  <c r="AQ828" i="8"/>
  <c r="AQ829" i="8"/>
  <c r="AQ830" i="8"/>
  <c r="AQ831" i="8"/>
  <c r="AQ832" i="8"/>
  <c r="AQ833" i="8"/>
  <c r="AQ834" i="8"/>
  <c r="AQ835" i="8"/>
  <c r="AQ836" i="8"/>
  <c r="AQ837" i="8"/>
  <c r="AQ838" i="8"/>
  <c r="AQ839" i="8"/>
  <c r="AQ840" i="8"/>
  <c r="AQ841" i="8"/>
  <c r="AQ842" i="8"/>
  <c r="AQ843" i="8"/>
  <c r="AQ844" i="8"/>
  <c r="AQ845" i="8"/>
  <c r="AQ846" i="8"/>
  <c r="AQ847" i="8"/>
  <c r="AQ848" i="8"/>
  <c r="AQ849" i="8"/>
  <c r="AQ850" i="8"/>
  <c r="AQ851" i="8"/>
  <c r="AQ852" i="8"/>
  <c r="AQ853" i="8"/>
  <c r="AQ854" i="8"/>
  <c r="AQ855" i="8"/>
  <c r="AQ856" i="8"/>
  <c r="AQ857" i="8"/>
  <c r="AQ858" i="8"/>
  <c r="AQ859" i="8"/>
  <c r="AQ860" i="8"/>
  <c r="AQ861" i="8"/>
  <c r="AQ862" i="8"/>
  <c r="AQ863" i="8"/>
  <c r="AQ864" i="8"/>
  <c r="AQ865" i="8"/>
  <c r="AQ866" i="8"/>
  <c r="AQ867" i="8"/>
  <c r="AQ868" i="8"/>
  <c r="AQ869" i="8"/>
  <c r="AQ870" i="8"/>
  <c r="AQ871" i="8"/>
  <c r="AQ872" i="8"/>
  <c r="AQ873" i="8"/>
  <c r="AQ874" i="8"/>
  <c r="AQ875" i="8"/>
  <c r="AQ876" i="8"/>
  <c r="AQ877" i="8"/>
  <c r="AQ878" i="8"/>
  <c r="AQ879" i="8"/>
  <c r="AQ880" i="8"/>
  <c r="AQ881" i="8"/>
  <c r="AQ882" i="8"/>
  <c r="AQ883" i="8"/>
  <c r="AQ884" i="8"/>
  <c r="AQ885" i="8"/>
  <c r="AQ886" i="8"/>
  <c r="AQ887" i="8"/>
  <c r="AQ888" i="8"/>
  <c r="AQ889" i="8"/>
  <c r="AQ890" i="8"/>
  <c r="AQ891" i="8"/>
  <c r="AQ892" i="8"/>
  <c r="AQ893" i="8"/>
  <c r="AQ894" i="8"/>
  <c r="AQ895" i="8"/>
  <c r="AQ896" i="8"/>
  <c r="AQ897" i="8"/>
  <c r="AQ898" i="8"/>
  <c r="AQ899" i="8"/>
  <c r="AQ900" i="8"/>
  <c r="AQ901" i="8"/>
  <c r="AQ902" i="8"/>
  <c r="AQ903" i="8"/>
  <c r="AQ904" i="8"/>
  <c r="AQ905" i="8"/>
  <c r="AQ906" i="8"/>
  <c r="AQ907" i="8"/>
  <c r="AQ908" i="8"/>
  <c r="AQ909" i="8"/>
  <c r="AQ910" i="8"/>
  <c r="AQ911" i="8"/>
  <c r="AQ912" i="8"/>
  <c r="AQ913" i="8"/>
  <c r="AQ914" i="8"/>
  <c r="AQ915" i="8"/>
  <c r="AQ916" i="8"/>
  <c r="AQ917" i="8"/>
  <c r="AQ918" i="8"/>
  <c r="AQ919" i="8"/>
  <c r="AQ920" i="8"/>
  <c r="AQ921" i="8"/>
  <c r="AQ922" i="8"/>
  <c r="AQ923" i="8"/>
  <c r="AQ924" i="8"/>
  <c r="AQ925" i="8"/>
  <c r="AQ926" i="8"/>
  <c r="AQ927" i="8"/>
  <c r="AQ928" i="8"/>
  <c r="AQ929" i="8"/>
  <c r="AQ930" i="8"/>
  <c r="AQ931" i="8"/>
  <c r="AQ932" i="8"/>
  <c r="AQ933" i="8"/>
  <c r="AQ934" i="8"/>
  <c r="AQ935" i="8"/>
  <c r="AQ936" i="8"/>
  <c r="AQ937" i="8"/>
  <c r="AQ938" i="8"/>
  <c r="AQ939" i="8"/>
  <c r="AQ940" i="8"/>
  <c r="AQ941" i="8"/>
  <c r="AQ942" i="8"/>
  <c r="AQ943" i="8"/>
  <c r="AQ944" i="8"/>
  <c r="AQ945" i="8"/>
  <c r="AQ946" i="8"/>
  <c r="AQ947" i="8"/>
  <c r="AQ948" i="8"/>
  <c r="AQ949" i="8"/>
  <c r="AQ950" i="8"/>
  <c r="AQ951" i="8"/>
  <c r="AQ952" i="8"/>
  <c r="AQ953" i="8"/>
  <c r="AQ954" i="8"/>
  <c r="AQ955" i="8"/>
  <c r="AQ956" i="8"/>
  <c r="AQ957" i="8"/>
  <c r="AQ958" i="8"/>
  <c r="AQ959" i="8"/>
  <c r="AQ960" i="8"/>
  <c r="AQ961" i="8"/>
  <c r="AQ962" i="8"/>
  <c r="AQ963" i="8"/>
  <c r="AQ964" i="8"/>
  <c r="AQ965" i="8"/>
  <c r="AQ966" i="8"/>
  <c r="AQ967" i="8"/>
  <c r="AQ968" i="8"/>
  <c r="AQ969" i="8"/>
  <c r="AQ970" i="8"/>
  <c r="AQ971" i="8"/>
  <c r="AQ972" i="8"/>
  <c r="AQ973" i="8"/>
  <c r="AQ974" i="8"/>
  <c r="AQ975" i="8"/>
  <c r="AQ976" i="8"/>
  <c r="AQ977" i="8"/>
  <c r="AQ978" i="8"/>
  <c r="AQ979" i="8"/>
  <c r="AQ980" i="8"/>
  <c r="AQ981" i="8"/>
  <c r="AQ982" i="8"/>
  <c r="AQ983" i="8"/>
  <c r="AQ984" i="8"/>
  <c r="AQ985" i="8"/>
  <c r="AQ986" i="8"/>
  <c r="AQ987" i="8"/>
  <c r="AQ988" i="8"/>
  <c r="AQ989" i="8"/>
  <c r="AQ990" i="8"/>
  <c r="AQ991" i="8"/>
  <c r="AQ992" i="8"/>
  <c r="AQ993" i="8"/>
  <c r="AQ994" i="8"/>
  <c r="AQ995" i="8"/>
  <c r="AQ996" i="8"/>
  <c r="AQ997" i="8"/>
  <c r="AQ998" i="8"/>
  <c r="AQ999" i="8"/>
  <c r="AQ1000" i="8"/>
  <c r="AQ1" i="8"/>
  <c r="I18" i="8"/>
  <c r="I17" i="8"/>
  <c r="I16" i="8"/>
  <c r="I15" i="8"/>
  <c r="A19" i="5" l="1"/>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18" i="5"/>
  <c r="E9" i="3" l="1"/>
  <c r="E8" i="3"/>
  <c r="E7" i="3"/>
  <c r="E6" i="3"/>
  <c r="E5" i="3"/>
  <c r="C22" i="6" l="1"/>
  <c r="C21" i="6"/>
  <c r="C20" i="6"/>
  <c r="C19" i="6"/>
  <c r="C18" i="6"/>
  <c r="C17" i="6"/>
  <c r="C16" i="6"/>
  <c r="Q13" i="6"/>
  <c r="Q12" i="6"/>
  <c r="Q11" i="6"/>
  <c r="Q10" i="6"/>
  <c r="Q9" i="6"/>
  <c r="Q7" i="6"/>
  <c r="Q8" i="6"/>
  <c r="L21" i="6"/>
  <c r="L20" i="6"/>
  <c r="L19" i="6"/>
  <c r="L18" i="6"/>
  <c r="L17" i="6"/>
  <c r="L13" i="6"/>
  <c r="L12" i="6"/>
  <c r="L11" i="6"/>
  <c r="L10" i="6"/>
  <c r="L9" i="6"/>
  <c r="L8" i="6"/>
  <c r="L7" i="6"/>
  <c r="C59" i="7"/>
  <c r="D57" i="7"/>
  <c r="D47" i="7"/>
  <c r="E57" i="7" s="1"/>
  <c r="D56" i="7"/>
  <c r="D46" i="7"/>
  <c r="E56" i="7" s="1"/>
  <c r="D55" i="7"/>
  <c r="D45" i="7"/>
  <c r="D51" i="7"/>
  <c r="E51" i="7" s="1"/>
  <c r="F51" i="7" s="1"/>
  <c r="D50" i="7"/>
  <c r="E50" i="7" s="1"/>
  <c r="F50" i="7" s="1"/>
  <c r="D49" i="7"/>
  <c r="E49" i="7" s="1"/>
  <c r="F49" i="7" s="1"/>
  <c r="D48" i="7"/>
  <c r="E48" i="7" s="1"/>
  <c r="E58" i="7" l="1"/>
  <c r="F58" i="7" s="1"/>
  <c r="F48" i="7"/>
  <c r="D52" i="7"/>
  <c r="E45" i="7"/>
  <c r="E46" i="7"/>
  <c r="E47" i="7"/>
  <c r="D58" i="7"/>
  <c r="D59" i="7" s="1"/>
  <c r="E55" i="7"/>
  <c r="E59" i="7" l="1"/>
  <c r="F57" i="7"/>
  <c r="F47" i="7"/>
  <c r="F55" i="7"/>
  <c r="F45" i="7"/>
  <c r="E52" i="7"/>
  <c r="F56" i="7"/>
  <c r="F46" i="7"/>
  <c r="F52" i="7" l="1"/>
  <c r="F59" i="7"/>
  <c r="A19" i="7" l="1"/>
  <c r="D7" i="7" s="1"/>
  <c r="E22" i="7" s="1"/>
  <c r="D23" i="7" l="1"/>
  <c r="D22" i="7"/>
  <c r="D24" i="7"/>
  <c r="D11" i="7"/>
  <c r="E11" i="7" s="1"/>
  <c r="F11" i="7" s="1"/>
  <c r="D13" i="7"/>
  <c r="E13" i="7" s="1"/>
  <c r="F13" i="7" s="1"/>
  <c r="D8" i="7"/>
  <c r="D9" i="7"/>
  <c r="E7" i="7"/>
  <c r="F7" i="7" s="1"/>
  <c r="D10" i="7"/>
  <c r="D12" i="7"/>
  <c r="E12" i="7" s="1"/>
  <c r="F12" i="7" s="1"/>
  <c r="F7" i="4"/>
  <c r="F6" i="4"/>
  <c r="F5" i="4"/>
  <c r="D14" i="7" l="1"/>
  <c r="D25" i="7"/>
  <c r="D29" i="7" s="1"/>
  <c r="E10" i="7"/>
  <c r="F10" i="7" s="1"/>
  <c r="E9" i="7"/>
  <c r="E24" i="7"/>
  <c r="F22" i="7"/>
  <c r="E8" i="7"/>
  <c r="E23" i="7"/>
  <c r="D9" i="3"/>
  <c r="D8" i="3"/>
  <c r="D7" i="3"/>
  <c r="D6" i="3"/>
  <c r="D5" i="3"/>
  <c r="D16" i="3"/>
  <c r="V11" i="2"/>
  <c r="U11" i="2"/>
  <c r="T11" i="2"/>
  <c r="S11" i="2"/>
  <c r="R11" i="2"/>
  <c r="Q11" i="2"/>
  <c r="P11" i="2"/>
  <c r="O11" i="2"/>
  <c r="N11" i="2"/>
  <c r="M11" i="2"/>
  <c r="L11" i="2"/>
  <c r="K11" i="2"/>
  <c r="J11" i="2"/>
  <c r="I11" i="2"/>
  <c r="H11" i="2"/>
  <c r="G11" i="2"/>
  <c r="F11" i="2"/>
  <c r="E11" i="2"/>
  <c r="D11" i="2"/>
  <c r="C11" i="2"/>
  <c r="B11" i="2"/>
  <c r="V10" i="2"/>
  <c r="U10" i="2"/>
  <c r="T10" i="2"/>
  <c r="S10" i="2"/>
  <c r="R10" i="2"/>
  <c r="Q10" i="2"/>
  <c r="P10" i="2"/>
  <c r="O10" i="2"/>
  <c r="N10" i="2"/>
  <c r="M10" i="2"/>
  <c r="L10" i="2"/>
  <c r="K10" i="2"/>
  <c r="J10" i="2"/>
  <c r="I10" i="2"/>
  <c r="H10" i="2"/>
  <c r="G10" i="2"/>
  <c r="F10" i="2"/>
  <c r="E10" i="2"/>
  <c r="D10" i="2"/>
  <c r="C10" i="2"/>
  <c r="B10" i="2"/>
  <c r="B11" i="1"/>
  <c r="T88" i="1"/>
  <c r="S88" i="1"/>
  <c r="R88" i="1"/>
  <c r="Q88" i="1"/>
  <c r="P88" i="1"/>
  <c r="O88" i="1"/>
  <c r="N88" i="1"/>
  <c r="M88" i="1"/>
  <c r="L88" i="1"/>
  <c r="K88" i="1"/>
  <c r="J88" i="1"/>
  <c r="I88" i="1"/>
  <c r="H88" i="1"/>
  <c r="G88" i="1"/>
  <c r="F88" i="1"/>
  <c r="E88" i="1"/>
  <c r="D88" i="1"/>
  <c r="C88" i="1"/>
  <c r="B88" i="1"/>
  <c r="P62" i="1"/>
  <c r="O62" i="1"/>
  <c r="N62" i="1"/>
  <c r="M62" i="1"/>
  <c r="L62" i="1"/>
  <c r="K62" i="1"/>
  <c r="J62" i="1"/>
  <c r="I62" i="1"/>
  <c r="H62" i="1"/>
  <c r="G62" i="1"/>
  <c r="F62" i="1"/>
  <c r="E62" i="1"/>
  <c r="D62" i="1"/>
  <c r="C62" i="1"/>
  <c r="B62" i="1"/>
  <c r="P36" i="1"/>
  <c r="O36" i="1"/>
  <c r="N36" i="1"/>
  <c r="M36" i="1"/>
  <c r="L36" i="1"/>
  <c r="K36" i="1"/>
  <c r="J36" i="1"/>
  <c r="I36" i="1"/>
  <c r="H36" i="1"/>
  <c r="G36" i="1"/>
  <c r="F36" i="1"/>
  <c r="E36" i="1"/>
  <c r="D36" i="1"/>
  <c r="C36" i="1"/>
  <c r="B36" i="1"/>
  <c r="P11" i="1"/>
  <c r="O11" i="1"/>
  <c r="N11" i="1"/>
  <c r="M11" i="1"/>
  <c r="L11" i="1"/>
  <c r="K11" i="1"/>
  <c r="J11" i="1"/>
  <c r="I11" i="1"/>
  <c r="H11" i="1"/>
  <c r="G11" i="1"/>
  <c r="F11" i="1"/>
  <c r="E11" i="1"/>
  <c r="D11" i="1"/>
  <c r="C11" i="1"/>
  <c r="E25" i="7" l="1"/>
  <c r="F25" i="7" s="1"/>
  <c r="F8" i="7"/>
  <c r="F23" i="7"/>
  <c r="E14" i="7"/>
  <c r="F9" i="7"/>
  <c r="F24" i="7"/>
  <c r="F29" i="7" l="1"/>
  <c r="E29" i="7"/>
</calcChain>
</file>

<file path=xl/sharedStrings.xml><?xml version="1.0" encoding="utf-8"?>
<sst xmlns="http://schemas.openxmlformats.org/spreadsheetml/2006/main" count="165" uniqueCount="118">
  <si>
    <t>Poisson Distributions for Various Parameters</t>
  </si>
  <si>
    <t>Question # 1 (9.9)</t>
  </si>
  <si>
    <t>a.)</t>
  </si>
  <si>
    <t>α = 1/2</t>
  </si>
  <si>
    <t>X-Values:</t>
  </si>
  <si>
    <t>Formula for PMF for POISSON:</t>
  </si>
  <si>
    <t>(e^(-α) * α ^ (x)) / x!</t>
  </si>
  <si>
    <t>Calculated PMF:</t>
  </si>
  <si>
    <t>b.)</t>
  </si>
  <si>
    <t>α = 1</t>
  </si>
  <si>
    <t>c.)</t>
  </si>
  <si>
    <t>α = 2</t>
  </si>
  <si>
    <t>d.)</t>
  </si>
  <si>
    <t>α = 4</t>
  </si>
  <si>
    <t>Question # 2 (9.10)</t>
  </si>
  <si>
    <t>Formula for pdf of exponential distribution:</t>
  </si>
  <si>
    <t xml:space="preserve">  λ * e^(- λ * x)</t>
  </si>
  <si>
    <t>Calculated pdf with parameter 0.6</t>
  </si>
  <si>
    <t>Calculated pdf with parameter 1.2</t>
  </si>
  <si>
    <t>On ONE figure, draw the two exponential pdfs that result when the parameter λ  equals 0.6 and 1.2.</t>
  </si>
  <si>
    <t>Question # 4</t>
  </si>
  <si>
    <t>j</t>
  </si>
  <si>
    <t>Ri</t>
  </si>
  <si>
    <t>(j-(1/2)) / N</t>
  </si>
  <si>
    <t>F-1</t>
  </si>
  <si>
    <t>Question # 6</t>
  </si>
  <si>
    <t>Time Period</t>
  </si>
  <si>
    <t>Number of Arrivals</t>
  </si>
  <si>
    <t>Day 1</t>
  </si>
  <si>
    <t>Day 2</t>
  </si>
  <si>
    <t xml:space="preserve"> Day 4</t>
  </si>
  <si>
    <t>8:00-10:00</t>
  </si>
  <si>
    <t>10:00 - 12:00</t>
  </si>
  <si>
    <t>12:00 - 2:00</t>
  </si>
  <si>
    <t>Day 3</t>
  </si>
  <si>
    <t>ESTIMATED ARRIVAL RATES (arrivals/hour)</t>
  </si>
  <si>
    <t>T = 6</t>
  </si>
  <si>
    <t>Δ = T/k = 2</t>
  </si>
  <si>
    <t>k = 3</t>
  </si>
  <si>
    <t>Formula to use:   (1/ (number of days*T/k)) *(Day1 + Day2 + Day3 + Day4 (for each respective time period)</t>
  </si>
  <si>
    <t>Question # 3</t>
  </si>
  <si>
    <t>xi</t>
  </si>
  <si>
    <t>&gt;=6</t>
  </si>
  <si>
    <t>Oi</t>
  </si>
  <si>
    <t>pi</t>
  </si>
  <si>
    <t>Ei</t>
  </si>
  <si>
    <t>(Oi - Ei)^2/ Ei</t>
  </si>
  <si>
    <t>Mean Value of Distribution:</t>
  </si>
  <si>
    <t>3 (3-6 combined)</t>
  </si>
  <si>
    <t>Apply the Chi-Square test again with mean 1.0 and significance of 0.05</t>
  </si>
  <si>
    <t xml:space="preserve">    SKEWS DATA AGAIN!</t>
  </si>
  <si>
    <t>Test statistic approx: 3.412</t>
  </si>
  <si>
    <r>
      <t xml:space="preserve">With significance of 0.05, </t>
    </r>
    <r>
      <rPr>
        <sz val="11"/>
        <color rgb="FFFF0000"/>
        <rFont val="Calibri"/>
        <family val="2"/>
        <scheme val="minor"/>
      </rPr>
      <t xml:space="preserve">the critical value is 5.99 and our value here of 3.412 is less than the  critical value (3.4 &lt; 5.99) so we </t>
    </r>
    <r>
      <rPr>
        <sz val="11"/>
        <color theme="8"/>
        <rFont val="Calibri"/>
        <family val="2"/>
        <scheme val="minor"/>
      </rPr>
      <t>CANNOT REJECT H0 (THE NULL HYPOTHESIS)</t>
    </r>
  </si>
  <si>
    <t>Test statistic approx = 3.92</t>
  </si>
  <si>
    <r>
      <t xml:space="preserve">The critical value to compare to is  7.81 and our value here of 3.92 is less than it. </t>
    </r>
    <r>
      <rPr>
        <sz val="11"/>
        <color theme="8"/>
        <rFont val="Calibri"/>
        <family val="2"/>
        <scheme val="minor"/>
      </rPr>
      <t>(3.92 &lt; 7.81)</t>
    </r>
    <r>
      <rPr>
        <sz val="11"/>
        <color theme="1"/>
        <rFont val="Calibri"/>
        <family val="2"/>
        <scheme val="minor"/>
      </rPr>
      <t xml:space="preserve">, </t>
    </r>
    <r>
      <rPr>
        <sz val="11"/>
        <color rgb="FFFF0000"/>
        <rFont val="Calibri"/>
        <family val="2"/>
        <scheme val="minor"/>
      </rPr>
      <t>so we fail to reject the null hpyothesis.</t>
    </r>
  </si>
  <si>
    <t>Question # 8</t>
  </si>
  <si>
    <t>Monday Number</t>
  </si>
  <si>
    <t>12-1PM</t>
  </si>
  <si>
    <t>2-3PM</t>
  </si>
  <si>
    <t>3-4PM</t>
  </si>
  <si>
    <t>10-11AM</t>
  </si>
  <si>
    <t>9-10AM</t>
  </si>
  <si>
    <t>1-2PM</t>
  </si>
  <si>
    <t>AVERAGES FOR EACH TIMESPAN</t>
  </si>
  <si>
    <t>9-10 AM:</t>
  </si>
  <si>
    <t>10-11 AM:</t>
  </si>
  <si>
    <t>11-12 AM:</t>
  </si>
  <si>
    <t>12-1 PM:</t>
  </si>
  <si>
    <t>1-2 PM:</t>
  </si>
  <si>
    <t>2-3 PM:</t>
  </si>
  <si>
    <t>3-4 PM:</t>
  </si>
  <si>
    <t>AVERAGES FOR EACH DAY (MONDAY 1, MONDAY 2, etc.)</t>
  </si>
  <si>
    <t>Monday 1:</t>
  </si>
  <si>
    <t>Monday 2:</t>
  </si>
  <si>
    <t>Monday 3:</t>
  </si>
  <si>
    <t>Monday 4:</t>
  </si>
  <si>
    <t>Monday 5:</t>
  </si>
  <si>
    <t>TOTALS FOR EACH TIMESPAN</t>
  </si>
  <si>
    <t>T = 7</t>
  </si>
  <si>
    <t>k = 7</t>
  </si>
  <si>
    <t>Δ = T/k = 1</t>
  </si>
  <si>
    <t>11-12 PM</t>
  </si>
  <si>
    <t>11-12PM</t>
  </si>
  <si>
    <t>11-12 PM:</t>
  </si>
  <si>
    <t>DISCUSSION:</t>
  </si>
  <si>
    <t>It appears that this is a non-stationary process with arrival rates that heavily increase toward the middle of the day and decrease on the other ends of the day that they are open.</t>
  </si>
  <si>
    <t>Question # 7</t>
  </si>
  <si>
    <t>What we know:</t>
  </si>
  <si>
    <t>One guy walked it in:</t>
  </si>
  <si>
    <t>An orderly/patient walks it in:</t>
  </si>
  <si>
    <t>2 minutes</t>
  </si>
  <si>
    <t>5-7 minutes</t>
  </si>
  <si>
    <t>This is a valid pdf.</t>
  </si>
  <si>
    <t>The area from 3 to 5 is 1.</t>
  </si>
  <si>
    <t>(.5 + .5 = 1</t>
  </si>
  <si>
    <t>The book states that we should only listen to the EXPERT opinion and the person who walked it in 2 minutes is NOT an expert.</t>
  </si>
  <si>
    <t>The expert states that it takes from 5-7 minutes and we should allow for some deviation in the results. Let's say half a minute.</t>
  </si>
  <si>
    <t>Results</t>
  </si>
  <si>
    <t>Use Arena and/or Excel to analyze the sample data in hw6.dst and develop a model to</t>
  </si>
  <si>
    <t xml:space="preserve">describe the data. Write a short report that describes your model and the steps you took to arrive </t>
  </si>
  <si>
    <t>at your model.</t>
  </si>
  <si>
    <t xml:space="preserve">Also, use Excel to generate 1000 numbers from the model you develop and plot a histogram to </t>
  </si>
  <si>
    <t>show the distribution of your 1000 random numbers.</t>
  </si>
  <si>
    <t xml:space="preserve">THE DATA: </t>
  </si>
  <si>
    <t xml:space="preserve">The Sorted Data: </t>
  </si>
  <si>
    <t>Using ARENA Input Analyzer</t>
  </si>
  <si>
    <t>Based on this, it looks like the Square Error is low for Gamma, Expon, Erlang, Lognormal, Weibull and Beta. More tests will be needed to be ran in order to determine the best fit.</t>
  </si>
  <si>
    <t xml:space="preserve">MINIMUM </t>
  </si>
  <si>
    <t>MAXIMUM</t>
  </si>
  <si>
    <t>STD DEV</t>
  </si>
  <si>
    <t>AVERAGE</t>
  </si>
  <si>
    <t>After putting the raw data into ARENA, it shows a distribution like this. (THIS IS WITH 40 INTERVALS)</t>
  </si>
  <si>
    <t>However, 40 intervals is too much.</t>
  </si>
  <si>
    <t>After experimenting with many different levels for intervals, an interval of 30 seemed to be the best</t>
  </si>
  <si>
    <t>Visualization of 30 intervals.</t>
  </si>
  <si>
    <t>Based on this information Gamma is the best option to describe this distribution. The P value also ensures more confidence in this choice.</t>
  </si>
  <si>
    <t>1000 random numbers chosen using Gamma Distribution:</t>
  </si>
  <si>
    <t>This does not seem like it still follows the Gamma dist'n.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</si>
</sst>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12"/>
      <color theme="1"/>
      <name val="Calibri"/>
      <family val="2"/>
      <scheme val="minor"/>
    </font>
    <font>
      <b/>
      <sz val="11"/>
      <color rgb="FF252525"/>
      <name val="Arial"/>
      <family val="2"/>
    </font>
    <font>
      <b/>
      <sz val="11"/>
      <color theme="1"/>
      <name val="Arial"/>
      <family val="2"/>
    </font>
    <font>
      <sz val="11"/>
      <color rgb="FFFF0000"/>
      <name val="Calibri"/>
      <family val="2"/>
      <scheme val="minor"/>
    </font>
    <font>
      <sz val="11"/>
      <color theme="8"/>
      <name val="Calibri"/>
      <family val="2"/>
      <scheme val="minor"/>
    </font>
  </fonts>
  <fills count="2">
    <fill>
      <patternFill patternType="none"/>
    </fill>
    <fill>
      <patternFill patternType="gray125"/>
    </fill>
  </fills>
  <borders count="4">
    <border>
      <left/>
      <right/>
      <top/>
      <bottom/>
      <diagonal/>
    </border>
    <border>
      <left/>
      <right/>
      <top/>
      <bottom style="medium">
        <color auto="1"/>
      </bottom>
      <diagonal/>
    </border>
    <border>
      <left/>
      <right/>
      <top/>
      <bottom style="thin">
        <color auto="1"/>
      </bottom>
      <diagonal/>
    </border>
    <border>
      <left/>
      <right/>
      <top style="thin">
        <color auto="1"/>
      </top>
      <bottom/>
      <diagonal/>
    </border>
  </borders>
  <cellStyleXfs count="1">
    <xf numFmtId="0" fontId="0" fillId="0" borderId="0"/>
  </cellStyleXfs>
  <cellXfs count="18">
    <xf numFmtId="0" fontId="0" fillId="0" borderId="0" xfId="0"/>
    <xf numFmtId="0" fontId="2" fillId="0" borderId="0" xfId="0" applyFont="1"/>
    <xf numFmtId="0" fontId="1" fillId="0" borderId="0" xfId="0" applyFont="1"/>
    <xf numFmtId="0" fontId="0" fillId="0" borderId="0" xfId="0" applyAlignment="1">
      <alignment horizontal="center"/>
    </xf>
    <xf numFmtId="0" fontId="1" fillId="0" borderId="0" xfId="0" applyFont="1" applyAlignment="1">
      <alignment horizontal="left"/>
    </xf>
    <xf numFmtId="0" fontId="0" fillId="0" borderId="0" xfId="0" applyAlignment="1">
      <alignment horizontal="left"/>
    </xf>
    <xf numFmtId="0" fontId="1" fillId="0" borderId="0" xfId="0" applyFont="1" applyAlignment="1">
      <alignment horizontal="center"/>
    </xf>
    <xf numFmtId="0" fontId="1" fillId="0" borderId="1" xfId="0" applyFont="1" applyBorder="1" applyAlignment="1">
      <alignment horizontal="center"/>
    </xf>
    <xf numFmtId="16" fontId="0" fillId="0" borderId="0" xfId="0" applyNumberFormat="1" applyAlignment="1">
      <alignment horizontal="center"/>
    </xf>
    <xf numFmtId="0" fontId="3" fillId="0" borderId="0" xfId="0" applyFont="1"/>
    <xf numFmtId="16" fontId="4" fillId="0" borderId="0" xfId="0" applyNumberFormat="1" applyFont="1" applyAlignment="1">
      <alignment horizontal="left"/>
    </xf>
    <xf numFmtId="0" fontId="1" fillId="0" borderId="2" xfId="0" applyFont="1" applyBorder="1" applyAlignment="1">
      <alignment horizontal="center"/>
    </xf>
    <xf numFmtId="0" fontId="0" fillId="0" borderId="3" xfId="0" applyBorder="1" applyAlignment="1">
      <alignment horizontal="center"/>
    </xf>
    <xf numFmtId="0" fontId="0" fillId="0" borderId="3" xfId="0" applyBorder="1"/>
    <xf numFmtId="0" fontId="0" fillId="0" borderId="0" xfId="0" applyFill="1" applyBorder="1" applyAlignment="1">
      <alignment horizontal="center"/>
    </xf>
    <xf numFmtId="0" fontId="1" fillId="0" borderId="2" xfId="0" applyFont="1" applyBorder="1"/>
    <xf numFmtId="0" fontId="0" fillId="0" borderId="2" xfId="0" applyBorder="1"/>
    <xf numFmtId="0" fontId="1" fillId="0"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PMF for </a:t>
            </a:r>
            <a:r>
              <a:rPr lang="el-GR"/>
              <a:t>α</a:t>
            </a:r>
            <a:r>
              <a:rPr lang="en-US"/>
              <a:t> = 1/2 </a:t>
            </a:r>
          </a:p>
        </c:rich>
      </c:tx>
      <c:overlay val="0"/>
      <c:spPr>
        <a:noFill/>
        <a:ln>
          <a:noFill/>
        </a:ln>
        <a:effectLst/>
      </c:spPr>
    </c:title>
    <c:autoTitleDeleted val="0"/>
    <c:plotArea>
      <c:layout/>
      <c:barChart>
        <c:barDir val="col"/>
        <c:grouping val="clustered"/>
        <c:varyColors val="0"/>
        <c:ser>
          <c:idx val="0"/>
          <c:order val="0"/>
          <c:tx>
            <c:strRef>
              <c:f>'Question #1 (9.9)'!$A$11</c:f>
              <c:strCache>
                <c:ptCount val="1"/>
                <c:pt idx="0">
                  <c:v>Calculated PMF:</c:v>
                </c:pt>
              </c:strCache>
            </c:strRef>
          </c:tx>
          <c:spPr>
            <a:solidFill>
              <a:schemeClr val="accent6"/>
            </a:solidFill>
            <a:ln>
              <a:noFill/>
            </a:ln>
            <a:effectLst/>
          </c:spPr>
          <c:invertIfNegative val="0"/>
          <c:cat>
            <c:numRef>
              <c:f>'Question #1 (9.9)'!$B$10:$P$10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'Question #1 (9.9)'!$B$11:$P$11</c:f>
              <c:numCache>
                <c:formatCode>General</c:formatCode>
                <c:ptCount val="15"/>
                <c:pt idx="0">
                  <c:v>0.60653065971263342</c:v>
                </c:pt>
                <c:pt idx="1">
                  <c:v>0.30326532985631671</c:v>
                </c:pt>
                <c:pt idx="2">
                  <c:v>7.5816332464079178E-2</c:v>
                </c:pt>
                <c:pt idx="3">
                  <c:v>1.2636055410679864E-2</c:v>
                </c:pt>
                <c:pt idx="4">
                  <c:v>1.5795069263349829E-3</c:v>
                </c:pt>
                <c:pt idx="5">
                  <c:v>1.5795069263349829E-4</c:v>
                </c:pt>
                <c:pt idx="6">
                  <c:v>1.316255771945819E-5</c:v>
                </c:pt>
                <c:pt idx="7">
                  <c:v>9.4018269424701357E-7</c:v>
                </c:pt>
                <c:pt idx="8">
                  <c:v>5.8761418390438348E-8</c:v>
                </c:pt>
                <c:pt idx="9">
                  <c:v>3.2645232439132415E-9</c:v>
                </c:pt>
                <c:pt idx="10">
                  <c:v>1.6322616219566209E-10</c:v>
                </c:pt>
                <c:pt idx="11">
                  <c:v>7.4193710088937319E-12</c:v>
                </c:pt>
                <c:pt idx="12">
                  <c:v>3.0914045870390545E-13</c:v>
                </c:pt>
                <c:pt idx="13">
                  <c:v>1.1890017642457903E-14</c:v>
                </c:pt>
                <c:pt idx="14">
                  <c:v>4.246434872306394E-16</c:v>
                </c:pt>
              </c:numCache>
            </c:numRef>
          </c:val>
        </c:ser>
        <c:dLbls>
          <c:showLegendKey val="0"/>
          <c:showVal val="0"/>
          <c:showCatName val="0"/>
          <c:showSerName val="0"/>
          <c:showPercent val="0"/>
          <c:showBubbleSize val="0"/>
        </c:dLbls>
        <c:gapWidth val="219"/>
        <c:overlap val="-27"/>
        <c:axId val="73822208"/>
        <c:axId val="73824128"/>
      </c:barChart>
      <c:catAx>
        <c:axId val="7382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X-Values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24128"/>
        <c:crosses val="autoZero"/>
        <c:auto val="1"/>
        <c:lblAlgn val="ctr"/>
        <c:lblOffset val="100"/>
        <c:noMultiLvlLbl val="0"/>
      </c:catAx>
      <c:valAx>
        <c:axId val="7382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PMF</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2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PMF for </a:t>
            </a:r>
            <a:r>
              <a:rPr lang="el-GR" sz="1800" b="0" i="0" baseline="0">
                <a:effectLst/>
              </a:rPr>
              <a:t>α</a:t>
            </a:r>
            <a:r>
              <a:rPr lang="en-US" sz="1800" b="0" i="0" baseline="0">
                <a:effectLst/>
              </a:rPr>
              <a:t> = 1</a:t>
            </a:r>
            <a:endParaRPr lang="en-US">
              <a:effectLst/>
            </a:endParaRPr>
          </a:p>
        </c:rich>
      </c:tx>
      <c:overlay val="0"/>
      <c:spPr>
        <a:noFill/>
        <a:ln>
          <a:noFill/>
        </a:ln>
        <a:effectLst/>
      </c:spPr>
    </c:title>
    <c:autoTitleDeleted val="0"/>
    <c:plotArea>
      <c:layout/>
      <c:barChart>
        <c:barDir val="col"/>
        <c:grouping val="clustered"/>
        <c:varyColors val="0"/>
        <c:ser>
          <c:idx val="0"/>
          <c:order val="0"/>
          <c:tx>
            <c:strRef>
              <c:f>'Question #1 (9.9)'!$A$36</c:f>
              <c:strCache>
                <c:ptCount val="1"/>
                <c:pt idx="0">
                  <c:v>Calculated PMF:</c:v>
                </c:pt>
              </c:strCache>
            </c:strRef>
          </c:tx>
          <c:spPr>
            <a:solidFill>
              <a:schemeClr val="accent6"/>
            </a:solidFill>
            <a:ln>
              <a:noFill/>
            </a:ln>
            <a:effectLst/>
          </c:spPr>
          <c:invertIfNegative val="0"/>
          <c:cat>
            <c:numRef>
              <c:f>'Question #1 (9.9)'!$B$35:$P$35</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'Question #1 (9.9)'!$B$36:$P$36</c:f>
              <c:numCache>
                <c:formatCode>General</c:formatCode>
                <c:ptCount val="15"/>
                <c:pt idx="0">
                  <c:v>0.36787944117144233</c:v>
                </c:pt>
                <c:pt idx="1">
                  <c:v>0.36787944117144233</c:v>
                </c:pt>
                <c:pt idx="2">
                  <c:v>0.18393972058572117</c:v>
                </c:pt>
                <c:pt idx="3">
                  <c:v>6.1313240195240391E-2</c:v>
                </c:pt>
                <c:pt idx="4">
                  <c:v>1.5328310048810098E-2</c:v>
                </c:pt>
                <c:pt idx="5">
                  <c:v>3.0656620097620196E-3</c:v>
                </c:pt>
                <c:pt idx="6">
                  <c:v>5.1094366829366989E-4</c:v>
                </c:pt>
                <c:pt idx="7">
                  <c:v>7.2991952613381413E-5</c:v>
                </c:pt>
                <c:pt idx="8">
                  <c:v>9.1239940766726766E-6</c:v>
                </c:pt>
                <c:pt idx="9">
                  <c:v>1.0137771196302974E-6</c:v>
                </c:pt>
                <c:pt idx="10">
                  <c:v>1.0137771196302975E-7</c:v>
                </c:pt>
                <c:pt idx="11">
                  <c:v>9.2161556330027044E-9</c:v>
                </c:pt>
                <c:pt idx="12">
                  <c:v>7.6801296941689197E-10</c:v>
                </c:pt>
                <c:pt idx="13">
                  <c:v>5.9077920724376311E-11</c:v>
                </c:pt>
                <c:pt idx="14">
                  <c:v>4.2198514803125934E-12</c:v>
                </c:pt>
              </c:numCache>
            </c:numRef>
          </c:val>
        </c:ser>
        <c:dLbls>
          <c:showLegendKey val="0"/>
          <c:showVal val="0"/>
          <c:showCatName val="0"/>
          <c:showSerName val="0"/>
          <c:showPercent val="0"/>
          <c:showBubbleSize val="0"/>
        </c:dLbls>
        <c:gapWidth val="219"/>
        <c:overlap val="-27"/>
        <c:axId val="80234368"/>
        <c:axId val="80236544"/>
      </c:barChart>
      <c:catAx>
        <c:axId val="8023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X-Values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36544"/>
        <c:crosses val="autoZero"/>
        <c:auto val="1"/>
        <c:lblAlgn val="ctr"/>
        <c:lblOffset val="100"/>
        <c:noMultiLvlLbl val="0"/>
      </c:catAx>
      <c:valAx>
        <c:axId val="8023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PMF</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34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PMF for </a:t>
            </a:r>
            <a:r>
              <a:rPr lang="el-GR" sz="1800" b="0" i="0" baseline="0">
                <a:effectLst/>
              </a:rPr>
              <a:t>α</a:t>
            </a:r>
            <a:r>
              <a:rPr lang="en-US" sz="1800" b="0" i="0" baseline="0">
                <a:effectLst/>
              </a:rPr>
              <a:t> = 2</a:t>
            </a:r>
            <a:endParaRPr lang="en-US">
              <a:effectLst/>
            </a:endParaRPr>
          </a:p>
        </c:rich>
      </c:tx>
      <c:overlay val="0"/>
      <c:spPr>
        <a:noFill/>
        <a:ln>
          <a:noFill/>
        </a:ln>
        <a:effectLst/>
      </c:spPr>
    </c:title>
    <c:autoTitleDeleted val="0"/>
    <c:plotArea>
      <c:layout/>
      <c:barChart>
        <c:barDir val="col"/>
        <c:grouping val="clustered"/>
        <c:varyColors val="0"/>
        <c:ser>
          <c:idx val="0"/>
          <c:order val="0"/>
          <c:tx>
            <c:strRef>
              <c:f>'Question #1 (9.9)'!$A$62</c:f>
              <c:strCache>
                <c:ptCount val="1"/>
                <c:pt idx="0">
                  <c:v>Calculated PMF:</c:v>
                </c:pt>
              </c:strCache>
            </c:strRef>
          </c:tx>
          <c:spPr>
            <a:solidFill>
              <a:schemeClr val="accent2"/>
            </a:solidFill>
            <a:ln>
              <a:noFill/>
            </a:ln>
            <a:effectLst/>
          </c:spPr>
          <c:invertIfNegative val="0"/>
          <c:cat>
            <c:numRef>
              <c:f>'Question #1 (9.9)'!$B$61:$P$61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'Question #1 (9.9)'!$B$62:$P$62</c:f>
              <c:numCache>
                <c:formatCode>General</c:formatCode>
                <c:ptCount val="15"/>
                <c:pt idx="0">
                  <c:v>0.1353352832366127</c:v>
                </c:pt>
                <c:pt idx="1">
                  <c:v>0.2706705664732254</c:v>
                </c:pt>
                <c:pt idx="2">
                  <c:v>0.2706705664732254</c:v>
                </c:pt>
                <c:pt idx="3">
                  <c:v>0.18044704431548361</c:v>
                </c:pt>
                <c:pt idx="4">
                  <c:v>9.0223522157741806E-2</c:v>
                </c:pt>
                <c:pt idx="5">
                  <c:v>3.6089408863096722E-2</c:v>
                </c:pt>
                <c:pt idx="6">
                  <c:v>1.2029802954365574E-2</c:v>
                </c:pt>
                <c:pt idx="7">
                  <c:v>3.4370865583901638E-3</c:v>
                </c:pt>
                <c:pt idx="8">
                  <c:v>8.5927163959754094E-4</c:v>
                </c:pt>
                <c:pt idx="9">
                  <c:v>1.9094925324389798E-4</c:v>
                </c:pt>
                <c:pt idx="10">
                  <c:v>3.8189850648779595E-5</c:v>
                </c:pt>
                <c:pt idx="11">
                  <c:v>6.9436092088690179E-6</c:v>
                </c:pt>
                <c:pt idx="12">
                  <c:v>1.1572682014781697E-6</c:v>
                </c:pt>
                <c:pt idx="13">
                  <c:v>1.7804126176587226E-7</c:v>
                </c:pt>
                <c:pt idx="14">
                  <c:v>2.5434465966553178E-8</c:v>
                </c:pt>
              </c:numCache>
            </c:numRef>
          </c:val>
        </c:ser>
        <c:dLbls>
          <c:showLegendKey val="0"/>
          <c:showVal val="0"/>
          <c:showCatName val="0"/>
          <c:showSerName val="0"/>
          <c:showPercent val="0"/>
          <c:showBubbleSize val="0"/>
        </c:dLbls>
        <c:gapWidth val="219"/>
        <c:overlap val="-27"/>
        <c:axId val="80273408"/>
        <c:axId val="80275328"/>
      </c:barChart>
      <c:catAx>
        <c:axId val="8027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X-Values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5328"/>
        <c:crosses val="autoZero"/>
        <c:auto val="1"/>
        <c:lblAlgn val="ctr"/>
        <c:lblOffset val="100"/>
        <c:noMultiLvlLbl val="0"/>
      </c:catAx>
      <c:valAx>
        <c:axId val="80275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PMF</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73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PMF for </a:t>
            </a:r>
            <a:r>
              <a:rPr lang="el-GR" sz="1800" b="0" i="0" baseline="0">
                <a:effectLst/>
              </a:rPr>
              <a:t>α</a:t>
            </a:r>
            <a:r>
              <a:rPr lang="en-US" sz="1800" b="0" i="0" baseline="0">
                <a:effectLst/>
              </a:rPr>
              <a:t> = 4</a:t>
            </a:r>
          </a:p>
        </c:rich>
      </c:tx>
      <c:layout/>
      <c:overlay val="0"/>
      <c:spPr>
        <a:noFill/>
        <a:ln>
          <a:noFill/>
        </a:ln>
        <a:effectLst/>
      </c:spPr>
    </c:title>
    <c:autoTitleDeleted val="0"/>
    <c:plotArea>
      <c:layout/>
      <c:barChart>
        <c:barDir val="col"/>
        <c:grouping val="clustered"/>
        <c:varyColors val="0"/>
        <c:ser>
          <c:idx val="0"/>
          <c:order val="0"/>
          <c:tx>
            <c:strRef>
              <c:f>'Question #1 (9.9)'!$A$88</c:f>
              <c:strCache>
                <c:ptCount val="1"/>
                <c:pt idx="0">
                  <c:v>Calculated PMF:</c:v>
                </c:pt>
              </c:strCache>
            </c:strRef>
          </c:tx>
          <c:spPr>
            <a:solidFill>
              <a:schemeClr val="accent2"/>
            </a:solidFill>
            <a:ln>
              <a:noFill/>
            </a:ln>
            <a:effectLst/>
          </c:spPr>
          <c:invertIfNegative val="0"/>
          <c:cat>
            <c:numRef>
              <c:f>'Question #1 (9.9)'!$B$87:$T$87</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cat>
          <c:val>
            <c:numRef>
              <c:f>'Question #1 (9.9)'!$B$88:$T$88</c:f>
              <c:numCache>
                <c:formatCode>General</c:formatCode>
                <c:ptCount val="19"/>
                <c:pt idx="0">
                  <c:v>1.8315638888734179E-2</c:v>
                </c:pt>
                <c:pt idx="1">
                  <c:v>7.3262555554936715E-2</c:v>
                </c:pt>
                <c:pt idx="2">
                  <c:v>0.14652511110987343</c:v>
                </c:pt>
                <c:pt idx="3">
                  <c:v>0.19536681481316456</c:v>
                </c:pt>
                <c:pt idx="4">
                  <c:v>0.19536681481316456</c:v>
                </c:pt>
                <c:pt idx="5">
                  <c:v>0.15629345185053165</c:v>
                </c:pt>
                <c:pt idx="6">
                  <c:v>0.10419563456702111</c:v>
                </c:pt>
                <c:pt idx="7">
                  <c:v>5.9540362609726345E-2</c:v>
                </c:pt>
                <c:pt idx="8">
                  <c:v>2.9770181304863173E-2</c:v>
                </c:pt>
                <c:pt idx="9">
                  <c:v>1.3231191691050298E-2</c:v>
                </c:pt>
                <c:pt idx="10">
                  <c:v>5.2924766764201195E-3</c:v>
                </c:pt>
                <c:pt idx="11">
                  <c:v>1.9245369732436798E-3</c:v>
                </c:pt>
                <c:pt idx="12">
                  <c:v>6.4151232441456E-4</c:v>
                </c:pt>
                <c:pt idx="13">
                  <c:v>1.9738840751217228E-4</c:v>
                </c:pt>
                <c:pt idx="14">
                  <c:v>5.6396687860620656E-5</c:v>
                </c:pt>
                <c:pt idx="15">
                  <c:v>1.5039116762832175E-5</c:v>
                </c:pt>
                <c:pt idx="16">
                  <c:v>3.7597791907080438E-6</c:v>
                </c:pt>
                <c:pt idx="17">
                  <c:v>8.8465392722542207E-7</c:v>
                </c:pt>
                <c:pt idx="18">
                  <c:v>1.9658976160564933E-7</c:v>
                </c:pt>
              </c:numCache>
            </c:numRef>
          </c:val>
        </c:ser>
        <c:dLbls>
          <c:showLegendKey val="0"/>
          <c:showVal val="0"/>
          <c:showCatName val="0"/>
          <c:showSerName val="0"/>
          <c:showPercent val="0"/>
          <c:showBubbleSize val="0"/>
        </c:dLbls>
        <c:gapWidth val="219"/>
        <c:overlap val="-27"/>
        <c:axId val="79968128"/>
        <c:axId val="79970304"/>
      </c:barChart>
      <c:catAx>
        <c:axId val="7996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X-Values</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0304"/>
        <c:crosses val="autoZero"/>
        <c:auto val="1"/>
        <c:lblAlgn val="ctr"/>
        <c:lblOffset val="100"/>
        <c:noMultiLvlLbl val="0"/>
      </c:catAx>
      <c:valAx>
        <c:axId val="79970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PMF</a:t>
                </a:r>
              </a:p>
              <a:p>
                <a:pPr>
                  <a:defRPr sz="1000" b="0" i="0" u="none" strike="noStrike" kern="1200" baseline="0">
                    <a:solidFill>
                      <a:schemeClr val="tx1">
                        <a:lumMod val="65000"/>
                        <a:lumOff val="35000"/>
                      </a:schemeClr>
                    </a:solidFill>
                    <a:latin typeface="+mn-lt"/>
                    <a:ea typeface="+mn-ea"/>
                    <a:cs typeface="+mn-cs"/>
                  </a:defRPr>
                </a:pPr>
                <a:endParaRPr lang="en-US"/>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8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Two Exponential</a:t>
            </a:r>
            <a:r>
              <a:rPr lang="en-US" baseline="0"/>
              <a:t> pdfs (with parameters 0.6 and 1.2)</a:t>
            </a:r>
          </a:p>
        </c:rich>
      </c:tx>
      <c:layout/>
      <c:overlay val="0"/>
      <c:spPr>
        <a:noFill/>
        <a:ln>
          <a:noFill/>
        </a:ln>
        <a:effectLst/>
      </c:spPr>
    </c:title>
    <c:autoTitleDeleted val="0"/>
    <c:plotArea>
      <c:layout/>
      <c:lineChart>
        <c:grouping val="standard"/>
        <c:varyColors val="0"/>
        <c:ser>
          <c:idx val="0"/>
          <c:order val="0"/>
          <c:tx>
            <c:strRef>
              <c:f>'Question #2 (9.10)'!$A$10</c:f>
              <c:strCache>
                <c:ptCount val="1"/>
                <c:pt idx="0">
                  <c:v>Calculated pdf with parameter 0.6</c:v>
                </c:pt>
              </c:strCache>
            </c:strRef>
          </c:tx>
          <c:spPr>
            <a:ln w="28575" cap="rnd">
              <a:solidFill>
                <a:schemeClr val="accent1"/>
              </a:solidFill>
              <a:round/>
            </a:ln>
            <a:effectLst/>
          </c:spPr>
          <c:marker>
            <c:symbol val="none"/>
          </c:marker>
          <c:cat>
            <c:numRef>
              <c:f>'Question #2 (9.10)'!$B$9:$V$9</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'Question #2 (9.10)'!$B$10:$V$10</c:f>
              <c:numCache>
                <c:formatCode>General</c:formatCode>
                <c:ptCount val="21"/>
                <c:pt idx="0">
                  <c:v>0.6</c:v>
                </c:pt>
                <c:pt idx="1">
                  <c:v>0.32928698165641584</c:v>
                </c:pt>
                <c:pt idx="2">
                  <c:v>0.18071652714732128</c:v>
                </c:pt>
                <c:pt idx="3">
                  <c:v>9.9179332932951933E-2</c:v>
                </c:pt>
                <c:pt idx="4">
                  <c:v>5.4430771973647506E-2</c:v>
                </c:pt>
                <c:pt idx="5">
                  <c:v>2.9872241020718365E-2</c:v>
                </c:pt>
                <c:pt idx="6">
                  <c:v>1.6394233468375541E-2</c:v>
                </c:pt>
                <c:pt idx="7">
                  <c:v>8.9973460922866209E-3</c:v>
                </c:pt>
                <c:pt idx="8">
                  <c:v>4.9378482294120179E-3</c:v>
                </c:pt>
                <c:pt idx="9">
                  <c:v>2.7099485655676021E-3</c:v>
                </c:pt>
                <c:pt idx="10">
                  <c:v>1.4872513059998151E-3</c:v>
                </c:pt>
                <c:pt idx="11">
                  <c:v>8.162208225287363E-4</c:v>
                </c:pt>
                <c:pt idx="12">
                  <c:v>4.4795148502600789E-4</c:v>
                </c:pt>
                <c:pt idx="13">
                  <c:v>2.4584098738787208E-4</c:v>
                </c:pt>
                <c:pt idx="14">
                  <c:v>1.3492039450730892E-4</c:v>
                </c:pt>
                <c:pt idx="15">
                  <c:v>7.4045882452007734E-5</c:v>
                </c:pt>
                <c:pt idx="16">
                  <c:v>4.0637241894512339E-5</c:v>
                </c:pt>
                <c:pt idx="17">
                  <c:v>2.2302191210476039E-5</c:v>
                </c:pt>
                <c:pt idx="18">
                  <c:v>1.2239702046703175E-5</c:v>
                </c:pt>
                <c:pt idx="19">
                  <c:v>6.7172909055545639E-6</c:v>
                </c:pt>
                <c:pt idx="20">
                  <c:v>3.6865274119969258E-6</c:v>
                </c:pt>
              </c:numCache>
            </c:numRef>
          </c:val>
          <c:smooth val="0"/>
        </c:ser>
        <c:ser>
          <c:idx val="1"/>
          <c:order val="1"/>
          <c:tx>
            <c:strRef>
              <c:f>'Question #2 (9.10)'!$A$11</c:f>
              <c:strCache>
                <c:ptCount val="1"/>
                <c:pt idx="0">
                  <c:v>Calculated pdf with parameter 1.2</c:v>
                </c:pt>
              </c:strCache>
            </c:strRef>
          </c:tx>
          <c:spPr>
            <a:ln w="28575" cap="rnd">
              <a:solidFill>
                <a:schemeClr val="accent2"/>
              </a:solidFill>
              <a:round/>
            </a:ln>
            <a:effectLst/>
          </c:spPr>
          <c:marker>
            <c:symbol val="none"/>
          </c:marker>
          <c:cat>
            <c:numRef>
              <c:f>'Question #2 (9.10)'!$B$9:$V$9</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'Question #2 (9.10)'!$B$11:$V$11</c:f>
              <c:numCache>
                <c:formatCode>General</c:formatCode>
                <c:ptCount val="21"/>
                <c:pt idx="0">
                  <c:v>1.2</c:v>
                </c:pt>
                <c:pt idx="1">
                  <c:v>0.36143305429464256</c:v>
                </c:pt>
                <c:pt idx="2">
                  <c:v>0.10886154394729501</c:v>
                </c:pt>
                <c:pt idx="3">
                  <c:v>3.2788466936751082E-2</c:v>
                </c:pt>
                <c:pt idx="4">
                  <c:v>9.8756964588240358E-3</c:v>
                </c:pt>
                <c:pt idx="5">
                  <c:v>2.9745026119996302E-3</c:v>
                </c:pt>
                <c:pt idx="6">
                  <c:v>8.9590297005201578E-4</c:v>
                </c:pt>
                <c:pt idx="7">
                  <c:v>2.6984078901461783E-4</c:v>
                </c:pt>
                <c:pt idx="8">
                  <c:v>8.1274483789024678E-5</c:v>
                </c:pt>
                <c:pt idx="9">
                  <c:v>2.4479404093406351E-5</c:v>
                </c:pt>
                <c:pt idx="10">
                  <c:v>7.3730548239938516E-6</c:v>
                </c:pt>
                <c:pt idx="11">
                  <c:v>2.2207214370982896E-6</c:v>
                </c:pt>
                <c:pt idx="12">
                  <c:v>6.6886844312335272E-7</c:v>
                </c:pt>
                <c:pt idx="13">
                  <c:v>2.0145930359947957E-7</c:v>
                </c:pt>
                <c:pt idx="14">
                  <c:v>6.0678376180026235E-8</c:v>
                </c:pt>
                <c:pt idx="15">
                  <c:v>1.8275975693655156E-8</c:v>
                </c:pt>
                <c:pt idx="16">
                  <c:v>5.5046180959770288E-9</c:v>
                </c:pt>
                <c:pt idx="17">
                  <c:v>1.6579591092954488E-9</c:v>
                </c:pt>
                <c:pt idx="18">
                  <c:v>4.9936768730689964E-10</c:v>
                </c:pt>
                <c:pt idx="19">
                  <c:v>1.5040665703282015E-10</c:v>
                </c:pt>
                <c:pt idx="20">
                  <c:v>4.5301614531349169E-11</c:v>
                </c:pt>
              </c:numCache>
            </c:numRef>
          </c:val>
          <c:smooth val="0"/>
        </c:ser>
        <c:dLbls>
          <c:showLegendKey val="0"/>
          <c:showVal val="0"/>
          <c:showCatName val="0"/>
          <c:showSerName val="0"/>
          <c:showPercent val="0"/>
          <c:showBubbleSize val="0"/>
        </c:dLbls>
        <c:marker val="1"/>
        <c:smooth val="0"/>
        <c:axId val="77529472"/>
        <c:axId val="77531392"/>
      </c:lineChart>
      <c:catAx>
        <c:axId val="7752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X-Values</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31392"/>
        <c:crosses val="autoZero"/>
        <c:auto val="1"/>
        <c:lblAlgn val="ctr"/>
        <c:lblOffset val="100"/>
        <c:noMultiLvlLbl val="0"/>
      </c:catAx>
      <c:valAx>
        <c:axId val="7753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Calculated pdf</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94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Mapped</a:t>
            </a:r>
            <a:r>
              <a:rPr lang="en-US" baseline="0"/>
              <a:t> Random Values</a:t>
            </a:r>
            <a:endParaRPr 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val>
            <c:numRef>
              <c:f>'Question # 7 (9.32)'!$A$18:$A$57</c:f>
              <c:numCache>
                <c:formatCode>General</c:formatCode>
                <c:ptCount val="40"/>
                <c:pt idx="0">
                  <c:v>5.2457535115634739</c:v>
                </c:pt>
                <c:pt idx="1">
                  <c:v>4.9951848191347938</c:v>
                </c:pt>
                <c:pt idx="2">
                  <c:v>5.6145952685366707</c:v>
                </c:pt>
                <c:pt idx="3">
                  <c:v>5.9261023226712197</c:v>
                </c:pt>
                <c:pt idx="4">
                  <c:v>6.1683074943854885</c:v>
                </c:pt>
                <c:pt idx="5">
                  <c:v>5.9677214329354484</c:v>
                </c:pt>
                <c:pt idx="6">
                  <c:v>5.9854931616500249</c:v>
                </c:pt>
                <c:pt idx="7">
                  <c:v>6.0788312597826959</c:v>
                </c:pt>
                <c:pt idx="8">
                  <c:v>5.0110929597364438</c:v>
                </c:pt>
                <c:pt idx="9">
                  <c:v>5.425286007116636</c:v>
                </c:pt>
                <c:pt idx="10">
                  <c:v>4.9673947716117457</c:v>
                </c:pt>
                <c:pt idx="11">
                  <c:v>4.6033875539988864</c:v>
                </c:pt>
                <c:pt idx="12">
                  <c:v>5.2592047386587142</c:v>
                </c:pt>
                <c:pt idx="13">
                  <c:v>6.2527138656282624</c:v>
                </c:pt>
                <c:pt idx="14">
                  <c:v>6.3131071569227846</c:v>
                </c:pt>
                <c:pt idx="15">
                  <c:v>5.8810650231890635</c:v>
                </c:pt>
                <c:pt idx="16">
                  <c:v>5.9860544362820036</c:v>
                </c:pt>
                <c:pt idx="17">
                  <c:v>5.3037862646893572</c:v>
                </c:pt>
                <c:pt idx="18">
                  <c:v>6.232275331170273</c:v>
                </c:pt>
                <c:pt idx="19">
                  <c:v>4.659472770402429</c:v>
                </c:pt>
                <c:pt idx="20">
                  <c:v>4.6265384001181635</c:v>
                </c:pt>
                <c:pt idx="21">
                  <c:v>5.636646854383307</c:v>
                </c:pt>
                <c:pt idx="22">
                  <c:v>4.8635469541785321</c:v>
                </c:pt>
                <c:pt idx="23">
                  <c:v>6.1827190663791534</c:v>
                </c:pt>
                <c:pt idx="24">
                  <c:v>5.9388282612034544</c:v>
                </c:pt>
                <c:pt idx="25">
                  <c:v>5.6252877812834337</c:v>
                </c:pt>
                <c:pt idx="26">
                  <c:v>5.1732779391185497</c:v>
                </c:pt>
                <c:pt idx="27">
                  <c:v>5.7177308888778349</c:v>
                </c:pt>
                <c:pt idx="28">
                  <c:v>5.1436351998840708</c:v>
                </c:pt>
                <c:pt idx="29">
                  <c:v>4.8429167793583661</c:v>
                </c:pt>
                <c:pt idx="30">
                  <c:v>4.9989388782582234</c:v>
                </c:pt>
                <c:pt idx="31">
                  <c:v>4.6317825472425715</c:v>
                </c:pt>
                <c:pt idx="32">
                  <c:v>5.1816977101455466</c:v>
                </c:pt>
                <c:pt idx="33">
                  <c:v>6.3144328817372504</c:v>
                </c:pt>
                <c:pt idx="34">
                  <c:v>5.6759902718531698</c:v>
                </c:pt>
                <c:pt idx="35">
                  <c:v>4.9272531689494414</c:v>
                </c:pt>
                <c:pt idx="36">
                  <c:v>5.409750356725235</c:v>
                </c:pt>
                <c:pt idx="37">
                  <c:v>6.1756529436046792</c:v>
                </c:pt>
                <c:pt idx="38">
                  <c:v>6.4737413002845212</c:v>
                </c:pt>
                <c:pt idx="39">
                  <c:v>6.3103860138130425</c:v>
                </c:pt>
              </c:numCache>
            </c:numRef>
          </c:val>
          <c:smooth val="0"/>
        </c:ser>
        <c:dLbls>
          <c:showLegendKey val="0"/>
          <c:showVal val="0"/>
          <c:showCatName val="0"/>
          <c:showSerName val="0"/>
          <c:showPercent val="0"/>
          <c:showBubbleSize val="0"/>
        </c:dLbls>
        <c:marker val="1"/>
        <c:smooth val="0"/>
        <c:axId val="77736192"/>
        <c:axId val="77737984"/>
      </c:lineChart>
      <c:catAx>
        <c:axId val="7773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37984"/>
        <c:crosses val="autoZero"/>
        <c:auto val="1"/>
        <c:lblAlgn val="ctr"/>
        <c:lblOffset val="100"/>
        <c:noMultiLvlLbl val="0"/>
      </c:catAx>
      <c:valAx>
        <c:axId val="7773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36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'Question # 9'!$AQ$1:$AQ$1000</c:f>
              <c:numCache>
                <c:formatCode>General</c:formatCode>
                <c:ptCount val="1000"/>
                <c:pt idx="0">
                  <c:v>9.365624559397622</c:v>
                </c:pt>
                <c:pt idx="1">
                  <c:v>59.00779275212755</c:v>
                </c:pt>
                <c:pt idx="2">
                  <c:v>28.316391369737463</c:v>
                </c:pt>
                <c:pt idx="3">
                  <c:v>77.317394071986755</c:v>
                </c:pt>
                <c:pt idx="4">
                  <c:v>65.747831976563418</c:v>
                </c:pt>
                <c:pt idx="5">
                  <c:v>72.059834169447356</c:v>
                </c:pt>
                <c:pt idx="6">
                  <c:v>88.61706355812359</c:v>
                </c:pt>
                <c:pt idx="7">
                  <c:v>273.80728140164928</c:v>
                </c:pt>
                <c:pt idx="8">
                  <c:v>50.66575547467184</c:v>
                </c:pt>
                <c:pt idx="9">
                  <c:v>52.761705768915817</c:v>
                </c:pt>
                <c:pt idx="10">
                  <c:v>22.309005492202814</c:v>
                </c:pt>
                <c:pt idx="11">
                  <c:v>156.43450220084011</c:v>
                </c:pt>
                <c:pt idx="12">
                  <c:v>8.5594601117962945</c:v>
                </c:pt>
                <c:pt idx="13">
                  <c:v>101.17608459956263</c:v>
                </c:pt>
                <c:pt idx="14">
                  <c:v>73.639710440091207</c:v>
                </c:pt>
                <c:pt idx="15">
                  <c:v>72.523396653930021</c:v>
                </c:pt>
                <c:pt idx="16">
                  <c:v>2.2935494432152552</c:v>
                </c:pt>
                <c:pt idx="17">
                  <c:v>41.256562931647068</c:v>
                </c:pt>
                <c:pt idx="18">
                  <c:v>38.85304755796475</c:v>
                </c:pt>
                <c:pt idx="19">
                  <c:v>18.436687401514231</c:v>
                </c:pt>
                <c:pt idx="20">
                  <c:v>84.202228838885333</c:v>
                </c:pt>
                <c:pt idx="21">
                  <c:v>93.984104348421241</c:v>
                </c:pt>
                <c:pt idx="22">
                  <c:v>171.69884664382502</c:v>
                </c:pt>
                <c:pt idx="23">
                  <c:v>209.01955366546062</c:v>
                </c:pt>
                <c:pt idx="24">
                  <c:v>60.484310849056897</c:v>
                </c:pt>
                <c:pt idx="25">
                  <c:v>57.181845085810423</c:v>
                </c:pt>
                <c:pt idx="26">
                  <c:v>129.79192844685215</c:v>
                </c:pt>
                <c:pt idx="27">
                  <c:v>151.86473291873176</c:v>
                </c:pt>
                <c:pt idx="28">
                  <c:v>18.140982856366005</c:v>
                </c:pt>
                <c:pt idx="29">
                  <c:v>80.706276792209763</c:v>
                </c:pt>
                <c:pt idx="30">
                  <c:v>151.14124629215675</c:v>
                </c:pt>
                <c:pt idx="31">
                  <c:v>71.568641362385733</c:v>
                </c:pt>
                <c:pt idx="32">
                  <c:v>5.0201070643430228</c:v>
                </c:pt>
                <c:pt idx="33">
                  <c:v>200.44938673676396</c:v>
                </c:pt>
                <c:pt idx="34">
                  <c:v>41.336968255158318</c:v>
                </c:pt>
                <c:pt idx="35">
                  <c:v>10.661551713839041</c:v>
                </c:pt>
                <c:pt idx="36">
                  <c:v>117.93451407837411</c:v>
                </c:pt>
                <c:pt idx="37">
                  <c:v>40.408793061324737</c:v>
                </c:pt>
                <c:pt idx="38">
                  <c:v>33.865427396816848</c:v>
                </c:pt>
                <c:pt idx="39">
                  <c:v>272.71959822600923</c:v>
                </c:pt>
                <c:pt idx="40">
                  <c:v>42.586773038523255</c:v>
                </c:pt>
                <c:pt idx="41">
                  <c:v>81.794898874877958</c:v>
                </c:pt>
                <c:pt idx="42">
                  <c:v>249.45930003769629</c:v>
                </c:pt>
                <c:pt idx="43">
                  <c:v>42.375849423100021</c:v>
                </c:pt>
                <c:pt idx="44">
                  <c:v>74.196271959620788</c:v>
                </c:pt>
                <c:pt idx="45">
                  <c:v>110.98295932428141</c:v>
                </c:pt>
                <c:pt idx="46">
                  <c:v>73.333497721313577</c:v>
                </c:pt>
                <c:pt idx="47">
                  <c:v>1.9023268340145627</c:v>
                </c:pt>
                <c:pt idx="48">
                  <c:v>38.936231875605237</c:v>
                </c:pt>
                <c:pt idx="49">
                  <c:v>195.54455377665525</c:v>
                </c:pt>
                <c:pt idx="50">
                  <c:v>166.87043731543244</c:v>
                </c:pt>
                <c:pt idx="51">
                  <c:v>17.062328287314614</c:v>
                </c:pt>
                <c:pt idx="52">
                  <c:v>67.203221172709803</c:v>
                </c:pt>
                <c:pt idx="53">
                  <c:v>19.471657514404423</c:v>
                </c:pt>
                <c:pt idx="54">
                  <c:v>20.467814280893183</c:v>
                </c:pt>
                <c:pt idx="55">
                  <c:v>78.393792297074697</c:v>
                </c:pt>
                <c:pt idx="56">
                  <c:v>74.782220349552333</c:v>
                </c:pt>
                <c:pt idx="57">
                  <c:v>94.821256595624703</c:v>
                </c:pt>
                <c:pt idx="58">
                  <c:v>21.263199687571788</c:v>
                </c:pt>
                <c:pt idx="59">
                  <c:v>204.19166875622739</c:v>
                </c:pt>
                <c:pt idx="60">
                  <c:v>245.13867186167386</c:v>
                </c:pt>
                <c:pt idx="61">
                  <c:v>82.41416780765114</c:v>
                </c:pt>
                <c:pt idx="62">
                  <c:v>180.68141005053801</c:v>
                </c:pt>
                <c:pt idx="63">
                  <c:v>17.975210856019601</c:v>
                </c:pt>
                <c:pt idx="64">
                  <c:v>3.0535013457031868</c:v>
                </c:pt>
                <c:pt idx="65">
                  <c:v>107.14965309468913</c:v>
                </c:pt>
                <c:pt idx="66">
                  <c:v>162.20109016579676</c:v>
                </c:pt>
                <c:pt idx="67">
                  <c:v>24.158249601525</c:v>
                </c:pt>
                <c:pt idx="68">
                  <c:v>224.5022136098174</c:v>
                </c:pt>
                <c:pt idx="69">
                  <c:v>7.6599865120352275</c:v>
                </c:pt>
                <c:pt idx="70">
                  <c:v>56.318257273247681</c:v>
                </c:pt>
                <c:pt idx="71">
                  <c:v>31.091768791764871</c:v>
                </c:pt>
                <c:pt idx="72">
                  <c:v>32.55588611451698</c:v>
                </c:pt>
                <c:pt idx="73">
                  <c:v>23.893199032447274</c:v>
                </c:pt>
                <c:pt idx="74">
                  <c:v>108.86203727455948</c:v>
                </c:pt>
                <c:pt idx="75">
                  <c:v>8.5722080226875708</c:v>
                </c:pt>
                <c:pt idx="76">
                  <c:v>14.580471659718434</c:v>
                </c:pt>
                <c:pt idx="77">
                  <c:v>62.19848465066908</c:v>
                </c:pt>
                <c:pt idx="78">
                  <c:v>68.722094180136153</c:v>
                </c:pt>
                <c:pt idx="79">
                  <c:v>81.367664150554461</c:v>
                </c:pt>
                <c:pt idx="80">
                  <c:v>85.604826515516734</c:v>
                </c:pt>
                <c:pt idx="81">
                  <c:v>19.578905647225621</c:v>
                </c:pt>
                <c:pt idx="82">
                  <c:v>48.272632950623517</c:v>
                </c:pt>
                <c:pt idx="83">
                  <c:v>45.598438512824124</c:v>
                </c:pt>
                <c:pt idx="84">
                  <c:v>4.7825797143097741</c:v>
                </c:pt>
                <c:pt idx="85">
                  <c:v>57.735024776796031</c:v>
                </c:pt>
                <c:pt idx="86">
                  <c:v>131.25291913830313</c:v>
                </c:pt>
                <c:pt idx="87">
                  <c:v>42.871315905617962</c:v>
                </c:pt>
                <c:pt idx="88">
                  <c:v>113.18202289807621</c:v>
                </c:pt>
                <c:pt idx="89">
                  <c:v>119.6119165051672</c:v>
                </c:pt>
                <c:pt idx="90">
                  <c:v>30.224310300909337</c:v>
                </c:pt>
                <c:pt idx="91">
                  <c:v>13.915134897013139</c:v>
                </c:pt>
                <c:pt idx="92">
                  <c:v>150.66037766597501</c:v>
                </c:pt>
                <c:pt idx="93">
                  <c:v>183.69772041690874</c:v>
                </c:pt>
                <c:pt idx="94">
                  <c:v>55.370691543370398</c:v>
                </c:pt>
                <c:pt idx="95">
                  <c:v>30.473147181544675</c:v>
                </c:pt>
                <c:pt idx="96">
                  <c:v>156.00762538101739</c:v>
                </c:pt>
                <c:pt idx="97">
                  <c:v>139.03382666724985</c:v>
                </c:pt>
                <c:pt idx="98">
                  <c:v>18.276079357015501</c:v>
                </c:pt>
                <c:pt idx="99">
                  <c:v>62.584936014474351</c:v>
                </c:pt>
                <c:pt idx="100">
                  <c:v>65.515712157061287</c:v>
                </c:pt>
                <c:pt idx="101">
                  <c:v>6.2513203943034013</c:v>
                </c:pt>
                <c:pt idx="102">
                  <c:v>54.371213681886239</c:v>
                </c:pt>
                <c:pt idx="103">
                  <c:v>195.79658710907316</c:v>
                </c:pt>
                <c:pt idx="104">
                  <c:v>17.46846286029605</c:v>
                </c:pt>
                <c:pt idx="105">
                  <c:v>91.115323474921681</c:v>
                </c:pt>
                <c:pt idx="106">
                  <c:v>257.82853841955426</c:v>
                </c:pt>
                <c:pt idx="107">
                  <c:v>169.05234249747988</c:v>
                </c:pt>
                <c:pt idx="108">
                  <c:v>79.465759381006123</c:v>
                </c:pt>
                <c:pt idx="109">
                  <c:v>6.1859156090280862</c:v>
                </c:pt>
                <c:pt idx="110">
                  <c:v>196.79560825031146</c:v>
                </c:pt>
                <c:pt idx="111">
                  <c:v>186.56443287673338</c:v>
                </c:pt>
                <c:pt idx="112">
                  <c:v>20.54380893081898</c:v>
                </c:pt>
                <c:pt idx="113">
                  <c:v>117.98486018229494</c:v>
                </c:pt>
                <c:pt idx="114">
                  <c:v>26.336257130776051</c:v>
                </c:pt>
                <c:pt idx="115">
                  <c:v>53.716228980917855</c:v>
                </c:pt>
                <c:pt idx="116">
                  <c:v>155.28219257806268</c:v>
                </c:pt>
                <c:pt idx="117">
                  <c:v>171.26311316730366</c:v>
                </c:pt>
                <c:pt idx="118">
                  <c:v>41.443199255942211</c:v>
                </c:pt>
                <c:pt idx="119">
                  <c:v>174.54381598386152</c:v>
                </c:pt>
                <c:pt idx="120">
                  <c:v>53.661023389113367</c:v>
                </c:pt>
                <c:pt idx="121">
                  <c:v>110.61456713376646</c:v>
                </c:pt>
                <c:pt idx="122">
                  <c:v>60.89974752035328</c:v>
                </c:pt>
                <c:pt idx="123">
                  <c:v>229.00670118310202</c:v>
                </c:pt>
                <c:pt idx="124">
                  <c:v>104.17293109581276</c:v>
                </c:pt>
                <c:pt idx="125">
                  <c:v>25.106354106955749</c:v>
                </c:pt>
                <c:pt idx="126">
                  <c:v>135.18907087145755</c:v>
                </c:pt>
                <c:pt idx="127">
                  <c:v>89.853780546374992</c:v>
                </c:pt>
                <c:pt idx="128">
                  <c:v>42.925089139334062</c:v>
                </c:pt>
                <c:pt idx="129">
                  <c:v>29.689763754991944</c:v>
                </c:pt>
                <c:pt idx="130">
                  <c:v>38.730274222714527</c:v>
                </c:pt>
                <c:pt idx="131">
                  <c:v>56.914693146460728</c:v>
                </c:pt>
                <c:pt idx="132">
                  <c:v>48.363115767215731</c:v>
                </c:pt>
                <c:pt idx="133">
                  <c:v>143.52255506092209</c:v>
                </c:pt>
                <c:pt idx="134">
                  <c:v>0.73388426755977487</c:v>
                </c:pt>
                <c:pt idx="135">
                  <c:v>136.3026024523806</c:v>
                </c:pt>
                <c:pt idx="136">
                  <c:v>36.466259924707288</c:v>
                </c:pt>
                <c:pt idx="137">
                  <c:v>123.33589045092833</c:v>
                </c:pt>
                <c:pt idx="138">
                  <c:v>196.02887880629012</c:v>
                </c:pt>
                <c:pt idx="139">
                  <c:v>42.176787742657147</c:v>
                </c:pt>
                <c:pt idx="140">
                  <c:v>21.835067053329716</c:v>
                </c:pt>
                <c:pt idx="141">
                  <c:v>21.410125039927067</c:v>
                </c:pt>
                <c:pt idx="142">
                  <c:v>10.427517705599509</c:v>
                </c:pt>
                <c:pt idx="143">
                  <c:v>103.81145445897209</c:v>
                </c:pt>
                <c:pt idx="144">
                  <c:v>20.224566916346724</c:v>
                </c:pt>
                <c:pt idx="145">
                  <c:v>91.772401322391886</c:v>
                </c:pt>
                <c:pt idx="146">
                  <c:v>161.50638505761404</c:v>
                </c:pt>
                <c:pt idx="147">
                  <c:v>122.56085433844544</c:v>
                </c:pt>
                <c:pt idx="148">
                  <c:v>246.14678526848968</c:v>
                </c:pt>
                <c:pt idx="149">
                  <c:v>72.916364418365532</c:v>
                </c:pt>
                <c:pt idx="150">
                  <c:v>137.81258670531156</c:v>
                </c:pt>
                <c:pt idx="151">
                  <c:v>150.06142744695671</c:v>
                </c:pt>
                <c:pt idx="152">
                  <c:v>12.24550717576583</c:v>
                </c:pt>
                <c:pt idx="153">
                  <c:v>39.446799989286426</c:v>
                </c:pt>
                <c:pt idx="154">
                  <c:v>230.60428000217445</c:v>
                </c:pt>
                <c:pt idx="155">
                  <c:v>42.702629333748128</c:v>
                </c:pt>
                <c:pt idx="156">
                  <c:v>196.60776972391014</c:v>
                </c:pt>
                <c:pt idx="157">
                  <c:v>9.841151435329758</c:v>
                </c:pt>
                <c:pt idx="158">
                  <c:v>73.490607973787547</c:v>
                </c:pt>
                <c:pt idx="159">
                  <c:v>70.033408244780077</c:v>
                </c:pt>
                <c:pt idx="160">
                  <c:v>129.73587755464678</c:v>
                </c:pt>
                <c:pt idx="161">
                  <c:v>34.255773899819062</c:v>
                </c:pt>
                <c:pt idx="162">
                  <c:v>102.97410501176235</c:v>
                </c:pt>
                <c:pt idx="163">
                  <c:v>45.382006065927285</c:v>
                </c:pt>
                <c:pt idx="164">
                  <c:v>101.21453696487916</c:v>
                </c:pt>
                <c:pt idx="165">
                  <c:v>78.163270484549713</c:v>
                </c:pt>
                <c:pt idx="166">
                  <c:v>3.4246551876427347</c:v>
                </c:pt>
                <c:pt idx="167">
                  <c:v>47.331982113648102</c:v>
                </c:pt>
                <c:pt idx="168">
                  <c:v>124.27275799060487</c:v>
                </c:pt>
                <c:pt idx="169">
                  <c:v>32.297340426697389</c:v>
                </c:pt>
                <c:pt idx="170">
                  <c:v>25.821212363620671</c:v>
                </c:pt>
                <c:pt idx="171">
                  <c:v>10.241899538765024</c:v>
                </c:pt>
                <c:pt idx="172">
                  <c:v>268.71961797118189</c:v>
                </c:pt>
                <c:pt idx="173">
                  <c:v>175.51323956917929</c:v>
                </c:pt>
                <c:pt idx="174">
                  <c:v>33.356490564490969</c:v>
                </c:pt>
                <c:pt idx="175">
                  <c:v>102.07122213251895</c:v>
                </c:pt>
                <c:pt idx="176">
                  <c:v>41.200130541033417</c:v>
                </c:pt>
                <c:pt idx="177">
                  <c:v>39.200606632882874</c:v>
                </c:pt>
                <c:pt idx="178">
                  <c:v>5.3705198665461262</c:v>
                </c:pt>
                <c:pt idx="179">
                  <c:v>199.81156274309521</c:v>
                </c:pt>
                <c:pt idx="180">
                  <c:v>121.77574684926232</c:v>
                </c:pt>
                <c:pt idx="181">
                  <c:v>204.54178028877689</c:v>
                </c:pt>
                <c:pt idx="182">
                  <c:v>82.220726038301748</c:v>
                </c:pt>
                <c:pt idx="183">
                  <c:v>200.04086642349731</c:v>
                </c:pt>
                <c:pt idx="184">
                  <c:v>63.611262942799627</c:v>
                </c:pt>
                <c:pt idx="185">
                  <c:v>113.14772034129059</c:v>
                </c:pt>
                <c:pt idx="186">
                  <c:v>146.82114190893321</c:v>
                </c:pt>
                <c:pt idx="187">
                  <c:v>142.91035131507843</c:v>
                </c:pt>
                <c:pt idx="188">
                  <c:v>17.515484093470864</c:v>
                </c:pt>
                <c:pt idx="189">
                  <c:v>50.187970152236318</c:v>
                </c:pt>
                <c:pt idx="190">
                  <c:v>207.42563657759683</c:v>
                </c:pt>
                <c:pt idx="191">
                  <c:v>137.8404436282965</c:v>
                </c:pt>
                <c:pt idx="192">
                  <c:v>38.34281238285805</c:v>
                </c:pt>
                <c:pt idx="193">
                  <c:v>37.605861320680397</c:v>
                </c:pt>
                <c:pt idx="194">
                  <c:v>112.08323360329341</c:v>
                </c:pt>
                <c:pt idx="195">
                  <c:v>36.272240229266323</c:v>
                </c:pt>
                <c:pt idx="196">
                  <c:v>69.520727477662874</c:v>
                </c:pt>
                <c:pt idx="197">
                  <c:v>29.096604912328907</c:v>
                </c:pt>
                <c:pt idx="198">
                  <c:v>78.097741621077532</c:v>
                </c:pt>
                <c:pt idx="199">
                  <c:v>76.707747379836846</c:v>
                </c:pt>
                <c:pt idx="200">
                  <c:v>63.430930141563955</c:v>
                </c:pt>
                <c:pt idx="201">
                  <c:v>47.041882538906847</c:v>
                </c:pt>
                <c:pt idx="202">
                  <c:v>18.45653870167234</c:v>
                </c:pt>
                <c:pt idx="203">
                  <c:v>86.425709470649693</c:v>
                </c:pt>
                <c:pt idx="204">
                  <c:v>116.61554749908184</c:v>
                </c:pt>
                <c:pt idx="205">
                  <c:v>102.67795553222525</c:v>
                </c:pt>
                <c:pt idx="206">
                  <c:v>1.7161222770283595</c:v>
                </c:pt>
                <c:pt idx="207">
                  <c:v>51.301824825603418</c:v>
                </c:pt>
                <c:pt idx="208">
                  <c:v>111.70722843476388</c:v>
                </c:pt>
                <c:pt idx="209">
                  <c:v>91.60143478413994</c:v>
                </c:pt>
                <c:pt idx="210">
                  <c:v>27.369152654673449</c:v>
                </c:pt>
                <c:pt idx="211">
                  <c:v>17.962627053008614</c:v>
                </c:pt>
                <c:pt idx="212">
                  <c:v>41.583581992836869</c:v>
                </c:pt>
                <c:pt idx="213">
                  <c:v>128.29509713126558</c:v>
                </c:pt>
                <c:pt idx="214">
                  <c:v>127.1121096812814</c:v>
                </c:pt>
                <c:pt idx="215">
                  <c:v>39.00694457658264</c:v>
                </c:pt>
                <c:pt idx="216">
                  <c:v>294.71171801377562</c:v>
                </c:pt>
                <c:pt idx="217">
                  <c:v>87.739810253039721</c:v>
                </c:pt>
                <c:pt idx="218">
                  <c:v>194.15433267238808</c:v>
                </c:pt>
                <c:pt idx="219">
                  <c:v>240.69660202280841</c:v>
                </c:pt>
                <c:pt idx="220">
                  <c:v>29.110593788620772</c:v>
                </c:pt>
                <c:pt idx="221">
                  <c:v>70.843680375941432</c:v>
                </c:pt>
                <c:pt idx="222">
                  <c:v>146.99477323850221</c:v>
                </c:pt>
                <c:pt idx="223">
                  <c:v>147.58928577313412</c:v>
                </c:pt>
                <c:pt idx="224">
                  <c:v>10.714962469445739</c:v>
                </c:pt>
                <c:pt idx="225">
                  <c:v>101.77614025566182</c:v>
                </c:pt>
                <c:pt idx="226">
                  <c:v>245.31049778782079</c:v>
                </c:pt>
                <c:pt idx="227">
                  <c:v>93.470151407241062</c:v>
                </c:pt>
                <c:pt idx="228">
                  <c:v>255.96283068848263</c:v>
                </c:pt>
                <c:pt idx="229">
                  <c:v>34.925086308011679</c:v>
                </c:pt>
                <c:pt idx="230">
                  <c:v>34.451601421598454</c:v>
                </c:pt>
                <c:pt idx="231">
                  <c:v>3.9590698805428493</c:v>
                </c:pt>
                <c:pt idx="232">
                  <c:v>15.227232167649429</c:v>
                </c:pt>
                <c:pt idx="233">
                  <c:v>90.938689447535651</c:v>
                </c:pt>
                <c:pt idx="234">
                  <c:v>63.900060949536986</c:v>
                </c:pt>
                <c:pt idx="235">
                  <c:v>179.40752267064644</c:v>
                </c:pt>
                <c:pt idx="236">
                  <c:v>36.965768649481163</c:v>
                </c:pt>
                <c:pt idx="237">
                  <c:v>6.3880988535735899</c:v>
                </c:pt>
                <c:pt idx="238">
                  <c:v>4.4780202561181106</c:v>
                </c:pt>
                <c:pt idx="239">
                  <c:v>95.69790549603465</c:v>
                </c:pt>
                <c:pt idx="240">
                  <c:v>99.437314725283457</c:v>
                </c:pt>
                <c:pt idx="241">
                  <c:v>226.8694966740693</c:v>
                </c:pt>
                <c:pt idx="242">
                  <c:v>271.36553314028714</c:v>
                </c:pt>
                <c:pt idx="243">
                  <c:v>61.21037784112378</c:v>
                </c:pt>
                <c:pt idx="244">
                  <c:v>98.220154098311824</c:v>
                </c:pt>
                <c:pt idx="245">
                  <c:v>157.01478513436317</c:v>
                </c:pt>
                <c:pt idx="246">
                  <c:v>182.52827737710237</c:v>
                </c:pt>
                <c:pt idx="247">
                  <c:v>59.492317423937983</c:v>
                </c:pt>
                <c:pt idx="248">
                  <c:v>18.71526378887971</c:v>
                </c:pt>
                <c:pt idx="249">
                  <c:v>41.688337172387435</c:v>
                </c:pt>
                <c:pt idx="250">
                  <c:v>50.580738169890488</c:v>
                </c:pt>
                <c:pt idx="251">
                  <c:v>63.620789178760333</c:v>
                </c:pt>
                <c:pt idx="252">
                  <c:v>12.096942736605538</c:v>
                </c:pt>
                <c:pt idx="253">
                  <c:v>173.79069014477707</c:v>
                </c:pt>
                <c:pt idx="254">
                  <c:v>141.90306576141003</c:v>
                </c:pt>
                <c:pt idx="255">
                  <c:v>90.975168539326233</c:v>
                </c:pt>
                <c:pt idx="256">
                  <c:v>94.438396733950668</c:v>
                </c:pt>
                <c:pt idx="257">
                  <c:v>80.736393281696763</c:v>
                </c:pt>
                <c:pt idx="258">
                  <c:v>62.722254525632131</c:v>
                </c:pt>
                <c:pt idx="259">
                  <c:v>33.237429438741856</c:v>
                </c:pt>
                <c:pt idx="260">
                  <c:v>0.81656256136237992</c:v>
                </c:pt>
                <c:pt idx="261">
                  <c:v>70.344957643707545</c:v>
                </c:pt>
                <c:pt idx="262">
                  <c:v>205.64822297985774</c:v>
                </c:pt>
                <c:pt idx="263">
                  <c:v>97.132993866045652</c:v>
                </c:pt>
                <c:pt idx="264">
                  <c:v>72.271657162664383</c:v>
                </c:pt>
                <c:pt idx="265">
                  <c:v>41.763525132784338</c:v>
                </c:pt>
                <c:pt idx="266">
                  <c:v>118.51607124301287</c:v>
                </c:pt>
                <c:pt idx="267">
                  <c:v>6.9189967279719902</c:v>
                </c:pt>
                <c:pt idx="268">
                  <c:v>38.617330733368362</c:v>
                </c:pt>
                <c:pt idx="269">
                  <c:v>39.745594213044157</c:v>
                </c:pt>
                <c:pt idx="270">
                  <c:v>50.003485116679798</c:v>
                </c:pt>
                <c:pt idx="271">
                  <c:v>64.86115252513882</c:v>
                </c:pt>
                <c:pt idx="272">
                  <c:v>53.285966024735202</c:v>
                </c:pt>
                <c:pt idx="273">
                  <c:v>58.811163133634714</c:v>
                </c:pt>
                <c:pt idx="274">
                  <c:v>93.990108672933061</c:v>
                </c:pt>
                <c:pt idx="275">
                  <c:v>141.54527329414242</c:v>
                </c:pt>
                <c:pt idx="276">
                  <c:v>40.311866089517977</c:v>
                </c:pt>
                <c:pt idx="277">
                  <c:v>63.337171468894624</c:v>
                </c:pt>
                <c:pt idx="278">
                  <c:v>46.888152623136016</c:v>
                </c:pt>
                <c:pt idx="279">
                  <c:v>137.79104028996866</c:v>
                </c:pt>
                <c:pt idx="280">
                  <c:v>15.227171248037786</c:v>
                </c:pt>
                <c:pt idx="281">
                  <c:v>159.64294105072125</c:v>
                </c:pt>
                <c:pt idx="282">
                  <c:v>27.756197243703149</c:v>
                </c:pt>
                <c:pt idx="283">
                  <c:v>40.740746729313344</c:v>
                </c:pt>
                <c:pt idx="284">
                  <c:v>273.48464969036792</c:v>
                </c:pt>
                <c:pt idx="285">
                  <c:v>31.452432278680256</c:v>
                </c:pt>
                <c:pt idx="286">
                  <c:v>109.25415890190858</c:v>
                </c:pt>
                <c:pt idx="287">
                  <c:v>53.467306423585612</c:v>
                </c:pt>
                <c:pt idx="288">
                  <c:v>255.05048821420993</c:v>
                </c:pt>
                <c:pt idx="289">
                  <c:v>83.207950862537388</c:v>
                </c:pt>
                <c:pt idx="290">
                  <c:v>181.71083291001958</c:v>
                </c:pt>
                <c:pt idx="291">
                  <c:v>22.269574127642919</c:v>
                </c:pt>
                <c:pt idx="292">
                  <c:v>276.41607495857136</c:v>
                </c:pt>
                <c:pt idx="293">
                  <c:v>75.68652645198776</c:v>
                </c:pt>
                <c:pt idx="294">
                  <c:v>256.56381647556259</c:v>
                </c:pt>
                <c:pt idx="295">
                  <c:v>75.708075347829464</c:v>
                </c:pt>
                <c:pt idx="296">
                  <c:v>136.5086160607452</c:v>
                </c:pt>
                <c:pt idx="297">
                  <c:v>31.519309058043564</c:v>
                </c:pt>
                <c:pt idx="298">
                  <c:v>36.741192322668248</c:v>
                </c:pt>
                <c:pt idx="299">
                  <c:v>46.09336281005249</c:v>
                </c:pt>
                <c:pt idx="300">
                  <c:v>53.63199432502082</c:v>
                </c:pt>
                <c:pt idx="301">
                  <c:v>14.525898244930179</c:v>
                </c:pt>
                <c:pt idx="302">
                  <c:v>153.95807074510137</c:v>
                </c:pt>
                <c:pt idx="303">
                  <c:v>25.167735213173845</c:v>
                </c:pt>
                <c:pt idx="304">
                  <c:v>126.21732993499242</c:v>
                </c:pt>
                <c:pt idx="305">
                  <c:v>1.6762529644749651</c:v>
                </c:pt>
                <c:pt idx="306">
                  <c:v>172.54091034115623</c:v>
                </c:pt>
                <c:pt idx="307">
                  <c:v>173.2807644348276</c:v>
                </c:pt>
                <c:pt idx="308">
                  <c:v>13.645582394005645</c:v>
                </c:pt>
                <c:pt idx="309">
                  <c:v>66.221127526857885</c:v>
                </c:pt>
                <c:pt idx="310">
                  <c:v>6.4852674150543947</c:v>
                </c:pt>
                <c:pt idx="311">
                  <c:v>16.450604047081633</c:v>
                </c:pt>
                <c:pt idx="312">
                  <c:v>94.449920056175102</c:v>
                </c:pt>
                <c:pt idx="313">
                  <c:v>298.47524079694853</c:v>
                </c:pt>
                <c:pt idx="314">
                  <c:v>92.504116346675886</c:v>
                </c:pt>
                <c:pt idx="315">
                  <c:v>68.611419249160178</c:v>
                </c:pt>
                <c:pt idx="316">
                  <c:v>52.685537765933937</c:v>
                </c:pt>
                <c:pt idx="317">
                  <c:v>178.11645817385806</c:v>
                </c:pt>
                <c:pt idx="318">
                  <c:v>274.10382219045482</c:v>
                </c:pt>
                <c:pt idx="319">
                  <c:v>97.302896894791161</c:v>
                </c:pt>
                <c:pt idx="320">
                  <c:v>187.51614675601959</c:v>
                </c:pt>
                <c:pt idx="321">
                  <c:v>51.860696766174158</c:v>
                </c:pt>
                <c:pt idx="322">
                  <c:v>12.330648689542839</c:v>
                </c:pt>
                <c:pt idx="323">
                  <c:v>167.31871576694707</c:v>
                </c:pt>
                <c:pt idx="324">
                  <c:v>139.95916795334296</c:v>
                </c:pt>
                <c:pt idx="325">
                  <c:v>91.589381065927853</c:v>
                </c:pt>
                <c:pt idx="326">
                  <c:v>52.756094954852784</c:v>
                </c:pt>
                <c:pt idx="327">
                  <c:v>16.397465676158827</c:v>
                </c:pt>
                <c:pt idx="328">
                  <c:v>11.221440643839548</c:v>
                </c:pt>
                <c:pt idx="329">
                  <c:v>0.89796467433131344</c:v>
                </c:pt>
                <c:pt idx="330">
                  <c:v>143.03159692970715</c:v>
                </c:pt>
                <c:pt idx="331">
                  <c:v>21.011473707912444</c:v>
                </c:pt>
                <c:pt idx="332">
                  <c:v>220.5772827930852</c:v>
                </c:pt>
                <c:pt idx="333">
                  <c:v>30.824942206997008</c:v>
                </c:pt>
                <c:pt idx="334">
                  <c:v>37.459204323946231</c:v>
                </c:pt>
                <c:pt idx="335">
                  <c:v>104.14998048650043</c:v>
                </c:pt>
                <c:pt idx="336">
                  <c:v>261.19365663534683</c:v>
                </c:pt>
                <c:pt idx="337">
                  <c:v>178.48693734902457</c:v>
                </c:pt>
                <c:pt idx="338">
                  <c:v>47.408101704356881</c:v>
                </c:pt>
                <c:pt idx="339">
                  <c:v>98.063082635556555</c:v>
                </c:pt>
                <c:pt idx="340">
                  <c:v>41.719075754870097</c:v>
                </c:pt>
                <c:pt idx="341">
                  <c:v>71.350754314027938</c:v>
                </c:pt>
                <c:pt idx="342">
                  <c:v>290.46312291018779</c:v>
                </c:pt>
                <c:pt idx="343">
                  <c:v>43.375272850443316</c:v>
                </c:pt>
                <c:pt idx="344">
                  <c:v>16.961986943047044</c:v>
                </c:pt>
                <c:pt idx="345">
                  <c:v>78.023252088227352</c:v>
                </c:pt>
                <c:pt idx="346">
                  <c:v>253.38659668729093</c:v>
                </c:pt>
                <c:pt idx="347">
                  <c:v>163.1275007875779</c:v>
                </c:pt>
                <c:pt idx="348">
                  <c:v>64.192610912773077</c:v>
                </c:pt>
                <c:pt idx="349">
                  <c:v>30.434751343931119</c:v>
                </c:pt>
                <c:pt idx="350">
                  <c:v>51.835461672332514</c:v>
                </c:pt>
                <c:pt idx="351">
                  <c:v>212.34013669275663</c:v>
                </c:pt>
                <c:pt idx="352">
                  <c:v>253.84646151425801</c:v>
                </c:pt>
                <c:pt idx="353">
                  <c:v>132.1634125225213</c:v>
                </c:pt>
                <c:pt idx="354">
                  <c:v>73.075698679893961</c:v>
                </c:pt>
                <c:pt idx="355">
                  <c:v>27.690779754073077</c:v>
                </c:pt>
                <c:pt idx="356">
                  <c:v>243.04639114020335</c:v>
                </c:pt>
                <c:pt idx="357">
                  <c:v>176.66970720882563</c:v>
                </c:pt>
                <c:pt idx="358">
                  <c:v>145.64781529893949</c:v>
                </c:pt>
                <c:pt idx="359">
                  <c:v>44.454819748131662</c:v>
                </c:pt>
                <c:pt idx="360">
                  <c:v>107.9552257611096</c:v>
                </c:pt>
                <c:pt idx="361">
                  <c:v>84.262329363369119</c:v>
                </c:pt>
                <c:pt idx="362">
                  <c:v>56.664589867987466</c:v>
                </c:pt>
                <c:pt idx="363">
                  <c:v>145.4962542039799</c:v>
                </c:pt>
                <c:pt idx="364">
                  <c:v>67.670851918404679</c:v>
                </c:pt>
                <c:pt idx="365">
                  <c:v>0.1301835895473431</c:v>
                </c:pt>
                <c:pt idx="366">
                  <c:v>143.14575541734899</c:v>
                </c:pt>
                <c:pt idx="367">
                  <c:v>67.885440465889616</c:v>
                </c:pt>
                <c:pt idx="368">
                  <c:v>15.886470224463622</c:v>
                </c:pt>
                <c:pt idx="369">
                  <c:v>118.9766819307565</c:v>
                </c:pt>
                <c:pt idx="370">
                  <c:v>86.756859641720467</c:v>
                </c:pt>
                <c:pt idx="371">
                  <c:v>36.290094408535509</c:v>
                </c:pt>
                <c:pt idx="372">
                  <c:v>78.705694978577284</c:v>
                </c:pt>
                <c:pt idx="373">
                  <c:v>37.158967133121102</c:v>
                </c:pt>
                <c:pt idx="374">
                  <c:v>61.100269578619496</c:v>
                </c:pt>
                <c:pt idx="375">
                  <c:v>137.29180646868289</c:v>
                </c:pt>
                <c:pt idx="376">
                  <c:v>45.71774351763387</c:v>
                </c:pt>
                <c:pt idx="377">
                  <c:v>214.61967016193407</c:v>
                </c:pt>
                <c:pt idx="378">
                  <c:v>14.679805787632922</c:v>
                </c:pt>
                <c:pt idx="379">
                  <c:v>10.787100053707134</c:v>
                </c:pt>
                <c:pt idx="380">
                  <c:v>17.924512350038839</c:v>
                </c:pt>
                <c:pt idx="381">
                  <c:v>2.3864842729739388</c:v>
                </c:pt>
                <c:pt idx="382">
                  <c:v>259.45964973356809</c:v>
                </c:pt>
                <c:pt idx="383">
                  <c:v>66.95394189833479</c:v>
                </c:pt>
                <c:pt idx="384">
                  <c:v>93.057285346630835</c:v>
                </c:pt>
                <c:pt idx="385">
                  <c:v>272.76156595946708</c:v>
                </c:pt>
                <c:pt idx="386">
                  <c:v>270.63434769422912</c:v>
                </c:pt>
                <c:pt idx="387">
                  <c:v>30.835367062796728</c:v>
                </c:pt>
                <c:pt idx="388">
                  <c:v>15.171358048276831</c:v>
                </c:pt>
                <c:pt idx="389">
                  <c:v>38.393545056525745</c:v>
                </c:pt>
                <c:pt idx="390">
                  <c:v>4.0567929882814857</c:v>
                </c:pt>
                <c:pt idx="391">
                  <c:v>17.338093997258067</c:v>
                </c:pt>
                <c:pt idx="392">
                  <c:v>108.35882866893293</c:v>
                </c:pt>
                <c:pt idx="393">
                  <c:v>141.29252848217828</c:v>
                </c:pt>
                <c:pt idx="394">
                  <c:v>68.53884758547909</c:v>
                </c:pt>
                <c:pt idx="395">
                  <c:v>0.4323317169464147</c:v>
                </c:pt>
                <c:pt idx="396">
                  <c:v>76.617928144950142</c:v>
                </c:pt>
                <c:pt idx="397">
                  <c:v>167.12162680666691</c:v>
                </c:pt>
                <c:pt idx="398">
                  <c:v>34.512047999349697</c:v>
                </c:pt>
                <c:pt idx="399">
                  <c:v>92.072351396548285</c:v>
                </c:pt>
                <c:pt idx="400">
                  <c:v>182.39395633302087</c:v>
                </c:pt>
                <c:pt idx="401">
                  <c:v>63.272986923156445</c:v>
                </c:pt>
                <c:pt idx="402">
                  <c:v>199.48268054659709</c:v>
                </c:pt>
                <c:pt idx="403">
                  <c:v>54.991439576642385</c:v>
                </c:pt>
                <c:pt idx="404">
                  <c:v>29.372132816220468</c:v>
                </c:pt>
                <c:pt idx="405">
                  <c:v>88.661459397497296</c:v>
                </c:pt>
                <c:pt idx="406">
                  <c:v>85.363659083500835</c:v>
                </c:pt>
                <c:pt idx="407">
                  <c:v>39.258980170042435</c:v>
                </c:pt>
                <c:pt idx="408">
                  <c:v>29.435512954132616</c:v>
                </c:pt>
                <c:pt idx="409">
                  <c:v>48.725636375849952</c:v>
                </c:pt>
                <c:pt idx="410">
                  <c:v>173.52111449734605</c:v>
                </c:pt>
                <c:pt idx="411">
                  <c:v>57.939234806907251</c:v>
                </c:pt>
                <c:pt idx="412">
                  <c:v>49.297596085485822</c:v>
                </c:pt>
                <c:pt idx="413">
                  <c:v>206.79831878705582</c:v>
                </c:pt>
                <c:pt idx="414">
                  <c:v>26.563664386885112</c:v>
                </c:pt>
                <c:pt idx="415">
                  <c:v>160.76392725818081</c:v>
                </c:pt>
                <c:pt idx="416">
                  <c:v>39.875693990055183</c:v>
                </c:pt>
                <c:pt idx="417">
                  <c:v>11.986512032156234</c:v>
                </c:pt>
                <c:pt idx="418">
                  <c:v>3.5012845274219773</c:v>
                </c:pt>
                <c:pt idx="419">
                  <c:v>235.14977950719299</c:v>
                </c:pt>
                <c:pt idx="420">
                  <c:v>42.469267361163794</c:v>
                </c:pt>
                <c:pt idx="421">
                  <c:v>57.714421707634862</c:v>
                </c:pt>
                <c:pt idx="422">
                  <c:v>25.602059202404014</c:v>
                </c:pt>
                <c:pt idx="423">
                  <c:v>241.59766418913134</c:v>
                </c:pt>
                <c:pt idx="424">
                  <c:v>44.18343862588948</c:v>
                </c:pt>
                <c:pt idx="425">
                  <c:v>189.26814876719564</c:v>
                </c:pt>
                <c:pt idx="426">
                  <c:v>116.14308068130956</c:v>
                </c:pt>
                <c:pt idx="427">
                  <c:v>30.282084787001043</c:v>
                </c:pt>
                <c:pt idx="428">
                  <c:v>77.518959029078218</c:v>
                </c:pt>
                <c:pt idx="429">
                  <c:v>44.397034956505983</c:v>
                </c:pt>
                <c:pt idx="430">
                  <c:v>12.788590202752186</c:v>
                </c:pt>
                <c:pt idx="431">
                  <c:v>162.24453062146455</c:v>
                </c:pt>
                <c:pt idx="432">
                  <c:v>34.684585270466073</c:v>
                </c:pt>
                <c:pt idx="433">
                  <c:v>53.62091106707674</c:v>
                </c:pt>
                <c:pt idx="434">
                  <c:v>128.01200124742857</c:v>
                </c:pt>
                <c:pt idx="435">
                  <c:v>20.322948443540934</c:v>
                </c:pt>
                <c:pt idx="436">
                  <c:v>326.64409904332018</c:v>
                </c:pt>
                <c:pt idx="437">
                  <c:v>86.797988673969797</c:v>
                </c:pt>
                <c:pt idx="438">
                  <c:v>310.46480713473534</c:v>
                </c:pt>
                <c:pt idx="439">
                  <c:v>75.098667387616899</c:v>
                </c:pt>
                <c:pt idx="440">
                  <c:v>183.54688385252243</c:v>
                </c:pt>
                <c:pt idx="441">
                  <c:v>238.82947552583869</c:v>
                </c:pt>
                <c:pt idx="442">
                  <c:v>63.065743111694111</c:v>
                </c:pt>
                <c:pt idx="443">
                  <c:v>94.823437268679811</c:v>
                </c:pt>
                <c:pt idx="444">
                  <c:v>47.308403885069275</c:v>
                </c:pt>
                <c:pt idx="445">
                  <c:v>57.699798539645386</c:v>
                </c:pt>
                <c:pt idx="446">
                  <c:v>13.013895335870266</c:v>
                </c:pt>
                <c:pt idx="447">
                  <c:v>13.295327159127671</c:v>
                </c:pt>
                <c:pt idx="448">
                  <c:v>9.3812565022919578</c:v>
                </c:pt>
                <c:pt idx="449">
                  <c:v>31.514102243604491</c:v>
                </c:pt>
                <c:pt idx="450">
                  <c:v>153.06670166876944</c:v>
                </c:pt>
                <c:pt idx="451">
                  <c:v>90.830185593483606</c:v>
                </c:pt>
                <c:pt idx="452">
                  <c:v>0.38547814465126284</c:v>
                </c:pt>
                <c:pt idx="453">
                  <c:v>5.3258005838999614</c:v>
                </c:pt>
                <c:pt idx="454">
                  <c:v>80.118760029550359</c:v>
                </c:pt>
                <c:pt idx="455">
                  <c:v>46.358984631856515</c:v>
                </c:pt>
                <c:pt idx="456">
                  <c:v>14.51760466858746</c:v>
                </c:pt>
                <c:pt idx="457">
                  <c:v>3.344075854164446</c:v>
                </c:pt>
                <c:pt idx="458">
                  <c:v>81.132526874014331</c:v>
                </c:pt>
                <c:pt idx="459">
                  <c:v>3.9722377124684818</c:v>
                </c:pt>
                <c:pt idx="460">
                  <c:v>181.63404593367133</c:v>
                </c:pt>
                <c:pt idx="461">
                  <c:v>19.825742798937149</c:v>
                </c:pt>
                <c:pt idx="462">
                  <c:v>161.95668714720966</c:v>
                </c:pt>
                <c:pt idx="463">
                  <c:v>97.224484224117447</c:v>
                </c:pt>
                <c:pt idx="464">
                  <c:v>115.48644568808157</c:v>
                </c:pt>
                <c:pt idx="465">
                  <c:v>51.253456987965158</c:v>
                </c:pt>
                <c:pt idx="466">
                  <c:v>53.965611819963037</c:v>
                </c:pt>
                <c:pt idx="467">
                  <c:v>152.23044251303702</c:v>
                </c:pt>
                <c:pt idx="468">
                  <c:v>79.971203375488244</c:v>
                </c:pt>
                <c:pt idx="469">
                  <c:v>121.05262615276672</c:v>
                </c:pt>
                <c:pt idx="470">
                  <c:v>122.55168452465755</c:v>
                </c:pt>
                <c:pt idx="471">
                  <c:v>147.51679286213931</c:v>
                </c:pt>
                <c:pt idx="472">
                  <c:v>38.210865250731231</c:v>
                </c:pt>
                <c:pt idx="473">
                  <c:v>19.679682329943095</c:v>
                </c:pt>
                <c:pt idx="474">
                  <c:v>63.088887607086164</c:v>
                </c:pt>
                <c:pt idx="475">
                  <c:v>225.52002439400138</c:v>
                </c:pt>
                <c:pt idx="476">
                  <c:v>125.90173364853862</c:v>
                </c:pt>
                <c:pt idx="477">
                  <c:v>26.954456757741887</c:v>
                </c:pt>
                <c:pt idx="478">
                  <c:v>48.900413932221845</c:v>
                </c:pt>
                <c:pt idx="479">
                  <c:v>89.913364526927893</c:v>
                </c:pt>
                <c:pt idx="480">
                  <c:v>23.628430873741515</c:v>
                </c:pt>
                <c:pt idx="481">
                  <c:v>176.74158401166628</c:v>
                </c:pt>
                <c:pt idx="482">
                  <c:v>143.4521495817599</c:v>
                </c:pt>
                <c:pt idx="483">
                  <c:v>234.61924829505367</c:v>
                </c:pt>
                <c:pt idx="484">
                  <c:v>205.61196824696006</c:v>
                </c:pt>
                <c:pt idx="485">
                  <c:v>230.11564564775153</c:v>
                </c:pt>
                <c:pt idx="486">
                  <c:v>62.594056896605181</c:v>
                </c:pt>
                <c:pt idx="487">
                  <c:v>167.27978867678027</c:v>
                </c:pt>
                <c:pt idx="488">
                  <c:v>41.428807949821255</c:v>
                </c:pt>
                <c:pt idx="489">
                  <c:v>132.02338439496899</c:v>
                </c:pt>
                <c:pt idx="490">
                  <c:v>163.17611093240279</c:v>
                </c:pt>
                <c:pt idx="491">
                  <c:v>51.549722927670182</c:v>
                </c:pt>
                <c:pt idx="492">
                  <c:v>95.525102466518774</c:v>
                </c:pt>
                <c:pt idx="493">
                  <c:v>69.472365745685011</c:v>
                </c:pt>
                <c:pt idx="494">
                  <c:v>9.1148333329007194</c:v>
                </c:pt>
                <c:pt idx="495">
                  <c:v>58.403392956923831</c:v>
                </c:pt>
                <c:pt idx="496">
                  <c:v>22.981016053473475</c:v>
                </c:pt>
                <c:pt idx="497">
                  <c:v>45.046948181174393</c:v>
                </c:pt>
                <c:pt idx="498">
                  <c:v>47.755785541469656</c:v>
                </c:pt>
                <c:pt idx="499">
                  <c:v>121.34348646311113</c:v>
                </c:pt>
                <c:pt idx="500">
                  <c:v>26.644023137483796</c:v>
                </c:pt>
                <c:pt idx="501">
                  <c:v>93.832333191166754</c:v>
                </c:pt>
                <c:pt idx="502">
                  <c:v>139.24459104027281</c:v>
                </c:pt>
                <c:pt idx="503">
                  <c:v>143.99913036453103</c:v>
                </c:pt>
                <c:pt idx="504">
                  <c:v>20.37969649461823</c:v>
                </c:pt>
                <c:pt idx="505">
                  <c:v>29.925297132469879</c:v>
                </c:pt>
                <c:pt idx="506">
                  <c:v>48.883297691757939</c:v>
                </c:pt>
                <c:pt idx="507">
                  <c:v>25.021336158148987</c:v>
                </c:pt>
                <c:pt idx="508">
                  <c:v>67.064456869479756</c:v>
                </c:pt>
                <c:pt idx="509">
                  <c:v>23.626076433068125</c:v>
                </c:pt>
                <c:pt idx="510">
                  <c:v>82.903107356944403</c:v>
                </c:pt>
                <c:pt idx="511">
                  <c:v>242.87357136672659</c:v>
                </c:pt>
                <c:pt idx="512">
                  <c:v>211.10950896946369</c:v>
                </c:pt>
                <c:pt idx="513">
                  <c:v>153.01898156900515</c:v>
                </c:pt>
                <c:pt idx="514">
                  <c:v>60.885280825550765</c:v>
                </c:pt>
                <c:pt idx="515">
                  <c:v>7.4898639852555755</c:v>
                </c:pt>
                <c:pt idx="516">
                  <c:v>158.10593260624995</c:v>
                </c:pt>
                <c:pt idx="517">
                  <c:v>58.33420588630792</c:v>
                </c:pt>
                <c:pt idx="518">
                  <c:v>107.64839766806058</c:v>
                </c:pt>
                <c:pt idx="519">
                  <c:v>155.43984620249017</c:v>
                </c:pt>
                <c:pt idx="520">
                  <c:v>297.54015238141335</c:v>
                </c:pt>
                <c:pt idx="521">
                  <c:v>31.053916942417217</c:v>
                </c:pt>
                <c:pt idx="522">
                  <c:v>51.417750184192528</c:v>
                </c:pt>
                <c:pt idx="523">
                  <c:v>17.098346210481544</c:v>
                </c:pt>
                <c:pt idx="524">
                  <c:v>5.7966202154714193</c:v>
                </c:pt>
                <c:pt idx="525">
                  <c:v>99.51797370092612</c:v>
                </c:pt>
                <c:pt idx="526">
                  <c:v>72.481979291260672</c:v>
                </c:pt>
                <c:pt idx="527">
                  <c:v>112.74505611447954</c:v>
                </c:pt>
                <c:pt idx="528">
                  <c:v>280.48520905214951</c:v>
                </c:pt>
                <c:pt idx="529">
                  <c:v>98.916078225725258</c:v>
                </c:pt>
                <c:pt idx="530">
                  <c:v>7.2004834054883951</c:v>
                </c:pt>
                <c:pt idx="531">
                  <c:v>31.130712878043063</c:v>
                </c:pt>
                <c:pt idx="532">
                  <c:v>52.997009264373744</c:v>
                </c:pt>
                <c:pt idx="533">
                  <c:v>20.002269762460482</c:v>
                </c:pt>
                <c:pt idx="534">
                  <c:v>108.10449622156887</c:v>
                </c:pt>
                <c:pt idx="535">
                  <c:v>55.312234319417634</c:v>
                </c:pt>
                <c:pt idx="536">
                  <c:v>182.45619394040639</c:v>
                </c:pt>
                <c:pt idx="537">
                  <c:v>22.055035715577432</c:v>
                </c:pt>
                <c:pt idx="538">
                  <c:v>111.31953286924953</c:v>
                </c:pt>
                <c:pt idx="539">
                  <c:v>71.339272720135966</c:v>
                </c:pt>
                <c:pt idx="540">
                  <c:v>228.60994224355412</c:v>
                </c:pt>
                <c:pt idx="541">
                  <c:v>5.0110028700056768</c:v>
                </c:pt>
                <c:pt idx="542">
                  <c:v>30.773433676131877</c:v>
                </c:pt>
                <c:pt idx="543">
                  <c:v>50.479860021967184</c:v>
                </c:pt>
                <c:pt idx="544">
                  <c:v>194.34591262161456</c:v>
                </c:pt>
                <c:pt idx="545">
                  <c:v>183.93862763769044</c:v>
                </c:pt>
                <c:pt idx="546">
                  <c:v>179.37091825811018</c:v>
                </c:pt>
                <c:pt idx="547">
                  <c:v>168.94265930495393</c:v>
                </c:pt>
                <c:pt idx="548">
                  <c:v>42.710838548452898</c:v>
                </c:pt>
                <c:pt idx="549">
                  <c:v>165.2442085813114</c:v>
                </c:pt>
                <c:pt idx="550">
                  <c:v>97.83032690111969</c:v>
                </c:pt>
                <c:pt idx="551">
                  <c:v>135.53255982477765</c:v>
                </c:pt>
                <c:pt idx="552">
                  <c:v>130.78986696831177</c:v>
                </c:pt>
                <c:pt idx="553">
                  <c:v>24.747270713735006</c:v>
                </c:pt>
                <c:pt idx="554">
                  <c:v>152.89830862897099</c:v>
                </c:pt>
                <c:pt idx="555">
                  <c:v>4.6159281435303186</c:v>
                </c:pt>
                <c:pt idx="556">
                  <c:v>1.439787919130687</c:v>
                </c:pt>
                <c:pt idx="557">
                  <c:v>21.357609774060467</c:v>
                </c:pt>
                <c:pt idx="558">
                  <c:v>236.93248572776486</c:v>
                </c:pt>
                <c:pt idx="559">
                  <c:v>23.210402397363087</c:v>
                </c:pt>
                <c:pt idx="560">
                  <c:v>86.884590188358828</c:v>
                </c:pt>
                <c:pt idx="561">
                  <c:v>104.47669850878724</c:v>
                </c:pt>
                <c:pt idx="562">
                  <c:v>123.29125114119726</c:v>
                </c:pt>
                <c:pt idx="563">
                  <c:v>107.66025034237359</c:v>
                </c:pt>
                <c:pt idx="564">
                  <c:v>281.26668453178024</c:v>
                </c:pt>
                <c:pt idx="565">
                  <c:v>41.947634874478304</c:v>
                </c:pt>
                <c:pt idx="566">
                  <c:v>187.95099109565655</c:v>
                </c:pt>
                <c:pt idx="567">
                  <c:v>205.00789858285015</c:v>
                </c:pt>
                <c:pt idx="568">
                  <c:v>3.6262688290454754</c:v>
                </c:pt>
                <c:pt idx="569">
                  <c:v>42.736535536335602</c:v>
                </c:pt>
                <c:pt idx="570">
                  <c:v>37.424130881952422</c:v>
                </c:pt>
                <c:pt idx="571">
                  <c:v>75.224180252395499</c:v>
                </c:pt>
                <c:pt idx="572">
                  <c:v>36.827074566171646</c:v>
                </c:pt>
                <c:pt idx="573">
                  <c:v>260.56368042950083</c:v>
                </c:pt>
                <c:pt idx="574">
                  <c:v>163.88497213328608</c:v>
                </c:pt>
                <c:pt idx="575">
                  <c:v>237.82932918194513</c:v>
                </c:pt>
                <c:pt idx="576">
                  <c:v>100.55837518961286</c:v>
                </c:pt>
                <c:pt idx="577">
                  <c:v>179.60242892605132</c:v>
                </c:pt>
                <c:pt idx="578">
                  <c:v>49.819754897031082</c:v>
                </c:pt>
                <c:pt idx="579">
                  <c:v>115.76722126109911</c:v>
                </c:pt>
                <c:pt idx="580">
                  <c:v>19.687982078475809</c:v>
                </c:pt>
                <c:pt idx="581">
                  <c:v>49.624935936681752</c:v>
                </c:pt>
                <c:pt idx="582">
                  <c:v>24.49017245800108</c:v>
                </c:pt>
                <c:pt idx="583">
                  <c:v>121.76567129729904</c:v>
                </c:pt>
                <c:pt idx="584">
                  <c:v>188.69037781757947</c:v>
                </c:pt>
                <c:pt idx="585">
                  <c:v>12.946005227431455</c:v>
                </c:pt>
                <c:pt idx="586">
                  <c:v>54.943308999751842</c:v>
                </c:pt>
                <c:pt idx="587">
                  <c:v>237.49092672032086</c:v>
                </c:pt>
                <c:pt idx="588">
                  <c:v>292.530102202416</c:v>
                </c:pt>
                <c:pt idx="589">
                  <c:v>36.852229248000874</c:v>
                </c:pt>
                <c:pt idx="590">
                  <c:v>43.54893900773915</c:v>
                </c:pt>
                <c:pt idx="591">
                  <c:v>46.232274015257254</c:v>
                </c:pt>
                <c:pt idx="592">
                  <c:v>91.260014989493072</c:v>
                </c:pt>
                <c:pt idx="593">
                  <c:v>242.87458560571645</c:v>
                </c:pt>
                <c:pt idx="594">
                  <c:v>132.04020872660081</c:v>
                </c:pt>
                <c:pt idx="595">
                  <c:v>41.924146963110999</c:v>
                </c:pt>
                <c:pt idx="596">
                  <c:v>3.3948584811974234</c:v>
                </c:pt>
                <c:pt idx="597">
                  <c:v>143.4025842142851</c:v>
                </c:pt>
                <c:pt idx="598">
                  <c:v>112.20950479449213</c:v>
                </c:pt>
                <c:pt idx="599">
                  <c:v>195.98396485525726</c:v>
                </c:pt>
                <c:pt idx="600">
                  <c:v>124.17017218644347</c:v>
                </c:pt>
                <c:pt idx="601">
                  <c:v>268.44427709033067</c:v>
                </c:pt>
                <c:pt idx="602">
                  <c:v>24.531424621985618</c:v>
                </c:pt>
                <c:pt idx="603">
                  <c:v>88.699677946159269</c:v>
                </c:pt>
                <c:pt idx="604">
                  <c:v>36.575829931416962</c:v>
                </c:pt>
                <c:pt idx="605">
                  <c:v>33.683554175120335</c:v>
                </c:pt>
                <c:pt idx="606">
                  <c:v>24.366412336585554</c:v>
                </c:pt>
                <c:pt idx="607">
                  <c:v>45.474235970807598</c:v>
                </c:pt>
                <c:pt idx="608">
                  <c:v>92.08410775422297</c:v>
                </c:pt>
                <c:pt idx="609">
                  <c:v>24.239975409660058</c:v>
                </c:pt>
                <c:pt idx="610">
                  <c:v>88.60168508354829</c:v>
                </c:pt>
                <c:pt idx="611">
                  <c:v>86.082432465417213</c:v>
                </c:pt>
                <c:pt idx="612">
                  <c:v>8.79664947758552</c:v>
                </c:pt>
                <c:pt idx="613">
                  <c:v>45.288044836444364</c:v>
                </c:pt>
                <c:pt idx="614">
                  <c:v>75.620218560497733</c:v>
                </c:pt>
                <c:pt idx="615">
                  <c:v>51.919004768229946</c:v>
                </c:pt>
                <c:pt idx="616">
                  <c:v>82.949443481049968</c:v>
                </c:pt>
                <c:pt idx="617">
                  <c:v>166.43590723825145</c:v>
                </c:pt>
                <c:pt idx="618">
                  <c:v>117.7210702237243</c:v>
                </c:pt>
                <c:pt idx="619">
                  <c:v>36.483263111899575</c:v>
                </c:pt>
                <c:pt idx="620">
                  <c:v>33.366934225982227</c:v>
                </c:pt>
                <c:pt idx="621">
                  <c:v>40.508676928065086</c:v>
                </c:pt>
                <c:pt idx="622">
                  <c:v>90.07037319276661</c:v>
                </c:pt>
                <c:pt idx="623">
                  <c:v>45.124968345033857</c:v>
                </c:pt>
                <c:pt idx="624">
                  <c:v>40.745295170372522</c:v>
                </c:pt>
                <c:pt idx="625">
                  <c:v>40.324219415637366</c:v>
                </c:pt>
                <c:pt idx="626">
                  <c:v>24.637601134492616</c:v>
                </c:pt>
                <c:pt idx="627">
                  <c:v>42.537948402327551</c:v>
                </c:pt>
                <c:pt idx="628">
                  <c:v>158.30979234437865</c:v>
                </c:pt>
                <c:pt idx="629">
                  <c:v>36.5431564161807</c:v>
                </c:pt>
                <c:pt idx="630">
                  <c:v>192.00760713079379</c:v>
                </c:pt>
                <c:pt idx="631">
                  <c:v>149.52248031600627</c:v>
                </c:pt>
                <c:pt idx="632">
                  <c:v>168.47016051804925</c:v>
                </c:pt>
                <c:pt idx="633">
                  <c:v>143.97049434869211</c:v>
                </c:pt>
                <c:pt idx="634">
                  <c:v>80.436990962691098</c:v>
                </c:pt>
                <c:pt idx="635">
                  <c:v>19.079803210936507</c:v>
                </c:pt>
                <c:pt idx="636">
                  <c:v>17.932632577448139</c:v>
                </c:pt>
                <c:pt idx="637">
                  <c:v>68.40017126967372</c:v>
                </c:pt>
                <c:pt idx="638">
                  <c:v>101.53793443088956</c:v>
                </c:pt>
                <c:pt idx="639">
                  <c:v>21.807191107736671</c:v>
                </c:pt>
                <c:pt idx="640">
                  <c:v>135.53120789551667</c:v>
                </c:pt>
                <c:pt idx="641">
                  <c:v>191.51319757279347</c:v>
                </c:pt>
                <c:pt idx="642">
                  <c:v>15.807199109970638</c:v>
                </c:pt>
                <c:pt idx="643">
                  <c:v>189.97624657142049</c:v>
                </c:pt>
                <c:pt idx="644">
                  <c:v>172.01771704695358</c:v>
                </c:pt>
                <c:pt idx="645">
                  <c:v>98.946000511001671</c:v>
                </c:pt>
                <c:pt idx="646">
                  <c:v>32.861762699993037</c:v>
                </c:pt>
                <c:pt idx="647">
                  <c:v>10.525646561459533</c:v>
                </c:pt>
                <c:pt idx="648">
                  <c:v>116.47108459701474</c:v>
                </c:pt>
                <c:pt idx="649">
                  <c:v>37.271423998351203</c:v>
                </c:pt>
                <c:pt idx="650">
                  <c:v>59.0407534953846</c:v>
                </c:pt>
                <c:pt idx="651">
                  <c:v>52.128927767640221</c:v>
                </c:pt>
                <c:pt idx="652">
                  <c:v>262.70834047534595</c:v>
                </c:pt>
                <c:pt idx="653">
                  <c:v>9.1313431371384723</c:v>
                </c:pt>
                <c:pt idx="654">
                  <c:v>120.68482195667707</c:v>
                </c:pt>
                <c:pt idx="655">
                  <c:v>58.157576538250368</c:v>
                </c:pt>
                <c:pt idx="656">
                  <c:v>39.17572939224776</c:v>
                </c:pt>
                <c:pt idx="657">
                  <c:v>284.6026478715446</c:v>
                </c:pt>
                <c:pt idx="658">
                  <c:v>7.4926882422412877</c:v>
                </c:pt>
                <c:pt idx="659">
                  <c:v>84.996498853829806</c:v>
                </c:pt>
                <c:pt idx="660">
                  <c:v>58.933238748020479</c:v>
                </c:pt>
                <c:pt idx="661">
                  <c:v>78.406971877909243</c:v>
                </c:pt>
                <c:pt idx="662">
                  <c:v>166.44381441654647</c:v>
                </c:pt>
                <c:pt idx="663">
                  <c:v>92.647224043910299</c:v>
                </c:pt>
                <c:pt idx="664">
                  <c:v>292.47156177193898</c:v>
                </c:pt>
                <c:pt idx="665">
                  <c:v>66.62824563245691</c:v>
                </c:pt>
                <c:pt idx="666">
                  <c:v>66.465658911089619</c:v>
                </c:pt>
                <c:pt idx="667">
                  <c:v>84.375079072137183</c:v>
                </c:pt>
                <c:pt idx="668">
                  <c:v>93.834558106977624</c:v>
                </c:pt>
                <c:pt idx="669">
                  <c:v>5.8035444736421855</c:v>
                </c:pt>
                <c:pt idx="670">
                  <c:v>204.66322001226021</c:v>
                </c:pt>
                <c:pt idx="671">
                  <c:v>64.26570718433976</c:v>
                </c:pt>
                <c:pt idx="672">
                  <c:v>208.97867066189986</c:v>
                </c:pt>
                <c:pt idx="673">
                  <c:v>159.84590340954327</c:v>
                </c:pt>
                <c:pt idx="674">
                  <c:v>202.98557619160906</c:v>
                </c:pt>
                <c:pt idx="675">
                  <c:v>96.49237441804668</c:v>
                </c:pt>
                <c:pt idx="676">
                  <c:v>17.687162655391848</c:v>
                </c:pt>
                <c:pt idx="677">
                  <c:v>209.29979748874524</c:v>
                </c:pt>
                <c:pt idx="678">
                  <c:v>91.017096629966886</c:v>
                </c:pt>
                <c:pt idx="679">
                  <c:v>15.360797225352318</c:v>
                </c:pt>
                <c:pt idx="680">
                  <c:v>110.49035680278003</c:v>
                </c:pt>
                <c:pt idx="681">
                  <c:v>87.927381443026746</c:v>
                </c:pt>
                <c:pt idx="682">
                  <c:v>104.93028148786709</c:v>
                </c:pt>
                <c:pt idx="683">
                  <c:v>68.875097764885354</c:v>
                </c:pt>
                <c:pt idx="684">
                  <c:v>58.289349420677532</c:v>
                </c:pt>
                <c:pt idx="685">
                  <c:v>2.6992480125058855</c:v>
                </c:pt>
                <c:pt idx="686">
                  <c:v>141.64823005386319</c:v>
                </c:pt>
                <c:pt idx="687">
                  <c:v>72.482529221147686</c:v>
                </c:pt>
                <c:pt idx="688">
                  <c:v>252.82959236139919</c:v>
                </c:pt>
                <c:pt idx="689">
                  <c:v>122.32317617380794</c:v>
                </c:pt>
                <c:pt idx="690">
                  <c:v>117.00389174428035</c:v>
                </c:pt>
                <c:pt idx="691">
                  <c:v>122.83221944704681</c:v>
                </c:pt>
                <c:pt idx="692">
                  <c:v>212.76301533809018</c:v>
                </c:pt>
                <c:pt idx="693">
                  <c:v>52.273520626357424</c:v>
                </c:pt>
                <c:pt idx="694">
                  <c:v>35.203555795193047</c:v>
                </c:pt>
                <c:pt idx="695">
                  <c:v>39.893627676126243</c:v>
                </c:pt>
                <c:pt idx="696">
                  <c:v>150.67487415209564</c:v>
                </c:pt>
                <c:pt idx="697">
                  <c:v>37.886480697927816</c:v>
                </c:pt>
                <c:pt idx="698">
                  <c:v>135.7176576204547</c:v>
                </c:pt>
                <c:pt idx="699">
                  <c:v>70.89686588483508</c:v>
                </c:pt>
                <c:pt idx="700">
                  <c:v>39.980548992645524</c:v>
                </c:pt>
                <c:pt idx="701">
                  <c:v>291.721755237308</c:v>
                </c:pt>
                <c:pt idx="702">
                  <c:v>134.34935669660032</c:v>
                </c:pt>
                <c:pt idx="703">
                  <c:v>131.14353935495427</c:v>
                </c:pt>
                <c:pt idx="704">
                  <c:v>111.83457011740539</c:v>
                </c:pt>
                <c:pt idx="705">
                  <c:v>24.35051961706807</c:v>
                </c:pt>
                <c:pt idx="706">
                  <c:v>227.54878403615692</c:v>
                </c:pt>
                <c:pt idx="707">
                  <c:v>13.515902176401497</c:v>
                </c:pt>
                <c:pt idx="708">
                  <c:v>17.175770313964374</c:v>
                </c:pt>
                <c:pt idx="709">
                  <c:v>211.94588802893546</c:v>
                </c:pt>
                <c:pt idx="710">
                  <c:v>16.039225970270223</c:v>
                </c:pt>
                <c:pt idx="711">
                  <c:v>42.740941437678323</c:v>
                </c:pt>
                <c:pt idx="712">
                  <c:v>290.99816327170674</c:v>
                </c:pt>
                <c:pt idx="713">
                  <c:v>84.28963324563847</c:v>
                </c:pt>
                <c:pt idx="714">
                  <c:v>151.587427688638</c:v>
                </c:pt>
                <c:pt idx="715">
                  <c:v>157.90332899489522</c:v>
                </c:pt>
                <c:pt idx="716">
                  <c:v>210.84584155437767</c:v>
                </c:pt>
                <c:pt idx="717">
                  <c:v>230.89937793048878</c:v>
                </c:pt>
                <c:pt idx="718">
                  <c:v>11.395277864199299</c:v>
                </c:pt>
                <c:pt idx="719">
                  <c:v>35.094683299573816</c:v>
                </c:pt>
                <c:pt idx="720">
                  <c:v>101.45189870350922</c:v>
                </c:pt>
                <c:pt idx="721">
                  <c:v>85.562619870746474</c:v>
                </c:pt>
                <c:pt idx="722">
                  <c:v>21.635009496250099</c:v>
                </c:pt>
                <c:pt idx="723">
                  <c:v>82.466087947366518</c:v>
                </c:pt>
                <c:pt idx="724">
                  <c:v>55.525378335639516</c:v>
                </c:pt>
                <c:pt idx="725">
                  <c:v>54.931252464344446</c:v>
                </c:pt>
                <c:pt idx="726">
                  <c:v>10.000594891154353</c:v>
                </c:pt>
                <c:pt idx="727">
                  <c:v>231.34800122780302</c:v>
                </c:pt>
                <c:pt idx="728">
                  <c:v>28.247267937343569</c:v>
                </c:pt>
                <c:pt idx="729">
                  <c:v>50.203513972247066</c:v>
                </c:pt>
                <c:pt idx="730">
                  <c:v>119.3696627357118</c:v>
                </c:pt>
                <c:pt idx="731">
                  <c:v>186.98393195081627</c:v>
                </c:pt>
                <c:pt idx="732">
                  <c:v>88.897097062536247</c:v>
                </c:pt>
                <c:pt idx="733">
                  <c:v>119.38060135714825</c:v>
                </c:pt>
                <c:pt idx="734">
                  <c:v>17.511168798382027</c:v>
                </c:pt>
                <c:pt idx="735">
                  <c:v>28.100880734106525</c:v>
                </c:pt>
                <c:pt idx="736">
                  <c:v>46.082392192751691</c:v>
                </c:pt>
                <c:pt idx="737">
                  <c:v>306.85587419944494</c:v>
                </c:pt>
                <c:pt idx="738">
                  <c:v>112.55964852503122</c:v>
                </c:pt>
                <c:pt idx="739">
                  <c:v>74.146973902148162</c:v>
                </c:pt>
                <c:pt idx="740">
                  <c:v>12.070311296016161</c:v>
                </c:pt>
                <c:pt idx="741">
                  <c:v>252.66596898527357</c:v>
                </c:pt>
                <c:pt idx="742">
                  <c:v>78.793433507790837</c:v>
                </c:pt>
                <c:pt idx="743">
                  <c:v>54.21488289741994</c:v>
                </c:pt>
                <c:pt idx="744">
                  <c:v>79.083266976407899</c:v>
                </c:pt>
                <c:pt idx="745">
                  <c:v>156.82299262212172</c:v>
                </c:pt>
                <c:pt idx="746">
                  <c:v>0.33885339455403951</c:v>
                </c:pt>
                <c:pt idx="747">
                  <c:v>130.42463289841839</c:v>
                </c:pt>
                <c:pt idx="748">
                  <c:v>21.183615610190614</c:v>
                </c:pt>
                <c:pt idx="749">
                  <c:v>23.220101221522114</c:v>
                </c:pt>
                <c:pt idx="750">
                  <c:v>112.89191668034044</c:v>
                </c:pt>
                <c:pt idx="751">
                  <c:v>31.823389465303219</c:v>
                </c:pt>
                <c:pt idx="752">
                  <c:v>120.75419966345238</c:v>
                </c:pt>
                <c:pt idx="753">
                  <c:v>29.829505731282325</c:v>
                </c:pt>
                <c:pt idx="754">
                  <c:v>8.0392085974185967</c:v>
                </c:pt>
                <c:pt idx="755">
                  <c:v>161.59731842883807</c:v>
                </c:pt>
                <c:pt idx="756">
                  <c:v>94.155706830187</c:v>
                </c:pt>
                <c:pt idx="757">
                  <c:v>121.62103760455017</c:v>
                </c:pt>
                <c:pt idx="758">
                  <c:v>67.667889573375462</c:v>
                </c:pt>
                <c:pt idx="759">
                  <c:v>70.233503040427053</c:v>
                </c:pt>
                <c:pt idx="760">
                  <c:v>109.44447577886358</c:v>
                </c:pt>
                <c:pt idx="761">
                  <c:v>174.82134081419426</c:v>
                </c:pt>
                <c:pt idx="762">
                  <c:v>246.2413685119391</c:v>
                </c:pt>
                <c:pt idx="763">
                  <c:v>201.8990941147436</c:v>
                </c:pt>
                <c:pt idx="764">
                  <c:v>139.28157881391346</c:v>
                </c:pt>
                <c:pt idx="765">
                  <c:v>23.217247949767806</c:v>
                </c:pt>
                <c:pt idx="766">
                  <c:v>52.618657896630815</c:v>
                </c:pt>
                <c:pt idx="767">
                  <c:v>1.2821501236221609</c:v>
                </c:pt>
                <c:pt idx="768">
                  <c:v>73.930786231795082</c:v>
                </c:pt>
                <c:pt idx="769">
                  <c:v>65.835677406677917</c:v>
                </c:pt>
                <c:pt idx="770">
                  <c:v>173.92258006600142</c:v>
                </c:pt>
                <c:pt idx="771">
                  <c:v>5.7683857109290138E-2</c:v>
                </c:pt>
                <c:pt idx="772">
                  <c:v>62.402945232673005</c:v>
                </c:pt>
                <c:pt idx="773">
                  <c:v>125.3365208193033</c:v>
                </c:pt>
                <c:pt idx="774">
                  <c:v>169.57721242929981</c:v>
                </c:pt>
                <c:pt idx="775">
                  <c:v>139.74292600304651</c:v>
                </c:pt>
                <c:pt idx="776">
                  <c:v>129.48264446230979</c:v>
                </c:pt>
                <c:pt idx="777">
                  <c:v>34.241785016628342</c:v>
                </c:pt>
                <c:pt idx="778">
                  <c:v>241.26910993174943</c:v>
                </c:pt>
                <c:pt idx="779">
                  <c:v>40.249283378320136</c:v>
                </c:pt>
                <c:pt idx="780">
                  <c:v>95.6999947218671</c:v>
                </c:pt>
                <c:pt idx="781">
                  <c:v>46.209789767016161</c:v>
                </c:pt>
                <c:pt idx="782">
                  <c:v>134.05108711870488</c:v>
                </c:pt>
                <c:pt idx="783">
                  <c:v>151.57250231598232</c:v>
                </c:pt>
                <c:pt idx="784">
                  <c:v>210.0244330768989</c:v>
                </c:pt>
                <c:pt idx="785">
                  <c:v>39.604768233164698</c:v>
                </c:pt>
                <c:pt idx="786">
                  <c:v>153.75635121697945</c:v>
                </c:pt>
                <c:pt idx="787">
                  <c:v>32.846576056486818</c:v>
                </c:pt>
                <c:pt idx="788">
                  <c:v>57.803629332000163</c:v>
                </c:pt>
                <c:pt idx="789">
                  <c:v>28.774805645830011</c:v>
                </c:pt>
                <c:pt idx="790">
                  <c:v>58.648253871845107</c:v>
                </c:pt>
                <c:pt idx="791">
                  <c:v>85.298898888973312</c:v>
                </c:pt>
                <c:pt idx="792">
                  <c:v>82.111496683382796</c:v>
                </c:pt>
                <c:pt idx="793">
                  <c:v>97.493111626762584</c:v>
                </c:pt>
                <c:pt idx="794">
                  <c:v>135.6855591324076</c:v>
                </c:pt>
                <c:pt idx="795">
                  <c:v>73.031072444793338</c:v>
                </c:pt>
                <c:pt idx="796">
                  <c:v>48.556050094800369</c:v>
                </c:pt>
                <c:pt idx="797">
                  <c:v>93.355261770837984</c:v>
                </c:pt>
                <c:pt idx="798">
                  <c:v>102.68612782538807</c:v>
                </c:pt>
                <c:pt idx="799">
                  <c:v>15.263957649998538</c:v>
                </c:pt>
                <c:pt idx="800">
                  <c:v>111.74443272948429</c:v>
                </c:pt>
                <c:pt idx="801">
                  <c:v>3.8656049148199498</c:v>
                </c:pt>
                <c:pt idx="802">
                  <c:v>192.10312620796472</c:v>
                </c:pt>
                <c:pt idx="803">
                  <c:v>133.46126202704448</c:v>
                </c:pt>
                <c:pt idx="804">
                  <c:v>18.318792675218802</c:v>
                </c:pt>
                <c:pt idx="805">
                  <c:v>44.143192173834393</c:v>
                </c:pt>
                <c:pt idx="806">
                  <c:v>38.984745971643171</c:v>
                </c:pt>
                <c:pt idx="807">
                  <c:v>162.31161972761359</c:v>
                </c:pt>
                <c:pt idx="808">
                  <c:v>33.705865536894265</c:v>
                </c:pt>
                <c:pt idx="809">
                  <c:v>90.033456053314893</c:v>
                </c:pt>
                <c:pt idx="810">
                  <c:v>79.379675204412635</c:v>
                </c:pt>
                <c:pt idx="811">
                  <c:v>107.13739141990456</c:v>
                </c:pt>
                <c:pt idx="812">
                  <c:v>47.113750206847925</c:v>
                </c:pt>
                <c:pt idx="813">
                  <c:v>21.187247783068997</c:v>
                </c:pt>
                <c:pt idx="814">
                  <c:v>41.751821348122945</c:v>
                </c:pt>
                <c:pt idx="815">
                  <c:v>15.429254251722694</c:v>
                </c:pt>
                <c:pt idx="816">
                  <c:v>172.20087618746282</c:v>
                </c:pt>
                <c:pt idx="817">
                  <c:v>120.55624040339195</c:v>
                </c:pt>
                <c:pt idx="818">
                  <c:v>34.539773303970385</c:v>
                </c:pt>
                <c:pt idx="819">
                  <c:v>49.397188878640954</c:v>
                </c:pt>
                <c:pt idx="820">
                  <c:v>290.42757753759457</c:v>
                </c:pt>
                <c:pt idx="821">
                  <c:v>130.19033848216358</c:v>
                </c:pt>
                <c:pt idx="822">
                  <c:v>191.02337605407831</c:v>
                </c:pt>
                <c:pt idx="823">
                  <c:v>20.248806634075564</c:v>
                </c:pt>
                <c:pt idx="824">
                  <c:v>270.41263697239566</c:v>
                </c:pt>
                <c:pt idx="825">
                  <c:v>202.49279485581565</c:v>
                </c:pt>
                <c:pt idx="826">
                  <c:v>78.837678908635525</c:v>
                </c:pt>
                <c:pt idx="827">
                  <c:v>195.10635235847587</c:v>
                </c:pt>
                <c:pt idx="828">
                  <c:v>11.352794060242559</c:v>
                </c:pt>
                <c:pt idx="829">
                  <c:v>123.66112396251688</c:v>
                </c:pt>
                <c:pt idx="830">
                  <c:v>25.597678708658272</c:v>
                </c:pt>
                <c:pt idx="831">
                  <c:v>176.78907597074718</c:v>
                </c:pt>
                <c:pt idx="832">
                  <c:v>24.46882640505136</c:v>
                </c:pt>
                <c:pt idx="833">
                  <c:v>38.899086669570877</c:v>
                </c:pt>
                <c:pt idx="834">
                  <c:v>213.97531395216853</c:v>
                </c:pt>
                <c:pt idx="835">
                  <c:v>32.398532794885789</c:v>
                </c:pt>
                <c:pt idx="836">
                  <c:v>5.2041010819594877</c:v>
                </c:pt>
                <c:pt idx="837">
                  <c:v>42.328208823968723</c:v>
                </c:pt>
                <c:pt idx="838">
                  <c:v>266.44521493037553</c:v>
                </c:pt>
                <c:pt idx="839">
                  <c:v>28.414740188948883</c:v>
                </c:pt>
                <c:pt idx="840">
                  <c:v>7.7185007399734111</c:v>
                </c:pt>
                <c:pt idx="841">
                  <c:v>122.45036262979794</c:v>
                </c:pt>
                <c:pt idx="842">
                  <c:v>156.77284483633426</c:v>
                </c:pt>
                <c:pt idx="843">
                  <c:v>157.18125051581634</c:v>
                </c:pt>
                <c:pt idx="844">
                  <c:v>305.00892586553397</c:v>
                </c:pt>
                <c:pt idx="845">
                  <c:v>4.9879578365419714</c:v>
                </c:pt>
                <c:pt idx="846">
                  <c:v>45.459803504053163</c:v>
                </c:pt>
                <c:pt idx="847">
                  <c:v>74.99628928653263</c:v>
                </c:pt>
                <c:pt idx="848">
                  <c:v>98.05099079462417</c:v>
                </c:pt>
                <c:pt idx="849">
                  <c:v>103.41638862942376</c:v>
                </c:pt>
                <c:pt idx="850">
                  <c:v>129.1881315208966</c:v>
                </c:pt>
                <c:pt idx="851">
                  <c:v>143.45050485681591</c:v>
                </c:pt>
                <c:pt idx="852">
                  <c:v>265.95354640249781</c:v>
                </c:pt>
                <c:pt idx="853">
                  <c:v>179.0408073545959</c:v>
                </c:pt>
                <c:pt idx="854">
                  <c:v>314.75474540900723</c:v>
                </c:pt>
                <c:pt idx="855">
                  <c:v>102.90701364784348</c:v>
                </c:pt>
                <c:pt idx="856">
                  <c:v>70.202389645981953</c:v>
                </c:pt>
                <c:pt idx="857">
                  <c:v>25.68212485441213</c:v>
                </c:pt>
                <c:pt idx="858">
                  <c:v>29.431823549274124</c:v>
                </c:pt>
                <c:pt idx="859">
                  <c:v>34.257694690144689</c:v>
                </c:pt>
                <c:pt idx="860">
                  <c:v>64.878523429113528</c:v>
                </c:pt>
                <c:pt idx="861">
                  <c:v>20.678646311841909</c:v>
                </c:pt>
                <c:pt idx="862">
                  <c:v>23.864516670098531</c:v>
                </c:pt>
                <c:pt idx="863">
                  <c:v>229.96572620323849</c:v>
                </c:pt>
                <c:pt idx="864">
                  <c:v>166.32822039294456</c:v>
                </c:pt>
                <c:pt idx="865">
                  <c:v>194.6476725805976</c:v>
                </c:pt>
                <c:pt idx="866">
                  <c:v>38.44522726539298</c:v>
                </c:pt>
                <c:pt idx="867">
                  <c:v>159.01310968420847</c:v>
                </c:pt>
                <c:pt idx="868">
                  <c:v>76.077301187081503</c:v>
                </c:pt>
                <c:pt idx="869">
                  <c:v>24.419584098812869</c:v>
                </c:pt>
                <c:pt idx="870">
                  <c:v>172.35167910298313</c:v>
                </c:pt>
                <c:pt idx="871">
                  <c:v>124.94599253244608</c:v>
                </c:pt>
                <c:pt idx="872">
                  <c:v>278.07320222487897</c:v>
                </c:pt>
                <c:pt idx="873">
                  <c:v>1.0531089975052474</c:v>
                </c:pt>
                <c:pt idx="874">
                  <c:v>16.868042066501204</c:v>
                </c:pt>
                <c:pt idx="875">
                  <c:v>0.82746613549315973</c:v>
                </c:pt>
                <c:pt idx="876">
                  <c:v>99.187898885333354</c:v>
                </c:pt>
                <c:pt idx="877">
                  <c:v>20.914126971379154</c:v>
                </c:pt>
                <c:pt idx="878">
                  <c:v>72.563359413825665</c:v>
                </c:pt>
                <c:pt idx="879">
                  <c:v>92.69219513415203</c:v>
                </c:pt>
                <c:pt idx="880">
                  <c:v>39.197419495944715</c:v>
                </c:pt>
                <c:pt idx="881">
                  <c:v>90.589533279950317</c:v>
                </c:pt>
                <c:pt idx="882">
                  <c:v>171.51647808937062</c:v>
                </c:pt>
                <c:pt idx="883">
                  <c:v>76.855592072393137</c:v>
                </c:pt>
                <c:pt idx="884">
                  <c:v>74.142061943895399</c:v>
                </c:pt>
                <c:pt idx="885">
                  <c:v>162.19915177889467</c:v>
                </c:pt>
                <c:pt idx="886">
                  <c:v>10.976601304736262</c:v>
                </c:pt>
                <c:pt idx="887">
                  <c:v>23.019868560488916</c:v>
                </c:pt>
                <c:pt idx="888">
                  <c:v>135.17769857776494</c:v>
                </c:pt>
                <c:pt idx="889">
                  <c:v>13.249718744978535</c:v>
                </c:pt>
                <c:pt idx="890">
                  <c:v>79.081399004296898</c:v>
                </c:pt>
                <c:pt idx="891">
                  <c:v>33.756788277319117</c:v>
                </c:pt>
                <c:pt idx="892">
                  <c:v>23.274897030049111</c:v>
                </c:pt>
                <c:pt idx="893">
                  <c:v>60.28701293232708</c:v>
                </c:pt>
                <c:pt idx="894">
                  <c:v>120.67429047399699</c:v>
                </c:pt>
                <c:pt idx="895">
                  <c:v>199.71609847040858</c:v>
                </c:pt>
                <c:pt idx="896">
                  <c:v>77.669201332267633</c:v>
                </c:pt>
                <c:pt idx="897">
                  <c:v>75.747310918037044</c:v>
                </c:pt>
                <c:pt idx="898">
                  <c:v>53.893655490192927</c:v>
                </c:pt>
                <c:pt idx="899">
                  <c:v>148.09652741714518</c:v>
                </c:pt>
                <c:pt idx="900">
                  <c:v>126.12999220163105</c:v>
                </c:pt>
                <c:pt idx="901">
                  <c:v>27.417158781168951</c:v>
                </c:pt>
                <c:pt idx="902">
                  <c:v>201.86385402900009</c:v>
                </c:pt>
                <c:pt idx="903">
                  <c:v>52.970705701296268</c:v>
                </c:pt>
                <c:pt idx="904">
                  <c:v>153.8668165642662</c:v>
                </c:pt>
                <c:pt idx="905">
                  <c:v>297.61085516022291</c:v>
                </c:pt>
                <c:pt idx="906">
                  <c:v>54.383827893426442</c:v>
                </c:pt>
                <c:pt idx="907">
                  <c:v>110.92157044780899</c:v>
                </c:pt>
                <c:pt idx="908">
                  <c:v>70.878723135776383</c:v>
                </c:pt>
                <c:pt idx="909">
                  <c:v>61.75501790716379</c:v>
                </c:pt>
                <c:pt idx="910">
                  <c:v>49.317833571040751</c:v>
                </c:pt>
                <c:pt idx="911">
                  <c:v>125.16390311426774</c:v>
                </c:pt>
                <c:pt idx="912">
                  <c:v>105.29024832117994</c:v>
                </c:pt>
                <c:pt idx="913">
                  <c:v>34.538771571591646</c:v>
                </c:pt>
                <c:pt idx="914">
                  <c:v>194.60217213940427</c:v>
                </c:pt>
                <c:pt idx="915">
                  <c:v>150.13386045123249</c:v>
                </c:pt>
                <c:pt idx="916">
                  <c:v>62.511845516870707</c:v>
                </c:pt>
                <c:pt idx="917">
                  <c:v>223.22455064470108</c:v>
                </c:pt>
                <c:pt idx="918">
                  <c:v>18.26063286586157</c:v>
                </c:pt>
                <c:pt idx="919">
                  <c:v>188.69303700493191</c:v>
                </c:pt>
                <c:pt idx="920">
                  <c:v>7.3909328992098198</c:v>
                </c:pt>
                <c:pt idx="921">
                  <c:v>72.915127655385845</c:v>
                </c:pt>
                <c:pt idx="922">
                  <c:v>106.28483647059419</c:v>
                </c:pt>
                <c:pt idx="923">
                  <c:v>148.95735044023101</c:v>
                </c:pt>
                <c:pt idx="924">
                  <c:v>51.210581744741347</c:v>
                </c:pt>
                <c:pt idx="925">
                  <c:v>169.35044746608395</c:v>
                </c:pt>
                <c:pt idx="926">
                  <c:v>19.626646888473175</c:v>
                </c:pt>
                <c:pt idx="927">
                  <c:v>21.538850920412642</c:v>
                </c:pt>
                <c:pt idx="928">
                  <c:v>152.18099393461043</c:v>
                </c:pt>
                <c:pt idx="929">
                  <c:v>224.44603052543258</c:v>
                </c:pt>
                <c:pt idx="930">
                  <c:v>95.448762631914548</c:v>
                </c:pt>
                <c:pt idx="931">
                  <c:v>8.9181273967838806</c:v>
                </c:pt>
                <c:pt idx="932">
                  <c:v>74.466923088489963</c:v>
                </c:pt>
                <c:pt idx="933">
                  <c:v>103.04399809788363</c:v>
                </c:pt>
                <c:pt idx="934">
                  <c:v>41.767227636095086</c:v>
                </c:pt>
                <c:pt idx="935">
                  <c:v>52.862099393982561</c:v>
                </c:pt>
                <c:pt idx="936">
                  <c:v>64.458950347748754</c:v>
                </c:pt>
                <c:pt idx="937">
                  <c:v>119.65174380770155</c:v>
                </c:pt>
                <c:pt idx="938">
                  <c:v>90.897695260861127</c:v>
                </c:pt>
                <c:pt idx="939">
                  <c:v>20.181872398119616</c:v>
                </c:pt>
                <c:pt idx="940">
                  <c:v>89.191910409034548</c:v>
                </c:pt>
                <c:pt idx="941">
                  <c:v>31.454445123603882</c:v>
                </c:pt>
                <c:pt idx="942">
                  <c:v>147.26344657861986</c:v>
                </c:pt>
                <c:pt idx="943">
                  <c:v>40.889437317619986</c:v>
                </c:pt>
                <c:pt idx="944">
                  <c:v>9.1820273486178809</c:v>
                </c:pt>
                <c:pt idx="945">
                  <c:v>162.06841291473222</c:v>
                </c:pt>
                <c:pt idx="946">
                  <c:v>143.96469732062351</c:v>
                </c:pt>
                <c:pt idx="947">
                  <c:v>50.862191721766322</c:v>
                </c:pt>
                <c:pt idx="948">
                  <c:v>56.382725474861658</c:v>
                </c:pt>
                <c:pt idx="949">
                  <c:v>167.69329626243137</c:v>
                </c:pt>
                <c:pt idx="950">
                  <c:v>3.1326129881793423</c:v>
                </c:pt>
                <c:pt idx="951">
                  <c:v>9.1259245059166503</c:v>
                </c:pt>
                <c:pt idx="952">
                  <c:v>86.416341476227672</c:v>
                </c:pt>
                <c:pt idx="953">
                  <c:v>18.040252885575452</c:v>
                </c:pt>
                <c:pt idx="954">
                  <c:v>32.371646927137235</c:v>
                </c:pt>
                <c:pt idx="955">
                  <c:v>160.36414943761429</c:v>
                </c:pt>
                <c:pt idx="956">
                  <c:v>19.076841935573867</c:v>
                </c:pt>
                <c:pt idx="957">
                  <c:v>13.331835351418729</c:v>
                </c:pt>
                <c:pt idx="958">
                  <c:v>223.87386734056011</c:v>
                </c:pt>
                <c:pt idx="959">
                  <c:v>12.685336183937816</c:v>
                </c:pt>
                <c:pt idx="960">
                  <c:v>110.93111380631491</c:v>
                </c:pt>
                <c:pt idx="961">
                  <c:v>42.824661922073602</c:v>
                </c:pt>
                <c:pt idx="962">
                  <c:v>160.63650393796985</c:v>
                </c:pt>
                <c:pt idx="963">
                  <c:v>39.107898782749835</c:v>
                </c:pt>
                <c:pt idx="964">
                  <c:v>152.58788703236391</c:v>
                </c:pt>
                <c:pt idx="965">
                  <c:v>54.772926040725061</c:v>
                </c:pt>
                <c:pt idx="966">
                  <c:v>111.66841923507907</c:v>
                </c:pt>
                <c:pt idx="967">
                  <c:v>60.96747403409001</c:v>
                </c:pt>
                <c:pt idx="968">
                  <c:v>53.868475672836681</c:v>
                </c:pt>
                <c:pt idx="969">
                  <c:v>181.02186742013953</c:v>
                </c:pt>
                <c:pt idx="970">
                  <c:v>90.562687977266975</c:v>
                </c:pt>
                <c:pt idx="971">
                  <c:v>19.465561064788577</c:v>
                </c:pt>
                <c:pt idx="972">
                  <c:v>168.66962950559682</c:v>
                </c:pt>
                <c:pt idx="973">
                  <c:v>94.871607483785994</c:v>
                </c:pt>
                <c:pt idx="974">
                  <c:v>145.00597299970741</c:v>
                </c:pt>
                <c:pt idx="975">
                  <c:v>42.372252010585797</c:v>
                </c:pt>
                <c:pt idx="976">
                  <c:v>161.80821574405959</c:v>
                </c:pt>
                <c:pt idx="977">
                  <c:v>3.9877756979906307</c:v>
                </c:pt>
                <c:pt idx="978">
                  <c:v>231.50367423003811</c:v>
                </c:pt>
                <c:pt idx="979">
                  <c:v>62.517848054613076</c:v>
                </c:pt>
                <c:pt idx="980">
                  <c:v>30.49971975226412</c:v>
                </c:pt>
                <c:pt idx="981">
                  <c:v>89.771929029875494</c:v>
                </c:pt>
                <c:pt idx="982">
                  <c:v>101.65228866920771</c:v>
                </c:pt>
                <c:pt idx="983">
                  <c:v>114.66562109675272</c:v>
                </c:pt>
                <c:pt idx="984">
                  <c:v>13.959909806711918</c:v>
                </c:pt>
                <c:pt idx="985">
                  <c:v>56.208659826569182</c:v>
                </c:pt>
                <c:pt idx="986">
                  <c:v>14.113604780639498</c:v>
                </c:pt>
                <c:pt idx="987">
                  <c:v>274.7515056374952</c:v>
                </c:pt>
                <c:pt idx="988">
                  <c:v>57.186023926220756</c:v>
                </c:pt>
                <c:pt idx="989">
                  <c:v>54.60346127261267</c:v>
                </c:pt>
                <c:pt idx="990">
                  <c:v>62.799248917158437</c:v>
                </c:pt>
                <c:pt idx="991">
                  <c:v>237.20364714365257</c:v>
                </c:pt>
                <c:pt idx="992">
                  <c:v>39.644355702598098</c:v>
                </c:pt>
                <c:pt idx="993">
                  <c:v>240.35685697889124</c:v>
                </c:pt>
                <c:pt idx="994">
                  <c:v>94.705722228389831</c:v>
                </c:pt>
                <c:pt idx="995">
                  <c:v>240.66415173143702</c:v>
                </c:pt>
                <c:pt idx="996">
                  <c:v>17.806686447116906</c:v>
                </c:pt>
                <c:pt idx="997">
                  <c:v>255.50465991784208</c:v>
                </c:pt>
                <c:pt idx="998">
                  <c:v>25.26140707336377</c:v>
                </c:pt>
                <c:pt idx="999">
                  <c:v>20.964612321477446</c:v>
                </c:pt>
              </c:numCache>
            </c:numRef>
          </c:val>
          <c:smooth val="0"/>
        </c:ser>
        <c:dLbls>
          <c:showLegendKey val="0"/>
          <c:showVal val="0"/>
          <c:showCatName val="0"/>
          <c:showSerName val="0"/>
          <c:showPercent val="0"/>
          <c:showBubbleSize val="0"/>
        </c:dLbls>
        <c:marker val="1"/>
        <c:smooth val="0"/>
        <c:axId val="82710912"/>
        <c:axId val="82712448"/>
      </c:lineChart>
      <c:catAx>
        <c:axId val="82710912"/>
        <c:scaling>
          <c:orientation val="minMax"/>
        </c:scaling>
        <c:delete val="0"/>
        <c:axPos val="b"/>
        <c:majorTickMark val="out"/>
        <c:minorTickMark val="none"/>
        <c:tickLblPos val="nextTo"/>
        <c:crossAx val="82712448"/>
        <c:crosses val="autoZero"/>
        <c:auto val="1"/>
        <c:lblAlgn val="ctr"/>
        <c:lblOffset val="100"/>
        <c:noMultiLvlLbl val="0"/>
      </c:catAx>
      <c:valAx>
        <c:axId val="82712448"/>
        <c:scaling>
          <c:orientation val="minMax"/>
        </c:scaling>
        <c:delete val="0"/>
        <c:axPos val="l"/>
        <c:majorGridlines/>
        <c:numFmt formatCode="General" sourceLinked="1"/>
        <c:majorTickMark val="out"/>
        <c:minorTickMark val="none"/>
        <c:tickLblPos val="nextTo"/>
        <c:crossAx val="827109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chart" Target="../charts/chart7.xml"/><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581025</xdr:colOff>
      <xdr:row>12</xdr:row>
      <xdr:rowOff>109537</xdr:rowOff>
    </xdr:from>
    <xdr:to>
      <xdr:col>10</xdr:col>
      <xdr:colOff>790574</xdr:colOff>
      <xdr:row>27</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14286</xdr:colOff>
      <xdr:row>39</xdr:row>
      <xdr:rowOff>4762</xdr:rowOff>
    </xdr:from>
    <xdr:to>
      <xdr:col>11</xdr:col>
      <xdr:colOff>428625</xdr:colOff>
      <xdr:row>54</xdr:row>
      <xdr:rowOff>9526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604837</xdr:colOff>
      <xdr:row>64</xdr:row>
      <xdr:rowOff>185737</xdr:rowOff>
    </xdr:from>
    <xdr:to>
      <xdr:col>11</xdr:col>
      <xdr:colOff>295275</xdr:colOff>
      <xdr:row>82</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604836</xdr:colOff>
      <xdr:row>90</xdr:row>
      <xdr:rowOff>23811</xdr:rowOff>
    </xdr:from>
    <xdr:to>
      <xdr:col>12</xdr:col>
      <xdr:colOff>314325</xdr:colOff>
      <xdr:row>115</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571499</xdr:colOff>
      <xdr:row>14</xdr:row>
      <xdr:rowOff>4761</xdr:rowOff>
    </xdr:from>
    <xdr:to>
      <xdr:col>15</xdr:col>
      <xdr:colOff>428624</xdr:colOff>
      <xdr:row>51</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200025</xdr:colOff>
      <xdr:row>1</xdr:row>
      <xdr:rowOff>28575</xdr:rowOff>
    </xdr:from>
    <xdr:to>
      <xdr:col>11</xdr:col>
      <xdr:colOff>495140</xdr:colOff>
      <xdr:row>12</xdr:row>
      <xdr:rowOff>38100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57650" y="228600"/>
          <a:ext cx="3343115" cy="2114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314325</xdr:colOff>
      <xdr:row>18</xdr:row>
      <xdr:rowOff>171450</xdr:rowOff>
    </xdr:from>
    <xdr:to>
      <xdr:col>5</xdr:col>
      <xdr:colOff>47625</xdr:colOff>
      <xdr:row>43</xdr:row>
      <xdr:rowOff>57150</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4325" y="3619500"/>
          <a:ext cx="2981325" cy="464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133350</xdr:colOff>
      <xdr:row>14</xdr:row>
      <xdr:rowOff>66675</xdr:rowOff>
    </xdr:from>
    <xdr:to>
      <xdr:col>12</xdr:col>
      <xdr:colOff>552450</xdr:colOff>
      <xdr:row>28</xdr:row>
      <xdr:rowOff>125376</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990975" y="2752725"/>
          <a:ext cx="4076700" cy="2725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533400</xdr:colOff>
      <xdr:row>30</xdr:row>
      <xdr:rowOff>95250</xdr:rowOff>
    </xdr:from>
    <xdr:to>
      <xdr:col>12</xdr:col>
      <xdr:colOff>304800</xdr:colOff>
      <xdr:row>47</xdr:row>
      <xdr:rowOff>19050</xdr:rowOff>
    </xdr:to>
    <xdr:pic>
      <xdr:nvPicPr>
        <xdr:cNvPr id="6" name="Picture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91025" y="5829300"/>
          <a:ext cx="3429000" cy="3162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466725</xdr:colOff>
      <xdr:row>20</xdr:row>
      <xdr:rowOff>33337</xdr:rowOff>
    </xdr:from>
    <xdr:to>
      <xdr:col>10</xdr:col>
      <xdr:colOff>161925</xdr:colOff>
      <xdr:row>34</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17</xdr:col>
      <xdr:colOff>499860</xdr:colOff>
      <xdr:row>3</xdr:row>
      <xdr:rowOff>26095</xdr:rowOff>
    </xdr:from>
    <xdr:to>
      <xdr:col>26</xdr:col>
      <xdr:colOff>592898</xdr:colOff>
      <xdr:row>21</xdr:row>
      <xdr:rowOff>1826</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86230" y="613253"/>
          <a:ext cx="5612319" cy="3498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190500</xdr:colOff>
      <xdr:row>24</xdr:row>
      <xdr:rowOff>95250</xdr:rowOff>
    </xdr:from>
    <xdr:to>
      <xdr:col>21</xdr:col>
      <xdr:colOff>476250</xdr:colOff>
      <xdr:row>34</xdr:row>
      <xdr:rowOff>9525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620500" y="4667250"/>
          <a:ext cx="2095500" cy="1819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96664</xdr:colOff>
      <xdr:row>50</xdr:row>
      <xdr:rowOff>89858</xdr:rowOff>
    </xdr:from>
    <xdr:to>
      <xdr:col>29</xdr:col>
      <xdr:colOff>119062</xdr:colOff>
      <xdr:row>63</xdr:row>
      <xdr:rowOff>71437</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288664" y="9614858"/>
          <a:ext cx="6832773" cy="24580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127000</xdr:colOff>
      <xdr:row>70</xdr:row>
      <xdr:rowOff>0</xdr:rowOff>
    </xdr:from>
    <xdr:to>
      <xdr:col>21</xdr:col>
      <xdr:colOff>346075</xdr:colOff>
      <xdr:row>80</xdr:row>
      <xdr:rowOff>133350</xdr:rowOff>
    </xdr:to>
    <xdr:pic>
      <xdr:nvPicPr>
        <xdr:cNvPr id="7" name="Picture 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96750" y="13335000"/>
          <a:ext cx="2028825" cy="2038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32</xdr:col>
      <xdr:colOff>523875</xdr:colOff>
      <xdr:row>139</xdr:row>
      <xdr:rowOff>189441</xdr:rowOff>
    </xdr:from>
    <xdr:to>
      <xdr:col>40</xdr:col>
      <xdr:colOff>185208</xdr:colOff>
      <xdr:row>154</xdr:row>
      <xdr:rowOff>75141</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88" workbookViewId="0">
      <selection activeCell="B12" sqref="B12"/>
    </sheetView>
  </sheetViews>
  <sheetFormatPr defaultRowHeight="15" x14ac:dyDescent="0.25"/>
  <cols>
    <col min="1" max="1" width="15.7109375" customWidth="1"/>
    <col min="8" max="14" width="12" bestFit="1" customWidth="1"/>
    <col min="15" max="15" width="8.7109375" customWidth="1"/>
    <col min="16" max="17" width="12" bestFit="1" customWidth="1"/>
    <col min="20" max="20" width="11" bestFit="1" customWidth="1"/>
  </cols>
  <sheetData>
    <row r="1" spans="1:17" ht="15.75" x14ac:dyDescent="0.25">
      <c r="A1" s="1" t="s">
        <v>0</v>
      </c>
    </row>
    <row r="2" spans="1:17" x14ac:dyDescent="0.25">
      <c r="A2" t="s">
        <v>1</v>
      </c>
    </row>
    <row r="5" spans="1:17" x14ac:dyDescent="0.25">
      <c r="A5" s="2" t="s">
        <v>2</v>
      </c>
    </row>
    <row r="6" spans="1:17" x14ac:dyDescent="0.25">
      <c r="A6" t="s">
        <v>3</v>
      </c>
    </row>
    <row r="7" spans="1:17" x14ac:dyDescent="0.25">
      <c r="A7" s="2" t="s">
        <v>5</v>
      </c>
    </row>
    <row r="8" spans="1:17" x14ac:dyDescent="0.25">
      <c r="A8" t="s">
        <v>6</v>
      </c>
      <c r="D8" s="3"/>
      <c r="E8" s="3"/>
      <c r="F8" s="3"/>
      <c r="G8" s="3"/>
      <c r="H8" s="3"/>
      <c r="I8" s="3"/>
      <c r="J8" s="3"/>
      <c r="K8" s="3"/>
      <c r="L8" s="3"/>
      <c r="M8" s="3"/>
      <c r="N8" s="3"/>
      <c r="O8" s="3"/>
      <c r="P8" s="3"/>
      <c r="Q8" s="3"/>
    </row>
    <row r="10" spans="1:17" x14ac:dyDescent="0.25">
      <c r="A10" s="2" t="s">
        <v>4</v>
      </c>
      <c r="B10" s="3">
        <v>0</v>
      </c>
      <c r="C10" s="3">
        <v>1</v>
      </c>
      <c r="D10" s="3">
        <v>2</v>
      </c>
      <c r="E10" s="3">
        <v>3</v>
      </c>
      <c r="F10" s="3">
        <v>4</v>
      </c>
      <c r="G10" s="3">
        <v>5</v>
      </c>
      <c r="H10" s="3">
        <v>6</v>
      </c>
      <c r="I10" s="3">
        <v>7</v>
      </c>
      <c r="J10" s="3">
        <v>8</v>
      </c>
      <c r="K10" s="3">
        <v>9</v>
      </c>
      <c r="L10" s="3">
        <v>10</v>
      </c>
      <c r="M10" s="3">
        <v>11</v>
      </c>
      <c r="N10" s="3">
        <v>12</v>
      </c>
      <c r="O10" s="3">
        <v>13</v>
      </c>
      <c r="P10" s="3">
        <v>14</v>
      </c>
    </row>
    <row r="11" spans="1:17" x14ac:dyDescent="0.25">
      <c r="A11" s="2" t="s">
        <v>7</v>
      </c>
      <c r="B11">
        <f xml:space="preserve"> (EXP(-0.5) * 0.5^0)/FACT(0)</f>
        <v>0.60653065971263342</v>
      </c>
      <c r="C11">
        <f xml:space="preserve"> (EXP(-0.5) * 0.5^1)/FACT(1)</f>
        <v>0.30326532985631671</v>
      </c>
      <c r="D11">
        <f xml:space="preserve"> (EXP(-0.5) * 0.5^2)/FACT(2)</f>
        <v>7.5816332464079178E-2</v>
      </c>
      <c r="E11">
        <f xml:space="preserve"> (EXP(-0.5) * 0.5^3)/FACT(3)</f>
        <v>1.2636055410679864E-2</v>
      </c>
      <c r="F11">
        <f xml:space="preserve"> (EXP(-0.5) * 0.5^4)/FACT(4)</f>
        <v>1.5795069263349829E-3</v>
      </c>
      <c r="G11">
        <f xml:space="preserve"> (EXP(-0.5) * 0.5^5)/FACT(5)</f>
        <v>1.5795069263349829E-4</v>
      </c>
      <c r="H11">
        <f xml:space="preserve"> (EXP(-0.5) * 0.5^6)/FACT(6)</f>
        <v>1.316255771945819E-5</v>
      </c>
      <c r="I11">
        <f xml:space="preserve"> (EXP(-0.5) * 0.5^7)/FACT(7)</f>
        <v>9.4018269424701357E-7</v>
      </c>
      <c r="J11">
        <f xml:space="preserve"> (EXP(-0.5) * 0.5^8)/FACT(8)</f>
        <v>5.8761418390438348E-8</v>
      </c>
      <c r="K11">
        <f xml:space="preserve"> (EXP(-0.5) * 0.5^9)/FACT(9)</f>
        <v>3.2645232439132415E-9</v>
      </c>
      <c r="L11">
        <f xml:space="preserve"> (EXP(-0.5) * 0.5^10)/FACT(10)</f>
        <v>1.6322616219566209E-10</v>
      </c>
      <c r="M11">
        <f xml:space="preserve"> (EXP(-0.5) * 0.5^11)/FACT(11)</f>
        <v>7.4193710088937319E-12</v>
      </c>
      <c r="N11">
        <f xml:space="preserve"> (EXP(-0.5) * 0.5^12)/FACT(12)</f>
        <v>3.0914045870390545E-13</v>
      </c>
      <c r="O11">
        <f xml:space="preserve"> (EXP(-0.5) * 0.5^13)/FACT(13)</f>
        <v>1.1890017642457903E-14</v>
      </c>
      <c r="P11">
        <f xml:space="preserve"> (EXP(-0.5) * 0.5^14)/FACT(14)</f>
        <v>4.246434872306394E-16</v>
      </c>
    </row>
    <row r="13" spans="1:17" x14ac:dyDescent="0.25">
      <c r="A13" s="2"/>
      <c r="B13" s="3"/>
      <c r="C13" s="3"/>
      <c r="D13" s="3"/>
      <c r="E13" s="3"/>
      <c r="F13" s="3"/>
      <c r="G13" s="3"/>
      <c r="H13" s="3"/>
      <c r="I13" s="3"/>
      <c r="J13" s="3"/>
      <c r="K13" s="3"/>
      <c r="L13" s="3"/>
      <c r="M13" s="3"/>
      <c r="N13" s="3"/>
      <c r="O13" s="3"/>
      <c r="P13" s="3"/>
    </row>
    <row r="30" spans="1:1" x14ac:dyDescent="0.25">
      <c r="A30" s="2" t="s">
        <v>8</v>
      </c>
    </row>
    <row r="31" spans="1:1" x14ac:dyDescent="0.25">
      <c r="A31" t="s">
        <v>9</v>
      </c>
    </row>
    <row r="32" spans="1:1" x14ac:dyDescent="0.25">
      <c r="A32" s="2" t="s">
        <v>5</v>
      </c>
    </row>
    <row r="33" spans="1:16" x14ac:dyDescent="0.25">
      <c r="A33" t="s">
        <v>6</v>
      </c>
      <c r="D33" s="3"/>
      <c r="E33" s="3"/>
      <c r="F33" s="3"/>
      <c r="G33" s="3"/>
      <c r="H33" s="3"/>
      <c r="I33" s="3"/>
      <c r="J33" s="3"/>
      <c r="K33" s="3"/>
      <c r="L33" s="3"/>
      <c r="M33" s="3"/>
      <c r="N33" s="3"/>
      <c r="O33" s="3"/>
      <c r="P33" s="3"/>
    </row>
    <row r="35" spans="1:16" x14ac:dyDescent="0.25">
      <c r="A35" s="2" t="s">
        <v>4</v>
      </c>
      <c r="B35" s="3">
        <v>0</v>
      </c>
      <c r="C35" s="3">
        <v>1</v>
      </c>
      <c r="D35" s="3">
        <v>2</v>
      </c>
      <c r="E35" s="3">
        <v>3</v>
      </c>
      <c r="F35" s="3">
        <v>4</v>
      </c>
      <c r="G35" s="3">
        <v>5</v>
      </c>
      <c r="H35" s="3">
        <v>6</v>
      </c>
      <c r="I35" s="3">
        <v>7</v>
      </c>
      <c r="J35" s="3">
        <v>8</v>
      </c>
      <c r="K35" s="3">
        <v>9</v>
      </c>
      <c r="L35" s="3">
        <v>10</v>
      </c>
      <c r="M35" s="3">
        <v>11</v>
      </c>
      <c r="N35" s="3">
        <v>12</v>
      </c>
      <c r="O35" s="3">
        <v>13</v>
      </c>
      <c r="P35" s="3">
        <v>14</v>
      </c>
    </row>
    <row r="36" spans="1:16" x14ac:dyDescent="0.25">
      <c r="A36" s="2" t="s">
        <v>7</v>
      </c>
      <c r="B36">
        <f xml:space="preserve"> (EXP(-1) * 1^0)/FACT(0)</f>
        <v>0.36787944117144233</v>
      </c>
      <c r="C36">
        <f xml:space="preserve"> (EXP(-1) * 1^1)/FACT(1)</f>
        <v>0.36787944117144233</v>
      </c>
      <c r="D36">
        <f xml:space="preserve"> (EXP(-1) * 1^2)/FACT(2)</f>
        <v>0.18393972058572117</v>
      </c>
      <c r="E36">
        <f xml:space="preserve"> (EXP(-1) * 1^3)/FACT(3)</f>
        <v>6.1313240195240391E-2</v>
      </c>
      <c r="F36">
        <f xml:space="preserve"> (EXP(-1) * 1^4)/FACT(4)</f>
        <v>1.5328310048810098E-2</v>
      </c>
      <c r="G36">
        <f xml:space="preserve"> (EXP(-1) * 1^5)/FACT(5)</f>
        <v>3.0656620097620196E-3</v>
      </c>
      <c r="H36">
        <f xml:space="preserve"> (EXP(-1) * 1^6)/FACT(6)</f>
        <v>5.1094366829366989E-4</v>
      </c>
      <c r="I36">
        <f xml:space="preserve"> (EXP(-1) * 1^7)/FACT(7)</f>
        <v>7.2991952613381413E-5</v>
      </c>
      <c r="J36">
        <f xml:space="preserve"> (EXP(-1) * 1^8)/FACT(8)</f>
        <v>9.1239940766726766E-6</v>
      </c>
      <c r="K36">
        <f xml:space="preserve"> (EXP(-1) * 1^9)/FACT(9)</f>
        <v>1.0137771196302974E-6</v>
      </c>
      <c r="L36">
        <f xml:space="preserve"> (EXP(-1) * 1^10)/FACT(10)</f>
        <v>1.0137771196302975E-7</v>
      </c>
      <c r="M36">
        <f xml:space="preserve"> (EXP(-1) * 1^11)/FACT(11)</f>
        <v>9.2161556330027044E-9</v>
      </c>
      <c r="N36">
        <f xml:space="preserve"> (EXP(-1) * 1^12)/FACT(12)</f>
        <v>7.6801296941689197E-10</v>
      </c>
      <c r="O36">
        <f xml:space="preserve"> (EXP(-1) * 1^13)/FACT(13)</f>
        <v>5.9077920724376311E-11</v>
      </c>
      <c r="P36">
        <f xml:space="preserve"> (EXP(-1) * 1^14)/FACT(14)</f>
        <v>4.2198514803125934E-12</v>
      </c>
    </row>
    <row r="56" spans="1:16" x14ac:dyDescent="0.25">
      <c r="A56" s="2" t="s">
        <v>10</v>
      </c>
    </row>
    <row r="57" spans="1:16" x14ac:dyDescent="0.25">
      <c r="A57" t="s">
        <v>11</v>
      </c>
    </row>
    <row r="58" spans="1:16" x14ac:dyDescent="0.25">
      <c r="A58" s="2" t="s">
        <v>5</v>
      </c>
    </row>
    <row r="59" spans="1:16" x14ac:dyDescent="0.25">
      <c r="A59" t="s">
        <v>6</v>
      </c>
      <c r="D59" s="3"/>
      <c r="E59" s="3"/>
      <c r="F59" s="3"/>
      <c r="G59" s="3"/>
      <c r="H59" s="3"/>
      <c r="I59" s="3"/>
      <c r="J59" s="3"/>
      <c r="K59" s="3"/>
      <c r="L59" s="3"/>
      <c r="M59" s="3"/>
      <c r="N59" s="3"/>
      <c r="O59" s="3"/>
      <c r="P59" s="3"/>
    </row>
    <row r="61" spans="1:16" x14ac:dyDescent="0.25">
      <c r="A61" s="2" t="s">
        <v>4</v>
      </c>
      <c r="B61" s="3">
        <v>0</v>
      </c>
      <c r="C61" s="3">
        <v>1</v>
      </c>
      <c r="D61" s="3">
        <v>2</v>
      </c>
      <c r="E61" s="3">
        <v>3</v>
      </c>
      <c r="F61" s="3">
        <v>4</v>
      </c>
      <c r="G61" s="3">
        <v>5</v>
      </c>
      <c r="H61" s="3">
        <v>6</v>
      </c>
      <c r="I61" s="3">
        <v>7</v>
      </c>
      <c r="J61" s="3">
        <v>8</v>
      </c>
      <c r="K61" s="3">
        <v>9</v>
      </c>
      <c r="L61" s="3">
        <v>10</v>
      </c>
      <c r="M61" s="3">
        <v>11</v>
      </c>
      <c r="N61" s="3">
        <v>12</v>
      </c>
      <c r="O61" s="3">
        <v>13</v>
      </c>
      <c r="P61" s="3">
        <v>14</v>
      </c>
    </row>
    <row r="62" spans="1:16" x14ac:dyDescent="0.25">
      <c r="A62" s="2" t="s">
        <v>7</v>
      </c>
      <c r="B62">
        <f xml:space="preserve"> (EXP(-2) * 2^0)/FACT(0)</f>
        <v>0.1353352832366127</v>
      </c>
      <c r="C62">
        <f xml:space="preserve"> (EXP(-2) * 2^1)/FACT(1)</f>
        <v>0.2706705664732254</v>
      </c>
      <c r="D62">
        <f xml:space="preserve"> (EXP(-2) * 2^2)/FACT(2)</f>
        <v>0.2706705664732254</v>
      </c>
      <c r="E62">
        <f xml:space="preserve"> (EXP(-2) * 2^3)/FACT(3)</f>
        <v>0.18044704431548361</v>
      </c>
      <c r="F62">
        <f xml:space="preserve"> (EXP(-2) * 2^4)/FACT(4)</f>
        <v>9.0223522157741806E-2</v>
      </c>
      <c r="G62">
        <f xml:space="preserve"> (EXP(-2) * 2^5)/FACT(5)</f>
        <v>3.6089408863096722E-2</v>
      </c>
      <c r="H62">
        <f xml:space="preserve"> (EXP(-2) * 2^6)/FACT(6)</f>
        <v>1.2029802954365574E-2</v>
      </c>
      <c r="I62">
        <f xml:space="preserve"> (EXP(-2) * 2^7)/FACT(7)</f>
        <v>3.4370865583901638E-3</v>
      </c>
      <c r="J62">
        <f xml:space="preserve"> (EXP(-2) * 2^8)/FACT(8)</f>
        <v>8.5927163959754094E-4</v>
      </c>
      <c r="K62">
        <f xml:space="preserve"> (EXP(-2) * 2^9)/FACT(9)</f>
        <v>1.9094925324389798E-4</v>
      </c>
      <c r="L62">
        <f xml:space="preserve"> (EXP(-2) * 2^10)/FACT(10)</f>
        <v>3.8189850648779595E-5</v>
      </c>
      <c r="M62">
        <f xml:space="preserve"> (EXP(-2) * 2^11)/FACT(11)</f>
        <v>6.9436092088690179E-6</v>
      </c>
      <c r="N62">
        <f xml:space="preserve"> (EXP(-2) * 2^12)/FACT(12)</f>
        <v>1.1572682014781697E-6</v>
      </c>
      <c r="O62">
        <f xml:space="preserve"> (EXP(-2) * 2^13)/FACT(13)</f>
        <v>1.7804126176587226E-7</v>
      </c>
      <c r="P62">
        <f xml:space="preserve"> (EXP(-2) * 2^14)/FACT(14)</f>
        <v>2.5434465966553178E-8</v>
      </c>
    </row>
    <row r="82" spans="1:20" x14ac:dyDescent="0.25">
      <c r="A82" s="2" t="s">
        <v>12</v>
      </c>
    </row>
    <row r="83" spans="1:20" x14ac:dyDescent="0.25">
      <c r="A83" t="s">
        <v>13</v>
      </c>
    </row>
    <row r="84" spans="1:20" x14ac:dyDescent="0.25">
      <c r="A84" s="2" t="s">
        <v>5</v>
      </c>
    </row>
    <row r="85" spans="1:20" x14ac:dyDescent="0.25">
      <c r="A85" t="s">
        <v>6</v>
      </c>
      <c r="D85" s="3"/>
      <c r="E85" s="3"/>
      <c r="F85" s="3"/>
      <c r="G85" s="3"/>
      <c r="H85" s="3"/>
      <c r="I85" s="3"/>
      <c r="J85" s="3"/>
      <c r="K85" s="3"/>
      <c r="L85" s="3"/>
      <c r="M85" s="3"/>
      <c r="N85" s="3"/>
      <c r="O85" s="3"/>
      <c r="P85" s="3"/>
    </row>
    <row r="87" spans="1:20" x14ac:dyDescent="0.25">
      <c r="A87" s="2" t="s">
        <v>4</v>
      </c>
      <c r="B87" s="3">
        <v>0</v>
      </c>
      <c r="C87" s="3">
        <v>1</v>
      </c>
      <c r="D87" s="3">
        <v>2</v>
      </c>
      <c r="E87" s="3">
        <v>3</v>
      </c>
      <c r="F87" s="3">
        <v>4</v>
      </c>
      <c r="G87" s="3">
        <v>5</v>
      </c>
      <c r="H87" s="3">
        <v>6</v>
      </c>
      <c r="I87" s="3">
        <v>7</v>
      </c>
      <c r="J87" s="3">
        <v>8</v>
      </c>
      <c r="K87" s="3">
        <v>9</v>
      </c>
      <c r="L87" s="3">
        <v>10</v>
      </c>
      <c r="M87" s="3">
        <v>11</v>
      </c>
      <c r="N87" s="3">
        <v>12</v>
      </c>
      <c r="O87" s="3">
        <v>13</v>
      </c>
      <c r="P87" s="3">
        <v>14</v>
      </c>
      <c r="Q87" s="3">
        <v>15</v>
      </c>
      <c r="R87" s="3">
        <v>16</v>
      </c>
      <c r="S87" s="3">
        <v>17</v>
      </c>
      <c r="T87" s="3">
        <v>18</v>
      </c>
    </row>
    <row r="88" spans="1:20" x14ac:dyDescent="0.25">
      <c r="A88" s="2" t="s">
        <v>7</v>
      </c>
      <c r="B88">
        <f xml:space="preserve"> (EXP(-4) * 4^0)/FACT(0)</f>
        <v>1.8315638888734179E-2</v>
      </c>
      <c r="C88">
        <f xml:space="preserve"> (EXP(-4) * 4^1)/FACT(1)</f>
        <v>7.3262555554936715E-2</v>
      </c>
      <c r="D88">
        <f xml:space="preserve"> (EXP(-4) * 4^2)/FACT(2)</f>
        <v>0.14652511110987343</v>
      </c>
      <c r="E88">
        <f xml:space="preserve"> (EXP(-4) * 4^3)/FACT(3)</f>
        <v>0.19536681481316456</v>
      </c>
      <c r="F88">
        <f xml:space="preserve"> (EXP(-4) * 4^4)/FACT(4)</f>
        <v>0.19536681481316456</v>
      </c>
      <c r="G88">
        <f xml:space="preserve"> (EXP(-4) * 4^5)/FACT(5)</f>
        <v>0.15629345185053165</v>
      </c>
      <c r="H88">
        <f xml:space="preserve"> (EXP(-4) * 4^6)/FACT(6)</f>
        <v>0.10419563456702111</v>
      </c>
      <c r="I88">
        <f xml:space="preserve"> (EXP(-4) * 4^7)/FACT(7)</f>
        <v>5.9540362609726345E-2</v>
      </c>
      <c r="J88">
        <f xml:space="preserve"> (EXP(-4) * 4^8)/FACT(8)</f>
        <v>2.9770181304863173E-2</v>
      </c>
      <c r="K88">
        <f xml:space="preserve"> (EXP(-4) * 4^9)/FACT(9)</f>
        <v>1.3231191691050298E-2</v>
      </c>
      <c r="L88">
        <f xml:space="preserve"> (EXP(-4) * 4^10)/FACT(10)</f>
        <v>5.2924766764201195E-3</v>
      </c>
      <c r="M88">
        <f xml:space="preserve"> (EXP(-4) * 4^11)/FACT(11)</f>
        <v>1.9245369732436798E-3</v>
      </c>
      <c r="N88">
        <f xml:space="preserve"> (EXP(-4) * 4^12)/FACT(12)</f>
        <v>6.4151232441456E-4</v>
      </c>
      <c r="O88">
        <f xml:space="preserve"> (EXP(-4) * 4^13)/FACT(13)</f>
        <v>1.9738840751217228E-4</v>
      </c>
      <c r="P88">
        <f xml:space="preserve"> (EXP(-4) * 4^14)/FACT(14)</f>
        <v>5.6396687860620656E-5</v>
      </c>
      <c r="Q88">
        <f xml:space="preserve"> (EXP(-4) * 4^15)/FACT(15)</f>
        <v>1.5039116762832175E-5</v>
      </c>
      <c r="R88">
        <f xml:space="preserve"> (EXP(-4) * 4^16)/FACT(16)</f>
        <v>3.7597791907080438E-6</v>
      </c>
      <c r="S88">
        <f xml:space="preserve"> (EXP(-4) * 4^17)/FACT(17)</f>
        <v>8.8465392722542207E-7</v>
      </c>
      <c r="T88">
        <f xml:space="preserve"> (EXP(-4) * 4^18)/FACT(18)</f>
        <v>1.9658976160564933E-7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
  <sheetViews>
    <sheetView topLeftCell="A25" workbookViewId="0">
      <selection activeCell="C10" sqref="C10"/>
    </sheetView>
  </sheetViews>
  <sheetFormatPr defaultRowHeight="15" x14ac:dyDescent="0.25"/>
  <cols>
    <col min="1" max="1" width="31.140625" customWidth="1"/>
    <col min="10" max="22" width="12" bestFit="1" customWidth="1"/>
  </cols>
  <sheetData>
    <row r="1" spans="1:22" ht="15.75" x14ac:dyDescent="0.25">
      <c r="A1" s="1" t="s">
        <v>14</v>
      </c>
    </row>
    <row r="3" spans="1:22" x14ac:dyDescent="0.25">
      <c r="A3" t="s">
        <v>19</v>
      </c>
    </row>
    <row r="6" spans="1:22" x14ac:dyDescent="0.25">
      <c r="A6" s="4" t="s">
        <v>15</v>
      </c>
      <c r="B6" s="5"/>
      <c r="C6" s="5"/>
      <c r="D6" s="5"/>
      <c r="E6" s="5"/>
    </row>
    <row r="7" spans="1:22" x14ac:dyDescent="0.25">
      <c r="A7" t="s">
        <v>16</v>
      </c>
    </row>
    <row r="9" spans="1:22" x14ac:dyDescent="0.25">
      <c r="A9" s="2" t="s">
        <v>4</v>
      </c>
      <c r="B9" s="3">
        <v>0</v>
      </c>
      <c r="C9" s="3">
        <v>1</v>
      </c>
      <c r="D9" s="3">
        <v>2</v>
      </c>
      <c r="E9" s="3">
        <v>3</v>
      </c>
      <c r="F9" s="3">
        <v>4</v>
      </c>
      <c r="G9" s="3">
        <v>5</v>
      </c>
      <c r="H9" s="3">
        <v>6</v>
      </c>
      <c r="I9" s="3">
        <v>7</v>
      </c>
      <c r="J9" s="3">
        <v>8</v>
      </c>
      <c r="K9" s="3">
        <v>9</v>
      </c>
      <c r="L9" s="3">
        <v>10</v>
      </c>
      <c r="M9" s="3">
        <v>11</v>
      </c>
      <c r="N9" s="3">
        <v>12</v>
      </c>
      <c r="O9" s="3">
        <v>13</v>
      </c>
      <c r="P9" s="3">
        <v>14</v>
      </c>
      <c r="Q9" s="3">
        <v>15</v>
      </c>
      <c r="R9" s="3">
        <v>16</v>
      </c>
      <c r="S9" s="3">
        <v>17</v>
      </c>
      <c r="T9" s="3">
        <v>18</v>
      </c>
      <c r="U9" s="3">
        <v>19</v>
      </c>
      <c r="V9" s="3">
        <v>20</v>
      </c>
    </row>
    <row r="10" spans="1:22" x14ac:dyDescent="0.25">
      <c r="A10" s="2" t="s">
        <v>17</v>
      </c>
      <c r="B10" s="3">
        <f xml:space="preserve"> 0.6 * EXP(-0.6 * 0)</f>
        <v>0.6</v>
      </c>
      <c r="C10" s="3">
        <f xml:space="preserve"> 0.6 * EXP(-0.6 * 1)</f>
        <v>0.32928698165641584</v>
      </c>
      <c r="D10" s="3">
        <f xml:space="preserve"> 0.6 * EXP(-0.6 * 2)</f>
        <v>0.18071652714732128</v>
      </c>
      <c r="E10" s="3">
        <f xml:space="preserve"> 0.6 * EXP(-0.6 * 3)</f>
        <v>9.9179332932951933E-2</v>
      </c>
      <c r="F10" s="3">
        <f xml:space="preserve"> 0.6 * EXP(-0.6 * 4)</f>
        <v>5.4430771973647506E-2</v>
      </c>
      <c r="G10" s="3">
        <f xml:space="preserve"> 0.6 * EXP(-0.6 * 5)</f>
        <v>2.9872241020718365E-2</v>
      </c>
      <c r="H10" s="3">
        <f xml:space="preserve"> 0.6 * EXP(-0.6 * 6)</f>
        <v>1.6394233468375541E-2</v>
      </c>
      <c r="I10" s="3">
        <f xml:space="preserve"> 0.6 * EXP(-0.6 * 7)</f>
        <v>8.9973460922866209E-3</v>
      </c>
      <c r="J10" s="3">
        <f xml:space="preserve"> 0.6 * EXP(-0.6 * 8)</f>
        <v>4.9378482294120179E-3</v>
      </c>
      <c r="K10" s="3">
        <f xml:space="preserve"> 0.6 * EXP(-0.6 * 9)</f>
        <v>2.7099485655676021E-3</v>
      </c>
      <c r="L10" s="3">
        <f xml:space="preserve"> 0.6 * EXP(-0.6 * 10)</f>
        <v>1.4872513059998151E-3</v>
      </c>
      <c r="M10" s="3">
        <f xml:space="preserve"> 0.6 * EXP(-0.6 * 11)</f>
        <v>8.162208225287363E-4</v>
      </c>
      <c r="N10" s="3">
        <f xml:space="preserve"> 0.6 * EXP(-0.6 * 12)</f>
        <v>4.4795148502600789E-4</v>
      </c>
      <c r="O10" s="3">
        <f xml:space="preserve"> 0.6 * EXP(-0.6 * 13)</f>
        <v>2.4584098738787208E-4</v>
      </c>
      <c r="P10" s="3">
        <f xml:space="preserve"> 0.6 * EXP(-0.6 * 14)</f>
        <v>1.3492039450730892E-4</v>
      </c>
      <c r="Q10" s="3">
        <f xml:space="preserve"> 0.6 * EXP(-0.6 * 15)</f>
        <v>7.4045882452007734E-5</v>
      </c>
      <c r="R10" s="3">
        <f xml:space="preserve"> 0.6 * EXP(-0.6 * 16)</f>
        <v>4.0637241894512339E-5</v>
      </c>
      <c r="S10" s="3">
        <f xml:space="preserve"> 0.6 * EXP(-0.6 * 17)</f>
        <v>2.2302191210476039E-5</v>
      </c>
      <c r="T10" s="3">
        <f xml:space="preserve"> 0.6 * EXP(-0.6 * 18)</f>
        <v>1.2239702046703175E-5</v>
      </c>
      <c r="U10" s="3">
        <f xml:space="preserve"> 0.6 * EXP(-0.6 * 19)</f>
        <v>6.7172909055545639E-6</v>
      </c>
      <c r="V10" s="3">
        <f xml:space="preserve"> 0.6 * EXP(-0.6 * 20)</f>
        <v>3.6865274119969258E-6</v>
      </c>
    </row>
    <row r="11" spans="1:22" x14ac:dyDescent="0.25">
      <c r="A11" s="2" t="s">
        <v>18</v>
      </c>
      <c r="B11" s="3">
        <f xml:space="preserve"> 1.2 * EXP(-1.2 * 0)</f>
        <v>1.2</v>
      </c>
      <c r="C11" s="3">
        <f xml:space="preserve"> 1.2 * EXP(-1.2 * 1)</f>
        <v>0.36143305429464256</v>
      </c>
      <c r="D11" s="3">
        <f xml:space="preserve"> 1.2 * EXP(-1.2 * 2)</f>
        <v>0.10886154394729501</v>
      </c>
      <c r="E11" s="3">
        <f xml:space="preserve"> 1.2 * EXP(-1.2 * 3)</f>
        <v>3.2788466936751082E-2</v>
      </c>
      <c r="F11" s="3">
        <f xml:space="preserve"> 1.2 * EXP(-1.2 * 4)</f>
        <v>9.8756964588240358E-3</v>
      </c>
      <c r="G11" s="3">
        <f xml:space="preserve"> 1.2 * EXP(-1.2 * 5)</f>
        <v>2.9745026119996302E-3</v>
      </c>
      <c r="H11" s="3">
        <f xml:space="preserve"> 1.2 * EXP(-1.2 * 6)</f>
        <v>8.9590297005201578E-4</v>
      </c>
      <c r="I11" s="3">
        <f xml:space="preserve"> 1.2 * EXP(-1.2 * 7)</f>
        <v>2.6984078901461783E-4</v>
      </c>
      <c r="J11" s="3">
        <f xml:space="preserve"> 1.2 * EXP(-1.2 * 8)</f>
        <v>8.1274483789024678E-5</v>
      </c>
      <c r="K11" s="3">
        <f xml:space="preserve"> 1.2 * EXP(-1.2 * 9)</f>
        <v>2.4479404093406351E-5</v>
      </c>
      <c r="L11" s="3">
        <f xml:space="preserve"> 1.2 * EXP(-1.2* 10)</f>
        <v>7.3730548239938516E-6</v>
      </c>
      <c r="M11" s="3">
        <f xml:space="preserve"> 1.2 * EXP(-1.2 * 11)</f>
        <v>2.2207214370982896E-6</v>
      </c>
      <c r="N11" s="3">
        <f xml:space="preserve"> 1.2 * EXP(-1.2* 12)</f>
        <v>6.6886844312335272E-7</v>
      </c>
      <c r="O11" s="3">
        <f xml:space="preserve"> 1.2 * EXP(-1.2 * 13)</f>
        <v>2.0145930359947957E-7</v>
      </c>
      <c r="P11" s="3">
        <f xml:space="preserve"> 1.2 * EXP(-1.2 * 14)</f>
        <v>6.0678376180026235E-8</v>
      </c>
      <c r="Q11" s="3">
        <f xml:space="preserve"> 1.2 * EXP(-1.2 * 15)</f>
        <v>1.8275975693655156E-8</v>
      </c>
      <c r="R11" s="3">
        <f xml:space="preserve"> 1.2 * EXP(-1.2* 16)</f>
        <v>5.5046180959770288E-9</v>
      </c>
      <c r="S11" s="3">
        <f xml:space="preserve"> 1.2 * EXP(-1.2 * 17)</f>
        <v>1.6579591092954488E-9</v>
      </c>
      <c r="T11" s="3">
        <f xml:space="preserve"> 1.2 * EXP(-1.2* 18)</f>
        <v>4.9936768730689964E-10</v>
      </c>
      <c r="U11" s="3">
        <f xml:space="preserve"> 1.2 * EXP(-1.2 * 19)</f>
        <v>1.5040665703282015E-10</v>
      </c>
      <c r="V11" s="3">
        <f xml:space="preserve"> 1.2 * EXP(-1.2* 20)</f>
        <v>4.5301614531349169E-11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topLeftCell="A43" workbookViewId="0">
      <selection activeCell="K51" sqref="K51"/>
    </sheetView>
  </sheetViews>
  <sheetFormatPr defaultRowHeight="15" x14ac:dyDescent="0.25"/>
  <cols>
    <col min="2" max="2" width="14.85546875" customWidth="1"/>
    <col min="6" max="6" width="14.85546875" customWidth="1"/>
  </cols>
  <sheetData>
    <row r="1" spans="1:6" ht="15.75" x14ac:dyDescent="0.25">
      <c r="A1" s="1" t="s">
        <v>40</v>
      </c>
    </row>
    <row r="2" spans="1:6" x14ac:dyDescent="0.25">
      <c r="E2" s="2"/>
    </row>
    <row r="4" spans="1:6" x14ac:dyDescent="0.25">
      <c r="A4" s="2" t="s">
        <v>2</v>
      </c>
    </row>
    <row r="6" spans="1:6" x14ac:dyDescent="0.25">
      <c r="B6" s="11" t="s">
        <v>41</v>
      </c>
      <c r="C6" s="11" t="s">
        <v>43</v>
      </c>
      <c r="D6" s="11" t="s">
        <v>44</v>
      </c>
      <c r="E6" s="11" t="s">
        <v>45</v>
      </c>
      <c r="F6" s="11" t="s">
        <v>46</v>
      </c>
    </row>
    <row r="7" spans="1:6" x14ac:dyDescent="0.25">
      <c r="B7" s="3">
        <v>0</v>
      </c>
      <c r="C7" s="3">
        <v>35</v>
      </c>
      <c r="D7" s="3">
        <f xml:space="preserve"> POISSON(0, $A19,0)</f>
        <v>0.32955896107518906</v>
      </c>
      <c r="E7" s="3">
        <f t="shared" ref="E7:E13" si="0" xml:space="preserve"> 100 * $D7</f>
        <v>32.955896107518903</v>
      </c>
      <c r="F7" s="3">
        <f xml:space="preserve"> ((($C7 - $E7) ^2))/$E7</f>
        <v>0.12678643935593295</v>
      </c>
    </row>
    <row r="8" spans="1:6" x14ac:dyDescent="0.25">
      <c r="B8" s="3">
        <v>1</v>
      </c>
      <c r="C8" s="3">
        <v>40</v>
      </c>
      <c r="D8" s="3">
        <f xml:space="preserve"> POISSON(1, $A19,0)</f>
        <v>0.36581044679345981</v>
      </c>
      <c r="E8" s="3">
        <f t="shared" si="0"/>
        <v>36.581044679345979</v>
      </c>
      <c r="F8" s="3">
        <f xml:space="preserve"> ((($C8 -$E8) ^2))/$E8</f>
        <v>0.31954405859896912</v>
      </c>
    </row>
    <row r="9" spans="1:6" x14ac:dyDescent="0.25">
      <c r="B9" s="3">
        <v>2</v>
      </c>
      <c r="C9" s="3">
        <v>13</v>
      </c>
      <c r="D9" s="3">
        <f xml:space="preserve"> POISSON(2, $A19,0)</f>
        <v>0.20302479797037029</v>
      </c>
      <c r="E9" s="3">
        <f t="shared" si="0"/>
        <v>20.30247979703703</v>
      </c>
      <c r="F9" s="3">
        <f xml:space="preserve"> ((($C9 -$E9) ^2))/$E9</f>
        <v>2.6265860978182811</v>
      </c>
    </row>
    <row r="10" spans="1:6" x14ac:dyDescent="0.25">
      <c r="B10" s="3">
        <v>3</v>
      </c>
      <c r="C10" s="3">
        <v>6</v>
      </c>
      <c r="D10" s="3">
        <f xml:space="preserve"> POISSON(3, $A19,0)</f>
        <v>7.5119175249036982E-2</v>
      </c>
      <c r="E10" s="3">
        <f t="shared" si="0"/>
        <v>7.5119175249036978</v>
      </c>
      <c r="F10" s="3">
        <f xml:space="preserve"> ((($C10 - $E10) ^2))/$E10</f>
        <v>0.304302409409138</v>
      </c>
    </row>
    <row r="11" spans="1:6" x14ac:dyDescent="0.25">
      <c r="B11" s="3">
        <v>4</v>
      </c>
      <c r="C11" s="3">
        <v>4</v>
      </c>
      <c r="D11" s="3">
        <f xml:space="preserve"> POISSON(4, $A19,0)</f>
        <v>2.0845571131607767E-2</v>
      </c>
      <c r="E11" s="3">
        <f t="shared" si="0"/>
        <v>2.0845571131607765</v>
      </c>
      <c r="F11" s="3">
        <f xml:space="preserve"> ((($C11 - $E11) ^2))/$E11</f>
        <v>1.7600484196759947</v>
      </c>
    </row>
    <row r="12" spans="1:6" x14ac:dyDescent="0.25">
      <c r="B12" s="3">
        <v>5</v>
      </c>
      <c r="C12" s="3">
        <v>1</v>
      </c>
      <c r="D12" s="3">
        <f xml:space="preserve"> POISSON(5, $A19,0)</f>
        <v>4.627716791216924E-3</v>
      </c>
      <c r="E12" s="3">
        <f t="shared" si="0"/>
        <v>0.46277167912169243</v>
      </c>
      <c r="F12" s="3">
        <f xml:space="preserve"> ((($C12 - $E12) ^2))/$E12</f>
        <v>0.62366450190187739</v>
      </c>
    </row>
    <row r="13" spans="1:6" x14ac:dyDescent="0.25">
      <c r="B13" s="3" t="s">
        <v>42</v>
      </c>
      <c r="C13" s="3">
        <v>1</v>
      </c>
      <c r="D13" s="3">
        <f xml:space="preserve"> POISSON(6, $A19,0)</f>
        <v>8.5612760637513092E-4</v>
      </c>
      <c r="E13" s="3">
        <f t="shared" si="0"/>
        <v>8.5612760637513094E-2</v>
      </c>
      <c r="F13" s="3">
        <f xml:space="preserve"> ((($C13 - $E13) ^2))/$E13</f>
        <v>9.7661145053952705</v>
      </c>
    </row>
    <row r="14" spans="1:6" x14ac:dyDescent="0.25">
      <c r="B14" s="3"/>
      <c r="C14" s="12">
        <v>100</v>
      </c>
      <c r="D14" s="13">
        <f xml:space="preserve"> D7 + D8 + D9 + D10 + D11 + D12 + D13</f>
        <v>0.99984279661725595</v>
      </c>
      <c r="E14" s="13">
        <f xml:space="preserve"> E7 + E8 + E9 + E10 + E11 + E12 + E13</f>
        <v>99.984279661725566</v>
      </c>
      <c r="F14" s="13"/>
    </row>
    <row r="18" spans="1:6" x14ac:dyDescent="0.25">
      <c r="A18" s="2" t="s">
        <v>47</v>
      </c>
    </row>
    <row r="19" spans="1:6" x14ac:dyDescent="0.25">
      <c r="A19">
        <f xml:space="preserve"> ((40 * 1) + (13 * 2) + (6 * 3) + (4*4) + (1 * 5) + (1 * 6) )/ (35 + 40 + 13 + 6 + 4 + 1 + 1)</f>
        <v>1.1100000000000001</v>
      </c>
    </row>
    <row r="21" spans="1:6" x14ac:dyDescent="0.25">
      <c r="B21" s="11" t="s">
        <v>41</v>
      </c>
      <c r="C21" s="11" t="s">
        <v>43</v>
      </c>
      <c r="D21" s="11" t="s">
        <v>44</v>
      </c>
      <c r="E21" s="11" t="s">
        <v>45</v>
      </c>
      <c r="F21" s="11" t="s">
        <v>46</v>
      </c>
    </row>
    <row r="22" spans="1:6" x14ac:dyDescent="0.25">
      <c r="B22" s="3">
        <v>0</v>
      </c>
      <c r="C22" s="3">
        <v>35</v>
      </c>
      <c r="D22" s="3">
        <f xml:space="preserve"> POISSON(0, $A19,0)</f>
        <v>0.32955896107518906</v>
      </c>
      <c r="E22" s="3">
        <f xml:space="preserve"> 100 * $D7</f>
        <v>32.955896107518903</v>
      </c>
      <c r="F22" s="3">
        <f xml:space="preserve"> ((($C7 - $E7) ^2))/$E7</f>
        <v>0.12678643935593295</v>
      </c>
    </row>
    <row r="23" spans="1:6" x14ac:dyDescent="0.25">
      <c r="B23" s="3">
        <v>1</v>
      </c>
      <c r="C23" s="3">
        <v>40</v>
      </c>
      <c r="D23" s="3">
        <f xml:space="preserve"> POISSON(1, $A19,0)</f>
        <v>0.36581044679345981</v>
      </c>
      <c r="E23" s="3">
        <f xml:space="preserve"> 100 * $D8</f>
        <v>36.581044679345979</v>
      </c>
      <c r="F23" s="3">
        <f xml:space="preserve"> ((($C8 -$E8) ^2))/$E8</f>
        <v>0.31954405859896912</v>
      </c>
    </row>
    <row r="24" spans="1:6" x14ac:dyDescent="0.25">
      <c r="B24" s="3">
        <v>2</v>
      </c>
      <c r="C24" s="3">
        <v>13</v>
      </c>
      <c r="D24" s="3">
        <f xml:space="preserve"> POISSON(2, $A19,0)</f>
        <v>0.20302479797037029</v>
      </c>
      <c r="E24" s="3">
        <f xml:space="preserve"> 100 * $D9</f>
        <v>20.30247979703703</v>
      </c>
      <c r="F24" s="3">
        <f xml:space="preserve"> ((($C9 -$E9) ^2))/$E9</f>
        <v>2.6265860978182811</v>
      </c>
    </row>
    <row r="25" spans="1:6" x14ac:dyDescent="0.25">
      <c r="B25" s="3" t="s">
        <v>48</v>
      </c>
      <c r="C25" s="3">
        <v>12</v>
      </c>
      <c r="D25" s="3">
        <f xml:space="preserve"> D10 + D11 + D12 + D13</f>
        <v>0.10144859077823681</v>
      </c>
      <c r="E25" s="3">
        <f>E11 + E12 + E13 + E10</f>
        <v>10.14485907782368</v>
      </c>
      <c r="F25" s="3">
        <f xml:space="preserve"> ((($C25 - $E25) ^2))/$E25</f>
        <v>0.33924057640744498</v>
      </c>
    </row>
    <row r="26" spans="1:6" x14ac:dyDescent="0.25">
      <c r="B26" s="3"/>
      <c r="C26" s="3"/>
      <c r="D26" s="3"/>
      <c r="E26" s="3"/>
      <c r="F26" s="3"/>
    </row>
    <row r="27" spans="1:6" x14ac:dyDescent="0.25">
      <c r="B27" s="3"/>
      <c r="C27" s="3"/>
      <c r="D27" s="3"/>
      <c r="E27" s="3"/>
      <c r="F27" s="3"/>
    </row>
    <row r="28" spans="1:6" x14ac:dyDescent="0.25">
      <c r="B28" s="3"/>
      <c r="C28" s="3"/>
      <c r="D28" s="3"/>
      <c r="E28" s="3"/>
      <c r="F28" s="3"/>
    </row>
    <row r="29" spans="1:6" x14ac:dyDescent="0.25">
      <c r="B29" s="3"/>
      <c r="C29" s="12">
        <v>100</v>
      </c>
      <c r="D29" s="13">
        <f xml:space="preserve"> D22 + D23 + D24 + D25</f>
        <v>0.99984279661725606</v>
      </c>
      <c r="E29" s="13">
        <f xml:space="preserve"> E22 + E23 + E24 + E25</f>
        <v>99.98427966172558</v>
      </c>
      <c r="F29" s="13">
        <f xml:space="preserve"> F22 + F23 + F24 + F25</f>
        <v>3.4121571721806281</v>
      </c>
    </row>
    <row r="33" spans="1:7" x14ac:dyDescent="0.25">
      <c r="D33" t="s">
        <v>51</v>
      </c>
    </row>
    <row r="35" spans="1:7" x14ac:dyDescent="0.25">
      <c r="B35" t="s">
        <v>52</v>
      </c>
    </row>
    <row r="39" spans="1:7" x14ac:dyDescent="0.25">
      <c r="A39" s="2" t="s">
        <v>8</v>
      </c>
      <c r="B39" t="s">
        <v>49</v>
      </c>
    </row>
    <row r="41" spans="1:7" x14ac:dyDescent="0.25">
      <c r="A41" s="2" t="s">
        <v>47</v>
      </c>
    </row>
    <row r="42" spans="1:7" x14ac:dyDescent="0.25">
      <c r="A42">
        <v>1</v>
      </c>
    </row>
    <row r="44" spans="1:7" x14ac:dyDescent="0.25">
      <c r="B44" s="11" t="s">
        <v>41</v>
      </c>
      <c r="C44" s="11" t="s">
        <v>43</v>
      </c>
      <c r="D44" s="11" t="s">
        <v>44</v>
      </c>
      <c r="E44" s="11" t="s">
        <v>45</v>
      </c>
      <c r="F44" s="11" t="s">
        <v>46</v>
      </c>
    </row>
    <row r="45" spans="1:7" x14ac:dyDescent="0.25">
      <c r="B45" s="6">
        <v>0</v>
      </c>
      <c r="C45" s="3">
        <v>35</v>
      </c>
      <c r="D45">
        <f xml:space="preserve"> POISSON(B45, A42, 0)</f>
        <v>0.36787944117144233</v>
      </c>
      <c r="E45">
        <f t="shared" ref="E45:E51" si="1" xml:space="preserve"> 100 * D45</f>
        <v>36.787944117144235</v>
      </c>
      <c r="F45">
        <f t="shared" ref="F45:F51" si="2" xml:space="preserve"> ((($C45 - $E45) ^2))/$E45</f>
        <v>8.689651576753657E-2</v>
      </c>
    </row>
    <row r="46" spans="1:7" x14ac:dyDescent="0.25">
      <c r="B46" s="6">
        <v>1</v>
      </c>
      <c r="C46" s="3">
        <v>40</v>
      </c>
      <c r="D46">
        <f xml:space="preserve"> POISSON(B46, A42, 0)</f>
        <v>0.36787944117144233</v>
      </c>
      <c r="E46">
        <f t="shared" si="1"/>
        <v>36.787944117144235</v>
      </c>
      <c r="F46">
        <f t="shared" si="2"/>
        <v>0.28045337248895535</v>
      </c>
    </row>
    <row r="47" spans="1:7" x14ac:dyDescent="0.25">
      <c r="B47" s="6">
        <v>2</v>
      </c>
      <c r="C47" s="3">
        <v>13</v>
      </c>
      <c r="D47">
        <f xml:space="preserve"> POISSON(B47, A42, 0)</f>
        <v>0.18393972058572114</v>
      </c>
      <c r="E47">
        <f t="shared" si="1"/>
        <v>18.393972058572114</v>
      </c>
      <c r="F47">
        <f t="shared" si="2"/>
        <v>1.5817646387636879</v>
      </c>
    </row>
    <row r="48" spans="1:7" x14ac:dyDescent="0.25">
      <c r="B48" s="6">
        <v>3</v>
      </c>
      <c r="C48" s="3">
        <v>6</v>
      </c>
      <c r="D48">
        <f xml:space="preserve"> POISSON(B48, A42, 0)</f>
        <v>6.1313240195240391E-2</v>
      </c>
      <c r="E48">
        <f t="shared" si="1"/>
        <v>6.1313240195240395</v>
      </c>
      <c r="F48">
        <f t="shared" si="2"/>
        <v>2.8127689955764353E-3</v>
      </c>
      <c r="G48" t="s">
        <v>50</v>
      </c>
    </row>
    <row r="49" spans="2:6" x14ac:dyDescent="0.25">
      <c r="B49" s="6">
        <v>4</v>
      </c>
      <c r="C49" s="3">
        <v>4</v>
      </c>
      <c r="D49">
        <f xml:space="preserve"> POISSON(B49, A42, 0)</f>
        <v>1.5328310048810094E-2</v>
      </c>
      <c r="E49">
        <f t="shared" si="1"/>
        <v>1.5328310048810094</v>
      </c>
      <c r="F49">
        <f t="shared" si="2"/>
        <v>3.9710332261637453</v>
      </c>
    </row>
    <row r="50" spans="2:6" x14ac:dyDescent="0.25">
      <c r="B50" s="6">
        <v>5</v>
      </c>
      <c r="C50" s="3">
        <v>1</v>
      </c>
      <c r="D50">
        <f xml:space="preserve"> POISSON(B50, A42, 0)</f>
        <v>3.06566200976202E-3</v>
      </c>
      <c r="E50">
        <f t="shared" si="1"/>
        <v>0.30656620097620202</v>
      </c>
      <c r="F50">
        <f t="shared" si="2"/>
        <v>1.5685043951270554</v>
      </c>
    </row>
    <row r="51" spans="2:6" x14ac:dyDescent="0.25">
      <c r="B51" s="6" t="s">
        <v>42</v>
      </c>
      <c r="C51" s="3">
        <v>1</v>
      </c>
      <c r="D51">
        <f xml:space="preserve"> POISSON(6, A42, 0)</f>
        <v>5.1094366829366978E-4</v>
      </c>
      <c r="E51">
        <f t="shared" si="1"/>
        <v>5.109436682936698E-2</v>
      </c>
      <c r="F51">
        <f t="shared" si="2"/>
        <v>17.622723531734497</v>
      </c>
    </row>
    <row r="52" spans="2:6" x14ac:dyDescent="0.25">
      <c r="C52" s="12">
        <v>100</v>
      </c>
      <c r="D52" s="13">
        <f xml:space="preserve"> SUM(D45:D51)</f>
        <v>0.99991675885071196</v>
      </c>
      <c r="E52" s="13">
        <f xml:space="preserve"> SUM(E45:E51)</f>
        <v>99.991675885071203</v>
      </c>
      <c r="F52" s="13">
        <f>SUM(F45:F51)</f>
        <v>25.114188449041052</v>
      </c>
    </row>
    <row r="54" spans="2:6" x14ac:dyDescent="0.25">
      <c r="B54" s="11" t="s">
        <v>41</v>
      </c>
      <c r="C54" s="11" t="s">
        <v>43</v>
      </c>
      <c r="D54" s="11" t="s">
        <v>44</v>
      </c>
      <c r="E54" s="11" t="s">
        <v>45</v>
      </c>
      <c r="F54" s="11" t="s">
        <v>46</v>
      </c>
    </row>
    <row r="55" spans="2:6" x14ac:dyDescent="0.25">
      <c r="B55">
        <v>0</v>
      </c>
      <c r="C55" s="14">
        <v>35</v>
      </c>
      <c r="D55">
        <f xml:space="preserve"> POISSON(B45, A42, 0)</f>
        <v>0.36787944117144233</v>
      </c>
      <c r="E55">
        <f xml:space="preserve"> 100 * D45</f>
        <v>36.787944117144235</v>
      </c>
      <c r="F55">
        <f xml:space="preserve"> ((($C45 - $E45) ^2))/$E45</f>
        <v>8.689651576753657E-2</v>
      </c>
    </row>
    <row r="56" spans="2:6" x14ac:dyDescent="0.25">
      <c r="B56">
        <v>1</v>
      </c>
      <c r="C56" s="14">
        <v>40</v>
      </c>
      <c r="D56">
        <f xml:space="preserve"> POISSON(B46, A42, 0)</f>
        <v>0.36787944117144233</v>
      </c>
      <c r="E56">
        <f xml:space="preserve"> 100 * D46</f>
        <v>36.787944117144235</v>
      </c>
      <c r="F56">
        <f xml:space="preserve"> ((($C46 - $E46) ^2))/$E46</f>
        <v>0.28045337248895535</v>
      </c>
    </row>
    <row r="57" spans="2:6" x14ac:dyDescent="0.25">
      <c r="B57">
        <v>2</v>
      </c>
      <c r="C57" s="14">
        <v>13</v>
      </c>
      <c r="D57">
        <f xml:space="preserve"> POISSON(B47, A42, 0)</f>
        <v>0.18393972058572114</v>
      </c>
      <c r="E57">
        <f xml:space="preserve"> 100 * D47</f>
        <v>18.393972058572114</v>
      </c>
      <c r="F57">
        <f xml:space="preserve"> ((($C47 - $E47) ^2))/$E47</f>
        <v>1.5817646387636879</v>
      </c>
    </row>
    <row r="58" spans="2:6" x14ac:dyDescent="0.25">
      <c r="B58" t="s">
        <v>48</v>
      </c>
      <c r="C58" s="14">
        <v>12</v>
      </c>
      <c r="D58">
        <f xml:space="preserve"> SUM(D48:D51)</f>
        <v>8.0218155922106182E-2</v>
      </c>
      <c r="E58">
        <f xml:space="preserve"> SUM(E48:E51)</f>
        <v>8.0218155922106185</v>
      </c>
      <c r="F58">
        <f xml:space="preserve"> ((($C58 - $E58) ^2))/$E58</f>
        <v>1.9728639982382472</v>
      </c>
    </row>
    <row r="59" spans="2:6" x14ac:dyDescent="0.25">
      <c r="C59" s="13">
        <f>SUM(C55:C58)</f>
        <v>100</v>
      </c>
      <c r="D59" s="13">
        <f xml:space="preserve"> SUM(D55:D58)</f>
        <v>0.99991675885071207</v>
      </c>
      <c r="E59" s="13">
        <f>SUM(E55:E58)</f>
        <v>99.991675885071203</v>
      </c>
      <c r="F59" s="13">
        <f xml:space="preserve"> SUM(F55:F58)</f>
        <v>3.9219785252584272</v>
      </c>
    </row>
    <row r="64" spans="2:6" x14ac:dyDescent="0.25">
      <c r="E64" t="s">
        <v>53</v>
      </c>
    </row>
    <row r="67" spans="2:2" x14ac:dyDescent="0.25">
      <c r="B67" t="s">
        <v>54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A14" workbookViewId="0">
      <selection activeCell="N34" sqref="N34"/>
    </sheetView>
  </sheetViews>
  <sheetFormatPr defaultRowHeight="15" x14ac:dyDescent="0.25"/>
  <cols>
    <col min="4" max="4" width="12.140625" customWidth="1"/>
  </cols>
  <sheetData>
    <row r="1" spans="1:14" ht="15.75" x14ac:dyDescent="0.25">
      <c r="A1" s="1" t="s">
        <v>20</v>
      </c>
    </row>
    <row r="4" spans="1:14" ht="15.75" thickBot="1" x14ac:dyDescent="0.3">
      <c r="B4" s="7" t="s">
        <v>21</v>
      </c>
      <c r="C4" s="7" t="s">
        <v>22</v>
      </c>
      <c r="D4" s="7" t="s">
        <v>23</v>
      </c>
      <c r="E4" s="7" t="s">
        <v>24</v>
      </c>
    </row>
    <row r="5" spans="1:14" x14ac:dyDescent="0.25">
      <c r="B5" s="3">
        <v>1</v>
      </c>
      <c r="C5" s="3">
        <v>3.45</v>
      </c>
      <c r="D5">
        <f xml:space="preserve"> (1 - 0.5) / 5</f>
        <v>0.1</v>
      </c>
      <c r="E5">
        <f xml:space="preserve"> (2 * 0.1) + 3</f>
        <v>3.2</v>
      </c>
      <c r="N5" t="s">
        <v>92</v>
      </c>
    </row>
    <row r="6" spans="1:14" x14ac:dyDescent="0.25">
      <c r="B6" s="3">
        <v>2</v>
      </c>
      <c r="C6" s="3">
        <v>3.59</v>
      </c>
      <c r="D6">
        <f xml:space="preserve"> (2 - 0.5) / 5</f>
        <v>0.3</v>
      </c>
      <c r="E6">
        <f xml:space="preserve"> (2*0.3) + 3</f>
        <v>3.6</v>
      </c>
      <c r="N6" t="s">
        <v>93</v>
      </c>
    </row>
    <row r="7" spans="1:14" x14ac:dyDescent="0.25">
      <c r="B7" s="3">
        <v>3</v>
      </c>
      <c r="C7" s="3">
        <v>3.76</v>
      </c>
      <c r="D7">
        <f xml:space="preserve"> (3 - 0.5) / 5</f>
        <v>0.5</v>
      </c>
      <c r="E7">
        <f xml:space="preserve"> (2 * 0.5) + 3</f>
        <v>4</v>
      </c>
      <c r="N7" t="s">
        <v>94</v>
      </c>
    </row>
    <row r="8" spans="1:14" x14ac:dyDescent="0.25">
      <c r="B8" s="3">
        <v>4</v>
      </c>
      <c r="C8" s="3">
        <v>4.3600000000000003</v>
      </c>
      <c r="D8">
        <f xml:space="preserve"> (4 - 0.5) / 5</f>
        <v>0.7</v>
      </c>
      <c r="E8">
        <f xml:space="preserve"> (0.7 * 2) + 3</f>
        <v>4.4000000000000004</v>
      </c>
    </row>
    <row r="9" spans="1:14" x14ac:dyDescent="0.25">
      <c r="B9" s="3">
        <v>5</v>
      </c>
      <c r="C9" s="3">
        <v>4.45</v>
      </c>
      <c r="D9">
        <f xml:space="preserve"> (5 - 0.5) / 5</f>
        <v>0.9</v>
      </c>
      <c r="E9">
        <f xml:space="preserve"> (0.9 * 2) + 3</f>
        <v>4.8</v>
      </c>
    </row>
    <row r="16" spans="1:14" x14ac:dyDescent="0.25">
      <c r="D16">
        <f xml:space="preserve"> (1 - 0.05) / 5</f>
        <v>0.19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abSelected="1" workbookViewId="0">
      <selection activeCell="C27" sqref="C27"/>
    </sheetView>
  </sheetViews>
  <sheetFormatPr defaultRowHeight="15" x14ac:dyDescent="0.25"/>
  <cols>
    <col min="1" max="1" width="18" customWidth="1"/>
    <col min="4" max="4" width="11.85546875" customWidth="1"/>
    <col min="6" max="6" width="37.85546875" customWidth="1"/>
  </cols>
  <sheetData>
    <row r="1" spans="1:7" ht="15.75" x14ac:dyDescent="0.25">
      <c r="A1" s="1" t="s">
        <v>25</v>
      </c>
    </row>
    <row r="3" spans="1:7" x14ac:dyDescent="0.25">
      <c r="A3" s="2"/>
      <c r="B3" s="2"/>
      <c r="C3" s="2" t="s">
        <v>27</v>
      </c>
      <c r="D3" s="2"/>
      <c r="E3" s="2"/>
    </row>
    <row r="4" spans="1:7" x14ac:dyDescent="0.25">
      <c r="A4" s="6" t="s">
        <v>26</v>
      </c>
      <c r="B4" s="6" t="s">
        <v>28</v>
      </c>
      <c r="C4" s="6" t="s">
        <v>29</v>
      </c>
      <c r="D4" s="6" t="s">
        <v>34</v>
      </c>
      <c r="E4" s="6" t="s">
        <v>30</v>
      </c>
      <c r="F4" s="6" t="s">
        <v>35</v>
      </c>
      <c r="G4" s="6"/>
    </row>
    <row r="5" spans="1:7" x14ac:dyDescent="0.25">
      <c r="A5" s="8" t="s">
        <v>31</v>
      </c>
      <c r="B5" s="3">
        <v>22</v>
      </c>
      <c r="C5" s="3">
        <v>24</v>
      </c>
      <c r="D5" s="3">
        <v>20</v>
      </c>
      <c r="E5" s="3">
        <v>28</v>
      </c>
      <c r="F5" s="3">
        <f xml:space="preserve"> (1/ (4*2)) * (B5 + C5 + D5 + E5)</f>
        <v>11.75</v>
      </c>
    </row>
    <row r="6" spans="1:7" x14ac:dyDescent="0.25">
      <c r="A6" s="8" t="s">
        <v>32</v>
      </c>
      <c r="B6" s="3">
        <v>23</v>
      </c>
      <c r="C6" s="3">
        <v>26</v>
      </c>
      <c r="D6" s="3">
        <v>32</v>
      </c>
      <c r="E6" s="3">
        <v>30</v>
      </c>
      <c r="F6" s="3">
        <f xml:space="preserve">  (1/ (4*2)) * (B6 + C6 + D6 + E6)</f>
        <v>13.875</v>
      </c>
    </row>
    <row r="7" spans="1:7" x14ac:dyDescent="0.25">
      <c r="A7" s="8" t="s">
        <v>33</v>
      </c>
      <c r="B7" s="3">
        <v>40</v>
      </c>
      <c r="C7" s="3">
        <v>33</v>
      </c>
      <c r="D7" s="3">
        <v>32</v>
      </c>
      <c r="E7" s="3">
        <v>38</v>
      </c>
      <c r="F7" s="3">
        <f xml:space="preserve">  (1/ (4*2)) *(B7 + C7 + D7 + E7)</f>
        <v>17.875</v>
      </c>
    </row>
    <row r="10" spans="1:7" x14ac:dyDescent="0.25">
      <c r="A10" s="10" t="s">
        <v>36</v>
      </c>
    </row>
    <row r="11" spans="1:7" x14ac:dyDescent="0.25">
      <c r="A11" s="10" t="s">
        <v>38</v>
      </c>
      <c r="B11" t="s">
        <v>39</v>
      </c>
    </row>
    <row r="12" spans="1:7" x14ac:dyDescent="0.25">
      <c r="A12" s="9" t="s">
        <v>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 workbookViewId="0">
      <selection activeCell="B27" sqref="B27"/>
    </sheetView>
  </sheetViews>
  <sheetFormatPr defaultRowHeight="15" x14ac:dyDescent="0.25"/>
  <cols>
    <col min="2" max="2" width="18.42578125" customWidth="1"/>
  </cols>
  <sheetData>
    <row r="1" spans="1:3" ht="15.75" x14ac:dyDescent="0.25">
      <c r="A1" s="1" t="s">
        <v>86</v>
      </c>
    </row>
    <row r="6" spans="1:3" x14ac:dyDescent="0.25">
      <c r="A6" s="2" t="s">
        <v>87</v>
      </c>
    </row>
    <row r="8" spans="1:3" x14ac:dyDescent="0.25">
      <c r="A8" t="s">
        <v>88</v>
      </c>
      <c r="C8" t="s">
        <v>90</v>
      </c>
    </row>
    <row r="9" spans="1:3" x14ac:dyDescent="0.25">
      <c r="A9" t="s">
        <v>89</v>
      </c>
      <c r="C9" t="s">
        <v>91</v>
      </c>
    </row>
    <row r="13" spans="1:3" x14ac:dyDescent="0.25">
      <c r="A13" t="s">
        <v>95</v>
      </c>
    </row>
    <row r="14" spans="1:3" x14ac:dyDescent="0.25">
      <c r="A14" t="s">
        <v>96</v>
      </c>
    </row>
    <row r="17" spans="1:1" x14ac:dyDescent="0.25">
      <c r="A17" s="2" t="s">
        <v>97</v>
      </c>
    </row>
    <row r="18" spans="1:1" x14ac:dyDescent="0.25">
      <c r="A18">
        <f ca="1" xml:space="preserve"> RAND()* 2 + 4.5</f>
        <v>5.2457535115634739</v>
      </c>
    </row>
    <row r="19" spans="1:1" x14ac:dyDescent="0.25">
      <c r="A19">
        <f t="shared" ref="A19:A57" ca="1" si="0" xml:space="preserve"> RAND()* 2 + 4.5</f>
        <v>4.9951848191347938</v>
      </c>
    </row>
    <row r="20" spans="1:1" x14ac:dyDescent="0.25">
      <c r="A20">
        <f t="shared" ca="1" si="0"/>
        <v>5.6145952685366707</v>
      </c>
    </row>
    <row r="21" spans="1:1" x14ac:dyDescent="0.25">
      <c r="A21">
        <f t="shared" ca="1" si="0"/>
        <v>5.9261023226712197</v>
      </c>
    </row>
    <row r="22" spans="1:1" x14ac:dyDescent="0.25">
      <c r="A22">
        <f t="shared" ca="1" si="0"/>
        <v>6.1683074943854885</v>
      </c>
    </row>
    <row r="23" spans="1:1" x14ac:dyDescent="0.25">
      <c r="A23">
        <f t="shared" ca="1" si="0"/>
        <v>5.9677214329354484</v>
      </c>
    </row>
    <row r="24" spans="1:1" x14ac:dyDescent="0.25">
      <c r="A24">
        <f t="shared" ca="1" si="0"/>
        <v>5.9854931616500249</v>
      </c>
    </row>
    <row r="25" spans="1:1" x14ac:dyDescent="0.25">
      <c r="A25">
        <f t="shared" ca="1" si="0"/>
        <v>6.0788312597826959</v>
      </c>
    </row>
    <row r="26" spans="1:1" x14ac:dyDescent="0.25">
      <c r="A26">
        <f t="shared" ca="1" si="0"/>
        <v>5.0110929597364438</v>
      </c>
    </row>
    <row r="27" spans="1:1" x14ac:dyDescent="0.25">
      <c r="A27">
        <f t="shared" ca="1" si="0"/>
        <v>5.425286007116636</v>
      </c>
    </row>
    <row r="28" spans="1:1" x14ac:dyDescent="0.25">
      <c r="A28">
        <f t="shared" ca="1" si="0"/>
        <v>4.9673947716117457</v>
      </c>
    </row>
    <row r="29" spans="1:1" x14ac:dyDescent="0.25">
      <c r="A29">
        <f t="shared" ca="1" si="0"/>
        <v>4.6033875539988864</v>
      </c>
    </row>
    <row r="30" spans="1:1" x14ac:dyDescent="0.25">
      <c r="A30">
        <f t="shared" ca="1" si="0"/>
        <v>5.2592047386587142</v>
      </c>
    </row>
    <row r="31" spans="1:1" x14ac:dyDescent="0.25">
      <c r="A31">
        <f t="shared" ca="1" si="0"/>
        <v>6.2527138656282624</v>
      </c>
    </row>
    <row r="32" spans="1:1" x14ac:dyDescent="0.25">
      <c r="A32">
        <f t="shared" ca="1" si="0"/>
        <v>6.3131071569227846</v>
      </c>
    </row>
    <row r="33" spans="1:1" x14ac:dyDescent="0.25">
      <c r="A33">
        <f t="shared" ca="1" si="0"/>
        <v>5.8810650231890635</v>
      </c>
    </row>
    <row r="34" spans="1:1" x14ac:dyDescent="0.25">
      <c r="A34">
        <f t="shared" ca="1" si="0"/>
        <v>5.9860544362820036</v>
      </c>
    </row>
    <row r="35" spans="1:1" x14ac:dyDescent="0.25">
      <c r="A35">
        <f t="shared" ca="1" si="0"/>
        <v>5.3037862646893572</v>
      </c>
    </row>
    <row r="36" spans="1:1" x14ac:dyDescent="0.25">
      <c r="A36">
        <f t="shared" ca="1" si="0"/>
        <v>6.232275331170273</v>
      </c>
    </row>
    <row r="37" spans="1:1" x14ac:dyDescent="0.25">
      <c r="A37">
        <f t="shared" ca="1" si="0"/>
        <v>4.659472770402429</v>
      </c>
    </row>
    <row r="38" spans="1:1" x14ac:dyDescent="0.25">
      <c r="A38">
        <f t="shared" ca="1" si="0"/>
        <v>4.6265384001181635</v>
      </c>
    </row>
    <row r="39" spans="1:1" x14ac:dyDescent="0.25">
      <c r="A39">
        <f t="shared" ca="1" si="0"/>
        <v>5.636646854383307</v>
      </c>
    </row>
    <row r="40" spans="1:1" x14ac:dyDescent="0.25">
      <c r="A40">
        <f t="shared" ca="1" si="0"/>
        <v>4.8635469541785321</v>
      </c>
    </row>
    <row r="41" spans="1:1" x14ac:dyDescent="0.25">
      <c r="A41">
        <f t="shared" ca="1" si="0"/>
        <v>6.1827190663791534</v>
      </c>
    </row>
    <row r="42" spans="1:1" x14ac:dyDescent="0.25">
      <c r="A42">
        <f t="shared" ca="1" si="0"/>
        <v>5.9388282612034544</v>
      </c>
    </row>
    <row r="43" spans="1:1" x14ac:dyDescent="0.25">
      <c r="A43">
        <f t="shared" ca="1" si="0"/>
        <v>5.6252877812834337</v>
      </c>
    </row>
    <row r="44" spans="1:1" x14ac:dyDescent="0.25">
      <c r="A44">
        <f t="shared" ca="1" si="0"/>
        <v>5.1732779391185497</v>
      </c>
    </row>
    <row r="45" spans="1:1" x14ac:dyDescent="0.25">
      <c r="A45">
        <f t="shared" ca="1" si="0"/>
        <v>5.7177308888778349</v>
      </c>
    </row>
    <row r="46" spans="1:1" x14ac:dyDescent="0.25">
      <c r="A46">
        <f t="shared" ca="1" si="0"/>
        <v>5.1436351998840708</v>
      </c>
    </row>
    <row r="47" spans="1:1" x14ac:dyDescent="0.25">
      <c r="A47">
        <f t="shared" ca="1" si="0"/>
        <v>4.8429167793583661</v>
      </c>
    </row>
    <row r="48" spans="1:1" x14ac:dyDescent="0.25">
      <c r="A48">
        <f t="shared" ca="1" si="0"/>
        <v>4.9989388782582234</v>
      </c>
    </row>
    <row r="49" spans="1:1" x14ac:dyDescent="0.25">
      <c r="A49">
        <f t="shared" ca="1" si="0"/>
        <v>4.6317825472425715</v>
      </c>
    </row>
    <row r="50" spans="1:1" x14ac:dyDescent="0.25">
      <c r="A50">
        <f t="shared" ca="1" si="0"/>
        <v>5.1816977101455466</v>
      </c>
    </row>
    <row r="51" spans="1:1" x14ac:dyDescent="0.25">
      <c r="A51">
        <f t="shared" ca="1" si="0"/>
        <v>6.3144328817372504</v>
      </c>
    </row>
    <row r="52" spans="1:1" x14ac:dyDescent="0.25">
      <c r="A52">
        <f t="shared" ca="1" si="0"/>
        <v>5.6759902718531698</v>
      </c>
    </row>
    <row r="53" spans="1:1" x14ac:dyDescent="0.25">
      <c r="A53">
        <f t="shared" ca="1" si="0"/>
        <v>4.9272531689494414</v>
      </c>
    </row>
    <row r="54" spans="1:1" x14ac:dyDescent="0.25">
      <c r="A54">
        <f t="shared" ca="1" si="0"/>
        <v>5.409750356725235</v>
      </c>
    </row>
    <row r="55" spans="1:1" x14ac:dyDescent="0.25">
      <c r="A55">
        <f t="shared" ca="1" si="0"/>
        <v>6.1756529436046792</v>
      </c>
    </row>
    <row r="56" spans="1:1" x14ac:dyDescent="0.25">
      <c r="A56">
        <f t="shared" ca="1" si="0"/>
        <v>6.4737413002845212</v>
      </c>
    </row>
    <row r="57" spans="1:1" x14ac:dyDescent="0.25">
      <c r="A57">
        <f t="shared" ca="1" si="0"/>
        <v>6.3103860138130425</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topLeftCell="A4" workbookViewId="0">
      <selection activeCell="A35" sqref="A35"/>
    </sheetView>
  </sheetViews>
  <sheetFormatPr defaultRowHeight="15" x14ac:dyDescent="0.25"/>
  <cols>
    <col min="2" max="2" width="17.5703125" customWidth="1"/>
    <col min="3" max="3" width="9.140625" customWidth="1"/>
    <col min="4" max="4" width="10.5703125" customWidth="1"/>
    <col min="5" max="5" width="10.85546875" customWidth="1"/>
    <col min="6" max="6" width="8.5703125" customWidth="1"/>
  </cols>
  <sheetData>
    <row r="1" spans="1:18" ht="15.75" x14ac:dyDescent="0.25">
      <c r="A1" s="1" t="s">
        <v>55</v>
      </c>
    </row>
    <row r="6" spans="1:18" x14ac:dyDescent="0.25">
      <c r="B6" s="15" t="s">
        <v>56</v>
      </c>
      <c r="C6" s="11" t="s">
        <v>61</v>
      </c>
      <c r="D6" s="11" t="s">
        <v>60</v>
      </c>
      <c r="E6" s="11" t="s">
        <v>81</v>
      </c>
      <c r="F6" s="11" t="s">
        <v>57</v>
      </c>
      <c r="G6" s="11" t="s">
        <v>62</v>
      </c>
      <c r="H6" s="11" t="s">
        <v>58</v>
      </c>
      <c r="I6" s="11" t="s">
        <v>59</v>
      </c>
      <c r="K6" s="16"/>
      <c r="L6" s="17" t="s">
        <v>63</v>
      </c>
      <c r="M6" s="16"/>
      <c r="P6" s="15" t="s">
        <v>77</v>
      </c>
      <c r="Q6" s="16"/>
      <c r="R6" s="16"/>
    </row>
    <row r="7" spans="1:18" x14ac:dyDescent="0.25">
      <c r="B7" s="3">
        <v>1</v>
      </c>
      <c r="C7" s="3">
        <v>27</v>
      </c>
      <c r="D7" s="3">
        <v>58</v>
      </c>
      <c r="E7" s="3">
        <v>68</v>
      </c>
      <c r="F7" s="3">
        <v>65</v>
      </c>
      <c r="G7" s="3">
        <v>33</v>
      </c>
      <c r="H7" s="3">
        <v>37</v>
      </c>
      <c r="I7" s="3">
        <v>21</v>
      </c>
      <c r="K7" t="s">
        <v>64</v>
      </c>
      <c r="L7">
        <f>AVERAGE(C7:C11)</f>
        <v>25.2</v>
      </c>
      <c r="P7" t="s">
        <v>64</v>
      </c>
      <c r="Q7">
        <f>SUM(C7:C11)</f>
        <v>126</v>
      </c>
    </row>
    <row r="8" spans="1:18" x14ac:dyDescent="0.25">
      <c r="B8" s="3">
        <v>2</v>
      </c>
      <c r="C8" s="3">
        <v>27</v>
      </c>
      <c r="D8" s="3">
        <v>67</v>
      </c>
      <c r="E8" s="3">
        <v>93</v>
      </c>
      <c r="F8" s="3">
        <v>74</v>
      </c>
      <c r="G8" s="3">
        <v>42</v>
      </c>
      <c r="H8" s="3">
        <v>39</v>
      </c>
      <c r="I8" s="3">
        <v>21</v>
      </c>
      <c r="K8" t="s">
        <v>65</v>
      </c>
      <c r="L8">
        <f>AVERAGE(D7:D11)</f>
        <v>59.2</v>
      </c>
      <c r="P8" t="s">
        <v>65</v>
      </c>
      <c r="Q8">
        <f>SUM(D7:D11)</f>
        <v>296</v>
      </c>
    </row>
    <row r="9" spans="1:18" x14ac:dyDescent="0.25">
      <c r="B9" s="3">
        <v>3</v>
      </c>
      <c r="C9" s="3">
        <v>25</v>
      </c>
      <c r="D9" s="3">
        <v>58</v>
      </c>
      <c r="E9" s="3">
        <v>75</v>
      </c>
      <c r="F9" s="3">
        <v>82</v>
      </c>
      <c r="G9" s="3">
        <v>34</v>
      </c>
      <c r="H9" s="3">
        <v>46</v>
      </c>
      <c r="I9" s="3">
        <v>19</v>
      </c>
      <c r="K9" t="s">
        <v>83</v>
      </c>
      <c r="L9">
        <f>AVERAGE(E7:E11)</f>
        <v>79.8</v>
      </c>
      <c r="P9" t="s">
        <v>66</v>
      </c>
      <c r="Q9">
        <f>SUM(E7:E11)</f>
        <v>399</v>
      </c>
    </row>
    <row r="10" spans="1:18" x14ac:dyDescent="0.25">
      <c r="B10" s="3">
        <v>4</v>
      </c>
      <c r="C10" s="3">
        <v>18</v>
      </c>
      <c r="D10" s="3">
        <v>48</v>
      </c>
      <c r="E10" s="3">
        <v>75</v>
      </c>
      <c r="F10" s="3">
        <v>62</v>
      </c>
      <c r="G10" s="3">
        <v>51</v>
      </c>
      <c r="H10" s="3">
        <v>49</v>
      </c>
      <c r="I10" s="3">
        <v>14</v>
      </c>
      <c r="K10" t="s">
        <v>67</v>
      </c>
      <c r="L10">
        <f>AVERAGE(F7:F11)</f>
        <v>70.599999999999994</v>
      </c>
      <c r="P10" t="s">
        <v>67</v>
      </c>
      <c r="Q10">
        <f>SUM(F7:F11)</f>
        <v>353</v>
      </c>
    </row>
    <row r="11" spans="1:18" x14ac:dyDescent="0.25">
      <c r="B11" s="3">
        <v>5</v>
      </c>
      <c r="C11" s="3">
        <v>29</v>
      </c>
      <c r="D11" s="3">
        <v>65</v>
      </c>
      <c r="E11" s="3">
        <v>88</v>
      </c>
      <c r="F11" s="3">
        <v>70</v>
      </c>
      <c r="G11" s="3">
        <v>43</v>
      </c>
      <c r="H11" s="3">
        <v>45</v>
      </c>
      <c r="I11" s="3">
        <v>22</v>
      </c>
      <c r="K11" t="s">
        <v>68</v>
      </c>
      <c r="L11">
        <f>AVERAGE(G7:G11)</f>
        <v>40.6</v>
      </c>
      <c r="P11" t="s">
        <v>68</v>
      </c>
      <c r="Q11">
        <f>SUM(G7:G11)</f>
        <v>203</v>
      </c>
    </row>
    <row r="12" spans="1:18" x14ac:dyDescent="0.25">
      <c r="K12" t="s">
        <v>69</v>
      </c>
      <c r="L12">
        <f>AVERAGE(H7:H11)</f>
        <v>43.2</v>
      </c>
      <c r="P12" t="s">
        <v>69</v>
      </c>
      <c r="Q12">
        <f>SUM(H7:H11)</f>
        <v>216</v>
      </c>
    </row>
    <row r="13" spans="1:18" x14ac:dyDescent="0.25">
      <c r="K13" t="s">
        <v>70</v>
      </c>
      <c r="L13">
        <f>AVERAGE(I7:I11)</f>
        <v>19.399999999999999</v>
      </c>
      <c r="P13" t="s">
        <v>70</v>
      </c>
      <c r="Q13">
        <f>SUM(I7:I11)</f>
        <v>97</v>
      </c>
    </row>
    <row r="15" spans="1:18" x14ac:dyDescent="0.25">
      <c r="B15" s="15" t="s">
        <v>35</v>
      </c>
      <c r="C15" s="16"/>
      <c r="D15" s="16"/>
    </row>
    <row r="16" spans="1:18" x14ac:dyDescent="0.25">
      <c r="B16" t="s">
        <v>61</v>
      </c>
      <c r="C16">
        <f xml:space="preserve"> Q7/5</f>
        <v>25.2</v>
      </c>
      <c r="K16" s="15" t="s">
        <v>71</v>
      </c>
      <c r="L16" s="16"/>
      <c r="M16" s="16"/>
      <c r="N16" s="16"/>
      <c r="O16" s="16"/>
      <c r="P16" s="16"/>
    </row>
    <row r="17" spans="1:12" x14ac:dyDescent="0.25">
      <c r="B17" t="s">
        <v>60</v>
      </c>
      <c r="C17">
        <f xml:space="preserve"> Q8/5</f>
        <v>59.2</v>
      </c>
      <c r="K17" t="s">
        <v>72</v>
      </c>
      <c r="L17">
        <f>AVERAGE(C7:I7)</f>
        <v>44.142857142857146</v>
      </c>
    </row>
    <row r="18" spans="1:12" x14ac:dyDescent="0.25">
      <c r="B18" t="s">
        <v>82</v>
      </c>
      <c r="C18">
        <f>Q9/5</f>
        <v>79.8</v>
      </c>
      <c r="K18" t="s">
        <v>73</v>
      </c>
      <c r="L18">
        <f>AVERAGE(C8:I8)</f>
        <v>51.857142857142854</v>
      </c>
    </row>
    <row r="19" spans="1:12" x14ac:dyDescent="0.25">
      <c r="B19" t="s">
        <v>57</v>
      </c>
      <c r="C19">
        <f>Q10/5</f>
        <v>70.599999999999994</v>
      </c>
      <c r="K19" t="s">
        <v>74</v>
      </c>
      <c r="L19">
        <f>AVERAGE(C9:I9)</f>
        <v>48.428571428571431</v>
      </c>
    </row>
    <row r="20" spans="1:12" x14ac:dyDescent="0.25">
      <c r="B20" t="s">
        <v>62</v>
      </c>
      <c r="C20">
        <f>Q11/5</f>
        <v>40.6</v>
      </c>
      <c r="K20" t="s">
        <v>75</v>
      </c>
      <c r="L20">
        <f>AVERAGE(C10:I10)</f>
        <v>45.285714285714285</v>
      </c>
    </row>
    <row r="21" spans="1:12" x14ac:dyDescent="0.25">
      <c r="B21" t="s">
        <v>58</v>
      </c>
      <c r="C21">
        <f>Q12/5</f>
        <v>43.2</v>
      </c>
      <c r="K21" t="s">
        <v>76</v>
      </c>
      <c r="L21">
        <f>AVERAGE(C11:I11)</f>
        <v>51.714285714285715</v>
      </c>
    </row>
    <row r="22" spans="1:12" x14ac:dyDescent="0.25">
      <c r="B22" t="s">
        <v>59</v>
      </c>
      <c r="C22">
        <f>Q13/5</f>
        <v>19.399999999999999</v>
      </c>
    </row>
    <row r="26" spans="1:12" x14ac:dyDescent="0.25">
      <c r="A26" s="10" t="s">
        <v>78</v>
      </c>
    </row>
    <row r="27" spans="1:12" x14ac:dyDescent="0.25">
      <c r="A27" s="10" t="s">
        <v>79</v>
      </c>
      <c r="B27" t="s">
        <v>39</v>
      </c>
    </row>
    <row r="28" spans="1:12" x14ac:dyDescent="0.25">
      <c r="A28" s="9" t="s">
        <v>80</v>
      </c>
    </row>
    <row r="31" spans="1:12" x14ac:dyDescent="0.25">
      <c r="J31" s="2" t="s">
        <v>84</v>
      </c>
    </row>
    <row r="32" spans="1:12" x14ac:dyDescent="0.25">
      <c r="J32" t="s">
        <v>85</v>
      </c>
    </row>
  </sheetData>
  <pageMargins left="0.7" right="0.7" top="0.75" bottom="0.75" header="0.3" footer="0.3"/>
  <ignoredErrors>
    <ignoredError sqref="L17:L21"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000"/>
  <sheetViews>
    <sheetView topLeftCell="AA132" zoomScale="90" zoomScaleNormal="90" workbookViewId="0">
      <selection activeCell="AH157" sqref="AH157"/>
    </sheetView>
  </sheetViews>
  <sheetFormatPr defaultRowHeight="15" x14ac:dyDescent="0.25"/>
  <cols>
    <col min="8" max="8" width="16.7109375" customWidth="1"/>
    <col min="11" max="11" width="11.7109375" customWidth="1"/>
    <col min="14" max="14" width="15" customWidth="1"/>
  </cols>
  <sheetData>
    <row r="1" spans="1:43" x14ac:dyDescent="0.25">
      <c r="A1" t="s">
        <v>98</v>
      </c>
      <c r="K1" s="2" t="s">
        <v>103</v>
      </c>
      <c r="L1">
        <v>140.01590419999999</v>
      </c>
      <c r="N1" s="2" t="s">
        <v>104</v>
      </c>
      <c r="O1">
        <v>40.003681960000002</v>
      </c>
      <c r="AK1" s="2" t="s">
        <v>116</v>
      </c>
      <c r="AQ1">
        <f ca="1" xml:space="preserve"> RANDBETWEEN($O$1,$O$5000) * RAND()</f>
        <v>9.365624559397622</v>
      </c>
    </row>
    <row r="2" spans="1:43" x14ac:dyDescent="0.25">
      <c r="L2">
        <v>62.239407010000001</v>
      </c>
      <c r="O2">
        <v>40.003759930000001</v>
      </c>
      <c r="S2" t="s">
        <v>105</v>
      </c>
      <c r="AQ2">
        <f t="shared" ref="AQ2:AQ65" ca="1" si="0" xml:space="preserve"> RANDBETWEEN($O$1,$O$5000) * RAND()</f>
        <v>59.00779275212755</v>
      </c>
    </row>
    <row r="3" spans="1:43" x14ac:dyDescent="0.25">
      <c r="A3" t="s">
        <v>99</v>
      </c>
      <c r="L3">
        <v>46.85881818</v>
      </c>
      <c r="O3">
        <v>40.01449539</v>
      </c>
      <c r="AQ3">
        <f t="shared" ca="1" si="0"/>
        <v>28.316391369737463</v>
      </c>
    </row>
    <row r="4" spans="1:43" x14ac:dyDescent="0.25">
      <c r="L4">
        <v>51.754917890000002</v>
      </c>
      <c r="O4">
        <v>40.018240859999999</v>
      </c>
      <c r="AQ4">
        <f t="shared" ca="1" si="0"/>
        <v>77.317394071986755</v>
      </c>
    </row>
    <row r="5" spans="1:43" x14ac:dyDescent="0.25">
      <c r="A5" t="s">
        <v>100</v>
      </c>
      <c r="L5">
        <v>90.033541749999998</v>
      </c>
      <c r="O5">
        <v>40.020961810000003</v>
      </c>
      <c r="AQ5">
        <f t="shared" ca="1" si="0"/>
        <v>65.747831976563418</v>
      </c>
    </row>
    <row r="6" spans="1:43" x14ac:dyDescent="0.25">
      <c r="L6">
        <v>40.357170519999997</v>
      </c>
      <c r="O6">
        <v>40.027822960000002</v>
      </c>
      <c r="AQ6">
        <f t="shared" ca="1" si="0"/>
        <v>72.059834169447356</v>
      </c>
    </row>
    <row r="7" spans="1:43" x14ac:dyDescent="0.25">
      <c r="A7" t="s">
        <v>101</v>
      </c>
      <c r="L7">
        <v>61.145028799999999</v>
      </c>
      <c r="O7">
        <v>40.033936570000002</v>
      </c>
      <c r="AQ7">
        <f t="shared" ca="1" si="0"/>
        <v>88.61706355812359</v>
      </c>
    </row>
    <row r="8" spans="1:43" x14ac:dyDescent="0.25">
      <c r="L8">
        <v>51.672385079999998</v>
      </c>
      <c r="O8">
        <v>40.040696920000002</v>
      </c>
      <c r="AQ8">
        <f t="shared" ca="1" si="0"/>
        <v>273.80728140164928</v>
      </c>
    </row>
    <row r="9" spans="1:43" x14ac:dyDescent="0.25">
      <c r="A9" t="s">
        <v>102</v>
      </c>
      <c r="L9">
        <v>59.51692714</v>
      </c>
      <c r="O9">
        <v>40.043483899999998</v>
      </c>
      <c r="AQ9">
        <f t="shared" ca="1" si="0"/>
        <v>50.66575547467184</v>
      </c>
    </row>
    <row r="10" spans="1:43" x14ac:dyDescent="0.25">
      <c r="L10">
        <v>52.882340069999998</v>
      </c>
      <c r="O10">
        <v>40.046955949999997</v>
      </c>
      <c r="AQ10">
        <f t="shared" ca="1" si="0"/>
        <v>52.761705768915817</v>
      </c>
    </row>
    <row r="11" spans="1:43" x14ac:dyDescent="0.25">
      <c r="L11">
        <v>50.945817269999999</v>
      </c>
      <c r="O11">
        <v>40.050795190000002</v>
      </c>
      <c r="AQ11">
        <f t="shared" ca="1" si="0"/>
        <v>22.309005492202814</v>
      </c>
    </row>
    <row r="12" spans="1:43" x14ac:dyDescent="0.25">
      <c r="L12">
        <v>135.98748639999999</v>
      </c>
      <c r="O12">
        <v>40.052555630000001</v>
      </c>
      <c r="AQ12">
        <f t="shared" ca="1" si="0"/>
        <v>156.43450220084011</v>
      </c>
    </row>
    <row r="13" spans="1:43" x14ac:dyDescent="0.25">
      <c r="L13">
        <v>56.213470489999999</v>
      </c>
      <c r="O13">
        <v>40.053430400000003</v>
      </c>
      <c r="AQ13">
        <f t="shared" ca="1" si="0"/>
        <v>8.5594601117962945</v>
      </c>
    </row>
    <row r="14" spans="1:43" x14ac:dyDescent="0.25">
      <c r="L14">
        <v>164.76312569999999</v>
      </c>
      <c r="O14">
        <v>40.059339799999997</v>
      </c>
      <c r="AQ14">
        <f t="shared" ca="1" si="0"/>
        <v>101.17608459956263</v>
      </c>
    </row>
    <row r="15" spans="1:43" x14ac:dyDescent="0.25">
      <c r="H15" s="2" t="s">
        <v>107</v>
      </c>
      <c r="I15">
        <f xml:space="preserve"> O1</f>
        <v>40.003681960000002</v>
      </c>
      <c r="L15">
        <v>96.174373399999993</v>
      </c>
      <c r="O15">
        <v>40.089792170000003</v>
      </c>
      <c r="AQ15">
        <f t="shared" ca="1" si="0"/>
        <v>73.639710440091207</v>
      </c>
    </row>
    <row r="16" spans="1:43" x14ac:dyDescent="0.25">
      <c r="H16" s="2" t="s">
        <v>108</v>
      </c>
      <c r="I16">
        <f xml:space="preserve"> O5000</f>
        <v>334.5378432</v>
      </c>
      <c r="L16">
        <v>65.134231790000001</v>
      </c>
      <c r="O16">
        <v>40.094135379999997</v>
      </c>
      <c r="AQ16">
        <f t="shared" ca="1" si="0"/>
        <v>72.523396653930021</v>
      </c>
    </row>
    <row r="17" spans="8:43" x14ac:dyDescent="0.25">
      <c r="H17" s="2" t="s">
        <v>109</v>
      </c>
      <c r="I17">
        <f xml:space="preserve"> _xlfn.STDEV.P(O1:O5000)</f>
        <v>33.099007940698812</v>
      </c>
      <c r="L17">
        <v>45.982358609999999</v>
      </c>
      <c r="O17">
        <v>40.096516610000002</v>
      </c>
      <c r="AQ17">
        <f t="shared" ca="1" si="0"/>
        <v>2.2935494432152552</v>
      </c>
    </row>
    <row r="18" spans="8:43" x14ac:dyDescent="0.25">
      <c r="H18" s="2" t="s">
        <v>110</v>
      </c>
      <c r="I18">
        <f xml:space="preserve"> AVERAGE(O1, O5000)</f>
        <v>187.27076258</v>
      </c>
      <c r="L18">
        <v>106.33064090000001</v>
      </c>
      <c r="O18">
        <v>40.096619349999997</v>
      </c>
      <c r="AQ18">
        <f t="shared" ca="1" si="0"/>
        <v>41.256562931647068</v>
      </c>
    </row>
    <row r="19" spans="8:43" x14ac:dyDescent="0.25">
      <c r="L19">
        <v>122.7075751</v>
      </c>
      <c r="O19">
        <v>40.122815709999998</v>
      </c>
      <c r="AQ19">
        <f t="shared" ca="1" si="0"/>
        <v>38.85304755796475</v>
      </c>
    </row>
    <row r="20" spans="8:43" x14ac:dyDescent="0.25">
      <c r="L20">
        <v>96.110029749999995</v>
      </c>
      <c r="O20">
        <v>40.14194509</v>
      </c>
      <c r="AQ20">
        <f t="shared" ca="1" si="0"/>
        <v>18.436687401514231</v>
      </c>
    </row>
    <row r="21" spans="8:43" x14ac:dyDescent="0.25">
      <c r="L21">
        <v>92.240192410000006</v>
      </c>
      <c r="O21">
        <v>40.147710869999997</v>
      </c>
      <c r="AQ21">
        <f t="shared" ca="1" si="0"/>
        <v>84.202228838885333</v>
      </c>
    </row>
    <row r="22" spans="8:43" x14ac:dyDescent="0.25">
      <c r="L22">
        <v>45.237971510000001</v>
      </c>
      <c r="O22">
        <v>40.196549740000002</v>
      </c>
      <c r="AQ22">
        <f t="shared" ca="1" si="0"/>
        <v>93.984104348421241</v>
      </c>
    </row>
    <row r="23" spans="8:43" x14ac:dyDescent="0.25">
      <c r="L23">
        <v>57.539045209999998</v>
      </c>
      <c r="O23">
        <v>40.206921899999998</v>
      </c>
      <c r="S23" t="s">
        <v>111</v>
      </c>
      <c r="AQ23">
        <f t="shared" ca="1" si="0"/>
        <v>171.69884664382502</v>
      </c>
    </row>
    <row r="24" spans="8:43" x14ac:dyDescent="0.25">
      <c r="L24">
        <v>93.347717189999997</v>
      </c>
      <c r="O24">
        <v>40.221451999999999</v>
      </c>
      <c r="AQ24">
        <f t="shared" ca="1" si="0"/>
        <v>209.01955366546062</v>
      </c>
    </row>
    <row r="25" spans="8:43" x14ac:dyDescent="0.25">
      <c r="L25">
        <v>41.03489459</v>
      </c>
      <c r="O25">
        <v>40.222050500000002</v>
      </c>
      <c r="AQ25">
        <f t="shared" ca="1" si="0"/>
        <v>60.484310849056897</v>
      </c>
    </row>
    <row r="26" spans="8:43" x14ac:dyDescent="0.25">
      <c r="L26">
        <v>54.609483330000003</v>
      </c>
      <c r="O26">
        <v>40.227082039999999</v>
      </c>
      <c r="AQ26">
        <f t="shared" ca="1" si="0"/>
        <v>57.181845085810423</v>
      </c>
    </row>
    <row r="27" spans="8:43" x14ac:dyDescent="0.25">
      <c r="L27">
        <v>52.8263301</v>
      </c>
      <c r="O27">
        <v>40.228448780000001</v>
      </c>
      <c r="AQ27">
        <f t="shared" ca="1" si="0"/>
        <v>129.79192844685215</v>
      </c>
    </row>
    <row r="28" spans="8:43" x14ac:dyDescent="0.25">
      <c r="L28">
        <v>52.329608530000002</v>
      </c>
      <c r="O28">
        <v>40.229631740000002</v>
      </c>
      <c r="AQ28">
        <f t="shared" ca="1" si="0"/>
        <v>151.86473291873176</v>
      </c>
    </row>
    <row r="29" spans="8:43" x14ac:dyDescent="0.25">
      <c r="L29">
        <v>61.760569940000003</v>
      </c>
      <c r="O29">
        <v>40.239093769999997</v>
      </c>
      <c r="AQ29">
        <f t="shared" ca="1" si="0"/>
        <v>18.140982856366005</v>
      </c>
    </row>
    <row r="30" spans="8:43" x14ac:dyDescent="0.25">
      <c r="L30">
        <v>64.566325210000002</v>
      </c>
      <c r="O30">
        <v>40.247984670000001</v>
      </c>
      <c r="AQ30">
        <f t="shared" ca="1" si="0"/>
        <v>80.706276792209763</v>
      </c>
    </row>
    <row r="31" spans="8:43" x14ac:dyDescent="0.25">
      <c r="L31">
        <v>54.808917340000001</v>
      </c>
      <c r="O31">
        <v>40.251380210000001</v>
      </c>
      <c r="AQ31">
        <f t="shared" ca="1" si="0"/>
        <v>151.14124629215675</v>
      </c>
    </row>
    <row r="32" spans="8:43" x14ac:dyDescent="0.25">
      <c r="L32">
        <v>54.832895600000001</v>
      </c>
      <c r="O32">
        <v>40.258676459999997</v>
      </c>
      <c r="AQ32">
        <f t="shared" ca="1" si="0"/>
        <v>71.568641362385733</v>
      </c>
    </row>
    <row r="33" spans="12:43" x14ac:dyDescent="0.25">
      <c r="L33">
        <v>68.56929753</v>
      </c>
      <c r="O33">
        <v>40.266892079999998</v>
      </c>
      <c r="AQ33">
        <f t="shared" ca="1" si="0"/>
        <v>5.0201070643430228</v>
      </c>
    </row>
    <row r="34" spans="12:43" x14ac:dyDescent="0.25">
      <c r="L34">
        <v>43.379282959999998</v>
      </c>
      <c r="O34">
        <v>40.284293009999999</v>
      </c>
      <c r="AQ34">
        <f t="shared" ca="1" si="0"/>
        <v>200.44938673676396</v>
      </c>
    </row>
    <row r="35" spans="12:43" x14ac:dyDescent="0.25">
      <c r="L35">
        <v>40.247984670000001</v>
      </c>
      <c r="O35">
        <v>40.291718459999998</v>
      </c>
      <c r="AQ35">
        <f t="shared" ca="1" si="0"/>
        <v>41.336968255158318</v>
      </c>
    </row>
    <row r="36" spans="12:43" x14ac:dyDescent="0.25">
      <c r="L36">
        <v>57.94734725</v>
      </c>
      <c r="O36">
        <v>40.300471940000001</v>
      </c>
      <c r="S36" t="s">
        <v>106</v>
      </c>
      <c r="AQ36">
        <f t="shared" ca="1" si="0"/>
        <v>10.661551713839041</v>
      </c>
    </row>
    <row r="37" spans="12:43" x14ac:dyDescent="0.25">
      <c r="L37">
        <v>59.275114160000001</v>
      </c>
      <c r="O37">
        <v>40.319554170000004</v>
      </c>
      <c r="AQ37">
        <f t="shared" ca="1" si="0"/>
        <v>117.93451407837411</v>
      </c>
    </row>
    <row r="38" spans="12:43" x14ac:dyDescent="0.25">
      <c r="L38">
        <v>67.445322500000003</v>
      </c>
      <c r="O38">
        <v>40.340909060000001</v>
      </c>
      <c r="AQ38">
        <f t="shared" ca="1" si="0"/>
        <v>40.408793061324737</v>
      </c>
    </row>
    <row r="39" spans="12:43" x14ac:dyDescent="0.25">
      <c r="L39">
        <v>46.226801289999997</v>
      </c>
      <c r="O39">
        <v>40.347287489999999</v>
      </c>
      <c r="AQ39">
        <f t="shared" ca="1" si="0"/>
        <v>33.865427396816848</v>
      </c>
    </row>
    <row r="40" spans="12:43" x14ac:dyDescent="0.25">
      <c r="L40">
        <v>51.800222329999997</v>
      </c>
      <c r="O40">
        <v>40.347524159999999</v>
      </c>
      <c r="AQ40">
        <f t="shared" ca="1" si="0"/>
        <v>272.71959822600923</v>
      </c>
    </row>
    <row r="41" spans="12:43" x14ac:dyDescent="0.25">
      <c r="L41">
        <v>90.088364420000005</v>
      </c>
      <c r="O41">
        <v>40.352648299999998</v>
      </c>
      <c r="S41" t="s">
        <v>112</v>
      </c>
      <c r="AQ41">
        <f t="shared" ca="1" si="0"/>
        <v>42.586773038523255</v>
      </c>
    </row>
    <row r="42" spans="12:43" x14ac:dyDescent="0.25">
      <c r="L42">
        <v>42.704644620000003</v>
      </c>
      <c r="O42">
        <v>40.353550490000003</v>
      </c>
      <c r="AQ42">
        <f t="shared" ca="1" si="0"/>
        <v>81.794898874877958</v>
      </c>
    </row>
    <row r="43" spans="12:43" x14ac:dyDescent="0.25">
      <c r="L43">
        <v>61.492928829999997</v>
      </c>
      <c r="O43">
        <v>40.3556904</v>
      </c>
      <c r="AQ43">
        <f t="shared" ca="1" si="0"/>
        <v>249.45930003769629</v>
      </c>
    </row>
    <row r="44" spans="12:43" x14ac:dyDescent="0.25">
      <c r="L44">
        <v>68.671256470000003</v>
      </c>
      <c r="O44">
        <v>40.357170519999997</v>
      </c>
      <c r="AQ44">
        <f t="shared" ca="1" si="0"/>
        <v>42.375849423100021</v>
      </c>
    </row>
    <row r="45" spans="12:43" x14ac:dyDescent="0.25">
      <c r="L45">
        <v>190.41146130000001</v>
      </c>
      <c r="O45">
        <v>40.366962489999999</v>
      </c>
      <c r="AQ45">
        <f t="shared" ca="1" si="0"/>
        <v>74.196271959620788</v>
      </c>
    </row>
    <row r="46" spans="12:43" x14ac:dyDescent="0.25">
      <c r="L46">
        <v>42.25552201</v>
      </c>
      <c r="O46">
        <v>40.367193239999999</v>
      </c>
      <c r="AQ46">
        <f t="shared" ca="1" si="0"/>
        <v>110.98295932428141</v>
      </c>
    </row>
    <row r="47" spans="12:43" x14ac:dyDescent="0.25">
      <c r="L47">
        <v>101.1611362</v>
      </c>
      <c r="O47">
        <v>40.37122695</v>
      </c>
      <c r="T47" t="s">
        <v>114</v>
      </c>
      <c r="AQ47">
        <f t="shared" ca="1" si="0"/>
        <v>73.333497721313577</v>
      </c>
    </row>
    <row r="48" spans="12:43" x14ac:dyDescent="0.25">
      <c r="L48">
        <v>68.572648729999997</v>
      </c>
      <c r="O48">
        <v>40.380510399999999</v>
      </c>
      <c r="AQ48">
        <f t="shared" ca="1" si="0"/>
        <v>1.9023268340145627</v>
      </c>
    </row>
    <row r="49" spans="12:43" x14ac:dyDescent="0.25">
      <c r="L49">
        <v>163.1245687</v>
      </c>
      <c r="O49">
        <v>40.380577549999998</v>
      </c>
      <c r="AQ49">
        <f t="shared" ca="1" si="0"/>
        <v>38.936231875605237</v>
      </c>
    </row>
    <row r="50" spans="12:43" x14ac:dyDescent="0.25">
      <c r="L50">
        <v>45.931997639999999</v>
      </c>
      <c r="O50">
        <v>40.387114220000001</v>
      </c>
      <c r="AQ50">
        <f t="shared" ca="1" si="0"/>
        <v>195.54455377665525</v>
      </c>
    </row>
    <row r="51" spans="12:43" x14ac:dyDescent="0.25">
      <c r="L51">
        <v>58.518459880000002</v>
      </c>
      <c r="O51">
        <v>40.389407130000002</v>
      </c>
      <c r="AQ51">
        <f t="shared" ca="1" si="0"/>
        <v>166.87043731543244</v>
      </c>
    </row>
    <row r="52" spans="12:43" x14ac:dyDescent="0.25">
      <c r="L52">
        <v>95.198476080000006</v>
      </c>
      <c r="O52">
        <v>40.395535590000001</v>
      </c>
      <c r="AQ52">
        <f t="shared" ca="1" si="0"/>
        <v>17.062328287314614</v>
      </c>
    </row>
    <row r="53" spans="12:43" x14ac:dyDescent="0.25">
      <c r="L53">
        <v>43.647142670000001</v>
      </c>
      <c r="O53">
        <v>40.402184499999997</v>
      </c>
      <c r="AQ53">
        <f t="shared" ca="1" si="0"/>
        <v>67.203221172709803</v>
      </c>
    </row>
    <row r="54" spans="12:43" x14ac:dyDescent="0.25">
      <c r="L54">
        <v>40.557089640000001</v>
      </c>
      <c r="O54">
        <v>40.419528679999999</v>
      </c>
      <c r="AQ54">
        <f t="shared" ca="1" si="0"/>
        <v>19.471657514404423</v>
      </c>
    </row>
    <row r="55" spans="12:43" x14ac:dyDescent="0.25">
      <c r="L55">
        <v>68.345925039999997</v>
      </c>
      <c r="O55">
        <v>40.420944460000001</v>
      </c>
      <c r="AQ55">
        <f t="shared" ca="1" si="0"/>
        <v>20.467814280893183</v>
      </c>
    </row>
    <row r="56" spans="12:43" x14ac:dyDescent="0.25">
      <c r="L56">
        <v>40.300471940000001</v>
      </c>
      <c r="O56">
        <v>40.431395610000003</v>
      </c>
      <c r="AQ56">
        <f t="shared" ca="1" si="0"/>
        <v>78.393792297074697</v>
      </c>
    </row>
    <row r="57" spans="12:43" x14ac:dyDescent="0.25">
      <c r="L57">
        <v>43.404306329999997</v>
      </c>
      <c r="O57">
        <v>40.436629250000003</v>
      </c>
      <c r="AQ57">
        <f t="shared" ca="1" si="0"/>
        <v>74.782220349552333</v>
      </c>
    </row>
    <row r="58" spans="12:43" x14ac:dyDescent="0.25">
      <c r="L58">
        <v>92.410851039999997</v>
      </c>
      <c r="O58">
        <v>40.45911796</v>
      </c>
      <c r="AQ58">
        <f t="shared" ca="1" si="0"/>
        <v>94.821256595624703</v>
      </c>
    </row>
    <row r="59" spans="12:43" x14ac:dyDescent="0.25">
      <c r="L59">
        <v>55.210664469999998</v>
      </c>
      <c r="O59">
        <v>40.461443969999998</v>
      </c>
      <c r="AQ59">
        <f t="shared" ca="1" si="0"/>
        <v>21.263199687571788</v>
      </c>
    </row>
    <row r="60" spans="12:43" x14ac:dyDescent="0.25">
      <c r="L60">
        <v>43.927327470000002</v>
      </c>
      <c r="O60">
        <v>40.461821800000003</v>
      </c>
      <c r="AQ60">
        <f t="shared" ca="1" si="0"/>
        <v>204.19166875622739</v>
      </c>
    </row>
    <row r="61" spans="12:43" x14ac:dyDescent="0.25">
      <c r="L61">
        <v>143.43363339999999</v>
      </c>
      <c r="O61">
        <v>40.46801</v>
      </c>
      <c r="AQ61">
        <f t="shared" ca="1" si="0"/>
        <v>245.13867186167386</v>
      </c>
    </row>
    <row r="62" spans="12:43" x14ac:dyDescent="0.25">
      <c r="L62">
        <v>59.371600139999998</v>
      </c>
      <c r="O62">
        <v>40.477832839999998</v>
      </c>
      <c r="AQ62">
        <f t="shared" ca="1" si="0"/>
        <v>82.41416780765114</v>
      </c>
    </row>
    <row r="63" spans="12:43" x14ac:dyDescent="0.25">
      <c r="L63">
        <v>68.277203249999999</v>
      </c>
      <c r="O63">
        <v>40.497009980000001</v>
      </c>
      <c r="AQ63">
        <f t="shared" ca="1" si="0"/>
        <v>180.68141005053801</v>
      </c>
    </row>
    <row r="64" spans="12:43" x14ac:dyDescent="0.25">
      <c r="L64">
        <v>112.44368590000001</v>
      </c>
      <c r="O64">
        <v>40.506758750000003</v>
      </c>
      <c r="AQ64">
        <f t="shared" ca="1" si="0"/>
        <v>17.975210856019601</v>
      </c>
    </row>
    <row r="65" spans="12:43" x14ac:dyDescent="0.25">
      <c r="L65">
        <v>66.011198890000003</v>
      </c>
      <c r="O65">
        <v>40.507805089999998</v>
      </c>
      <c r="AQ65">
        <f t="shared" ca="1" si="0"/>
        <v>3.0535013457031868</v>
      </c>
    </row>
    <row r="66" spans="12:43" x14ac:dyDescent="0.25">
      <c r="L66">
        <v>55.897065689999998</v>
      </c>
      <c r="O66">
        <v>40.509631089999999</v>
      </c>
      <c r="AQ66">
        <f t="shared" ref="AQ66:AQ129" ca="1" si="1" xml:space="preserve"> RANDBETWEEN($O$1,$O$5000) * RAND()</f>
        <v>107.14965309468913</v>
      </c>
    </row>
    <row r="67" spans="12:43" x14ac:dyDescent="0.25">
      <c r="L67">
        <v>60.232957540000001</v>
      </c>
      <c r="O67">
        <v>40.526403590000001</v>
      </c>
      <c r="S67" t="s">
        <v>113</v>
      </c>
      <c r="AQ67">
        <f t="shared" ca="1" si="1"/>
        <v>162.20109016579676</v>
      </c>
    </row>
    <row r="68" spans="12:43" x14ac:dyDescent="0.25">
      <c r="L68">
        <v>45.745589670000001</v>
      </c>
      <c r="O68">
        <v>40.527421769999997</v>
      </c>
      <c r="AQ68">
        <f t="shared" ca="1" si="1"/>
        <v>24.158249601525</v>
      </c>
    </row>
    <row r="69" spans="12:43" x14ac:dyDescent="0.25">
      <c r="L69">
        <v>135.45567510000001</v>
      </c>
      <c r="O69">
        <v>40.543345440000003</v>
      </c>
      <c r="AQ69">
        <f t="shared" ca="1" si="1"/>
        <v>224.5022136098174</v>
      </c>
    </row>
    <row r="70" spans="12:43" x14ac:dyDescent="0.25">
      <c r="L70">
        <v>68.900593749999999</v>
      </c>
      <c r="O70">
        <v>40.546155460000001</v>
      </c>
      <c r="AQ70">
        <f t="shared" ca="1" si="1"/>
        <v>7.6599865120352275</v>
      </c>
    </row>
    <row r="71" spans="12:43" x14ac:dyDescent="0.25">
      <c r="L71">
        <v>41.975415730000002</v>
      </c>
      <c r="O71">
        <v>40.548167419999999</v>
      </c>
      <c r="AQ71">
        <f t="shared" ca="1" si="1"/>
        <v>56.318257273247681</v>
      </c>
    </row>
    <row r="72" spans="12:43" x14ac:dyDescent="0.25">
      <c r="L72">
        <v>66.207008049999999</v>
      </c>
      <c r="O72">
        <v>40.55627535</v>
      </c>
      <c r="AQ72">
        <f t="shared" ca="1" si="1"/>
        <v>31.091768791764871</v>
      </c>
    </row>
    <row r="73" spans="12:43" x14ac:dyDescent="0.25">
      <c r="L73">
        <v>53.06904256</v>
      </c>
      <c r="O73">
        <v>40.557089640000001</v>
      </c>
      <c r="AQ73">
        <f t="shared" ca="1" si="1"/>
        <v>32.55588611451698</v>
      </c>
    </row>
    <row r="74" spans="12:43" x14ac:dyDescent="0.25">
      <c r="L74">
        <v>66.645543439999997</v>
      </c>
      <c r="O74">
        <v>40.558232830000001</v>
      </c>
      <c r="AQ74">
        <f t="shared" ca="1" si="1"/>
        <v>23.893199032447274</v>
      </c>
    </row>
    <row r="75" spans="12:43" x14ac:dyDescent="0.25">
      <c r="L75">
        <v>49.014065739999999</v>
      </c>
      <c r="O75">
        <v>40.568247069999998</v>
      </c>
      <c r="AQ75">
        <f t="shared" ca="1" si="1"/>
        <v>108.86203727455948</v>
      </c>
    </row>
    <row r="76" spans="12:43" x14ac:dyDescent="0.25">
      <c r="L76">
        <v>50.992400689999997</v>
      </c>
      <c r="O76">
        <v>40.571321259999998</v>
      </c>
      <c r="AQ76">
        <f t="shared" ca="1" si="1"/>
        <v>8.5722080226875708</v>
      </c>
    </row>
    <row r="77" spans="12:43" x14ac:dyDescent="0.25">
      <c r="L77">
        <v>50.428633069999997</v>
      </c>
      <c r="O77">
        <v>40.590356730000003</v>
      </c>
      <c r="AQ77">
        <f t="shared" ca="1" si="1"/>
        <v>14.580471659718434</v>
      </c>
    </row>
    <row r="78" spans="12:43" x14ac:dyDescent="0.25">
      <c r="L78">
        <v>48.782028670000003</v>
      </c>
      <c r="O78">
        <v>40.59050216</v>
      </c>
      <c r="AQ78">
        <f t="shared" ca="1" si="1"/>
        <v>62.19848465066908</v>
      </c>
    </row>
    <row r="79" spans="12:43" x14ac:dyDescent="0.25">
      <c r="L79">
        <v>65.772037019999999</v>
      </c>
      <c r="O79">
        <v>40.605613830000003</v>
      </c>
      <c r="AQ79">
        <f t="shared" ca="1" si="1"/>
        <v>68.722094180136153</v>
      </c>
    </row>
    <row r="80" spans="12:43" x14ac:dyDescent="0.25">
      <c r="L80">
        <v>65.046394210000003</v>
      </c>
      <c r="O80">
        <v>40.613717340000001</v>
      </c>
      <c r="AQ80">
        <f t="shared" ca="1" si="1"/>
        <v>81.367664150554461</v>
      </c>
    </row>
    <row r="81" spans="12:43" x14ac:dyDescent="0.25">
      <c r="L81">
        <v>97.703367420000006</v>
      </c>
      <c r="O81">
        <v>40.617158830000001</v>
      </c>
      <c r="AQ81">
        <f t="shared" ca="1" si="1"/>
        <v>85.604826515516734</v>
      </c>
    </row>
    <row r="82" spans="12:43" x14ac:dyDescent="0.25">
      <c r="L82">
        <v>120.6602117</v>
      </c>
      <c r="O82">
        <v>40.625598160000003</v>
      </c>
      <c r="AQ82">
        <f t="shared" ca="1" si="1"/>
        <v>19.578905647225621</v>
      </c>
    </row>
    <row r="83" spans="12:43" x14ac:dyDescent="0.25">
      <c r="L83">
        <v>109.2243522</v>
      </c>
      <c r="O83">
        <v>40.632042839999997</v>
      </c>
      <c r="AQ83">
        <f t="shared" ca="1" si="1"/>
        <v>48.272632950623517</v>
      </c>
    </row>
    <row r="84" spans="12:43" x14ac:dyDescent="0.25">
      <c r="L84">
        <v>61.309136979999998</v>
      </c>
      <c r="O84">
        <v>40.646101459999997</v>
      </c>
      <c r="AQ84">
        <f t="shared" ca="1" si="1"/>
        <v>45.598438512824124</v>
      </c>
    </row>
    <row r="85" spans="12:43" x14ac:dyDescent="0.25">
      <c r="L85">
        <v>66.600676070000006</v>
      </c>
      <c r="O85">
        <v>40.647815469999998</v>
      </c>
      <c r="AQ85">
        <f t="shared" ca="1" si="1"/>
        <v>4.7825797143097741</v>
      </c>
    </row>
    <row r="86" spans="12:43" x14ac:dyDescent="0.25">
      <c r="L86">
        <v>53.335045729999997</v>
      </c>
      <c r="O86">
        <v>40.6751687</v>
      </c>
      <c r="S86" t="s">
        <v>115</v>
      </c>
      <c r="AQ86">
        <f t="shared" ca="1" si="1"/>
        <v>57.735024776796031</v>
      </c>
    </row>
    <row r="87" spans="12:43" x14ac:dyDescent="0.25">
      <c r="L87">
        <v>41.553147410000001</v>
      </c>
      <c r="O87">
        <v>40.695301569999998</v>
      </c>
      <c r="AQ87">
        <f t="shared" ca="1" si="1"/>
        <v>131.25291913830313</v>
      </c>
    </row>
    <row r="88" spans="12:43" x14ac:dyDescent="0.25">
      <c r="L88">
        <v>43.536987250000003</v>
      </c>
      <c r="O88">
        <v>40.70061561</v>
      </c>
      <c r="AQ88">
        <f t="shared" ca="1" si="1"/>
        <v>42.871315905617962</v>
      </c>
    </row>
    <row r="89" spans="12:43" x14ac:dyDescent="0.25">
      <c r="L89">
        <v>59.583390989999998</v>
      </c>
      <c r="O89">
        <v>40.705477639999998</v>
      </c>
      <c r="AQ89">
        <f t="shared" ca="1" si="1"/>
        <v>113.18202289807621</v>
      </c>
    </row>
    <row r="90" spans="12:43" x14ac:dyDescent="0.25">
      <c r="L90">
        <v>53.167840409999997</v>
      </c>
      <c r="O90">
        <v>40.709115359999998</v>
      </c>
      <c r="AQ90">
        <f t="shared" ca="1" si="1"/>
        <v>119.6119165051672</v>
      </c>
    </row>
    <row r="91" spans="12:43" x14ac:dyDescent="0.25">
      <c r="L91">
        <v>46.371735289999997</v>
      </c>
      <c r="O91">
        <v>40.748865670000001</v>
      </c>
      <c r="AQ91">
        <f t="shared" ca="1" si="1"/>
        <v>30.224310300909337</v>
      </c>
    </row>
    <row r="92" spans="12:43" x14ac:dyDescent="0.25">
      <c r="L92">
        <v>58.773492570000002</v>
      </c>
      <c r="O92">
        <v>40.76634044</v>
      </c>
      <c r="AQ92">
        <f t="shared" ca="1" si="1"/>
        <v>13.915134897013139</v>
      </c>
    </row>
    <row r="93" spans="12:43" x14ac:dyDescent="0.25">
      <c r="L93">
        <v>150.8549715</v>
      </c>
      <c r="O93">
        <v>40.771762199999998</v>
      </c>
      <c r="AQ93">
        <f t="shared" ca="1" si="1"/>
        <v>150.66037766597501</v>
      </c>
    </row>
    <row r="94" spans="12:43" x14ac:dyDescent="0.25">
      <c r="L94">
        <v>118.67997269999999</v>
      </c>
      <c r="O94">
        <v>40.777261559999999</v>
      </c>
      <c r="AQ94">
        <f t="shared" ca="1" si="1"/>
        <v>183.69772041690874</v>
      </c>
    </row>
    <row r="95" spans="12:43" x14ac:dyDescent="0.25">
      <c r="L95">
        <v>68.390638609999996</v>
      </c>
      <c r="O95">
        <v>40.798307289999997</v>
      </c>
      <c r="AQ95">
        <f t="shared" ca="1" si="1"/>
        <v>55.370691543370398</v>
      </c>
    </row>
    <row r="96" spans="12:43" x14ac:dyDescent="0.25">
      <c r="L96">
        <v>58.451000909999998</v>
      </c>
      <c r="O96">
        <v>40.817923069999999</v>
      </c>
      <c r="AQ96">
        <f t="shared" ca="1" si="1"/>
        <v>30.473147181544675</v>
      </c>
    </row>
    <row r="97" spans="12:43" x14ac:dyDescent="0.25">
      <c r="L97">
        <v>154.0995691</v>
      </c>
      <c r="O97">
        <v>40.831620389999998</v>
      </c>
      <c r="AQ97">
        <f t="shared" ca="1" si="1"/>
        <v>156.00762538101739</v>
      </c>
    </row>
    <row r="98" spans="12:43" x14ac:dyDescent="0.25">
      <c r="L98">
        <v>55.724941819999998</v>
      </c>
      <c r="O98">
        <v>40.84040925</v>
      </c>
      <c r="AQ98">
        <f t="shared" ca="1" si="1"/>
        <v>139.03382666724985</v>
      </c>
    </row>
    <row r="99" spans="12:43" x14ac:dyDescent="0.25">
      <c r="L99">
        <v>110.6882547</v>
      </c>
      <c r="O99">
        <v>40.842257029999999</v>
      </c>
      <c r="AQ99">
        <f t="shared" ca="1" si="1"/>
        <v>18.276079357015501</v>
      </c>
    </row>
    <row r="100" spans="12:43" x14ac:dyDescent="0.25">
      <c r="L100">
        <v>47.770264130000001</v>
      </c>
      <c r="O100">
        <v>40.853357469999999</v>
      </c>
      <c r="AQ100">
        <f t="shared" ca="1" si="1"/>
        <v>62.584936014474351</v>
      </c>
    </row>
    <row r="101" spans="12:43" x14ac:dyDescent="0.25">
      <c r="L101">
        <v>43.851000450000001</v>
      </c>
      <c r="O101">
        <v>40.858250490000003</v>
      </c>
      <c r="AQ101">
        <f t="shared" ca="1" si="1"/>
        <v>65.515712157061287</v>
      </c>
    </row>
    <row r="102" spans="12:43" x14ac:dyDescent="0.25">
      <c r="L102">
        <v>132.54693309999999</v>
      </c>
      <c r="O102">
        <v>40.867517479999997</v>
      </c>
      <c r="AQ102">
        <f t="shared" ca="1" si="1"/>
        <v>6.2513203943034013</v>
      </c>
    </row>
    <row r="103" spans="12:43" x14ac:dyDescent="0.25">
      <c r="L103">
        <v>209.3856633</v>
      </c>
      <c r="O103">
        <v>40.888205059999997</v>
      </c>
      <c r="AQ103">
        <f t="shared" ca="1" si="1"/>
        <v>54.371213681886239</v>
      </c>
    </row>
    <row r="104" spans="12:43" x14ac:dyDescent="0.25">
      <c r="L104">
        <v>49.808520540000004</v>
      </c>
      <c r="O104">
        <v>40.890719269999998</v>
      </c>
      <c r="AQ104">
        <f t="shared" ca="1" si="1"/>
        <v>195.79658710907316</v>
      </c>
    </row>
    <row r="105" spans="12:43" x14ac:dyDescent="0.25">
      <c r="L105">
        <v>42.755606739999998</v>
      </c>
      <c r="O105">
        <v>40.949304189999999</v>
      </c>
      <c r="AQ105">
        <f t="shared" ca="1" si="1"/>
        <v>17.46846286029605</v>
      </c>
    </row>
    <row r="106" spans="12:43" x14ac:dyDescent="0.25">
      <c r="L106">
        <v>50.656599030000002</v>
      </c>
      <c r="O106">
        <v>40.960579950000003</v>
      </c>
      <c r="AQ106">
        <f t="shared" ca="1" si="1"/>
        <v>91.115323474921681</v>
      </c>
    </row>
    <row r="107" spans="12:43" x14ac:dyDescent="0.25">
      <c r="L107">
        <v>47.287285969999999</v>
      </c>
      <c r="O107">
        <v>40.962178649999998</v>
      </c>
      <c r="AQ107">
        <f t="shared" ca="1" si="1"/>
        <v>257.82853841955426</v>
      </c>
    </row>
    <row r="108" spans="12:43" x14ac:dyDescent="0.25">
      <c r="L108">
        <v>119.28086639999999</v>
      </c>
      <c r="O108">
        <v>40.967219720000003</v>
      </c>
      <c r="AQ108">
        <f t="shared" ca="1" si="1"/>
        <v>169.05234249747988</v>
      </c>
    </row>
    <row r="109" spans="12:43" x14ac:dyDescent="0.25">
      <c r="L109">
        <v>53.109982379999998</v>
      </c>
      <c r="O109">
        <v>40.981922099999998</v>
      </c>
      <c r="AQ109">
        <f t="shared" ca="1" si="1"/>
        <v>79.465759381006123</v>
      </c>
    </row>
    <row r="110" spans="12:43" x14ac:dyDescent="0.25">
      <c r="L110">
        <v>61.776045340000003</v>
      </c>
      <c r="O110">
        <v>40.985211810000003</v>
      </c>
      <c r="AQ110">
        <f t="shared" ca="1" si="1"/>
        <v>6.1859156090280862</v>
      </c>
    </row>
    <row r="111" spans="12:43" x14ac:dyDescent="0.25">
      <c r="L111">
        <v>126.3793663</v>
      </c>
      <c r="O111">
        <v>41.001888129999998</v>
      </c>
      <c r="AQ111">
        <f t="shared" ca="1" si="1"/>
        <v>196.79560825031146</v>
      </c>
    </row>
    <row r="112" spans="12:43" x14ac:dyDescent="0.25">
      <c r="L112">
        <v>65.215670099999997</v>
      </c>
      <c r="O112">
        <v>41.003705349999997</v>
      </c>
      <c r="AQ112">
        <f t="shared" ca="1" si="1"/>
        <v>186.56443287673338</v>
      </c>
    </row>
    <row r="113" spans="12:43" x14ac:dyDescent="0.25">
      <c r="L113">
        <v>61.76059497</v>
      </c>
      <c r="O113">
        <v>41.009436200000003</v>
      </c>
      <c r="AQ113">
        <f t="shared" ca="1" si="1"/>
        <v>20.54380893081898</v>
      </c>
    </row>
    <row r="114" spans="12:43" x14ac:dyDescent="0.25">
      <c r="L114">
        <v>57.412256599999999</v>
      </c>
      <c r="O114">
        <v>41.03489459</v>
      </c>
      <c r="AQ114">
        <f t="shared" ca="1" si="1"/>
        <v>117.98486018229494</v>
      </c>
    </row>
    <row r="115" spans="12:43" x14ac:dyDescent="0.25">
      <c r="L115">
        <v>43.879300010000001</v>
      </c>
      <c r="O115">
        <v>41.038919129999996</v>
      </c>
      <c r="AQ115">
        <f t="shared" ca="1" si="1"/>
        <v>26.336257130776051</v>
      </c>
    </row>
    <row r="116" spans="12:43" x14ac:dyDescent="0.25">
      <c r="L116">
        <v>58.131349579999998</v>
      </c>
      <c r="O116">
        <v>41.045464000000003</v>
      </c>
      <c r="AQ116">
        <f t="shared" ca="1" si="1"/>
        <v>53.716228980917855</v>
      </c>
    </row>
    <row r="117" spans="12:43" x14ac:dyDescent="0.25">
      <c r="L117">
        <v>92.914249760000004</v>
      </c>
      <c r="O117">
        <v>41.075737789999998</v>
      </c>
      <c r="AQ117">
        <f t="shared" ca="1" si="1"/>
        <v>155.28219257806268</v>
      </c>
    </row>
    <row r="118" spans="12:43" x14ac:dyDescent="0.25">
      <c r="L118">
        <v>61.514100089999999</v>
      </c>
      <c r="O118">
        <v>41.07590897</v>
      </c>
      <c r="AQ118">
        <f t="shared" ca="1" si="1"/>
        <v>171.26311316730366</v>
      </c>
    </row>
    <row r="119" spans="12:43" x14ac:dyDescent="0.25">
      <c r="L119">
        <v>54.079615779999997</v>
      </c>
      <c r="O119">
        <v>41.082817810000002</v>
      </c>
      <c r="AQ119">
        <f t="shared" ca="1" si="1"/>
        <v>41.443199255942211</v>
      </c>
    </row>
    <row r="120" spans="12:43" x14ac:dyDescent="0.25">
      <c r="L120">
        <v>107.7704663</v>
      </c>
      <c r="O120">
        <v>41.086971699999999</v>
      </c>
      <c r="AQ120">
        <f t="shared" ca="1" si="1"/>
        <v>174.54381598386152</v>
      </c>
    </row>
    <row r="121" spans="12:43" x14ac:dyDescent="0.25">
      <c r="L121">
        <v>47.40031054</v>
      </c>
      <c r="O121">
        <v>41.11269163</v>
      </c>
      <c r="AQ121">
        <f t="shared" ca="1" si="1"/>
        <v>53.661023389113367</v>
      </c>
    </row>
    <row r="122" spans="12:43" x14ac:dyDescent="0.25">
      <c r="L122">
        <v>50.048889510000002</v>
      </c>
      <c r="O122">
        <v>41.115535729999998</v>
      </c>
      <c r="AQ122">
        <f t="shared" ca="1" si="1"/>
        <v>110.61456713376646</v>
      </c>
    </row>
    <row r="123" spans="12:43" x14ac:dyDescent="0.25">
      <c r="L123">
        <v>55.454120619999998</v>
      </c>
      <c r="O123">
        <v>41.117154550000002</v>
      </c>
      <c r="AQ123">
        <f t="shared" ca="1" si="1"/>
        <v>60.89974752035328</v>
      </c>
    </row>
    <row r="124" spans="12:43" x14ac:dyDescent="0.25">
      <c r="L124">
        <v>146.882034</v>
      </c>
      <c r="O124">
        <v>41.121487100000003</v>
      </c>
      <c r="AQ124">
        <f t="shared" ca="1" si="1"/>
        <v>229.00670118310202</v>
      </c>
    </row>
    <row r="125" spans="12:43" x14ac:dyDescent="0.25">
      <c r="L125">
        <v>58.799173830000001</v>
      </c>
      <c r="O125">
        <v>41.121489570000001</v>
      </c>
      <c r="AQ125">
        <f t="shared" ca="1" si="1"/>
        <v>104.17293109581276</v>
      </c>
    </row>
    <row r="126" spans="12:43" x14ac:dyDescent="0.25">
      <c r="L126">
        <v>107.3745574</v>
      </c>
      <c r="O126">
        <v>41.131408229999998</v>
      </c>
      <c r="AQ126">
        <f t="shared" ca="1" si="1"/>
        <v>25.106354106955749</v>
      </c>
    </row>
    <row r="127" spans="12:43" x14ac:dyDescent="0.25">
      <c r="L127">
        <v>43.530553320000003</v>
      </c>
      <c r="O127">
        <v>41.133161149999999</v>
      </c>
      <c r="AQ127">
        <f t="shared" ca="1" si="1"/>
        <v>135.18907087145755</v>
      </c>
    </row>
    <row r="128" spans="12:43" x14ac:dyDescent="0.25">
      <c r="L128">
        <v>57.526723599999997</v>
      </c>
      <c r="O128">
        <v>41.147832829999999</v>
      </c>
      <c r="AQ128">
        <f t="shared" ca="1" si="1"/>
        <v>89.853780546374992</v>
      </c>
    </row>
    <row r="129" spans="12:43" x14ac:dyDescent="0.25">
      <c r="L129">
        <v>52.905985790000003</v>
      </c>
      <c r="O129">
        <v>41.159698489999997</v>
      </c>
      <c r="AQ129">
        <f t="shared" ca="1" si="1"/>
        <v>42.925089139334062</v>
      </c>
    </row>
    <row r="130" spans="12:43" x14ac:dyDescent="0.25">
      <c r="L130">
        <v>44.309042550000001</v>
      </c>
      <c r="O130">
        <v>41.188295979999999</v>
      </c>
      <c r="AQ130">
        <f t="shared" ref="AQ130:AQ193" ca="1" si="2" xml:space="preserve"> RANDBETWEEN($O$1,$O$5000) * RAND()</f>
        <v>29.689763754991944</v>
      </c>
    </row>
    <row r="131" spans="12:43" x14ac:dyDescent="0.25">
      <c r="L131">
        <v>41.218214000000003</v>
      </c>
      <c r="O131">
        <v>41.194601290000001</v>
      </c>
      <c r="AQ131">
        <f t="shared" ca="1" si="2"/>
        <v>38.730274222714527</v>
      </c>
    </row>
    <row r="132" spans="12:43" x14ac:dyDescent="0.25">
      <c r="L132">
        <v>57.15252263</v>
      </c>
      <c r="O132">
        <v>41.195483670000002</v>
      </c>
      <c r="AQ132">
        <f t="shared" ca="1" si="2"/>
        <v>56.914693146460728</v>
      </c>
    </row>
    <row r="133" spans="12:43" x14ac:dyDescent="0.25">
      <c r="L133">
        <v>98.559238949999994</v>
      </c>
      <c r="O133">
        <v>41.203296379999998</v>
      </c>
      <c r="AQ133">
        <f t="shared" ca="1" si="2"/>
        <v>48.363115767215731</v>
      </c>
    </row>
    <row r="134" spans="12:43" x14ac:dyDescent="0.25">
      <c r="L134">
        <v>66.016729850000004</v>
      </c>
      <c r="O134">
        <v>41.206138029999998</v>
      </c>
      <c r="AQ134">
        <f t="shared" ca="1" si="2"/>
        <v>143.52255506092209</v>
      </c>
    </row>
    <row r="135" spans="12:43" x14ac:dyDescent="0.25">
      <c r="L135">
        <v>50.387292309999999</v>
      </c>
      <c r="O135">
        <v>41.218214000000003</v>
      </c>
      <c r="AQ135">
        <f t="shared" ca="1" si="2"/>
        <v>0.73388426755977487</v>
      </c>
    </row>
    <row r="136" spans="12:43" x14ac:dyDescent="0.25">
      <c r="L136">
        <v>46.490993580000001</v>
      </c>
      <c r="O136">
        <v>41.223004930000002</v>
      </c>
      <c r="AQ136">
        <f t="shared" ca="1" si="2"/>
        <v>136.3026024523806</v>
      </c>
    </row>
    <row r="137" spans="12:43" x14ac:dyDescent="0.25">
      <c r="L137">
        <v>44.236199210000002</v>
      </c>
      <c r="O137">
        <v>41.230231250000003</v>
      </c>
      <c r="AQ137">
        <f t="shared" ca="1" si="2"/>
        <v>36.466259924707288</v>
      </c>
    </row>
    <row r="138" spans="12:43" x14ac:dyDescent="0.25">
      <c r="L138">
        <v>234.90175640000001</v>
      </c>
      <c r="O138">
        <v>41.24553332</v>
      </c>
      <c r="AQ138">
        <f t="shared" ca="1" si="2"/>
        <v>123.33589045092833</v>
      </c>
    </row>
    <row r="139" spans="12:43" x14ac:dyDescent="0.25">
      <c r="L139">
        <v>53.347846230000002</v>
      </c>
      <c r="O139">
        <v>41.24686209</v>
      </c>
      <c r="AQ139">
        <f t="shared" ca="1" si="2"/>
        <v>196.02887880629012</v>
      </c>
    </row>
    <row r="140" spans="12:43" x14ac:dyDescent="0.25">
      <c r="L140">
        <v>67.894706510000006</v>
      </c>
      <c r="O140">
        <v>41.260181490000001</v>
      </c>
      <c r="AQ140">
        <f t="shared" ca="1" si="2"/>
        <v>42.176787742657147</v>
      </c>
    </row>
    <row r="141" spans="12:43" x14ac:dyDescent="0.25">
      <c r="L141">
        <v>41.260181490000001</v>
      </c>
      <c r="O141">
        <v>41.280920190000003</v>
      </c>
      <c r="AQ141">
        <f t="shared" ca="1" si="2"/>
        <v>21.835067053329716</v>
      </c>
    </row>
    <row r="142" spans="12:43" x14ac:dyDescent="0.25">
      <c r="L142">
        <v>146.83985670000001</v>
      </c>
      <c r="O142">
        <v>41.284822429999998</v>
      </c>
      <c r="AQ142">
        <f t="shared" ca="1" si="2"/>
        <v>21.410125039927067</v>
      </c>
    </row>
    <row r="143" spans="12:43" x14ac:dyDescent="0.25">
      <c r="L143">
        <v>69.73751978</v>
      </c>
      <c r="O143">
        <v>41.285459330000002</v>
      </c>
      <c r="AQ143">
        <f t="shared" ca="1" si="2"/>
        <v>10.427517705599509</v>
      </c>
    </row>
    <row r="144" spans="12:43" x14ac:dyDescent="0.25">
      <c r="L144">
        <v>51.175531399999997</v>
      </c>
      <c r="O144">
        <v>41.292537080000002</v>
      </c>
      <c r="AQ144">
        <f t="shared" ca="1" si="2"/>
        <v>103.81145445897209</v>
      </c>
    </row>
    <row r="145" spans="12:43" x14ac:dyDescent="0.25">
      <c r="L145">
        <v>44.556142829999999</v>
      </c>
      <c r="O145">
        <v>41.296514950000002</v>
      </c>
      <c r="AQ145">
        <f t="shared" ca="1" si="2"/>
        <v>20.224566916346724</v>
      </c>
    </row>
    <row r="146" spans="12:43" x14ac:dyDescent="0.25">
      <c r="L146">
        <v>58.555762889999997</v>
      </c>
      <c r="O146">
        <v>41.298366729999998</v>
      </c>
      <c r="AQ146">
        <f t="shared" ca="1" si="2"/>
        <v>91.772401322391886</v>
      </c>
    </row>
    <row r="147" spans="12:43" x14ac:dyDescent="0.25">
      <c r="L147">
        <v>61.786225709999997</v>
      </c>
      <c r="O147">
        <v>41.299706319999999</v>
      </c>
      <c r="AQ147">
        <f t="shared" ca="1" si="2"/>
        <v>161.50638505761404</v>
      </c>
    </row>
    <row r="148" spans="12:43" x14ac:dyDescent="0.25">
      <c r="L148">
        <v>67.291119320000007</v>
      </c>
      <c r="O148">
        <v>41.307860220000002</v>
      </c>
      <c r="AQ148">
        <f t="shared" ca="1" si="2"/>
        <v>122.56085433844544</v>
      </c>
    </row>
    <row r="149" spans="12:43" x14ac:dyDescent="0.25">
      <c r="L149">
        <v>110.69277529999999</v>
      </c>
      <c r="O149">
        <v>41.34419862</v>
      </c>
      <c r="AQ149">
        <f t="shared" ca="1" si="2"/>
        <v>246.14678526848968</v>
      </c>
    </row>
    <row r="150" spans="12:43" x14ac:dyDescent="0.25">
      <c r="L150">
        <v>56.47490955</v>
      </c>
      <c r="O150">
        <v>41.346950069999998</v>
      </c>
      <c r="AQ150">
        <f t="shared" ca="1" si="2"/>
        <v>72.916364418365532</v>
      </c>
    </row>
    <row r="151" spans="12:43" x14ac:dyDescent="0.25">
      <c r="L151">
        <v>42.821803459999998</v>
      </c>
      <c r="O151">
        <v>41.356178929999999</v>
      </c>
      <c r="AQ151">
        <f t="shared" ca="1" si="2"/>
        <v>137.81258670531156</v>
      </c>
    </row>
    <row r="152" spans="12:43" x14ac:dyDescent="0.25">
      <c r="L152">
        <v>132.2425016</v>
      </c>
      <c r="O152">
        <v>41.374594649999999</v>
      </c>
      <c r="AQ152">
        <f t="shared" ca="1" si="2"/>
        <v>150.06142744695671</v>
      </c>
    </row>
    <row r="153" spans="12:43" x14ac:dyDescent="0.25">
      <c r="L153">
        <v>57.509130409999997</v>
      </c>
      <c r="O153">
        <v>41.382202360000001</v>
      </c>
      <c r="AQ153">
        <f t="shared" ca="1" si="2"/>
        <v>12.24550717576583</v>
      </c>
    </row>
    <row r="154" spans="12:43" x14ac:dyDescent="0.25">
      <c r="L154">
        <v>125.1944369</v>
      </c>
      <c r="O154">
        <v>41.401666239999997</v>
      </c>
      <c r="AQ154">
        <f t="shared" ca="1" si="2"/>
        <v>39.446799989286426</v>
      </c>
    </row>
    <row r="155" spans="12:43" x14ac:dyDescent="0.25">
      <c r="L155">
        <v>91.187994590000002</v>
      </c>
      <c r="O155">
        <v>41.402036559999999</v>
      </c>
      <c r="AQ155">
        <f t="shared" ca="1" si="2"/>
        <v>230.60428000217445</v>
      </c>
    </row>
    <row r="156" spans="12:43" x14ac:dyDescent="0.25">
      <c r="L156">
        <v>144.06515830000001</v>
      </c>
      <c r="O156">
        <v>41.403784350000002</v>
      </c>
      <c r="AQ156">
        <f t="shared" ca="1" si="2"/>
        <v>42.702629333748128</v>
      </c>
    </row>
    <row r="157" spans="12:43" x14ac:dyDescent="0.25">
      <c r="L157">
        <v>252.56524709999999</v>
      </c>
      <c r="O157">
        <v>41.416078740000003</v>
      </c>
      <c r="AH157" t="s">
        <v>117</v>
      </c>
      <c r="AQ157">
        <f t="shared" ca="1" si="2"/>
        <v>196.60776972391014</v>
      </c>
    </row>
    <row r="158" spans="12:43" x14ac:dyDescent="0.25">
      <c r="L158">
        <v>108.04142760000001</v>
      </c>
      <c r="O158">
        <v>41.417632619999999</v>
      </c>
      <c r="AQ158">
        <f t="shared" ca="1" si="2"/>
        <v>9.841151435329758</v>
      </c>
    </row>
    <row r="159" spans="12:43" x14ac:dyDescent="0.25">
      <c r="L159">
        <v>91.964836210000001</v>
      </c>
      <c r="O159">
        <v>41.418396860000001</v>
      </c>
      <c r="AQ159">
        <f t="shared" ca="1" si="2"/>
        <v>73.490607973787547</v>
      </c>
    </row>
    <row r="160" spans="12:43" x14ac:dyDescent="0.25">
      <c r="L160">
        <v>50.811694770000003</v>
      </c>
      <c r="O160">
        <v>41.419362290000002</v>
      </c>
      <c r="AQ160">
        <f t="shared" ca="1" si="2"/>
        <v>70.033408244780077</v>
      </c>
    </row>
    <row r="161" spans="12:43" x14ac:dyDescent="0.25">
      <c r="L161">
        <v>91.381422319999999</v>
      </c>
      <c r="O161">
        <v>41.432795720000001</v>
      </c>
      <c r="AQ161">
        <f t="shared" ca="1" si="2"/>
        <v>129.73587755464678</v>
      </c>
    </row>
    <row r="162" spans="12:43" x14ac:dyDescent="0.25">
      <c r="L162">
        <v>46.250809009999998</v>
      </c>
      <c r="O162">
        <v>41.436839339999999</v>
      </c>
      <c r="AQ162">
        <f t="shared" ca="1" si="2"/>
        <v>34.255773899819062</v>
      </c>
    </row>
    <row r="163" spans="12:43" x14ac:dyDescent="0.25">
      <c r="L163">
        <v>107.9171669</v>
      </c>
      <c r="O163">
        <v>41.440667869999999</v>
      </c>
      <c r="AQ163">
        <f t="shared" ca="1" si="2"/>
        <v>102.97410501176235</v>
      </c>
    </row>
    <row r="164" spans="12:43" x14ac:dyDescent="0.25">
      <c r="L164">
        <v>55.349297900000003</v>
      </c>
      <c r="O164">
        <v>41.448099579999997</v>
      </c>
      <c r="AQ164">
        <f t="shared" ca="1" si="2"/>
        <v>45.382006065927285</v>
      </c>
    </row>
    <row r="165" spans="12:43" x14ac:dyDescent="0.25">
      <c r="L165">
        <v>52.310284240000001</v>
      </c>
      <c r="O165">
        <v>41.44965929</v>
      </c>
      <c r="AQ165">
        <f t="shared" ca="1" si="2"/>
        <v>101.21453696487916</v>
      </c>
    </row>
    <row r="166" spans="12:43" x14ac:dyDescent="0.25">
      <c r="L166">
        <v>92.357513119999993</v>
      </c>
      <c r="O166">
        <v>41.464773809999997</v>
      </c>
      <c r="AQ166">
        <f t="shared" ca="1" si="2"/>
        <v>78.163270484549713</v>
      </c>
    </row>
    <row r="167" spans="12:43" x14ac:dyDescent="0.25">
      <c r="L167">
        <v>62.158402389999999</v>
      </c>
      <c r="O167">
        <v>41.481051239999999</v>
      </c>
      <c r="AQ167">
        <f t="shared" ca="1" si="2"/>
        <v>3.4246551876427347</v>
      </c>
    </row>
    <row r="168" spans="12:43" x14ac:dyDescent="0.25">
      <c r="L168">
        <v>66.206304169999996</v>
      </c>
      <c r="O168">
        <v>41.530088229999997</v>
      </c>
      <c r="AQ168">
        <f t="shared" ca="1" si="2"/>
        <v>47.331982113648102</v>
      </c>
    </row>
    <row r="169" spans="12:43" x14ac:dyDescent="0.25">
      <c r="L169">
        <v>50.275987929999999</v>
      </c>
      <c r="O169">
        <v>41.532553640000003</v>
      </c>
      <c r="AQ169">
        <f t="shared" ca="1" si="2"/>
        <v>124.27275799060487</v>
      </c>
    </row>
    <row r="170" spans="12:43" x14ac:dyDescent="0.25">
      <c r="L170">
        <v>57.589342469999998</v>
      </c>
      <c r="O170">
        <v>41.553147410000001</v>
      </c>
      <c r="AQ170">
        <f t="shared" ca="1" si="2"/>
        <v>32.297340426697389</v>
      </c>
    </row>
    <row r="171" spans="12:43" x14ac:dyDescent="0.25">
      <c r="L171">
        <v>46.756383200000002</v>
      </c>
      <c r="O171">
        <v>41.569735319999999</v>
      </c>
      <c r="AQ171">
        <f t="shared" ca="1" si="2"/>
        <v>25.821212363620671</v>
      </c>
    </row>
    <row r="172" spans="12:43" x14ac:dyDescent="0.25">
      <c r="L172">
        <v>40.45911796</v>
      </c>
      <c r="O172">
        <v>41.58652464</v>
      </c>
      <c r="AQ172">
        <f t="shared" ca="1" si="2"/>
        <v>10.241899538765024</v>
      </c>
    </row>
    <row r="173" spans="12:43" x14ac:dyDescent="0.25">
      <c r="L173">
        <v>58.411315770000002</v>
      </c>
      <c r="O173">
        <v>41.589395510000003</v>
      </c>
      <c r="AQ173">
        <f t="shared" ca="1" si="2"/>
        <v>268.71961797118189</v>
      </c>
    </row>
    <row r="174" spans="12:43" x14ac:dyDescent="0.25">
      <c r="L174">
        <v>65.731585679999995</v>
      </c>
      <c r="O174">
        <v>41.597838779999996</v>
      </c>
      <c r="AQ174">
        <f t="shared" ca="1" si="2"/>
        <v>175.51323956917929</v>
      </c>
    </row>
    <row r="175" spans="12:43" x14ac:dyDescent="0.25">
      <c r="L175">
        <v>45.056179649999997</v>
      </c>
      <c r="O175">
        <v>41.600505810000001</v>
      </c>
      <c r="AQ175">
        <f t="shared" ca="1" si="2"/>
        <v>33.356490564490969</v>
      </c>
    </row>
    <row r="176" spans="12:43" x14ac:dyDescent="0.25">
      <c r="L176">
        <v>59.464016460000003</v>
      </c>
      <c r="O176">
        <v>41.609059889999997</v>
      </c>
      <c r="AQ176">
        <f t="shared" ca="1" si="2"/>
        <v>102.07122213251895</v>
      </c>
    </row>
    <row r="177" spans="12:43" x14ac:dyDescent="0.25">
      <c r="L177">
        <v>52.12614009</v>
      </c>
      <c r="O177">
        <v>41.612615159999997</v>
      </c>
      <c r="AQ177">
        <f t="shared" ca="1" si="2"/>
        <v>41.200130541033417</v>
      </c>
    </row>
    <row r="178" spans="12:43" x14ac:dyDescent="0.25">
      <c r="L178">
        <v>61.369957229999997</v>
      </c>
      <c r="O178">
        <v>41.625444139999999</v>
      </c>
      <c r="AQ178">
        <f t="shared" ca="1" si="2"/>
        <v>39.200606632882874</v>
      </c>
    </row>
    <row r="179" spans="12:43" x14ac:dyDescent="0.25">
      <c r="L179">
        <v>100.7055043</v>
      </c>
      <c r="O179">
        <v>41.626315570000003</v>
      </c>
      <c r="AQ179">
        <f t="shared" ca="1" si="2"/>
        <v>5.3705198665461262</v>
      </c>
    </row>
    <row r="180" spans="12:43" x14ac:dyDescent="0.25">
      <c r="L180">
        <v>51.823850710000002</v>
      </c>
      <c r="O180">
        <v>41.637130249999998</v>
      </c>
      <c r="AQ180">
        <f t="shared" ca="1" si="2"/>
        <v>199.81156274309521</v>
      </c>
    </row>
    <row r="181" spans="12:43" x14ac:dyDescent="0.25">
      <c r="L181">
        <v>66.881292650000006</v>
      </c>
      <c r="O181">
        <v>41.647541760000003</v>
      </c>
      <c r="AQ181">
        <f t="shared" ca="1" si="2"/>
        <v>121.77574684926232</v>
      </c>
    </row>
    <row r="182" spans="12:43" x14ac:dyDescent="0.25">
      <c r="L182">
        <v>106.1419532</v>
      </c>
      <c r="O182">
        <v>41.65652214</v>
      </c>
      <c r="AQ182">
        <f t="shared" ca="1" si="2"/>
        <v>204.54178028877689</v>
      </c>
    </row>
    <row r="183" spans="12:43" x14ac:dyDescent="0.25">
      <c r="L183">
        <v>103.0155144</v>
      </c>
      <c r="O183">
        <v>41.669650410000003</v>
      </c>
      <c r="AQ183">
        <f t="shared" ca="1" si="2"/>
        <v>82.220726038301748</v>
      </c>
    </row>
    <row r="184" spans="12:43" x14ac:dyDescent="0.25">
      <c r="L184">
        <v>55.796054779999999</v>
      </c>
      <c r="O184">
        <v>41.701206050000003</v>
      </c>
      <c r="AQ184">
        <f t="shared" ca="1" si="2"/>
        <v>200.04086642349731</v>
      </c>
    </row>
    <row r="185" spans="12:43" x14ac:dyDescent="0.25">
      <c r="L185">
        <v>59.43436286</v>
      </c>
      <c r="O185">
        <v>41.716084119999998</v>
      </c>
      <c r="AQ185">
        <f t="shared" ca="1" si="2"/>
        <v>63.611262942799627</v>
      </c>
    </row>
    <row r="186" spans="12:43" x14ac:dyDescent="0.25">
      <c r="L186">
        <v>53.584527450000003</v>
      </c>
      <c r="O186">
        <v>41.719117060000002</v>
      </c>
      <c r="AQ186">
        <f t="shared" ca="1" si="2"/>
        <v>113.14772034129059</v>
      </c>
    </row>
    <row r="187" spans="12:43" x14ac:dyDescent="0.25">
      <c r="L187">
        <v>52.732889069999999</v>
      </c>
      <c r="O187">
        <v>41.72925669</v>
      </c>
      <c r="AQ187">
        <f t="shared" ca="1" si="2"/>
        <v>146.82114190893321</v>
      </c>
    </row>
    <row r="188" spans="12:43" x14ac:dyDescent="0.25">
      <c r="L188">
        <v>91.140257629999994</v>
      </c>
      <c r="O188">
        <v>41.746358800000003</v>
      </c>
      <c r="AQ188">
        <f t="shared" ca="1" si="2"/>
        <v>142.91035131507843</v>
      </c>
    </row>
    <row r="189" spans="12:43" x14ac:dyDescent="0.25">
      <c r="L189">
        <v>69.946195259999996</v>
      </c>
      <c r="O189">
        <v>41.76070782</v>
      </c>
      <c r="AQ189">
        <f t="shared" ca="1" si="2"/>
        <v>17.515484093470864</v>
      </c>
    </row>
    <row r="190" spans="12:43" x14ac:dyDescent="0.25">
      <c r="L190">
        <v>122.42348339999999</v>
      </c>
      <c r="O190">
        <v>41.763662580000002</v>
      </c>
      <c r="AQ190">
        <f t="shared" ca="1" si="2"/>
        <v>50.187970152236318</v>
      </c>
    </row>
    <row r="191" spans="12:43" x14ac:dyDescent="0.25">
      <c r="L191">
        <v>52.22523546</v>
      </c>
      <c r="O191">
        <v>41.771174139999999</v>
      </c>
      <c r="AQ191">
        <f t="shared" ca="1" si="2"/>
        <v>207.42563657759683</v>
      </c>
    </row>
    <row r="192" spans="12:43" x14ac:dyDescent="0.25">
      <c r="L192">
        <v>53.756054159999998</v>
      </c>
      <c r="O192">
        <v>41.827509470000003</v>
      </c>
      <c r="AQ192">
        <f t="shared" ca="1" si="2"/>
        <v>137.8404436282965</v>
      </c>
    </row>
    <row r="193" spans="12:43" x14ac:dyDescent="0.25">
      <c r="L193">
        <v>43.556620500000001</v>
      </c>
      <c r="O193">
        <v>41.836119459999999</v>
      </c>
      <c r="AQ193">
        <f t="shared" ca="1" si="2"/>
        <v>38.34281238285805</v>
      </c>
    </row>
    <row r="194" spans="12:43" x14ac:dyDescent="0.25">
      <c r="L194">
        <v>164.6273558</v>
      </c>
      <c r="O194">
        <v>41.840570409999998</v>
      </c>
      <c r="AQ194">
        <f t="shared" ref="AQ194:AQ257" ca="1" si="3" xml:space="preserve"> RANDBETWEEN($O$1,$O$5000) * RAND()</f>
        <v>37.605861320680397</v>
      </c>
    </row>
    <row r="195" spans="12:43" x14ac:dyDescent="0.25">
      <c r="L195">
        <v>123.20898870000001</v>
      </c>
      <c r="O195">
        <v>41.846387460000003</v>
      </c>
      <c r="AQ195">
        <f t="shared" ca="1" si="3"/>
        <v>112.08323360329341</v>
      </c>
    </row>
    <row r="196" spans="12:43" x14ac:dyDescent="0.25">
      <c r="L196">
        <v>51.461293519999998</v>
      </c>
      <c r="O196">
        <v>41.852106200000001</v>
      </c>
      <c r="AQ196">
        <f t="shared" ca="1" si="3"/>
        <v>36.272240229266323</v>
      </c>
    </row>
    <row r="197" spans="12:43" x14ac:dyDescent="0.25">
      <c r="L197">
        <v>58.600997579999998</v>
      </c>
      <c r="O197">
        <v>41.858979130000002</v>
      </c>
      <c r="AQ197">
        <f t="shared" ca="1" si="3"/>
        <v>69.520727477662874</v>
      </c>
    </row>
    <row r="198" spans="12:43" x14ac:dyDescent="0.25">
      <c r="L198">
        <v>61.075248969999997</v>
      </c>
      <c r="O198">
        <v>41.865559449999999</v>
      </c>
      <c r="AQ198">
        <f t="shared" ca="1" si="3"/>
        <v>29.096604912328907</v>
      </c>
    </row>
    <row r="199" spans="12:43" x14ac:dyDescent="0.25">
      <c r="L199">
        <v>61.712678910000001</v>
      </c>
      <c r="O199">
        <v>41.873176370000003</v>
      </c>
      <c r="AQ199">
        <f t="shared" ca="1" si="3"/>
        <v>78.097741621077532</v>
      </c>
    </row>
    <row r="200" spans="12:43" x14ac:dyDescent="0.25">
      <c r="L200">
        <v>47.18991261</v>
      </c>
      <c r="O200">
        <v>41.88262666</v>
      </c>
      <c r="AQ200">
        <f t="shared" ca="1" si="3"/>
        <v>76.707747379836846</v>
      </c>
    </row>
    <row r="201" spans="12:43" x14ac:dyDescent="0.25">
      <c r="L201">
        <v>67.812284590000004</v>
      </c>
      <c r="O201">
        <v>41.886746789999997</v>
      </c>
      <c r="AQ201">
        <f t="shared" ca="1" si="3"/>
        <v>63.430930141563955</v>
      </c>
    </row>
    <row r="202" spans="12:43" x14ac:dyDescent="0.25">
      <c r="L202">
        <v>142.99180870000001</v>
      </c>
      <c r="O202">
        <v>41.902076690000001</v>
      </c>
      <c r="AQ202">
        <f t="shared" ca="1" si="3"/>
        <v>47.041882538906847</v>
      </c>
    </row>
    <row r="203" spans="12:43" x14ac:dyDescent="0.25">
      <c r="L203">
        <v>63.70658341</v>
      </c>
      <c r="O203">
        <v>41.90426446</v>
      </c>
      <c r="AQ203">
        <f t="shared" ca="1" si="3"/>
        <v>18.45653870167234</v>
      </c>
    </row>
    <row r="204" spans="12:43" x14ac:dyDescent="0.25">
      <c r="L204">
        <v>102.3714525</v>
      </c>
      <c r="O204">
        <v>41.920816780000003</v>
      </c>
      <c r="AQ204">
        <f t="shared" ca="1" si="3"/>
        <v>86.425709470649693</v>
      </c>
    </row>
    <row r="205" spans="12:43" x14ac:dyDescent="0.25">
      <c r="L205">
        <v>67.833377459999994</v>
      </c>
      <c r="O205">
        <v>41.925717419999998</v>
      </c>
      <c r="AQ205">
        <f t="shared" ca="1" si="3"/>
        <v>116.61554749908184</v>
      </c>
    </row>
    <row r="206" spans="12:43" x14ac:dyDescent="0.25">
      <c r="L206">
        <v>63.03199652</v>
      </c>
      <c r="O206">
        <v>41.931575969999997</v>
      </c>
      <c r="AQ206">
        <f t="shared" ca="1" si="3"/>
        <v>102.67795553222525</v>
      </c>
    </row>
    <row r="207" spans="12:43" x14ac:dyDescent="0.25">
      <c r="L207">
        <v>51.711376729999998</v>
      </c>
      <c r="O207">
        <v>41.935414020000003</v>
      </c>
      <c r="AQ207">
        <f t="shared" ca="1" si="3"/>
        <v>1.7161222770283595</v>
      </c>
    </row>
    <row r="208" spans="12:43" x14ac:dyDescent="0.25">
      <c r="L208">
        <v>106.62282930000001</v>
      </c>
      <c r="O208">
        <v>41.944036840000003</v>
      </c>
      <c r="AQ208">
        <f t="shared" ca="1" si="3"/>
        <v>51.301824825603418</v>
      </c>
    </row>
    <row r="209" spans="12:43" x14ac:dyDescent="0.25">
      <c r="L209">
        <v>54.618194250000002</v>
      </c>
      <c r="O209">
        <v>41.961468889999999</v>
      </c>
      <c r="AQ209">
        <f t="shared" ca="1" si="3"/>
        <v>111.70722843476388</v>
      </c>
    </row>
    <row r="210" spans="12:43" x14ac:dyDescent="0.25">
      <c r="L210">
        <v>66.964748009999994</v>
      </c>
      <c r="O210">
        <v>41.974411430000004</v>
      </c>
      <c r="AQ210">
        <f t="shared" ca="1" si="3"/>
        <v>91.60143478413994</v>
      </c>
    </row>
    <row r="211" spans="12:43" x14ac:dyDescent="0.25">
      <c r="L211">
        <v>152.09604179999999</v>
      </c>
      <c r="O211">
        <v>41.975415730000002</v>
      </c>
      <c r="AQ211">
        <f t="shared" ca="1" si="3"/>
        <v>27.369152654673449</v>
      </c>
    </row>
    <row r="212" spans="12:43" x14ac:dyDescent="0.25">
      <c r="L212">
        <v>50.007116590000003</v>
      </c>
      <c r="O212">
        <v>41.97906133</v>
      </c>
      <c r="AQ212">
        <f t="shared" ca="1" si="3"/>
        <v>17.962627053008614</v>
      </c>
    </row>
    <row r="213" spans="12:43" x14ac:dyDescent="0.25">
      <c r="L213">
        <v>68.981527459999995</v>
      </c>
      <c r="O213">
        <v>41.979583050000002</v>
      </c>
      <c r="AQ213">
        <f t="shared" ca="1" si="3"/>
        <v>41.583581992836869</v>
      </c>
    </row>
    <row r="214" spans="12:43" x14ac:dyDescent="0.25">
      <c r="L214">
        <v>110.4236871</v>
      </c>
      <c r="O214">
        <v>41.992774830000002</v>
      </c>
      <c r="AQ214">
        <f t="shared" ca="1" si="3"/>
        <v>128.29509713126558</v>
      </c>
    </row>
    <row r="215" spans="12:43" x14ac:dyDescent="0.25">
      <c r="L215">
        <v>53.602945810000001</v>
      </c>
      <c r="O215">
        <v>41.995801129999997</v>
      </c>
      <c r="AQ215">
        <f t="shared" ca="1" si="3"/>
        <v>127.1121096812814</v>
      </c>
    </row>
    <row r="216" spans="12:43" x14ac:dyDescent="0.25">
      <c r="L216">
        <v>51.817027889999999</v>
      </c>
      <c r="O216">
        <v>42.004077209999998</v>
      </c>
      <c r="AQ216">
        <f t="shared" ca="1" si="3"/>
        <v>39.00694457658264</v>
      </c>
    </row>
    <row r="217" spans="12:43" x14ac:dyDescent="0.25">
      <c r="L217">
        <v>93.364370750000006</v>
      </c>
      <c r="O217">
        <v>42.017155459999998</v>
      </c>
      <c r="AQ217">
        <f t="shared" ca="1" si="3"/>
        <v>294.71171801377562</v>
      </c>
    </row>
    <row r="218" spans="12:43" x14ac:dyDescent="0.25">
      <c r="L218">
        <v>46.615408870000003</v>
      </c>
      <c r="O218">
        <v>42.017255200000001</v>
      </c>
      <c r="AQ218">
        <f t="shared" ca="1" si="3"/>
        <v>87.739810253039721</v>
      </c>
    </row>
    <row r="219" spans="12:43" x14ac:dyDescent="0.25">
      <c r="L219">
        <v>53.766787800000003</v>
      </c>
      <c r="O219">
        <v>42.027052269999999</v>
      </c>
      <c r="AQ219">
        <f t="shared" ca="1" si="3"/>
        <v>194.15433267238808</v>
      </c>
    </row>
    <row r="220" spans="12:43" x14ac:dyDescent="0.25">
      <c r="L220">
        <v>153.23585159999999</v>
      </c>
      <c r="O220">
        <v>42.036021769999998</v>
      </c>
      <c r="AQ220">
        <f t="shared" ca="1" si="3"/>
        <v>240.69660202280841</v>
      </c>
    </row>
    <row r="221" spans="12:43" x14ac:dyDescent="0.25">
      <c r="L221">
        <v>64.593584250000006</v>
      </c>
      <c r="O221">
        <v>42.044817289999997</v>
      </c>
      <c r="AQ221">
        <f t="shared" ca="1" si="3"/>
        <v>29.110593788620772</v>
      </c>
    </row>
    <row r="222" spans="12:43" x14ac:dyDescent="0.25">
      <c r="L222">
        <v>53.096613060000003</v>
      </c>
      <c r="O222">
        <v>42.046680530000003</v>
      </c>
      <c r="AQ222">
        <f t="shared" ca="1" si="3"/>
        <v>70.843680375941432</v>
      </c>
    </row>
    <row r="223" spans="12:43" x14ac:dyDescent="0.25">
      <c r="L223">
        <v>52.784605050000003</v>
      </c>
      <c r="O223">
        <v>42.04918662</v>
      </c>
      <c r="AQ223">
        <f t="shared" ca="1" si="3"/>
        <v>146.99477323850221</v>
      </c>
    </row>
    <row r="224" spans="12:43" x14ac:dyDescent="0.25">
      <c r="L224">
        <v>43.82390419</v>
      </c>
      <c r="O224">
        <v>42.064790049999999</v>
      </c>
      <c r="AQ224">
        <f t="shared" ca="1" si="3"/>
        <v>147.58928577313412</v>
      </c>
    </row>
    <row r="225" spans="12:43" x14ac:dyDescent="0.25">
      <c r="L225">
        <v>55.171333070000003</v>
      </c>
      <c r="O225">
        <v>42.077143849999999</v>
      </c>
      <c r="AQ225">
        <f t="shared" ca="1" si="3"/>
        <v>10.714962469445739</v>
      </c>
    </row>
    <row r="226" spans="12:43" x14ac:dyDescent="0.25">
      <c r="L226">
        <v>137.56321750000001</v>
      </c>
      <c r="O226">
        <v>42.081702839999998</v>
      </c>
      <c r="AQ226">
        <f t="shared" ca="1" si="3"/>
        <v>101.77614025566182</v>
      </c>
    </row>
    <row r="227" spans="12:43" x14ac:dyDescent="0.25">
      <c r="L227">
        <v>44.49714221</v>
      </c>
      <c r="O227">
        <v>42.088022379999998</v>
      </c>
      <c r="AQ227">
        <f t="shared" ca="1" si="3"/>
        <v>245.31049778782079</v>
      </c>
    </row>
    <row r="228" spans="12:43" x14ac:dyDescent="0.25">
      <c r="L228">
        <v>40.052555630000001</v>
      </c>
      <c r="O228">
        <v>42.090503320000003</v>
      </c>
      <c r="AQ228">
        <f t="shared" ca="1" si="3"/>
        <v>93.470151407241062</v>
      </c>
    </row>
    <row r="229" spans="12:43" x14ac:dyDescent="0.25">
      <c r="L229">
        <v>90.804986400000004</v>
      </c>
      <c r="O229">
        <v>42.090768160000003</v>
      </c>
      <c r="AQ229">
        <f t="shared" ca="1" si="3"/>
        <v>255.96283068848263</v>
      </c>
    </row>
    <row r="230" spans="12:43" x14ac:dyDescent="0.25">
      <c r="L230">
        <v>69.352105320000007</v>
      </c>
      <c r="O230">
        <v>42.09715027</v>
      </c>
      <c r="AQ230">
        <f t="shared" ca="1" si="3"/>
        <v>34.925086308011679</v>
      </c>
    </row>
    <row r="231" spans="12:43" x14ac:dyDescent="0.25">
      <c r="L231">
        <v>108.396816</v>
      </c>
      <c r="O231">
        <v>42.109326179999996</v>
      </c>
      <c r="AQ231">
        <f t="shared" ca="1" si="3"/>
        <v>34.451601421598454</v>
      </c>
    </row>
    <row r="232" spans="12:43" x14ac:dyDescent="0.25">
      <c r="L232">
        <v>213.6232747</v>
      </c>
      <c r="O232">
        <v>42.122478379999997</v>
      </c>
      <c r="AQ232">
        <f t="shared" ca="1" si="3"/>
        <v>3.9590698805428493</v>
      </c>
    </row>
    <row r="233" spans="12:43" x14ac:dyDescent="0.25">
      <c r="L233">
        <v>66.092830559999996</v>
      </c>
      <c r="O233">
        <v>42.123972080000001</v>
      </c>
      <c r="AQ233">
        <f t="shared" ca="1" si="3"/>
        <v>15.227232167649429</v>
      </c>
    </row>
    <row r="234" spans="12:43" x14ac:dyDescent="0.25">
      <c r="L234">
        <v>68.908727099999993</v>
      </c>
      <c r="O234">
        <v>42.146416019999997</v>
      </c>
      <c r="AQ234">
        <f t="shared" ca="1" si="3"/>
        <v>90.938689447535651</v>
      </c>
    </row>
    <row r="235" spans="12:43" x14ac:dyDescent="0.25">
      <c r="L235">
        <v>100.8937921</v>
      </c>
      <c r="O235">
        <v>42.157992360000001</v>
      </c>
      <c r="AQ235">
        <f t="shared" ca="1" si="3"/>
        <v>63.900060949536986</v>
      </c>
    </row>
    <row r="236" spans="12:43" x14ac:dyDescent="0.25">
      <c r="L236">
        <v>66.803247569999996</v>
      </c>
      <c r="O236">
        <v>42.168166190000001</v>
      </c>
      <c r="AQ236">
        <f t="shared" ca="1" si="3"/>
        <v>179.40752267064644</v>
      </c>
    </row>
    <row r="237" spans="12:43" x14ac:dyDescent="0.25">
      <c r="L237">
        <v>40.258676459999997</v>
      </c>
      <c r="O237">
        <v>42.189401459999999</v>
      </c>
      <c r="AQ237">
        <f t="shared" ca="1" si="3"/>
        <v>36.965768649481163</v>
      </c>
    </row>
    <row r="238" spans="12:43" x14ac:dyDescent="0.25">
      <c r="L238">
        <v>42.966126279999997</v>
      </c>
      <c r="O238">
        <v>42.189970219999999</v>
      </c>
      <c r="AQ238">
        <f t="shared" ca="1" si="3"/>
        <v>6.3880988535735899</v>
      </c>
    </row>
    <row r="239" spans="12:43" x14ac:dyDescent="0.25">
      <c r="L239">
        <v>63.157129140000002</v>
      </c>
      <c r="O239">
        <v>42.195253440000002</v>
      </c>
      <c r="AQ239">
        <f t="shared" ca="1" si="3"/>
        <v>4.4780202561181106</v>
      </c>
    </row>
    <row r="240" spans="12:43" x14ac:dyDescent="0.25">
      <c r="L240">
        <v>58.432961499999998</v>
      </c>
      <c r="O240">
        <v>42.198850399999998</v>
      </c>
      <c r="AQ240">
        <f t="shared" ca="1" si="3"/>
        <v>95.69790549603465</v>
      </c>
    </row>
    <row r="241" spans="12:43" x14ac:dyDescent="0.25">
      <c r="L241">
        <v>69.48324049</v>
      </c>
      <c r="O241">
        <v>42.20199006</v>
      </c>
      <c r="AQ241">
        <f t="shared" ca="1" si="3"/>
        <v>99.437314725283457</v>
      </c>
    </row>
    <row r="242" spans="12:43" x14ac:dyDescent="0.25">
      <c r="L242">
        <v>59.378844710000003</v>
      </c>
      <c r="O242">
        <v>42.210896329999997</v>
      </c>
      <c r="AQ242">
        <f t="shared" ca="1" si="3"/>
        <v>226.8694966740693</v>
      </c>
    </row>
    <row r="243" spans="12:43" x14ac:dyDescent="0.25">
      <c r="L243">
        <v>59.785706210000001</v>
      </c>
      <c r="O243">
        <v>42.219164749999997</v>
      </c>
      <c r="AQ243">
        <f t="shared" ca="1" si="3"/>
        <v>271.36553314028714</v>
      </c>
    </row>
    <row r="244" spans="12:43" x14ac:dyDescent="0.25">
      <c r="L244">
        <v>56.26609826</v>
      </c>
      <c r="O244">
        <v>42.226911190000003</v>
      </c>
      <c r="AQ244">
        <f t="shared" ca="1" si="3"/>
        <v>61.21037784112378</v>
      </c>
    </row>
    <row r="245" spans="12:43" x14ac:dyDescent="0.25">
      <c r="L245">
        <v>200.9712079</v>
      </c>
      <c r="O245">
        <v>42.228440810000002</v>
      </c>
      <c r="AQ245">
        <f t="shared" ca="1" si="3"/>
        <v>98.220154098311824</v>
      </c>
    </row>
    <row r="246" spans="12:43" x14ac:dyDescent="0.25">
      <c r="L246">
        <v>68.158919879999999</v>
      </c>
      <c r="O246">
        <v>42.244722539999998</v>
      </c>
      <c r="AQ246">
        <f t="shared" ca="1" si="3"/>
        <v>157.01478513436317</v>
      </c>
    </row>
    <row r="247" spans="12:43" x14ac:dyDescent="0.25">
      <c r="L247">
        <v>102.314277</v>
      </c>
      <c r="O247">
        <v>42.253138409999998</v>
      </c>
      <c r="AQ247">
        <f t="shared" ca="1" si="3"/>
        <v>182.52827737710237</v>
      </c>
    </row>
    <row r="248" spans="12:43" x14ac:dyDescent="0.25">
      <c r="L248">
        <v>116.41330929999999</v>
      </c>
      <c r="O248">
        <v>42.25552201</v>
      </c>
      <c r="AQ248">
        <f t="shared" ca="1" si="3"/>
        <v>59.492317423937983</v>
      </c>
    </row>
    <row r="249" spans="12:43" x14ac:dyDescent="0.25">
      <c r="L249">
        <v>62.114452829999998</v>
      </c>
      <c r="O249">
        <v>42.258879710000002</v>
      </c>
      <c r="AQ249">
        <f t="shared" ca="1" si="3"/>
        <v>18.71526378887971</v>
      </c>
    </row>
    <row r="250" spans="12:43" x14ac:dyDescent="0.25">
      <c r="L250">
        <v>41.009436200000003</v>
      </c>
      <c r="O250">
        <v>42.271090020000003</v>
      </c>
      <c r="AQ250">
        <f t="shared" ca="1" si="3"/>
        <v>41.688337172387435</v>
      </c>
    </row>
    <row r="251" spans="12:43" x14ac:dyDescent="0.25">
      <c r="L251">
        <v>67.771158470000003</v>
      </c>
      <c r="O251">
        <v>42.27759854</v>
      </c>
      <c r="AQ251">
        <f t="shared" ca="1" si="3"/>
        <v>50.580738169890488</v>
      </c>
    </row>
    <row r="252" spans="12:43" x14ac:dyDescent="0.25">
      <c r="L252">
        <v>126.3639373</v>
      </c>
      <c r="O252">
        <v>42.291473910000001</v>
      </c>
      <c r="AQ252">
        <f t="shared" ca="1" si="3"/>
        <v>63.620789178760333</v>
      </c>
    </row>
    <row r="253" spans="12:43" x14ac:dyDescent="0.25">
      <c r="L253">
        <v>107.6664734</v>
      </c>
      <c r="O253">
        <v>42.29218144</v>
      </c>
      <c r="AQ253">
        <f t="shared" ca="1" si="3"/>
        <v>12.096942736605538</v>
      </c>
    </row>
    <row r="254" spans="12:43" x14ac:dyDescent="0.25">
      <c r="L254">
        <v>64.933410210000005</v>
      </c>
      <c r="O254">
        <v>42.299725840000001</v>
      </c>
      <c r="AQ254">
        <f t="shared" ca="1" si="3"/>
        <v>173.79069014477707</v>
      </c>
    </row>
    <row r="255" spans="12:43" x14ac:dyDescent="0.25">
      <c r="L255">
        <v>42.699961119999998</v>
      </c>
      <c r="O255">
        <v>42.304258779999998</v>
      </c>
      <c r="AQ255">
        <f t="shared" ca="1" si="3"/>
        <v>141.90306576141003</v>
      </c>
    </row>
    <row r="256" spans="12:43" x14ac:dyDescent="0.25">
      <c r="L256">
        <v>42.490949030000003</v>
      </c>
      <c r="O256">
        <v>42.308101200000003</v>
      </c>
      <c r="AQ256">
        <f t="shared" ca="1" si="3"/>
        <v>90.975168539326233</v>
      </c>
    </row>
    <row r="257" spans="12:43" x14ac:dyDescent="0.25">
      <c r="L257">
        <v>66.87400719</v>
      </c>
      <c r="O257">
        <v>42.309667730000001</v>
      </c>
      <c r="AQ257">
        <f t="shared" ca="1" si="3"/>
        <v>94.438396733950668</v>
      </c>
    </row>
    <row r="258" spans="12:43" x14ac:dyDescent="0.25">
      <c r="L258">
        <v>43.130326009999997</v>
      </c>
      <c r="O258">
        <v>42.318768630000001</v>
      </c>
      <c r="AQ258">
        <f t="shared" ref="AQ258:AQ321" ca="1" si="4" xml:space="preserve"> RANDBETWEEN($O$1,$O$5000) * RAND()</f>
        <v>80.736393281696763</v>
      </c>
    </row>
    <row r="259" spans="12:43" x14ac:dyDescent="0.25">
      <c r="L259">
        <v>113.0009278</v>
      </c>
      <c r="O259">
        <v>42.31926387</v>
      </c>
      <c r="AQ259">
        <f t="shared" ca="1" si="4"/>
        <v>62.722254525632131</v>
      </c>
    </row>
    <row r="260" spans="12:43" x14ac:dyDescent="0.25">
      <c r="L260">
        <v>57.548204329999997</v>
      </c>
      <c r="O260">
        <v>42.331344059999999</v>
      </c>
      <c r="AQ260">
        <f t="shared" ca="1" si="4"/>
        <v>33.237429438741856</v>
      </c>
    </row>
    <row r="261" spans="12:43" x14ac:dyDescent="0.25">
      <c r="L261">
        <v>59.810337140000001</v>
      </c>
      <c r="O261">
        <v>42.339304120000001</v>
      </c>
      <c r="AQ261">
        <f t="shared" ca="1" si="4"/>
        <v>0.81656256136237992</v>
      </c>
    </row>
    <row r="262" spans="12:43" x14ac:dyDescent="0.25">
      <c r="L262">
        <v>108.2347616</v>
      </c>
      <c r="O262">
        <v>42.343616789999999</v>
      </c>
      <c r="AQ262">
        <f t="shared" ca="1" si="4"/>
        <v>70.344957643707545</v>
      </c>
    </row>
    <row r="263" spans="12:43" x14ac:dyDescent="0.25">
      <c r="L263">
        <v>52.141264020000001</v>
      </c>
      <c r="O263">
        <v>42.357020949999999</v>
      </c>
      <c r="AQ263">
        <f t="shared" ca="1" si="4"/>
        <v>205.64822297985774</v>
      </c>
    </row>
    <row r="264" spans="12:43" x14ac:dyDescent="0.25">
      <c r="L264">
        <v>140.85811330000001</v>
      </c>
      <c r="O264">
        <v>42.359015880000001</v>
      </c>
      <c r="AQ264">
        <f t="shared" ca="1" si="4"/>
        <v>97.132993866045652</v>
      </c>
    </row>
    <row r="265" spans="12:43" x14ac:dyDescent="0.25">
      <c r="L265">
        <v>68.420971469999998</v>
      </c>
      <c r="O265">
        <v>42.362617020000002</v>
      </c>
      <c r="AQ265">
        <f t="shared" ca="1" si="4"/>
        <v>72.271657162664383</v>
      </c>
    </row>
    <row r="266" spans="12:43" x14ac:dyDescent="0.25">
      <c r="L266">
        <v>47.057647899999999</v>
      </c>
      <c r="O266">
        <v>42.365280660000003</v>
      </c>
      <c r="AQ266">
        <f t="shared" ca="1" si="4"/>
        <v>41.763525132784338</v>
      </c>
    </row>
    <row r="267" spans="12:43" x14ac:dyDescent="0.25">
      <c r="L267">
        <v>102.8023353</v>
      </c>
      <c r="O267">
        <v>42.400218369999997</v>
      </c>
      <c r="AQ267">
        <f t="shared" ca="1" si="4"/>
        <v>118.51607124301287</v>
      </c>
    </row>
    <row r="268" spans="12:43" x14ac:dyDescent="0.25">
      <c r="L268">
        <v>53.468005230000003</v>
      </c>
      <c r="O268">
        <v>42.410594860000003</v>
      </c>
      <c r="AQ268">
        <f t="shared" ca="1" si="4"/>
        <v>6.9189967279719902</v>
      </c>
    </row>
    <row r="269" spans="12:43" x14ac:dyDescent="0.25">
      <c r="L269">
        <v>46.385119459999999</v>
      </c>
      <c r="O269">
        <v>42.4126902</v>
      </c>
      <c r="AQ269">
        <f t="shared" ca="1" si="4"/>
        <v>38.617330733368362</v>
      </c>
    </row>
    <row r="270" spans="12:43" x14ac:dyDescent="0.25">
      <c r="L270">
        <v>151.755877</v>
      </c>
      <c r="O270">
        <v>42.413759720000002</v>
      </c>
      <c r="AQ270">
        <f t="shared" ca="1" si="4"/>
        <v>39.745594213044157</v>
      </c>
    </row>
    <row r="271" spans="12:43" x14ac:dyDescent="0.25">
      <c r="L271">
        <v>57.447795259999999</v>
      </c>
      <c r="O271">
        <v>42.416528419999999</v>
      </c>
      <c r="AQ271">
        <f t="shared" ca="1" si="4"/>
        <v>50.003485116679798</v>
      </c>
    </row>
    <row r="272" spans="12:43" x14ac:dyDescent="0.25">
      <c r="L272">
        <v>40.477832839999998</v>
      </c>
      <c r="O272">
        <v>42.434749199999999</v>
      </c>
      <c r="AQ272">
        <f t="shared" ca="1" si="4"/>
        <v>64.86115252513882</v>
      </c>
    </row>
    <row r="273" spans="12:43" x14ac:dyDescent="0.25">
      <c r="L273">
        <v>46.454252969999999</v>
      </c>
      <c r="O273">
        <v>42.436067039999998</v>
      </c>
      <c r="AQ273">
        <f t="shared" ca="1" si="4"/>
        <v>53.285966024735202</v>
      </c>
    </row>
    <row r="274" spans="12:43" x14ac:dyDescent="0.25">
      <c r="L274">
        <v>40.380510399999999</v>
      </c>
      <c r="O274">
        <v>42.43917896</v>
      </c>
      <c r="AQ274">
        <f t="shared" ca="1" si="4"/>
        <v>58.811163133634714</v>
      </c>
    </row>
    <row r="275" spans="12:43" x14ac:dyDescent="0.25">
      <c r="L275">
        <v>93.081598670000005</v>
      </c>
      <c r="O275">
        <v>42.441023639999997</v>
      </c>
      <c r="AQ275">
        <f t="shared" ca="1" si="4"/>
        <v>93.990108672933061</v>
      </c>
    </row>
    <row r="276" spans="12:43" x14ac:dyDescent="0.25">
      <c r="L276">
        <v>97.496564050000003</v>
      </c>
      <c r="O276">
        <v>42.448557809999997</v>
      </c>
      <c r="AQ276">
        <f t="shared" ca="1" si="4"/>
        <v>141.54527329414242</v>
      </c>
    </row>
    <row r="277" spans="12:43" x14ac:dyDescent="0.25">
      <c r="L277">
        <v>110.28329189999999</v>
      </c>
      <c r="O277">
        <v>42.45307991</v>
      </c>
      <c r="AQ277">
        <f t="shared" ca="1" si="4"/>
        <v>40.311866089517977</v>
      </c>
    </row>
    <row r="278" spans="12:43" x14ac:dyDescent="0.25">
      <c r="L278">
        <v>46.261172889999997</v>
      </c>
      <c r="O278">
        <v>42.456772989999997</v>
      </c>
      <c r="AQ278">
        <f t="shared" ca="1" si="4"/>
        <v>63.337171468894624</v>
      </c>
    </row>
    <row r="279" spans="12:43" x14ac:dyDescent="0.25">
      <c r="L279">
        <v>40.84040925</v>
      </c>
      <c r="O279">
        <v>42.457137770000003</v>
      </c>
      <c r="AQ279">
        <f t="shared" ca="1" si="4"/>
        <v>46.888152623136016</v>
      </c>
    </row>
    <row r="280" spans="12:43" x14ac:dyDescent="0.25">
      <c r="L280">
        <v>49.255382359999999</v>
      </c>
      <c r="O280">
        <v>42.476463250000002</v>
      </c>
      <c r="AQ280">
        <f t="shared" ca="1" si="4"/>
        <v>137.79104028996866</v>
      </c>
    </row>
    <row r="281" spans="12:43" x14ac:dyDescent="0.25">
      <c r="L281">
        <v>64.26351142</v>
      </c>
      <c r="O281">
        <v>42.476688520000003</v>
      </c>
      <c r="AQ281">
        <f t="shared" ca="1" si="4"/>
        <v>15.227171248037786</v>
      </c>
    </row>
    <row r="282" spans="12:43" x14ac:dyDescent="0.25">
      <c r="L282">
        <v>100.2987869</v>
      </c>
      <c r="O282">
        <v>42.490610650000001</v>
      </c>
      <c r="AQ282">
        <f t="shared" ca="1" si="4"/>
        <v>159.64294105072125</v>
      </c>
    </row>
    <row r="283" spans="12:43" x14ac:dyDescent="0.25">
      <c r="L283">
        <v>41.448099579999997</v>
      </c>
      <c r="O283">
        <v>42.490949030000003</v>
      </c>
      <c r="AQ283">
        <f t="shared" ca="1" si="4"/>
        <v>27.756197243703149</v>
      </c>
    </row>
    <row r="284" spans="12:43" x14ac:dyDescent="0.25">
      <c r="L284">
        <v>51.849784059999998</v>
      </c>
      <c r="O284">
        <v>42.492131200000003</v>
      </c>
      <c r="AQ284">
        <f t="shared" ca="1" si="4"/>
        <v>40.740746729313344</v>
      </c>
    </row>
    <row r="285" spans="12:43" x14ac:dyDescent="0.25">
      <c r="L285">
        <v>46.19132956</v>
      </c>
      <c r="O285">
        <v>42.496519309999996</v>
      </c>
      <c r="AQ285">
        <f t="shared" ca="1" si="4"/>
        <v>273.48464969036792</v>
      </c>
    </row>
    <row r="286" spans="12:43" x14ac:dyDescent="0.25">
      <c r="L286">
        <v>66.391099639999993</v>
      </c>
      <c r="O286">
        <v>42.50050143</v>
      </c>
      <c r="AQ286">
        <f t="shared" ca="1" si="4"/>
        <v>31.452432278680256</v>
      </c>
    </row>
    <row r="287" spans="12:43" x14ac:dyDescent="0.25">
      <c r="L287">
        <v>46.849294290000003</v>
      </c>
      <c r="O287">
        <v>42.519366830000003</v>
      </c>
      <c r="AQ287">
        <f t="shared" ca="1" si="4"/>
        <v>109.25415890190858</v>
      </c>
    </row>
    <row r="288" spans="12:43" x14ac:dyDescent="0.25">
      <c r="L288">
        <v>105.5722336</v>
      </c>
      <c r="O288">
        <v>42.519646219999998</v>
      </c>
      <c r="AQ288">
        <f t="shared" ca="1" si="4"/>
        <v>53.467306423585612</v>
      </c>
    </row>
    <row r="289" spans="12:43" x14ac:dyDescent="0.25">
      <c r="L289">
        <v>40.018240859999999</v>
      </c>
      <c r="O289">
        <v>42.522044510000001</v>
      </c>
      <c r="AQ289">
        <f t="shared" ca="1" si="4"/>
        <v>255.05048821420993</v>
      </c>
    </row>
    <row r="290" spans="12:43" x14ac:dyDescent="0.25">
      <c r="L290">
        <v>66.25434516</v>
      </c>
      <c r="O290">
        <v>42.522059370000001</v>
      </c>
      <c r="AQ290">
        <f t="shared" ca="1" si="4"/>
        <v>83.207950862537388</v>
      </c>
    </row>
    <row r="291" spans="12:43" x14ac:dyDescent="0.25">
      <c r="L291">
        <v>48.589695970000001</v>
      </c>
      <c r="O291">
        <v>42.522342209999998</v>
      </c>
      <c r="AQ291">
        <f t="shared" ca="1" si="4"/>
        <v>181.71083291001958</v>
      </c>
    </row>
    <row r="292" spans="12:43" x14ac:dyDescent="0.25">
      <c r="L292">
        <v>47.542644869999997</v>
      </c>
      <c r="O292">
        <v>42.525486530000002</v>
      </c>
      <c r="AQ292">
        <f t="shared" ca="1" si="4"/>
        <v>22.269574127642919</v>
      </c>
    </row>
    <row r="293" spans="12:43" x14ac:dyDescent="0.25">
      <c r="L293">
        <v>59.382171470000003</v>
      </c>
      <c r="O293">
        <v>42.528873779999998</v>
      </c>
      <c r="AQ293">
        <f t="shared" ca="1" si="4"/>
        <v>276.41607495857136</v>
      </c>
    </row>
    <row r="294" spans="12:43" x14ac:dyDescent="0.25">
      <c r="L294">
        <v>49.341896300000002</v>
      </c>
      <c r="O294">
        <v>42.529342720000002</v>
      </c>
      <c r="AQ294">
        <f t="shared" ca="1" si="4"/>
        <v>75.68652645198776</v>
      </c>
    </row>
    <row r="295" spans="12:43" x14ac:dyDescent="0.25">
      <c r="L295">
        <v>146.87142800000001</v>
      </c>
      <c r="O295">
        <v>42.531344150000002</v>
      </c>
      <c r="AQ295">
        <f t="shared" ca="1" si="4"/>
        <v>256.56381647556259</v>
      </c>
    </row>
    <row r="296" spans="12:43" x14ac:dyDescent="0.25">
      <c r="L296">
        <v>51.041891919999998</v>
      </c>
      <c r="O296">
        <v>42.537192130000001</v>
      </c>
      <c r="AQ296">
        <f t="shared" ca="1" si="4"/>
        <v>75.708075347829464</v>
      </c>
    </row>
    <row r="297" spans="12:43" x14ac:dyDescent="0.25">
      <c r="L297">
        <v>44.401251500000001</v>
      </c>
      <c r="O297">
        <v>42.542127290000003</v>
      </c>
      <c r="AQ297">
        <f t="shared" ca="1" si="4"/>
        <v>136.5086160607452</v>
      </c>
    </row>
    <row r="298" spans="12:43" x14ac:dyDescent="0.25">
      <c r="L298">
        <v>46.957503590000002</v>
      </c>
      <c r="O298">
        <v>42.54739455</v>
      </c>
      <c r="AQ298">
        <f t="shared" ca="1" si="4"/>
        <v>31.519309058043564</v>
      </c>
    </row>
    <row r="299" spans="12:43" x14ac:dyDescent="0.25">
      <c r="L299">
        <v>43.124829149999997</v>
      </c>
      <c r="O299">
        <v>42.551241840000003</v>
      </c>
      <c r="AQ299">
        <f t="shared" ca="1" si="4"/>
        <v>36.741192322668248</v>
      </c>
    </row>
    <row r="300" spans="12:43" x14ac:dyDescent="0.25">
      <c r="L300">
        <v>68.907383710000005</v>
      </c>
      <c r="O300">
        <v>42.556267320000003</v>
      </c>
      <c r="AQ300">
        <f t="shared" ca="1" si="4"/>
        <v>46.09336281005249</v>
      </c>
    </row>
    <row r="301" spans="12:43" x14ac:dyDescent="0.25">
      <c r="L301">
        <v>52.108373700000001</v>
      </c>
      <c r="O301">
        <v>42.559966529999997</v>
      </c>
      <c r="AQ301">
        <f t="shared" ca="1" si="4"/>
        <v>53.63199432502082</v>
      </c>
    </row>
    <row r="302" spans="12:43" x14ac:dyDescent="0.25">
      <c r="L302">
        <v>98.705915099999999</v>
      </c>
      <c r="O302">
        <v>42.577491530000003</v>
      </c>
      <c r="AQ302">
        <f t="shared" ca="1" si="4"/>
        <v>14.525898244930179</v>
      </c>
    </row>
    <row r="303" spans="12:43" x14ac:dyDescent="0.25">
      <c r="L303">
        <v>91.24064156</v>
      </c>
      <c r="O303">
        <v>42.585385940000002</v>
      </c>
      <c r="AQ303">
        <f t="shared" ca="1" si="4"/>
        <v>153.95807074510137</v>
      </c>
    </row>
    <row r="304" spans="12:43" x14ac:dyDescent="0.25">
      <c r="L304">
        <v>65.355653590000003</v>
      </c>
      <c r="O304">
        <v>42.597602879999997</v>
      </c>
      <c r="AQ304">
        <f t="shared" ca="1" si="4"/>
        <v>25.167735213173845</v>
      </c>
    </row>
    <row r="305" spans="12:43" x14ac:dyDescent="0.25">
      <c r="L305">
        <v>67.089214049999995</v>
      </c>
      <c r="O305">
        <v>42.602538979999999</v>
      </c>
      <c r="AQ305">
        <f t="shared" ca="1" si="4"/>
        <v>126.21732993499242</v>
      </c>
    </row>
    <row r="306" spans="12:43" x14ac:dyDescent="0.25">
      <c r="L306">
        <v>40.37122695</v>
      </c>
      <c r="O306">
        <v>42.610474269999997</v>
      </c>
      <c r="AQ306">
        <f t="shared" ca="1" si="4"/>
        <v>1.6762529644749651</v>
      </c>
    </row>
    <row r="307" spans="12:43" x14ac:dyDescent="0.25">
      <c r="L307">
        <v>147.07016530000001</v>
      </c>
      <c r="O307">
        <v>42.616274300000001</v>
      </c>
      <c r="AQ307">
        <f t="shared" ca="1" si="4"/>
        <v>172.54091034115623</v>
      </c>
    </row>
    <row r="308" spans="12:43" x14ac:dyDescent="0.25">
      <c r="L308">
        <v>136.3446328</v>
      </c>
      <c r="O308">
        <v>42.624105610000001</v>
      </c>
      <c r="AQ308">
        <f t="shared" ca="1" si="4"/>
        <v>173.2807644348276</v>
      </c>
    </row>
    <row r="309" spans="12:43" x14ac:dyDescent="0.25">
      <c r="L309">
        <v>93.128095869999996</v>
      </c>
      <c r="O309">
        <v>42.630924550000003</v>
      </c>
      <c r="AQ309">
        <f t="shared" ca="1" si="4"/>
        <v>13.645582394005645</v>
      </c>
    </row>
    <row r="310" spans="12:43" x14ac:dyDescent="0.25">
      <c r="L310">
        <v>43.236885119999997</v>
      </c>
      <c r="O310">
        <v>42.631489289999998</v>
      </c>
      <c r="AQ310">
        <f t="shared" ca="1" si="4"/>
        <v>66.221127526857885</v>
      </c>
    </row>
    <row r="311" spans="12:43" x14ac:dyDescent="0.25">
      <c r="L311">
        <v>67.379429930000001</v>
      </c>
      <c r="O311">
        <v>42.633196849999997</v>
      </c>
      <c r="AQ311">
        <f t="shared" ca="1" si="4"/>
        <v>6.4852674150543947</v>
      </c>
    </row>
    <row r="312" spans="12:43" x14ac:dyDescent="0.25">
      <c r="L312">
        <v>68.472992129999994</v>
      </c>
      <c r="O312">
        <v>42.635834610000003</v>
      </c>
      <c r="AQ312">
        <f t="shared" ca="1" si="4"/>
        <v>16.450604047081633</v>
      </c>
    </row>
    <row r="313" spans="12:43" x14ac:dyDescent="0.25">
      <c r="L313">
        <v>42.529342720000002</v>
      </c>
      <c r="O313">
        <v>42.644175189999999</v>
      </c>
      <c r="AQ313">
        <f t="shared" ca="1" si="4"/>
        <v>94.449920056175102</v>
      </c>
    </row>
    <row r="314" spans="12:43" x14ac:dyDescent="0.25">
      <c r="L314">
        <v>50.841945680000002</v>
      </c>
      <c r="O314">
        <v>42.652155200000003</v>
      </c>
      <c r="AQ314">
        <f t="shared" ca="1" si="4"/>
        <v>298.47524079694853</v>
      </c>
    </row>
    <row r="315" spans="12:43" x14ac:dyDescent="0.25">
      <c r="L315">
        <v>53.374793339999997</v>
      </c>
      <c r="O315">
        <v>42.65796495</v>
      </c>
      <c r="AQ315">
        <f t="shared" ca="1" si="4"/>
        <v>92.504116346675886</v>
      </c>
    </row>
    <row r="316" spans="12:43" x14ac:dyDescent="0.25">
      <c r="L316">
        <v>50.519266690000002</v>
      </c>
      <c r="O316">
        <v>42.663326040000001</v>
      </c>
      <c r="AQ316">
        <f t="shared" ca="1" si="4"/>
        <v>68.611419249160178</v>
      </c>
    </row>
    <row r="317" spans="12:43" x14ac:dyDescent="0.25">
      <c r="L317">
        <v>126.5545473</v>
      </c>
      <c r="O317">
        <v>42.680693959999999</v>
      </c>
      <c r="AQ317">
        <f t="shared" ca="1" si="4"/>
        <v>52.685537765933937</v>
      </c>
    </row>
    <row r="318" spans="12:43" x14ac:dyDescent="0.25">
      <c r="L318">
        <v>40.558232830000001</v>
      </c>
      <c r="O318">
        <v>42.699961119999998</v>
      </c>
      <c r="AQ318">
        <f t="shared" ca="1" si="4"/>
        <v>178.11645817385806</v>
      </c>
    </row>
    <row r="319" spans="12:43" x14ac:dyDescent="0.25">
      <c r="L319">
        <v>59.912789310000001</v>
      </c>
      <c r="O319">
        <v>42.702227710000003</v>
      </c>
      <c r="AQ319">
        <f t="shared" ca="1" si="4"/>
        <v>274.10382219045482</v>
      </c>
    </row>
    <row r="320" spans="12:43" x14ac:dyDescent="0.25">
      <c r="L320">
        <v>90.631964850000003</v>
      </c>
      <c r="O320">
        <v>42.704644620000003</v>
      </c>
      <c r="AQ320">
        <f t="shared" ca="1" si="4"/>
        <v>97.302896894791161</v>
      </c>
    </row>
    <row r="321" spans="12:43" x14ac:dyDescent="0.25">
      <c r="L321">
        <v>43.606299270000001</v>
      </c>
      <c r="O321">
        <v>42.746737379999999</v>
      </c>
      <c r="AQ321">
        <f t="shared" ca="1" si="4"/>
        <v>187.51614675601959</v>
      </c>
    </row>
    <row r="322" spans="12:43" x14ac:dyDescent="0.25">
      <c r="L322">
        <v>54.179723369999998</v>
      </c>
      <c r="O322">
        <v>42.748734339999999</v>
      </c>
      <c r="AQ322">
        <f t="shared" ref="AQ322:AQ385" ca="1" si="5" xml:space="preserve"> RANDBETWEEN($O$1,$O$5000) * RAND()</f>
        <v>51.860696766174158</v>
      </c>
    </row>
    <row r="323" spans="12:43" x14ac:dyDescent="0.25">
      <c r="L323">
        <v>41.44965929</v>
      </c>
      <c r="O323">
        <v>42.753033350000003</v>
      </c>
      <c r="AQ323">
        <f t="shared" ca="1" si="5"/>
        <v>12.330648689542839</v>
      </c>
    </row>
    <row r="324" spans="12:43" x14ac:dyDescent="0.25">
      <c r="L324">
        <v>60.142141819999999</v>
      </c>
      <c r="O324">
        <v>42.755606739999998</v>
      </c>
      <c r="AQ324">
        <f t="shared" ca="1" si="5"/>
        <v>167.31871576694707</v>
      </c>
    </row>
    <row r="325" spans="12:43" x14ac:dyDescent="0.25">
      <c r="L325">
        <v>42.939534139999999</v>
      </c>
      <c r="O325">
        <v>42.771468050000003</v>
      </c>
      <c r="AQ325">
        <f t="shared" ca="1" si="5"/>
        <v>139.95916795334296</v>
      </c>
    </row>
    <row r="326" spans="12:43" x14ac:dyDescent="0.25">
      <c r="L326">
        <v>45.268127470000003</v>
      </c>
      <c r="O326">
        <v>42.791815999999997</v>
      </c>
      <c r="AQ326">
        <f t="shared" ca="1" si="5"/>
        <v>91.589381065927853</v>
      </c>
    </row>
    <row r="327" spans="12:43" x14ac:dyDescent="0.25">
      <c r="L327">
        <v>67.733377880000006</v>
      </c>
      <c r="O327">
        <v>42.793582049999998</v>
      </c>
      <c r="AQ327">
        <f t="shared" ca="1" si="5"/>
        <v>52.756094954852784</v>
      </c>
    </row>
    <row r="328" spans="12:43" x14ac:dyDescent="0.25">
      <c r="L328">
        <v>40.420944460000001</v>
      </c>
      <c r="O328">
        <v>42.808524980000001</v>
      </c>
      <c r="AQ328">
        <f t="shared" ca="1" si="5"/>
        <v>16.397465676158827</v>
      </c>
    </row>
    <row r="329" spans="12:43" x14ac:dyDescent="0.25">
      <c r="L329">
        <v>52.910813570000002</v>
      </c>
      <c r="O329">
        <v>42.808972689999997</v>
      </c>
      <c r="AQ329">
        <f t="shared" ca="1" si="5"/>
        <v>11.221440643839548</v>
      </c>
    </row>
    <row r="330" spans="12:43" x14ac:dyDescent="0.25">
      <c r="L330">
        <v>42.081702839999998</v>
      </c>
      <c r="O330">
        <v>42.810209810000003</v>
      </c>
      <c r="AQ330">
        <f t="shared" ca="1" si="5"/>
        <v>0.89796467433131344</v>
      </c>
    </row>
    <row r="331" spans="12:43" x14ac:dyDescent="0.25">
      <c r="L331">
        <v>44.897878779999999</v>
      </c>
      <c r="O331">
        <v>42.821803459999998</v>
      </c>
      <c r="AQ331">
        <f t="shared" ca="1" si="5"/>
        <v>143.03159692970715</v>
      </c>
    </row>
    <row r="332" spans="12:43" x14ac:dyDescent="0.25">
      <c r="L332">
        <v>65.201169739999997</v>
      </c>
      <c r="O332">
        <v>42.823203079999999</v>
      </c>
      <c r="AQ332">
        <f t="shared" ca="1" si="5"/>
        <v>21.011473707912444</v>
      </c>
    </row>
    <row r="333" spans="12:43" x14ac:dyDescent="0.25">
      <c r="L333">
        <v>46.221831100000003</v>
      </c>
      <c r="O333">
        <v>42.835383870000001</v>
      </c>
      <c r="AQ333">
        <f t="shared" ca="1" si="5"/>
        <v>220.5772827930852</v>
      </c>
    </row>
    <row r="334" spans="12:43" x14ac:dyDescent="0.25">
      <c r="L334">
        <v>54.839786650000001</v>
      </c>
      <c r="O334">
        <v>42.861824640000002</v>
      </c>
      <c r="AQ334">
        <f t="shared" ca="1" si="5"/>
        <v>30.824942206997008</v>
      </c>
    </row>
    <row r="335" spans="12:43" x14ac:dyDescent="0.25">
      <c r="L335">
        <v>42.004077209999998</v>
      </c>
      <c r="O335">
        <v>42.863522770000003</v>
      </c>
      <c r="AQ335">
        <f t="shared" ca="1" si="5"/>
        <v>37.459204323946231</v>
      </c>
    </row>
    <row r="336" spans="12:43" x14ac:dyDescent="0.25">
      <c r="L336">
        <v>66.879067449999994</v>
      </c>
      <c r="O336">
        <v>42.87434751</v>
      </c>
      <c r="AQ336">
        <f t="shared" ca="1" si="5"/>
        <v>104.14998048650043</v>
      </c>
    </row>
    <row r="337" spans="12:43" x14ac:dyDescent="0.25">
      <c r="L337">
        <v>155.4220152</v>
      </c>
      <c r="O337">
        <v>42.878737530000002</v>
      </c>
      <c r="AQ337">
        <f t="shared" ca="1" si="5"/>
        <v>261.19365663534683</v>
      </c>
    </row>
    <row r="338" spans="12:43" x14ac:dyDescent="0.25">
      <c r="L338">
        <v>139.90374940000001</v>
      </c>
      <c r="O338">
        <v>42.895268450000003</v>
      </c>
      <c r="AQ338">
        <f t="shared" ca="1" si="5"/>
        <v>178.48693734902457</v>
      </c>
    </row>
    <row r="339" spans="12:43" x14ac:dyDescent="0.25">
      <c r="L339">
        <v>127.78320669999999</v>
      </c>
      <c r="O339">
        <v>42.910262330000002</v>
      </c>
      <c r="AQ339">
        <f t="shared" ca="1" si="5"/>
        <v>47.408101704356881</v>
      </c>
    </row>
    <row r="340" spans="12:43" x14ac:dyDescent="0.25">
      <c r="L340">
        <v>40.053430400000003</v>
      </c>
      <c r="O340">
        <v>42.919966199999998</v>
      </c>
      <c r="AQ340">
        <f t="shared" ca="1" si="5"/>
        <v>98.063082635556555</v>
      </c>
    </row>
    <row r="341" spans="12:43" x14ac:dyDescent="0.25">
      <c r="L341">
        <v>105.9723</v>
      </c>
      <c r="O341">
        <v>42.925345440000001</v>
      </c>
      <c r="AQ341">
        <f t="shared" ca="1" si="5"/>
        <v>41.719075754870097</v>
      </c>
    </row>
    <row r="342" spans="12:43" x14ac:dyDescent="0.25">
      <c r="L342">
        <v>115.30345370000001</v>
      </c>
      <c r="O342">
        <v>42.926939220000001</v>
      </c>
      <c r="AQ342">
        <f t="shared" ca="1" si="5"/>
        <v>71.350754314027938</v>
      </c>
    </row>
    <row r="343" spans="12:43" x14ac:dyDescent="0.25">
      <c r="L343">
        <v>50.651447070000003</v>
      </c>
      <c r="O343">
        <v>42.935344219999998</v>
      </c>
      <c r="AQ343">
        <f t="shared" ca="1" si="5"/>
        <v>290.46312291018779</v>
      </c>
    </row>
    <row r="344" spans="12:43" x14ac:dyDescent="0.25">
      <c r="L344">
        <v>58.273751259999997</v>
      </c>
      <c r="O344">
        <v>42.939534139999999</v>
      </c>
      <c r="AQ344">
        <f t="shared" ca="1" si="5"/>
        <v>43.375272850443316</v>
      </c>
    </row>
    <row r="345" spans="12:43" x14ac:dyDescent="0.25">
      <c r="L345">
        <v>44.281521640000001</v>
      </c>
      <c r="O345">
        <v>42.947211580000001</v>
      </c>
      <c r="AQ345">
        <f t="shared" ca="1" si="5"/>
        <v>16.961986943047044</v>
      </c>
    </row>
    <row r="346" spans="12:43" x14ac:dyDescent="0.25">
      <c r="L346">
        <v>61.930542809999999</v>
      </c>
      <c r="O346">
        <v>42.94817123</v>
      </c>
      <c r="AQ346">
        <f t="shared" ca="1" si="5"/>
        <v>78.023252088227352</v>
      </c>
    </row>
    <row r="347" spans="12:43" x14ac:dyDescent="0.25">
      <c r="L347">
        <v>112.94101449999999</v>
      </c>
      <c r="O347">
        <v>42.966126279999997</v>
      </c>
      <c r="AQ347">
        <f t="shared" ca="1" si="5"/>
        <v>253.38659668729093</v>
      </c>
    </row>
    <row r="348" spans="12:43" x14ac:dyDescent="0.25">
      <c r="L348">
        <v>63.959968799999999</v>
      </c>
      <c r="O348">
        <v>42.966389880000001</v>
      </c>
      <c r="AQ348">
        <f t="shared" ca="1" si="5"/>
        <v>163.1275007875779</v>
      </c>
    </row>
    <row r="349" spans="12:43" x14ac:dyDescent="0.25">
      <c r="L349">
        <v>45.034471340000003</v>
      </c>
      <c r="O349">
        <v>42.973315640000003</v>
      </c>
      <c r="AQ349">
        <f t="shared" ca="1" si="5"/>
        <v>64.192610912773077</v>
      </c>
    </row>
    <row r="350" spans="12:43" x14ac:dyDescent="0.25">
      <c r="L350">
        <v>65.729510520000005</v>
      </c>
      <c r="O350">
        <v>42.976952330000003</v>
      </c>
      <c r="AQ350">
        <f t="shared" ca="1" si="5"/>
        <v>30.434751343931119</v>
      </c>
    </row>
    <row r="351" spans="12:43" x14ac:dyDescent="0.25">
      <c r="L351">
        <v>91.760250690000007</v>
      </c>
      <c r="O351">
        <v>42.978323209999999</v>
      </c>
      <c r="AQ351">
        <f t="shared" ca="1" si="5"/>
        <v>51.835461672332514</v>
      </c>
    </row>
    <row r="352" spans="12:43" x14ac:dyDescent="0.25">
      <c r="L352">
        <v>43.100637499999998</v>
      </c>
      <c r="O352">
        <v>42.992074619999997</v>
      </c>
      <c r="AQ352">
        <f t="shared" ca="1" si="5"/>
        <v>212.34013669275663</v>
      </c>
    </row>
    <row r="353" spans="12:43" x14ac:dyDescent="0.25">
      <c r="L353">
        <v>124.59123700000001</v>
      </c>
      <c r="O353">
        <v>42.999324219999998</v>
      </c>
      <c r="AQ353">
        <f t="shared" ca="1" si="5"/>
        <v>253.84646151425801</v>
      </c>
    </row>
    <row r="354" spans="12:43" x14ac:dyDescent="0.25">
      <c r="L354">
        <v>96.799971040000003</v>
      </c>
      <c r="O354">
        <v>43.00225296</v>
      </c>
      <c r="AQ354">
        <f t="shared" ca="1" si="5"/>
        <v>132.1634125225213</v>
      </c>
    </row>
    <row r="355" spans="12:43" x14ac:dyDescent="0.25">
      <c r="L355">
        <v>42.04918662</v>
      </c>
      <c r="O355">
        <v>43.003989910000001</v>
      </c>
      <c r="AQ355">
        <f t="shared" ca="1" si="5"/>
        <v>73.075698679893961</v>
      </c>
    </row>
    <row r="356" spans="12:43" x14ac:dyDescent="0.25">
      <c r="L356">
        <v>55.089438459999997</v>
      </c>
      <c r="O356">
        <v>43.00566637</v>
      </c>
      <c r="AQ356">
        <f t="shared" ca="1" si="5"/>
        <v>27.690779754073077</v>
      </c>
    </row>
    <row r="357" spans="12:43" x14ac:dyDescent="0.25">
      <c r="L357">
        <v>41.121489570000001</v>
      </c>
      <c r="O357">
        <v>43.006293309999997</v>
      </c>
      <c r="AQ357">
        <f t="shared" ca="1" si="5"/>
        <v>243.04639114020335</v>
      </c>
    </row>
    <row r="358" spans="12:43" x14ac:dyDescent="0.25">
      <c r="L358">
        <v>63.42405145</v>
      </c>
      <c r="O358">
        <v>43.007076480000002</v>
      </c>
      <c r="AQ358">
        <f t="shared" ca="1" si="5"/>
        <v>176.66970720882563</v>
      </c>
    </row>
    <row r="359" spans="12:43" x14ac:dyDescent="0.25">
      <c r="L359">
        <v>48.743579570000001</v>
      </c>
      <c r="O359">
        <v>43.008858889999999</v>
      </c>
      <c r="AQ359">
        <f t="shared" ca="1" si="5"/>
        <v>145.64781529893949</v>
      </c>
    </row>
    <row r="360" spans="12:43" x14ac:dyDescent="0.25">
      <c r="L360">
        <v>57.576008250000001</v>
      </c>
      <c r="O360">
        <v>43.009969490000003</v>
      </c>
      <c r="AQ360">
        <f t="shared" ca="1" si="5"/>
        <v>44.454819748131662</v>
      </c>
    </row>
    <row r="361" spans="12:43" x14ac:dyDescent="0.25">
      <c r="L361">
        <v>53.72967465</v>
      </c>
      <c r="O361">
        <v>43.031063080000003</v>
      </c>
      <c r="AQ361">
        <f t="shared" ca="1" si="5"/>
        <v>107.9552257611096</v>
      </c>
    </row>
    <row r="362" spans="12:43" x14ac:dyDescent="0.25">
      <c r="L362">
        <v>179.2274482</v>
      </c>
      <c r="O362">
        <v>43.050132009999999</v>
      </c>
      <c r="AQ362">
        <f t="shared" ca="1" si="5"/>
        <v>84.262329363369119</v>
      </c>
    </row>
    <row r="363" spans="12:43" x14ac:dyDescent="0.25">
      <c r="L363">
        <v>58.966712970000003</v>
      </c>
      <c r="O363">
        <v>43.053130359999997</v>
      </c>
      <c r="AQ363">
        <f t="shared" ca="1" si="5"/>
        <v>56.664589867987466</v>
      </c>
    </row>
    <row r="364" spans="12:43" x14ac:dyDescent="0.25">
      <c r="L364">
        <v>66.933397780000007</v>
      </c>
      <c r="O364">
        <v>43.053723290000001</v>
      </c>
      <c r="AQ364">
        <f t="shared" ca="1" si="5"/>
        <v>145.4962542039799</v>
      </c>
    </row>
    <row r="365" spans="12:43" x14ac:dyDescent="0.25">
      <c r="L365">
        <v>40.613717340000001</v>
      </c>
      <c r="O365">
        <v>43.058901910000003</v>
      </c>
      <c r="AQ365">
        <f t="shared" ca="1" si="5"/>
        <v>67.670851918404679</v>
      </c>
    </row>
    <row r="366" spans="12:43" x14ac:dyDescent="0.25">
      <c r="L366">
        <v>53.00292417</v>
      </c>
      <c r="O366">
        <v>43.060531470000001</v>
      </c>
      <c r="AQ366">
        <f t="shared" ca="1" si="5"/>
        <v>0.1301835895473431</v>
      </c>
    </row>
    <row r="367" spans="12:43" x14ac:dyDescent="0.25">
      <c r="L367">
        <v>60.361387690000001</v>
      </c>
      <c r="O367">
        <v>43.061057320000003</v>
      </c>
      <c r="AQ367">
        <f t="shared" ca="1" si="5"/>
        <v>143.14575541734899</v>
      </c>
    </row>
    <row r="368" spans="12:43" x14ac:dyDescent="0.25">
      <c r="L368">
        <v>63.882546689999998</v>
      </c>
      <c r="O368">
        <v>43.070630139999999</v>
      </c>
      <c r="AQ368">
        <f t="shared" ca="1" si="5"/>
        <v>67.885440465889616</v>
      </c>
    </row>
    <row r="369" spans="12:43" x14ac:dyDescent="0.25">
      <c r="L369">
        <v>67.154822850000002</v>
      </c>
      <c r="O369">
        <v>43.083134999999999</v>
      </c>
      <c r="AQ369">
        <f t="shared" ca="1" si="5"/>
        <v>15.886470224463622</v>
      </c>
    </row>
    <row r="370" spans="12:43" x14ac:dyDescent="0.25">
      <c r="L370">
        <v>40.705477639999998</v>
      </c>
      <c r="O370">
        <v>43.083709710000001</v>
      </c>
      <c r="AQ370">
        <f t="shared" ca="1" si="5"/>
        <v>118.9766819307565</v>
      </c>
    </row>
    <row r="371" spans="12:43" x14ac:dyDescent="0.25">
      <c r="L371">
        <v>69.600585699999996</v>
      </c>
      <c r="O371">
        <v>43.085244580000001</v>
      </c>
      <c r="AQ371">
        <f t="shared" ca="1" si="5"/>
        <v>86.756859641720467</v>
      </c>
    </row>
    <row r="372" spans="12:43" x14ac:dyDescent="0.25">
      <c r="L372">
        <v>45.277971309999998</v>
      </c>
      <c r="O372">
        <v>43.100637499999998</v>
      </c>
      <c r="AQ372">
        <f t="shared" ca="1" si="5"/>
        <v>36.290094408535509</v>
      </c>
    </row>
    <row r="373" spans="12:43" x14ac:dyDescent="0.25">
      <c r="L373">
        <v>112.8125209</v>
      </c>
      <c r="O373">
        <v>43.108820250000001</v>
      </c>
      <c r="AQ373">
        <f t="shared" ca="1" si="5"/>
        <v>78.705694978577284</v>
      </c>
    </row>
    <row r="374" spans="12:43" x14ac:dyDescent="0.25">
      <c r="L374">
        <v>63.021204619999999</v>
      </c>
      <c r="O374">
        <v>43.110613829999998</v>
      </c>
      <c r="AQ374">
        <f t="shared" ca="1" si="5"/>
        <v>37.158967133121102</v>
      </c>
    </row>
    <row r="375" spans="12:43" x14ac:dyDescent="0.25">
      <c r="L375">
        <v>91.146619950000002</v>
      </c>
      <c r="O375">
        <v>43.1124364</v>
      </c>
      <c r="AQ375">
        <f t="shared" ca="1" si="5"/>
        <v>61.100269578619496</v>
      </c>
    </row>
    <row r="376" spans="12:43" x14ac:dyDescent="0.25">
      <c r="L376">
        <v>58.097240339999999</v>
      </c>
      <c r="O376">
        <v>43.115822110000003</v>
      </c>
      <c r="AQ376">
        <f t="shared" ca="1" si="5"/>
        <v>137.29180646868289</v>
      </c>
    </row>
    <row r="377" spans="12:43" x14ac:dyDescent="0.25">
      <c r="L377">
        <v>40.777261559999999</v>
      </c>
      <c r="O377">
        <v>43.116111519999997</v>
      </c>
      <c r="AQ377">
        <f t="shared" ca="1" si="5"/>
        <v>45.71774351763387</v>
      </c>
    </row>
    <row r="378" spans="12:43" x14ac:dyDescent="0.25">
      <c r="L378">
        <v>68.567358979999995</v>
      </c>
      <c r="O378">
        <v>43.12243513</v>
      </c>
      <c r="AQ378">
        <f t="shared" ca="1" si="5"/>
        <v>214.61967016193407</v>
      </c>
    </row>
    <row r="379" spans="12:43" x14ac:dyDescent="0.25">
      <c r="L379">
        <v>63.893629420000003</v>
      </c>
      <c r="O379">
        <v>43.124829149999997</v>
      </c>
      <c r="AQ379">
        <f t="shared" ca="1" si="5"/>
        <v>14.679805787632922</v>
      </c>
    </row>
    <row r="380" spans="12:43" x14ac:dyDescent="0.25">
      <c r="L380">
        <v>96.551324820000005</v>
      </c>
      <c r="O380">
        <v>43.130326009999997</v>
      </c>
      <c r="AQ380">
        <f t="shared" ca="1" si="5"/>
        <v>10.787100053707134</v>
      </c>
    </row>
    <row r="381" spans="12:43" x14ac:dyDescent="0.25">
      <c r="L381">
        <v>68.065202110000001</v>
      </c>
      <c r="O381">
        <v>43.134975900000001</v>
      </c>
      <c r="AQ381">
        <f t="shared" ca="1" si="5"/>
        <v>17.924512350038839</v>
      </c>
    </row>
    <row r="382" spans="12:43" x14ac:dyDescent="0.25">
      <c r="L382">
        <v>66.573228529999994</v>
      </c>
      <c r="O382">
        <v>43.153000169999999</v>
      </c>
      <c r="AQ382">
        <f t="shared" ca="1" si="5"/>
        <v>2.3864842729739388</v>
      </c>
    </row>
    <row r="383" spans="12:43" x14ac:dyDescent="0.25">
      <c r="L383">
        <v>63.66383167</v>
      </c>
      <c r="O383">
        <v>43.154926670000002</v>
      </c>
      <c r="AQ383">
        <f t="shared" ca="1" si="5"/>
        <v>259.45964973356809</v>
      </c>
    </row>
    <row r="384" spans="12:43" x14ac:dyDescent="0.25">
      <c r="L384">
        <v>146.53407659999999</v>
      </c>
      <c r="O384">
        <v>43.155927149999997</v>
      </c>
      <c r="AQ384">
        <f t="shared" ca="1" si="5"/>
        <v>66.95394189833479</v>
      </c>
    </row>
    <row r="385" spans="12:43" x14ac:dyDescent="0.25">
      <c r="L385">
        <v>57.140469199999998</v>
      </c>
      <c r="O385">
        <v>43.158861170000002</v>
      </c>
      <c r="AQ385">
        <f t="shared" ca="1" si="5"/>
        <v>93.057285346630835</v>
      </c>
    </row>
    <row r="386" spans="12:43" x14ac:dyDescent="0.25">
      <c r="L386">
        <v>41.464773809999997</v>
      </c>
      <c r="O386">
        <v>43.158951279999997</v>
      </c>
      <c r="AQ386">
        <f t="shared" ref="AQ386:AQ449" ca="1" si="6" xml:space="preserve"> RANDBETWEEN($O$1,$O$5000) * RAND()</f>
        <v>272.76156595946708</v>
      </c>
    </row>
    <row r="387" spans="12:43" x14ac:dyDescent="0.25">
      <c r="L387">
        <v>174.8795925</v>
      </c>
      <c r="O387">
        <v>43.159098950000001</v>
      </c>
      <c r="AQ387">
        <f t="shared" ca="1" si="6"/>
        <v>270.63434769422912</v>
      </c>
    </row>
    <row r="388" spans="12:43" x14ac:dyDescent="0.25">
      <c r="L388">
        <v>40.831620389999998</v>
      </c>
      <c r="O388">
        <v>43.164468100000001</v>
      </c>
      <c r="AQ388">
        <f t="shared" ca="1" si="6"/>
        <v>30.835367062796728</v>
      </c>
    </row>
    <row r="389" spans="12:43" x14ac:dyDescent="0.25">
      <c r="L389">
        <v>57.95639276</v>
      </c>
      <c r="O389">
        <v>43.177766800000001</v>
      </c>
      <c r="AQ389">
        <f t="shared" ca="1" si="6"/>
        <v>15.171358048276831</v>
      </c>
    </row>
    <row r="390" spans="12:43" x14ac:dyDescent="0.25">
      <c r="L390">
        <v>59.630756810000001</v>
      </c>
      <c r="O390">
        <v>43.186458420000001</v>
      </c>
      <c r="AQ390">
        <f t="shared" ca="1" si="6"/>
        <v>38.393545056525745</v>
      </c>
    </row>
    <row r="391" spans="12:43" x14ac:dyDescent="0.25">
      <c r="L391">
        <v>133.59378219999999</v>
      </c>
      <c r="O391">
        <v>43.208635530000002</v>
      </c>
      <c r="AQ391">
        <f t="shared" ca="1" si="6"/>
        <v>4.0567929882814857</v>
      </c>
    </row>
    <row r="392" spans="12:43" x14ac:dyDescent="0.25">
      <c r="L392">
        <v>129.6518307</v>
      </c>
      <c r="O392">
        <v>43.211077299999999</v>
      </c>
      <c r="AQ392">
        <f t="shared" ca="1" si="6"/>
        <v>17.338093997258067</v>
      </c>
    </row>
    <row r="393" spans="12:43" x14ac:dyDescent="0.25">
      <c r="L393">
        <v>64.805650060000005</v>
      </c>
      <c r="O393">
        <v>43.216190609999998</v>
      </c>
      <c r="AQ393">
        <f t="shared" ca="1" si="6"/>
        <v>108.35882866893293</v>
      </c>
    </row>
    <row r="394" spans="12:43" x14ac:dyDescent="0.25">
      <c r="L394">
        <v>91.095042109999994</v>
      </c>
      <c r="O394">
        <v>43.228032380000002</v>
      </c>
      <c r="AQ394">
        <f t="shared" ca="1" si="6"/>
        <v>141.29252848217828</v>
      </c>
    </row>
    <row r="395" spans="12:43" x14ac:dyDescent="0.25">
      <c r="L395">
        <v>43.116111519999997</v>
      </c>
      <c r="O395">
        <v>43.234425190000003</v>
      </c>
      <c r="AQ395">
        <f t="shared" ca="1" si="6"/>
        <v>68.53884758547909</v>
      </c>
    </row>
    <row r="396" spans="12:43" x14ac:dyDescent="0.25">
      <c r="L396">
        <v>91.62770854</v>
      </c>
      <c r="O396">
        <v>43.236885119999997</v>
      </c>
      <c r="AQ396">
        <f t="shared" ca="1" si="6"/>
        <v>0.4323317169464147</v>
      </c>
    </row>
    <row r="397" spans="12:43" x14ac:dyDescent="0.25">
      <c r="L397">
        <v>48.265852459999998</v>
      </c>
      <c r="O397">
        <v>43.239359890000003</v>
      </c>
      <c r="AQ397">
        <f t="shared" ca="1" si="6"/>
        <v>76.617928144950142</v>
      </c>
    </row>
    <row r="398" spans="12:43" x14ac:dyDescent="0.25">
      <c r="L398">
        <v>96.361511870000001</v>
      </c>
      <c r="O398">
        <v>43.25806609</v>
      </c>
      <c r="AQ398">
        <f t="shared" ca="1" si="6"/>
        <v>167.12162680666691</v>
      </c>
    </row>
    <row r="399" spans="12:43" x14ac:dyDescent="0.25">
      <c r="L399">
        <v>50.329819710000002</v>
      </c>
      <c r="O399">
        <v>43.261225420000002</v>
      </c>
      <c r="AQ399">
        <f t="shared" ca="1" si="6"/>
        <v>34.512047999349697</v>
      </c>
    </row>
    <row r="400" spans="12:43" x14ac:dyDescent="0.25">
      <c r="L400">
        <v>51.670218890000001</v>
      </c>
      <c r="O400">
        <v>43.263193119999997</v>
      </c>
      <c r="AQ400">
        <f t="shared" ca="1" si="6"/>
        <v>92.072351396548285</v>
      </c>
    </row>
    <row r="401" spans="12:43" x14ac:dyDescent="0.25">
      <c r="L401">
        <v>42.434749199999999</v>
      </c>
      <c r="O401">
        <v>43.267711239999997</v>
      </c>
      <c r="AQ401">
        <f t="shared" ca="1" si="6"/>
        <v>182.39395633302087</v>
      </c>
    </row>
    <row r="402" spans="12:43" x14ac:dyDescent="0.25">
      <c r="L402">
        <v>136.58178090000001</v>
      </c>
      <c r="O402">
        <v>43.276588029999999</v>
      </c>
      <c r="AQ402">
        <f t="shared" ca="1" si="6"/>
        <v>63.272986923156445</v>
      </c>
    </row>
    <row r="403" spans="12:43" x14ac:dyDescent="0.25">
      <c r="L403">
        <v>46.857713099999998</v>
      </c>
      <c r="O403">
        <v>43.280280449999999</v>
      </c>
      <c r="AQ403">
        <f t="shared" ca="1" si="6"/>
        <v>199.48268054659709</v>
      </c>
    </row>
    <row r="404" spans="12:43" x14ac:dyDescent="0.25">
      <c r="L404">
        <v>62.50551901</v>
      </c>
      <c r="O404">
        <v>43.280792920000003</v>
      </c>
      <c r="AQ404">
        <f t="shared" ca="1" si="6"/>
        <v>54.991439576642385</v>
      </c>
    </row>
    <row r="405" spans="12:43" x14ac:dyDescent="0.25">
      <c r="L405">
        <v>206.02992889999999</v>
      </c>
      <c r="O405">
        <v>43.288328389999997</v>
      </c>
      <c r="AQ405">
        <f t="shared" ca="1" si="6"/>
        <v>29.372132816220468</v>
      </c>
    </row>
    <row r="406" spans="12:43" x14ac:dyDescent="0.25">
      <c r="L406">
        <v>56.35663624</v>
      </c>
      <c r="O406">
        <v>43.289633979999998</v>
      </c>
      <c r="AQ406">
        <f t="shared" ca="1" si="6"/>
        <v>88.661459397497296</v>
      </c>
    </row>
    <row r="407" spans="12:43" x14ac:dyDescent="0.25">
      <c r="L407">
        <v>56.974454899999998</v>
      </c>
      <c r="O407">
        <v>43.298599070000002</v>
      </c>
      <c r="AQ407">
        <f t="shared" ca="1" si="6"/>
        <v>85.363659083500835</v>
      </c>
    </row>
    <row r="408" spans="12:43" x14ac:dyDescent="0.25">
      <c r="L408">
        <v>64.437024609999995</v>
      </c>
      <c r="O408">
        <v>43.30237168</v>
      </c>
      <c r="AQ408">
        <f t="shared" ca="1" si="6"/>
        <v>39.258980170042435</v>
      </c>
    </row>
    <row r="409" spans="12:43" x14ac:dyDescent="0.25">
      <c r="L409">
        <v>52.112346729999999</v>
      </c>
      <c r="O409">
        <v>43.327576759999999</v>
      </c>
      <c r="AQ409">
        <f t="shared" ca="1" si="6"/>
        <v>29.435512954132616</v>
      </c>
    </row>
    <row r="410" spans="12:43" x14ac:dyDescent="0.25">
      <c r="L410">
        <v>50.580962210000003</v>
      </c>
      <c r="O410">
        <v>43.343399269999999</v>
      </c>
      <c r="AQ410">
        <f t="shared" ca="1" si="6"/>
        <v>48.725636375849952</v>
      </c>
    </row>
    <row r="411" spans="12:43" x14ac:dyDescent="0.25">
      <c r="L411">
        <v>55.022233479999997</v>
      </c>
      <c r="O411">
        <v>43.3462125</v>
      </c>
      <c r="AQ411">
        <f t="shared" ca="1" si="6"/>
        <v>173.52111449734605</v>
      </c>
    </row>
    <row r="412" spans="12:43" x14ac:dyDescent="0.25">
      <c r="L412">
        <v>94.41818705</v>
      </c>
      <c r="O412">
        <v>43.351313930000003</v>
      </c>
      <c r="AQ412">
        <f t="shared" ca="1" si="6"/>
        <v>57.939234806907251</v>
      </c>
    </row>
    <row r="413" spans="12:43" x14ac:dyDescent="0.25">
      <c r="L413">
        <v>61.569601589999998</v>
      </c>
      <c r="O413">
        <v>43.358038059999998</v>
      </c>
      <c r="AQ413">
        <f t="shared" ca="1" si="6"/>
        <v>49.297596085485822</v>
      </c>
    </row>
    <row r="414" spans="12:43" x14ac:dyDescent="0.25">
      <c r="L414">
        <v>69.834528989999995</v>
      </c>
      <c r="O414">
        <v>43.372033860000002</v>
      </c>
      <c r="AQ414">
        <f t="shared" ca="1" si="6"/>
        <v>206.79831878705582</v>
      </c>
    </row>
    <row r="415" spans="12:43" x14ac:dyDescent="0.25">
      <c r="L415">
        <v>46.033395509999998</v>
      </c>
      <c r="O415">
        <v>43.375494019999998</v>
      </c>
      <c r="AQ415">
        <f t="shared" ca="1" si="6"/>
        <v>26.563664386885112</v>
      </c>
    </row>
    <row r="416" spans="12:43" x14ac:dyDescent="0.25">
      <c r="L416">
        <v>105.2352183</v>
      </c>
      <c r="O416">
        <v>43.379282959999998</v>
      </c>
      <c r="AQ416">
        <f t="shared" ca="1" si="6"/>
        <v>160.76392725818081</v>
      </c>
    </row>
    <row r="417" spans="12:43" x14ac:dyDescent="0.25">
      <c r="L417">
        <v>43.006293309999997</v>
      </c>
      <c r="O417">
        <v>43.383819729999999</v>
      </c>
      <c r="AQ417">
        <f t="shared" ca="1" si="6"/>
        <v>39.875693990055183</v>
      </c>
    </row>
    <row r="418" spans="12:43" x14ac:dyDescent="0.25">
      <c r="L418">
        <v>46.654168949999999</v>
      </c>
      <c r="O418">
        <v>43.392725499999997</v>
      </c>
      <c r="AQ418">
        <f t="shared" ca="1" si="6"/>
        <v>11.986512032156234</v>
      </c>
    </row>
    <row r="419" spans="12:43" x14ac:dyDescent="0.25">
      <c r="L419">
        <v>120.20509939999999</v>
      </c>
      <c r="O419">
        <v>43.404306329999997</v>
      </c>
      <c r="AQ419">
        <f t="shared" ca="1" si="6"/>
        <v>3.5012845274219773</v>
      </c>
    </row>
    <row r="420" spans="12:43" x14ac:dyDescent="0.25">
      <c r="L420">
        <v>55.417687720000004</v>
      </c>
      <c r="O420">
        <v>43.404638349999999</v>
      </c>
      <c r="AQ420">
        <f t="shared" ca="1" si="6"/>
        <v>235.14977950719299</v>
      </c>
    </row>
    <row r="421" spans="12:43" x14ac:dyDescent="0.25">
      <c r="L421">
        <v>53.310648049999998</v>
      </c>
      <c r="O421">
        <v>43.411189819999997</v>
      </c>
      <c r="AQ421">
        <f t="shared" ca="1" si="6"/>
        <v>42.469267361163794</v>
      </c>
    </row>
    <row r="422" spans="12:43" x14ac:dyDescent="0.25">
      <c r="L422">
        <v>61.12807866</v>
      </c>
      <c r="O422">
        <v>43.411416279999997</v>
      </c>
      <c r="AQ422">
        <f t="shared" ca="1" si="6"/>
        <v>57.714421707634862</v>
      </c>
    </row>
    <row r="423" spans="12:43" x14ac:dyDescent="0.25">
      <c r="L423">
        <v>46.776624830000003</v>
      </c>
      <c r="O423">
        <v>43.416863890000002</v>
      </c>
      <c r="AQ423">
        <f t="shared" ca="1" si="6"/>
        <v>25.602059202404014</v>
      </c>
    </row>
    <row r="424" spans="12:43" x14ac:dyDescent="0.25">
      <c r="L424">
        <v>58.300016370000002</v>
      </c>
      <c r="O424">
        <v>43.419810419999997</v>
      </c>
      <c r="AQ424">
        <f t="shared" ca="1" si="6"/>
        <v>241.59766418913134</v>
      </c>
    </row>
    <row r="425" spans="12:43" x14ac:dyDescent="0.25">
      <c r="L425">
        <v>136.08199870000001</v>
      </c>
      <c r="O425">
        <v>43.430148459999998</v>
      </c>
      <c r="AQ425">
        <f t="shared" ca="1" si="6"/>
        <v>44.18343862588948</v>
      </c>
    </row>
    <row r="426" spans="12:43" x14ac:dyDescent="0.25">
      <c r="L426">
        <v>43.661069619999999</v>
      </c>
      <c r="O426">
        <v>43.454926069999999</v>
      </c>
      <c r="AQ426">
        <f t="shared" ca="1" si="6"/>
        <v>189.26814876719564</v>
      </c>
    </row>
    <row r="427" spans="12:43" x14ac:dyDescent="0.25">
      <c r="L427">
        <v>57.985009839999996</v>
      </c>
      <c r="O427">
        <v>43.456310979999998</v>
      </c>
      <c r="AQ427">
        <f t="shared" ca="1" si="6"/>
        <v>116.14308068130956</v>
      </c>
    </row>
    <row r="428" spans="12:43" x14ac:dyDescent="0.25">
      <c r="L428">
        <v>51.186227449999997</v>
      </c>
      <c r="O428">
        <v>43.470853290000001</v>
      </c>
      <c r="AQ428">
        <f t="shared" ca="1" si="6"/>
        <v>30.282084787001043</v>
      </c>
    </row>
    <row r="429" spans="12:43" x14ac:dyDescent="0.25">
      <c r="L429">
        <v>138.8869823</v>
      </c>
      <c r="O429">
        <v>43.471203799999998</v>
      </c>
      <c r="AQ429">
        <f t="shared" ca="1" si="6"/>
        <v>77.518959029078218</v>
      </c>
    </row>
    <row r="430" spans="12:43" x14ac:dyDescent="0.25">
      <c r="L430">
        <v>67.161104719999997</v>
      </c>
      <c r="O430">
        <v>43.473178070000003</v>
      </c>
      <c r="AQ430">
        <f t="shared" ca="1" si="6"/>
        <v>44.397034956505983</v>
      </c>
    </row>
    <row r="431" spans="12:43" x14ac:dyDescent="0.25">
      <c r="L431">
        <v>62.917695029999997</v>
      </c>
      <c r="O431">
        <v>43.487872250000002</v>
      </c>
      <c r="AQ431">
        <f t="shared" ca="1" si="6"/>
        <v>12.788590202752186</v>
      </c>
    </row>
    <row r="432" spans="12:43" x14ac:dyDescent="0.25">
      <c r="L432">
        <v>54.657590130000003</v>
      </c>
      <c r="O432">
        <v>43.488357360000002</v>
      </c>
      <c r="AQ432">
        <f t="shared" ca="1" si="6"/>
        <v>162.24453062146455</v>
      </c>
    </row>
    <row r="433" spans="12:43" x14ac:dyDescent="0.25">
      <c r="L433">
        <v>56.457012800000001</v>
      </c>
      <c r="O433">
        <v>43.506992940000004</v>
      </c>
      <c r="AQ433">
        <f t="shared" ca="1" si="6"/>
        <v>34.684585270466073</v>
      </c>
    </row>
    <row r="434" spans="12:43" x14ac:dyDescent="0.25">
      <c r="L434">
        <v>56.633742789999999</v>
      </c>
      <c r="O434">
        <v>43.508210249999998</v>
      </c>
      <c r="AQ434">
        <f t="shared" ca="1" si="6"/>
        <v>53.62091106707674</v>
      </c>
    </row>
    <row r="435" spans="12:43" x14ac:dyDescent="0.25">
      <c r="L435">
        <v>48.138479779999997</v>
      </c>
      <c r="O435">
        <v>43.510067829999997</v>
      </c>
      <c r="AQ435">
        <f t="shared" ca="1" si="6"/>
        <v>128.01200124742857</v>
      </c>
    </row>
    <row r="436" spans="12:43" x14ac:dyDescent="0.25">
      <c r="L436">
        <v>40.040696920000002</v>
      </c>
      <c r="O436">
        <v>43.512788069999999</v>
      </c>
      <c r="AQ436">
        <f t="shared" ca="1" si="6"/>
        <v>20.322948443540934</v>
      </c>
    </row>
    <row r="437" spans="12:43" x14ac:dyDescent="0.25">
      <c r="L437">
        <v>116.8578356</v>
      </c>
      <c r="O437">
        <v>43.530553320000003</v>
      </c>
      <c r="AQ437">
        <f t="shared" ca="1" si="6"/>
        <v>326.64409904332018</v>
      </c>
    </row>
    <row r="438" spans="12:43" x14ac:dyDescent="0.25">
      <c r="L438">
        <v>45.6272819</v>
      </c>
      <c r="O438">
        <v>43.536987250000003</v>
      </c>
      <c r="AQ438">
        <f t="shared" ca="1" si="6"/>
        <v>86.797988673969797</v>
      </c>
    </row>
    <row r="439" spans="12:43" x14ac:dyDescent="0.25">
      <c r="L439">
        <v>137.00642199999999</v>
      </c>
      <c r="O439">
        <v>43.546133529999999</v>
      </c>
      <c r="AQ439">
        <f t="shared" ca="1" si="6"/>
        <v>310.46480713473534</v>
      </c>
    </row>
    <row r="440" spans="12:43" x14ac:dyDescent="0.25">
      <c r="L440">
        <v>61.37839202</v>
      </c>
      <c r="O440">
        <v>43.556620500000001</v>
      </c>
      <c r="AQ440">
        <f t="shared" ca="1" si="6"/>
        <v>75.098667387616899</v>
      </c>
    </row>
    <row r="441" spans="12:43" x14ac:dyDescent="0.25">
      <c r="L441">
        <v>47.387115319999999</v>
      </c>
      <c r="O441">
        <v>43.558083740000001</v>
      </c>
      <c r="AQ441">
        <f t="shared" ca="1" si="6"/>
        <v>183.54688385252243</v>
      </c>
    </row>
    <row r="442" spans="12:43" x14ac:dyDescent="0.25">
      <c r="L442">
        <v>49.850864309999999</v>
      </c>
      <c r="O442">
        <v>43.565651600000002</v>
      </c>
      <c r="AQ442">
        <f t="shared" ca="1" si="6"/>
        <v>238.82947552583869</v>
      </c>
    </row>
    <row r="443" spans="12:43" x14ac:dyDescent="0.25">
      <c r="L443">
        <v>60.459232989999997</v>
      </c>
      <c r="O443">
        <v>43.567189069999998</v>
      </c>
      <c r="AQ443">
        <f t="shared" ca="1" si="6"/>
        <v>63.065743111694111</v>
      </c>
    </row>
    <row r="444" spans="12:43" x14ac:dyDescent="0.25">
      <c r="L444">
        <v>65.730748890000001</v>
      </c>
      <c r="O444">
        <v>43.580627819999997</v>
      </c>
      <c r="AQ444">
        <f t="shared" ca="1" si="6"/>
        <v>94.823437268679811</v>
      </c>
    </row>
    <row r="445" spans="12:43" x14ac:dyDescent="0.25">
      <c r="L445">
        <v>42.635834610000003</v>
      </c>
      <c r="O445">
        <v>43.584917609999998</v>
      </c>
      <c r="AQ445">
        <f t="shared" ca="1" si="6"/>
        <v>47.308403885069275</v>
      </c>
    </row>
    <row r="446" spans="12:43" x14ac:dyDescent="0.25">
      <c r="L446">
        <v>57.450868180000001</v>
      </c>
      <c r="O446">
        <v>43.606299270000001</v>
      </c>
      <c r="AQ446">
        <f t="shared" ca="1" si="6"/>
        <v>57.699798539645386</v>
      </c>
    </row>
    <row r="447" spans="12:43" x14ac:dyDescent="0.25">
      <c r="L447">
        <v>157.1311527</v>
      </c>
      <c r="O447">
        <v>43.606670059999999</v>
      </c>
      <c r="AQ447">
        <f t="shared" ca="1" si="6"/>
        <v>13.013895335870266</v>
      </c>
    </row>
    <row r="448" spans="12:43" x14ac:dyDescent="0.25">
      <c r="L448">
        <v>129.25560290000001</v>
      </c>
      <c r="O448">
        <v>43.60698301</v>
      </c>
      <c r="AQ448">
        <f t="shared" ca="1" si="6"/>
        <v>13.295327159127671</v>
      </c>
    </row>
    <row r="449" spans="12:43" x14ac:dyDescent="0.25">
      <c r="L449">
        <v>48.145464400000002</v>
      </c>
      <c r="O449">
        <v>43.616626779999997</v>
      </c>
      <c r="AQ449">
        <f t="shared" ca="1" si="6"/>
        <v>9.3812565022919578</v>
      </c>
    </row>
    <row r="450" spans="12:43" x14ac:dyDescent="0.25">
      <c r="L450">
        <v>42.577491530000003</v>
      </c>
      <c r="O450">
        <v>43.620570669999999</v>
      </c>
      <c r="AQ450">
        <f t="shared" ref="AQ450:AQ513" ca="1" si="7" xml:space="preserve"> RANDBETWEEN($O$1,$O$5000) * RAND()</f>
        <v>31.514102243604491</v>
      </c>
    </row>
    <row r="451" spans="12:43" x14ac:dyDescent="0.25">
      <c r="L451">
        <v>96.066777209999998</v>
      </c>
      <c r="O451">
        <v>43.62438186</v>
      </c>
      <c r="AQ451">
        <f t="shared" ca="1" si="7"/>
        <v>153.06670166876944</v>
      </c>
    </row>
    <row r="452" spans="12:43" x14ac:dyDescent="0.25">
      <c r="L452">
        <v>42.556267320000003</v>
      </c>
      <c r="O452">
        <v>43.626247370000002</v>
      </c>
      <c r="AQ452">
        <f t="shared" ca="1" si="7"/>
        <v>90.830185593483606</v>
      </c>
    </row>
    <row r="453" spans="12:43" x14ac:dyDescent="0.25">
      <c r="L453">
        <v>90.581209920000006</v>
      </c>
      <c r="O453">
        <v>43.636278169999997</v>
      </c>
      <c r="AQ453">
        <f t="shared" ca="1" si="7"/>
        <v>0.38547814465126284</v>
      </c>
    </row>
    <row r="454" spans="12:43" x14ac:dyDescent="0.25">
      <c r="L454">
        <v>105.581067</v>
      </c>
      <c r="O454">
        <v>43.637915599999999</v>
      </c>
      <c r="AQ454">
        <f t="shared" ca="1" si="7"/>
        <v>5.3258005838999614</v>
      </c>
    </row>
    <row r="455" spans="12:43" x14ac:dyDescent="0.25">
      <c r="L455">
        <v>96.455081539999995</v>
      </c>
      <c r="O455">
        <v>43.639738999999999</v>
      </c>
      <c r="AQ455">
        <f t="shared" ca="1" si="7"/>
        <v>80.118760029550359</v>
      </c>
    </row>
    <row r="456" spans="12:43" x14ac:dyDescent="0.25">
      <c r="L456">
        <v>91.819568110000006</v>
      </c>
      <c r="O456">
        <v>43.64566319</v>
      </c>
      <c r="AQ456">
        <f t="shared" ca="1" si="7"/>
        <v>46.358984631856515</v>
      </c>
    </row>
    <row r="457" spans="12:43" x14ac:dyDescent="0.25">
      <c r="L457">
        <v>43.487872250000002</v>
      </c>
      <c r="O457">
        <v>43.647142670000001</v>
      </c>
      <c r="AQ457">
        <f t="shared" ca="1" si="7"/>
        <v>14.51760466858746</v>
      </c>
    </row>
    <row r="458" spans="12:43" x14ac:dyDescent="0.25">
      <c r="L458">
        <v>100.6045809</v>
      </c>
      <c r="O458">
        <v>43.661069619999999</v>
      </c>
      <c r="AQ458">
        <f t="shared" ca="1" si="7"/>
        <v>3.344075854164446</v>
      </c>
    </row>
    <row r="459" spans="12:43" x14ac:dyDescent="0.25">
      <c r="L459">
        <v>126.3206285</v>
      </c>
      <c r="O459">
        <v>43.668281440000001</v>
      </c>
      <c r="AQ459">
        <f t="shared" ca="1" si="7"/>
        <v>81.132526874014331</v>
      </c>
    </row>
    <row r="460" spans="12:43" x14ac:dyDescent="0.25">
      <c r="L460">
        <v>41.532553640000003</v>
      </c>
      <c r="O460">
        <v>43.672858599999998</v>
      </c>
      <c r="AQ460">
        <f t="shared" ca="1" si="7"/>
        <v>3.9722377124684818</v>
      </c>
    </row>
    <row r="461" spans="12:43" x14ac:dyDescent="0.25">
      <c r="L461">
        <v>45.52750125</v>
      </c>
      <c r="O461">
        <v>43.678250579999997</v>
      </c>
      <c r="AQ461">
        <f t="shared" ca="1" si="7"/>
        <v>181.63404593367133</v>
      </c>
    </row>
    <row r="462" spans="12:43" x14ac:dyDescent="0.25">
      <c r="L462">
        <v>56.652940620000003</v>
      </c>
      <c r="O462">
        <v>43.695662830000003</v>
      </c>
      <c r="AQ462">
        <f t="shared" ca="1" si="7"/>
        <v>19.825742798937149</v>
      </c>
    </row>
    <row r="463" spans="12:43" x14ac:dyDescent="0.25">
      <c r="L463">
        <v>42.791815999999997</v>
      </c>
      <c r="O463">
        <v>43.699597859999997</v>
      </c>
      <c r="AQ463">
        <f t="shared" ca="1" si="7"/>
        <v>161.95668714720966</v>
      </c>
    </row>
    <row r="464" spans="12:43" x14ac:dyDescent="0.25">
      <c r="L464">
        <v>54.393286240000002</v>
      </c>
      <c r="O464">
        <v>43.717288070000002</v>
      </c>
      <c r="AQ464">
        <f t="shared" ca="1" si="7"/>
        <v>97.224484224117447</v>
      </c>
    </row>
    <row r="465" spans="12:43" x14ac:dyDescent="0.25">
      <c r="L465">
        <v>42.077143849999999</v>
      </c>
      <c r="O465">
        <v>43.720652559999998</v>
      </c>
      <c r="AQ465">
        <f t="shared" ca="1" si="7"/>
        <v>115.48644568808157</v>
      </c>
    </row>
    <row r="466" spans="12:43" x14ac:dyDescent="0.25">
      <c r="L466">
        <v>91.072161039999997</v>
      </c>
      <c r="O466">
        <v>43.736855050000003</v>
      </c>
      <c r="AQ466">
        <f t="shared" ca="1" si="7"/>
        <v>51.253456987965158</v>
      </c>
    </row>
    <row r="467" spans="12:43" x14ac:dyDescent="0.25">
      <c r="L467">
        <v>58.940288170000002</v>
      </c>
      <c r="O467">
        <v>43.740114439999999</v>
      </c>
      <c r="AQ467">
        <f t="shared" ca="1" si="7"/>
        <v>53.965611819963037</v>
      </c>
    </row>
    <row r="468" spans="12:43" x14ac:dyDescent="0.25">
      <c r="L468">
        <v>101.68083540000001</v>
      </c>
      <c r="O468">
        <v>43.74112075</v>
      </c>
      <c r="AQ468">
        <f t="shared" ca="1" si="7"/>
        <v>152.23044251303702</v>
      </c>
    </row>
    <row r="469" spans="12:43" x14ac:dyDescent="0.25">
      <c r="L469">
        <v>43.211077299999999</v>
      </c>
      <c r="O469">
        <v>43.74184795</v>
      </c>
      <c r="AQ469">
        <f t="shared" ca="1" si="7"/>
        <v>79.971203375488244</v>
      </c>
    </row>
    <row r="470" spans="12:43" x14ac:dyDescent="0.25">
      <c r="L470">
        <v>62.825220610000002</v>
      </c>
      <c r="O470">
        <v>43.753536910000001</v>
      </c>
      <c r="AQ470">
        <f t="shared" ca="1" si="7"/>
        <v>121.05262615276672</v>
      </c>
    </row>
    <row r="471" spans="12:43" x14ac:dyDescent="0.25">
      <c r="L471">
        <v>60.386733339999999</v>
      </c>
      <c r="O471">
        <v>43.756741830000003</v>
      </c>
      <c r="AQ471">
        <f t="shared" ca="1" si="7"/>
        <v>122.55168452465755</v>
      </c>
    </row>
    <row r="472" spans="12:43" x14ac:dyDescent="0.25">
      <c r="L472">
        <v>44.846115789999999</v>
      </c>
      <c r="O472">
        <v>43.760980060000001</v>
      </c>
      <c r="AQ472">
        <f t="shared" ca="1" si="7"/>
        <v>147.51679286213931</v>
      </c>
    </row>
    <row r="473" spans="12:43" x14ac:dyDescent="0.25">
      <c r="L473">
        <v>97.925349819999994</v>
      </c>
      <c r="O473">
        <v>43.77089187</v>
      </c>
      <c r="AQ473">
        <f t="shared" ca="1" si="7"/>
        <v>38.210865250731231</v>
      </c>
    </row>
    <row r="474" spans="12:43" x14ac:dyDescent="0.25">
      <c r="L474">
        <v>161.42781450000001</v>
      </c>
      <c r="O474">
        <v>43.794371699999999</v>
      </c>
      <c r="AQ474">
        <f t="shared" ca="1" si="7"/>
        <v>19.679682329943095</v>
      </c>
    </row>
    <row r="475" spans="12:43" x14ac:dyDescent="0.25">
      <c r="L475">
        <v>64.16621404</v>
      </c>
      <c r="O475">
        <v>43.810058650000002</v>
      </c>
      <c r="AQ475">
        <f t="shared" ca="1" si="7"/>
        <v>63.088887607086164</v>
      </c>
    </row>
    <row r="476" spans="12:43" x14ac:dyDescent="0.25">
      <c r="L476">
        <v>52.270915369999997</v>
      </c>
      <c r="O476">
        <v>43.81744398</v>
      </c>
      <c r="AQ476">
        <f t="shared" ca="1" si="7"/>
        <v>225.52002439400138</v>
      </c>
    </row>
    <row r="477" spans="12:43" x14ac:dyDescent="0.25">
      <c r="L477">
        <v>67.199785140000003</v>
      </c>
      <c r="O477">
        <v>43.822584470000002</v>
      </c>
      <c r="AQ477">
        <f t="shared" ca="1" si="7"/>
        <v>125.90173364853862</v>
      </c>
    </row>
    <row r="478" spans="12:43" x14ac:dyDescent="0.25">
      <c r="L478">
        <v>43.456310979999998</v>
      </c>
      <c r="O478">
        <v>43.82390419</v>
      </c>
      <c r="AQ478">
        <f t="shared" ca="1" si="7"/>
        <v>26.954456757741887</v>
      </c>
    </row>
    <row r="479" spans="12:43" x14ac:dyDescent="0.25">
      <c r="L479">
        <v>61.570644000000001</v>
      </c>
      <c r="O479">
        <v>43.824907660000001</v>
      </c>
      <c r="AQ479">
        <f t="shared" ca="1" si="7"/>
        <v>48.900413932221845</v>
      </c>
    </row>
    <row r="480" spans="12:43" x14ac:dyDescent="0.25">
      <c r="L480">
        <v>50.702552529999998</v>
      </c>
      <c r="O480">
        <v>43.830239489999997</v>
      </c>
      <c r="AQ480">
        <f t="shared" ca="1" si="7"/>
        <v>89.913364526927893</v>
      </c>
    </row>
    <row r="481" spans="12:43" x14ac:dyDescent="0.25">
      <c r="L481">
        <v>63.600839000000001</v>
      </c>
      <c r="O481">
        <v>43.851000450000001</v>
      </c>
      <c r="AQ481">
        <f t="shared" ca="1" si="7"/>
        <v>23.628430873741515</v>
      </c>
    </row>
    <row r="482" spans="12:43" x14ac:dyDescent="0.25">
      <c r="L482">
        <v>53.315763769999997</v>
      </c>
      <c r="O482">
        <v>43.859027439999998</v>
      </c>
      <c r="AQ482">
        <f t="shared" ca="1" si="7"/>
        <v>176.74158401166628</v>
      </c>
    </row>
    <row r="483" spans="12:43" x14ac:dyDescent="0.25">
      <c r="L483">
        <v>57.471773980000002</v>
      </c>
      <c r="O483">
        <v>43.879300010000001</v>
      </c>
      <c r="AQ483">
        <f t="shared" ca="1" si="7"/>
        <v>143.4521495817599</v>
      </c>
    </row>
    <row r="484" spans="12:43" x14ac:dyDescent="0.25">
      <c r="L484">
        <v>69.402036140000007</v>
      </c>
      <c r="O484">
        <v>43.88376684</v>
      </c>
      <c r="AQ484">
        <f t="shared" ca="1" si="7"/>
        <v>234.61924829505367</v>
      </c>
    </row>
    <row r="485" spans="12:43" x14ac:dyDescent="0.25">
      <c r="L485">
        <v>59.512445919999998</v>
      </c>
      <c r="O485">
        <v>43.887162449999998</v>
      </c>
      <c r="AQ485">
        <f t="shared" ca="1" si="7"/>
        <v>205.61196824696006</v>
      </c>
    </row>
    <row r="486" spans="12:43" x14ac:dyDescent="0.25">
      <c r="L486">
        <v>53.429785039999999</v>
      </c>
      <c r="O486">
        <v>43.887234589999998</v>
      </c>
      <c r="AQ486">
        <f t="shared" ca="1" si="7"/>
        <v>230.11564564775153</v>
      </c>
    </row>
    <row r="487" spans="12:43" x14ac:dyDescent="0.25">
      <c r="L487">
        <v>44.712666929999997</v>
      </c>
      <c r="O487">
        <v>43.926321360000003</v>
      </c>
      <c r="AQ487">
        <f t="shared" ca="1" si="7"/>
        <v>62.594056896605181</v>
      </c>
    </row>
    <row r="488" spans="12:43" x14ac:dyDescent="0.25">
      <c r="L488">
        <v>68.048234789999995</v>
      </c>
      <c r="O488">
        <v>43.927327470000002</v>
      </c>
      <c r="AQ488">
        <f t="shared" ca="1" si="7"/>
        <v>167.27978867678027</v>
      </c>
    </row>
    <row r="489" spans="12:43" x14ac:dyDescent="0.25">
      <c r="L489">
        <v>49.980702600000001</v>
      </c>
      <c r="O489">
        <v>43.93205141</v>
      </c>
      <c r="AQ489">
        <f t="shared" ca="1" si="7"/>
        <v>41.428807949821255</v>
      </c>
    </row>
    <row r="490" spans="12:43" x14ac:dyDescent="0.25">
      <c r="L490">
        <v>55.437758049999999</v>
      </c>
      <c r="O490">
        <v>43.937015690000003</v>
      </c>
      <c r="AQ490">
        <f t="shared" ca="1" si="7"/>
        <v>132.02338439496899</v>
      </c>
    </row>
    <row r="491" spans="12:43" x14ac:dyDescent="0.25">
      <c r="L491">
        <v>116.78963210000001</v>
      </c>
      <c r="O491">
        <v>43.937099189999998</v>
      </c>
      <c r="AQ491">
        <f t="shared" ca="1" si="7"/>
        <v>163.17611093240279</v>
      </c>
    </row>
    <row r="492" spans="12:43" x14ac:dyDescent="0.25">
      <c r="L492">
        <v>63.662185440000002</v>
      </c>
      <c r="O492">
        <v>43.946813210000002</v>
      </c>
      <c r="AQ492">
        <f t="shared" ca="1" si="7"/>
        <v>51.549722927670182</v>
      </c>
    </row>
    <row r="493" spans="12:43" x14ac:dyDescent="0.25">
      <c r="L493">
        <v>40.70061561</v>
      </c>
      <c r="O493">
        <v>43.954150230000003</v>
      </c>
      <c r="AQ493">
        <f t="shared" ca="1" si="7"/>
        <v>95.525102466518774</v>
      </c>
    </row>
    <row r="494" spans="12:43" x14ac:dyDescent="0.25">
      <c r="L494">
        <v>131.74022149999999</v>
      </c>
      <c r="O494">
        <v>43.960936410000002</v>
      </c>
      <c r="AQ494">
        <f t="shared" ca="1" si="7"/>
        <v>69.472365745685011</v>
      </c>
    </row>
    <row r="495" spans="12:43" x14ac:dyDescent="0.25">
      <c r="L495">
        <v>104.4528456</v>
      </c>
      <c r="O495">
        <v>43.974459420000002</v>
      </c>
      <c r="AQ495">
        <f t="shared" ca="1" si="7"/>
        <v>9.1148333329007194</v>
      </c>
    </row>
    <row r="496" spans="12:43" x14ac:dyDescent="0.25">
      <c r="L496">
        <v>49.39235979</v>
      </c>
      <c r="O496">
        <v>43.976296009999999</v>
      </c>
      <c r="AQ496">
        <f t="shared" ca="1" si="7"/>
        <v>58.403392956923831</v>
      </c>
    </row>
    <row r="497" spans="12:43" x14ac:dyDescent="0.25">
      <c r="L497">
        <v>68.609363180000003</v>
      </c>
      <c r="O497">
        <v>43.988438270000003</v>
      </c>
      <c r="AQ497">
        <f t="shared" ca="1" si="7"/>
        <v>22.981016053473475</v>
      </c>
    </row>
    <row r="498" spans="12:43" x14ac:dyDescent="0.25">
      <c r="L498">
        <v>145.6447641</v>
      </c>
      <c r="O498">
        <v>43.993819909999999</v>
      </c>
      <c r="AQ498">
        <f t="shared" ca="1" si="7"/>
        <v>45.046948181174393</v>
      </c>
    </row>
    <row r="499" spans="12:43" x14ac:dyDescent="0.25">
      <c r="L499">
        <v>57.61499439</v>
      </c>
      <c r="O499">
        <v>43.995399089999999</v>
      </c>
      <c r="AQ499">
        <f t="shared" ca="1" si="7"/>
        <v>47.755785541469656</v>
      </c>
    </row>
    <row r="500" spans="12:43" x14ac:dyDescent="0.25">
      <c r="L500">
        <v>49.799300729999999</v>
      </c>
      <c r="O500">
        <v>44.004335609999998</v>
      </c>
      <c r="AQ500">
        <f t="shared" ca="1" si="7"/>
        <v>121.34348646311113</v>
      </c>
    </row>
    <row r="501" spans="12:43" x14ac:dyDescent="0.25">
      <c r="L501">
        <v>110.9780286</v>
      </c>
      <c r="O501">
        <v>44.005707889999996</v>
      </c>
      <c r="AQ501">
        <f t="shared" ca="1" si="7"/>
        <v>26.644023137483796</v>
      </c>
    </row>
    <row r="502" spans="12:43" x14ac:dyDescent="0.25">
      <c r="L502">
        <v>40.340909060000001</v>
      </c>
      <c r="O502">
        <v>44.010779669999998</v>
      </c>
      <c r="AQ502">
        <f t="shared" ca="1" si="7"/>
        <v>93.832333191166754</v>
      </c>
    </row>
    <row r="503" spans="12:43" x14ac:dyDescent="0.25">
      <c r="L503">
        <v>40.050795190000002</v>
      </c>
      <c r="O503">
        <v>44.012022649999999</v>
      </c>
      <c r="AQ503">
        <f t="shared" ca="1" si="7"/>
        <v>139.24459104027281</v>
      </c>
    </row>
    <row r="504" spans="12:43" x14ac:dyDescent="0.25">
      <c r="L504">
        <v>55.845642660000003</v>
      </c>
      <c r="O504">
        <v>44.019141189999999</v>
      </c>
      <c r="AQ504">
        <f t="shared" ca="1" si="7"/>
        <v>143.99913036453103</v>
      </c>
    </row>
    <row r="505" spans="12:43" x14ac:dyDescent="0.25">
      <c r="L505">
        <v>93.094724799999995</v>
      </c>
      <c r="O505">
        <v>44.022496369999999</v>
      </c>
      <c r="AQ505">
        <f t="shared" ca="1" si="7"/>
        <v>20.37969649461823</v>
      </c>
    </row>
    <row r="506" spans="12:43" x14ac:dyDescent="0.25">
      <c r="L506">
        <v>115.22463089999999</v>
      </c>
      <c r="O506">
        <v>44.023813959999998</v>
      </c>
      <c r="AQ506">
        <f t="shared" ca="1" si="7"/>
        <v>29.925297132469879</v>
      </c>
    </row>
    <row r="507" spans="12:43" x14ac:dyDescent="0.25">
      <c r="L507">
        <v>57.62400933</v>
      </c>
      <c r="O507">
        <v>44.03582901</v>
      </c>
      <c r="AQ507">
        <f t="shared" ca="1" si="7"/>
        <v>48.883297691757939</v>
      </c>
    </row>
    <row r="508" spans="12:43" x14ac:dyDescent="0.25">
      <c r="L508">
        <v>59.830359770000001</v>
      </c>
      <c r="O508">
        <v>44.043406300000001</v>
      </c>
      <c r="AQ508">
        <f t="shared" ca="1" si="7"/>
        <v>25.021336158148987</v>
      </c>
    </row>
    <row r="509" spans="12:43" x14ac:dyDescent="0.25">
      <c r="L509">
        <v>62.214828300000001</v>
      </c>
      <c r="O509">
        <v>44.046986169999997</v>
      </c>
      <c r="AQ509">
        <f t="shared" ca="1" si="7"/>
        <v>67.064456869479756</v>
      </c>
    </row>
    <row r="510" spans="12:43" x14ac:dyDescent="0.25">
      <c r="L510">
        <v>44.988332200000002</v>
      </c>
      <c r="O510">
        <v>44.062886069999998</v>
      </c>
      <c r="AQ510">
        <f t="shared" ca="1" si="7"/>
        <v>23.626076433068125</v>
      </c>
    </row>
    <row r="511" spans="12:43" x14ac:dyDescent="0.25">
      <c r="L511">
        <v>65.263879500000002</v>
      </c>
      <c r="O511">
        <v>44.068492929999998</v>
      </c>
      <c r="AQ511">
        <f t="shared" ca="1" si="7"/>
        <v>82.903107356944403</v>
      </c>
    </row>
    <row r="512" spans="12:43" x14ac:dyDescent="0.25">
      <c r="L512">
        <v>49.810142030000002</v>
      </c>
      <c r="O512">
        <v>44.072183389999999</v>
      </c>
      <c r="AQ512">
        <f t="shared" ca="1" si="7"/>
        <v>242.87357136672659</v>
      </c>
    </row>
    <row r="513" spans="12:43" x14ac:dyDescent="0.25">
      <c r="L513">
        <v>64.110713750000002</v>
      </c>
      <c r="O513">
        <v>44.077072719999997</v>
      </c>
      <c r="AQ513">
        <f t="shared" ca="1" si="7"/>
        <v>211.10950896946369</v>
      </c>
    </row>
    <row r="514" spans="12:43" x14ac:dyDescent="0.25">
      <c r="L514">
        <v>125.0861128</v>
      </c>
      <c r="O514">
        <v>44.09381613</v>
      </c>
      <c r="AQ514">
        <f t="shared" ref="AQ514:AQ577" ca="1" si="8" xml:space="preserve"> RANDBETWEEN($O$1,$O$5000) * RAND()</f>
        <v>153.01898156900515</v>
      </c>
    </row>
    <row r="515" spans="12:43" x14ac:dyDescent="0.25">
      <c r="L515">
        <v>170.50742249999999</v>
      </c>
      <c r="O515">
        <v>44.10044602</v>
      </c>
      <c r="AQ515">
        <f t="shared" ca="1" si="8"/>
        <v>60.885280825550765</v>
      </c>
    </row>
    <row r="516" spans="12:43" x14ac:dyDescent="0.25">
      <c r="L516">
        <v>62.712083110000002</v>
      </c>
      <c r="O516">
        <v>44.108088670000001</v>
      </c>
      <c r="AQ516">
        <f t="shared" ca="1" si="8"/>
        <v>7.4898639852555755</v>
      </c>
    </row>
    <row r="517" spans="12:43" x14ac:dyDescent="0.25">
      <c r="L517">
        <v>44.621818130000001</v>
      </c>
      <c r="O517">
        <v>44.108533739999999</v>
      </c>
      <c r="AQ517">
        <f t="shared" ca="1" si="8"/>
        <v>158.10593260624995</v>
      </c>
    </row>
    <row r="518" spans="12:43" x14ac:dyDescent="0.25">
      <c r="L518">
        <v>46.278101929999998</v>
      </c>
      <c r="O518">
        <v>44.121754809999999</v>
      </c>
      <c r="AQ518">
        <f t="shared" ca="1" si="8"/>
        <v>58.33420588630792</v>
      </c>
    </row>
    <row r="519" spans="12:43" x14ac:dyDescent="0.25">
      <c r="L519">
        <v>220.34084129999999</v>
      </c>
      <c r="O519">
        <v>44.126624849999999</v>
      </c>
      <c r="AQ519">
        <f t="shared" ca="1" si="8"/>
        <v>107.64839766806058</v>
      </c>
    </row>
    <row r="520" spans="12:43" x14ac:dyDescent="0.25">
      <c r="L520">
        <v>52.628616309999998</v>
      </c>
      <c r="O520">
        <v>44.13240347</v>
      </c>
      <c r="AQ520">
        <f t="shared" ca="1" si="8"/>
        <v>155.43984620249017</v>
      </c>
    </row>
    <row r="521" spans="12:43" x14ac:dyDescent="0.25">
      <c r="L521">
        <v>42.793582049999998</v>
      </c>
      <c r="O521">
        <v>44.136919650000003</v>
      </c>
      <c r="AQ521">
        <f t="shared" ca="1" si="8"/>
        <v>297.54015238141335</v>
      </c>
    </row>
    <row r="522" spans="12:43" x14ac:dyDescent="0.25">
      <c r="L522">
        <v>68.541466080000006</v>
      </c>
      <c r="O522">
        <v>44.163030370000001</v>
      </c>
      <c r="AQ522">
        <f t="shared" ca="1" si="8"/>
        <v>31.053916942417217</v>
      </c>
    </row>
    <row r="523" spans="12:43" x14ac:dyDescent="0.25">
      <c r="L523">
        <v>58.531639749999997</v>
      </c>
      <c r="O523">
        <v>44.165873259999998</v>
      </c>
      <c r="AQ523">
        <f t="shared" ca="1" si="8"/>
        <v>51.417750184192528</v>
      </c>
    </row>
    <row r="524" spans="12:43" x14ac:dyDescent="0.25">
      <c r="L524">
        <v>68.779696529999995</v>
      </c>
      <c r="O524">
        <v>44.171452979999998</v>
      </c>
      <c r="AQ524">
        <f t="shared" ca="1" si="8"/>
        <v>17.098346210481544</v>
      </c>
    </row>
    <row r="525" spans="12:43" x14ac:dyDescent="0.25">
      <c r="L525">
        <v>62.540081860000001</v>
      </c>
      <c r="O525">
        <v>44.180526960000002</v>
      </c>
      <c r="AQ525">
        <f t="shared" ca="1" si="8"/>
        <v>5.7966202154714193</v>
      </c>
    </row>
    <row r="526" spans="12:43" x14ac:dyDescent="0.25">
      <c r="L526">
        <v>67.927710110000007</v>
      </c>
      <c r="O526">
        <v>44.183657410000002</v>
      </c>
      <c r="AQ526">
        <f t="shared" ca="1" si="8"/>
        <v>99.51797370092612</v>
      </c>
    </row>
    <row r="527" spans="12:43" x14ac:dyDescent="0.25">
      <c r="L527">
        <v>42.947211580000001</v>
      </c>
      <c r="O527">
        <v>44.188935170000001</v>
      </c>
      <c r="AQ527">
        <f t="shared" ca="1" si="8"/>
        <v>72.481979291260672</v>
      </c>
    </row>
    <row r="528" spans="12:43" x14ac:dyDescent="0.25">
      <c r="L528">
        <v>48.02707504</v>
      </c>
      <c r="O528">
        <v>44.191721029999997</v>
      </c>
      <c r="AQ528">
        <f t="shared" ca="1" si="8"/>
        <v>112.74505611447954</v>
      </c>
    </row>
    <row r="529" spans="12:43" x14ac:dyDescent="0.25">
      <c r="L529">
        <v>91.339200680000005</v>
      </c>
      <c r="O529">
        <v>44.201063449999999</v>
      </c>
      <c r="AQ529">
        <f t="shared" ca="1" si="8"/>
        <v>280.48520905214951</v>
      </c>
    </row>
    <row r="530" spans="12:43" x14ac:dyDescent="0.25">
      <c r="L530">
        <v>99.034506769999993</v>
      </c>
      <c r="O530">
        <v>44.206452409999997</v>
      </c>
      <c r="AQ530">
        <f t="shared" ca="1" si="8"/>
        <v>98.916078225725258</v>
      </c>
    </row>
    <row r="531" spans="12:43" x14ac:dyDescent="0.25">
      <c r="L531">
        <v>45.988169069999998</v>
      </c>
      <c r="O531">
        <v>44.214726779999999</v>
      </c>
      <c r="AQ531">
        <f t="shared" ca="1" si="8"/>
        <v>7.2004834054883951</v>
      </c>
    </row>
    <row r="532" spans="12:43" x14ac:dyDescent="0.25">
      <c r="L532">
        <v>46.455385800000002</v>
      </c>
      <c r="O532">
        <v>44.224219779999999</v>
      </c>
      <c r="AQ532">
        <f t="shared" ca="1" si="8"/>
        <v>31.130712878043063</v>
      </c>
    </row>
    <row r="533" spans="12:43" x14ac:dyDescent="0.25">
      <c r="L533">
        <v>53.215507340000002</v>
      </c>
      <c r="O533">
        <v>44.233764290000003</v>
      </c>
      <c r="AQ533">
        <f t="shared" ca="1" si="8"/>
        <v>52.997009264373744</v>
      </c>
    </row>
    <row r="534" spans="12:43" x14ac:dyDescent="0.25">
      <c r="L534">
        <v>100.7042962</v>
      </c>
      <c r="O534">
        <v>44.236199210000002</v>
      </c>
      <c r="AQ534">
        <f t="shared" ca="1" si="8"/>
        <v>20.002269762460482</v>
      </c>
    </row>
    <row r="535" spans="12:43" x14ac:dyDescent="0.25">
      <c r="L535">
        <v>91.033899300000002</v>
      </c>
      <c r="O535">
        <v>44.236701760000003</v>
      </c>
      <c r="AQ535">
        <f t="shared" ca="1" si="8"/>
        <v>108.10449622156887</v>
      </c>
    </row>
    <row r="536" spans="12:43" x14ac:dyDescent="0.25">
      <c r="L536">
        <v>63.157964909999997</v>
      </c>
      <c r="O536">
        <v>44.24619328</v>
      </c>
      <c r="AQ536">
        <f t="shared" ca="1" si="8"/>
        <v>55.312234319417634</v>
      </c>
    </row>
    <row r="537" spans="12:43" x14ac:dyDescent="0.25">
      <c r="L537">
        <v>45.672339749999999</v>
      </c>
      <c r="O537">
        <v>44.258183610000003</v>
      </c>
      <c r="AQ537">
        <f t="shared" ca="1" si="8"/>
        <v>182.45619394040639</v>
      </c>
    </row>
    <row r="538" spans="12:43" x14ac:dyDescent="0.25">
      <c r="L538">
        <v>56.930579129999998</v>
      </c>
      <c r="O538">
        <v>44.258495699999997</v>
      </c>
      <c r="AQ538">
        <f t="shared" ca="1" si="8"/>
        <v>22.055035715577432</v>
      </c>
    </row>
    <row r="539" spans="12:43" x14ac:dyDescent="0.25">
      <c r="L539">
        <v>124.6003649</v>
      </c>
      <c r="O539">
        <v>44.268861970000003</v>
      </c>
      <c r="AQ539">
        <f t="shared" ca="1" si="8"/>
        <v>111.31953286924953</v>
      </c>
    </row>
    <row r="540" spans="12:43" x14ac:dyDescent="0.25">
      <c r="L540">
        <v>41.600505810000001</v>
      </c>
      <c r="O540">
        <v>44.268871480000001</v>
      </c>
      <c r="AQ540">
        <f t="shared" ca="1" si="8"/>
        <v>71.339272720135966</v>
      </c>
    </row>
    <row r="541" spans="12:43" x14ac:dyDescent="0.25">
      <c r="L541">
        <v>47.378549329999998</v>
      </c>
      <c r="O541">
        <v>44.281507840000003</v>
      </c>
      <c r="AQ541">
        <f t="shared" ca="1" si="8"/>
        <v>228.60994224355412</v>
      </c>
    </row>
    <row r="542" spans="12:43" x14ac:dyDescent="0.25">
      <c r="L542">
        <v>58.327596479999997</v>
      </c>
      <c r="O542">
        <v>44.281521640000001</v>
      </c>
      <c r="AQ542">
        <f t="shared" ca="1" si="8"/>
        <v>5.0110028700056768</v>
      </c>
    </row>
    <row r="543" spans="12:43" x14ac:dyDescent="0.25">
      <c r="L543">
        <v>50.849435339999999</v>
      </c>
      <c r="O543">
        <v>44.289051929999999</v>
      </c>
      <c r="AQ543">
        <f t="shared" ca="1" si="8"/>
        <v>30.773433676131877</v>
      </c>
    </row>
    <row r="544" spans="12:43" x14ac:dyDescent="0.25">
      <c r="L544">
        <v>64.094666840000002</v>
      </c>
      <c r="O544">
        <v>44.300021340000001</v>
      </c>
      <c r="AQ544">
        <f t="shared" ca="1" si="8"/>
        <v>50.479860021967184</v>
      </c>
    </row>
    <row r="545" spans="12:43" x14ac:dyDescent="0.25">
      <c r="L545">
        <v>105.2483855</v>
      </c>
      <c r="O545">
        <v>44.309042550000001</v>
      </c>
      <c r="AQ545">
        <f t="shared" ca="1" si="8"/>
        <v>194.34591262161456</v>
      </c>
    </row>
    <row r="546" spans="12:43" x14ac:dyDescent="0.25">
      <c r="L546">
        <v>48.207920639999998</v>
      </c>
      <c r="O546">
        <v>44.327084110000001</v>
      </c>
      <c r="AQ546">
        <f t="shared" ca="1" si="8"/>
        <v>183.93862763769044</v>
      </c>
    </row>
    <row r="547" spans="12:43" x14ac:dyDescent="0.25">
      <c r="L547">
        <v>63.931983529999997</v>
      </c>
      <c r="O547">
        <v>44.327321849999997</v>
      </c>
      <c r="AQ547">
        <f t="shared" ca="1" si="8"/>
        <v>179.37091825811018</v>
      </c>
    </row>
    <row r="548" spans="12:43" x14ac:dyDescent="0.25">
      <c r="L548">
        <v>45.222904190000001</v>
      </c>
      <c r="O548">
        <v>44.328165849999998</v>
      </c>
      <c r="AQ548">
        <f t="shared" ca="1" si="8"/>
        <v>168.94265930495393</v>
      </c>
    </row>
    <row r="549" spans="12:43" x14ac:dyDescent="0.25">
      <c r="L549">
        <v>67.997684120000002</v>
      </c>
      <c r="O549">
        <v>44.33662511</v>
      </c>
      <c r="AQ549">
        <f t="shared" ca="1" si="8"/>
        <v>42.710838548452898</v>
      </c>
    </row>
    <row r="550" spans="12:43" x14ac:dyDescent="0.25">
      <c r="L550">
        <v>99.079701009999994</v>
      </c>
      <c r="O550">
        <v>44.341192069999998</v>
      </c>
      <c r="AQ550">
        <f t="shared" ca="1" si="8"/>
        <v>165.2442085813114</v>
      </c>
    </row>
    <row r="551" spans="12:43" x14ac:dyDescent="0.25">
      <c r="L551">
        <v>63.990542130000001</v>
      </c>
      <c r="O551">
        <v>44.341810070000001</v>
      </c>
      <c r="AQ551">
        <f t="shared" ca="1" si="8"/>
        <v>97.83032690111969</v>
      </c>
    </row>
    <row r="552" spans="12:43" x14ac:dyDescent="0.25">
      <c r="L552">
        <v>171.60832500000001</v>
      </c>
      <c r="O552">
        <v>44.345366720000001</v>
      </c>
      <c r="AQ552">
        <f t="shared" ca="1" si="8"/>
        <v>135.53255982477765</v>
      </c>
    </row>
    <row r="553" spans="12:43" x14ac:dyDescent="0.25">
      <c r="L553">
        <v>54.925952080000002</v>
      </c>
      <c r="O553">
        <v>44.373282019999998</v>
      </c>
      <c r="AQ553">
        <f t="shared" ca="1" si="8"/>
        <v>130.78986696831177</v>
      </c>
    </row>
    <row r="554" spans="12:43" x14ac:dyDescent="0.25">
      <c r="L554">
        <v>59.453108030000003</v>
      </c>
      <c r="O554">
        <v>44.377118979999999</v>
      </c>
      <c r="AQ554">
        <f t="shared" ca="1" si="8"/>
        <v>24.747270713735006</v>
      </c>
    </row>
    <row r="555" spans="12:43" x14ac:dyDescent="0.25">
      <c r="L555">
        <v>63.985820400000001</v>
      </c>
      <c r="O555">
        <v>44.377746309999999</v>
      </c>
      <c r="AQ555">
        <f t="shared" ca="1" si="8"/>
        <v>152.89830862897099</v>
      </c>
    </row>
    <row r="556" spans="12:43" x14ac:dyDescent="0.25">
      <c r="L556">
        <v>95.620724050000007</v>
      </c>
      <c r="O556">
        <v>44.381041940000003</v>
      </c>
      <c r="AQ556">
        <f t="shared" ca="1" si="8"/>
        <v>4.6159281435303186</v>
      </c>
    </row>
    <row r="557" spans="12:43" x14ac:dyDescent="0.25">
      <c r="L557">
        <v>42.017155459999998</v>
      </c>
      <c r="O557">
        <v>44.382906140000003</v>
      </c>
      <c r="AQ557">
        <f t="shared" ca="1" si="8"/>
        <v>1.439787919130687</v>
      </c>
    </row>
    <row r="558" spans="12:43" x14ac:dyDescent="0.25">
      <c r="L558">
        <v>56.886824869999998</v>
      </c>
      <c r="O558">
        <v>44.386980020000003</v>
      </c>
      <c r="AQ558">
        <f t="shared" ca="1" si="8"/>
        <v>21.357609774060467</v>
      </c>
    </row>
    <row r="559" spans="12:43" x14ac:dyDescent="0.25">
      <c r="L559">
        <v>40.461821800000003</v>
      </c>
      <c r="O559">
        <v>44.389842000000002</v>
      </c>
      <c r="AQ559">
        <f t="shared" ca="1" si="8"/>
        <v>236.93248572776486</v>
      </c>
    </row>
    <row r="560" spans="12:43" x14ac:dyDescent="0.25">
      <c r="L560">
        <v>57.149822790000002</v>
      </c>
      <c r="O560">
        <v>44.393410969999998</v>
      </c>
      <c r="AQ560">
        <f t="shared" ca="1" si="8"/>
        <v>23.210402397363087</v>
      </c>
    </row>
    <row r="561" spans="12:43" x14ac:dyDescent="0.25">
      <c r="L561">
        <v>61.92758585</v>
      </c>
      <c r="O561">
        <v>44.398037870000003</v>
      </c>
      <c r="AQ561">
        <f t="shared" ca="1" si="8"/>
        <v>86.884590188358828</v>
      </c>
    </row>
    <row r="562" spans="12:43" x14ac:dyDescent="0.25">
      <c r="L562">
        <v>42.610474269999997</v>
      </c>
      <c r="O562">
        <v>44.401251500000001</v>
      </c>
      <c r="AQ562">
        <f t="shared" ca="1" si="8"/>
        <v>104.47669850878724</v>
      </c>
    </row>
    <row r="563" spans="12:43" x14ac:dyDescent="0.25">
      <c r="L563">
        <v>94.876531869999994</v>
      </c>
      <c r="O563">
        <v>44.451346440000002</v>
      </c>
      <c r="AQ563">
        <f t="shared" ca="1" si="8"/>
        <v>123.29125114119726</v>
      </c>
    </row>
    <row r="564" spans="12:43" x14ac:dyDescent="0.25">
      <c r="L564">
        <v>54.165006890000001</v>
      </c>
      <c r="O564">
        <v>44.454883670000001</v>
      </c>
      <c r="AQ564">
        <f t="shared" ca="1" si="8"/>
        <v>107.66025034237359</v>
      </c>
    </row>
    <row r="565" spans="12:43" x14ac:dyDescent="0.25">
      <c r="L565">
        <v>46.59130957</v>
      </c>
      <c r="O565">
        <v>44.480538680000002</v>
      </c>
      <c r="AQ565">
        <f t="shared" ca="1" si="8"/>
        <v>281.26668453178024</v>
      </c>
    </row>
    <row r="566" spans="12:43" x14ac:dyDescent="0.25">
      <c r="L566">
        <v>106.67775640000001</v>
      </c>
      <c r="O566">
        <v>44.49714221</v>
      </c>
      <c r="AQ566">
        <f t="shared" ca="1" si="8"/>
        <v>41.947634874478304</v>
      </c>
    </row>
    <row r="567" spans="12:43" x14ac:dyDescent="0.25">
      <c r="L567">
        <v>50.469083660000003</v>
      </c>
      <c r="O567">
        <v>44.506334770000002</v>
      </c>
      <c r="AQ567">
        <f t="shared" ca="1" si="8"/>
        <v>187.95099109565655</v>
      </c>
    </row>
    <row r="568" spans="12:43" x14ac:dyDescent="0.25">
      <c r="L568">
        <v>42.31926387</v>
      </c>
      <c r="O568">
        <v>44.516727840000001</v>
      </c>
      <c r="AQ568">
        <f t="shared" ca="1" si="8"/>
        <v>205.00789858285015</v>
      </c>
    </row>
    <row r="569" spans="12:43" x14ac:dyDescent="0.25">
      <c r="L569">
        <v>44.389842000000002</v>
      </c>
      <c r="O569">
        <v>44.539568369999998</v>
      </c>
      <c r="AQ569">
        <f t="shared" ca="1" si="8"/>
        <v>3.6262688290454754</v>
      </c>
    </row>
    <row r="570" spans="12:43" x14ac:dyDescent="0.25">
      <c r="L570">
        <v>61.20576372</v>
      </c>
      <c r="O570">
        <v>44.546346649999997</v>
      </c>
      <c r="AQ570">
        <f t="shared" ca="1" si="8"/>
        <v>42.736535536335602</v>
      </c>
    </row>
    <row r="571" spans="12:43" x14ac:dyDescent="0.25">
      <c r="L571">
        <v>116.3086011</v>
      </c>
      <c r="O571">
        <v>44.553004549999997</v>
      </c>
      <c r="AQ571">
        <f t="shared" ca="1" si="8"/>
        <v>37.424130881952422</v>
      </c>
    </row>
    <row r="572" spans="12:43" x14ac:dyDescent="0.25">
      <c r="L572">
        <v>104.77595789999999</v>
      </c>
      <c r="O572">
        <v>44.556142829999999</v>
      </c>
      <c r="AQ572">
        <f t="shared" ca="1" si="8"/>
        <v>75.224180252395499</v>
      </c>
    </row>
    <row r="573" spans="12:43" x14ac:dyDescent="0.25">
      <c r="L573">
        <v>90.695200240000005</v>
      </c>
      <c r="O573">
        <v>44.560985379999998</v>
      </c>
      <c r="AQ573">
        <f t="shared" ca="1" si="8"/>
        <v>36.827074566171646</v>
      </c>
    </row>
    <row r="574" spans="12:43" x14ac:dyDescent="0.25">
      <c r="L574">
        <v>115.0709471</v>
      </c>
      <c r="O574">
        <v>44.59033831</v>
      </c>
      <c r="AQ574">
        <f t="shared" ca="1" si="8"/>
        <v>260.56368042950083</v>
      </c>
    </row>
    <row r="575" spans="12:43" x14ac:dyDescent="0.25">
      <c r="L575">
        <v>40.122815709999998</v>
      </c>
      <c r="O575">
        <v>44.604109440000002</v>
      </c>
      <c r="AQ575">
        <f t="shared" ca="1" si="8"/>
        <v>163.88497213328608</v>
      </c>
    </row>
    <row r="576" spans="12:43" x14ac:dyDescent="0.25">
      <c r="L576">
        <v>132.2982562</v>
      </c>
      <c r="O576">
        <v>44.609758079999999</v>
      </c>
      <c r="AQ576">
        <f t="shared" ca="1" si="8"/>
        <v>237.82932918194513</v>
      </c>
    </row>
    <row r="577" spans="12:43" x14ac:dyDescent="0.25">
      <c r="L577">
        <v>60.480544870000003</v>
      </c>
      <c r="O577">
        <v>44.616738249999997</v>
      </c>
      <c r="AQ577">
        <f t="shared" ca="1" si="8"/>
        <v>100.55837518961286</v>
      </c>
    </row>
    <row r="578" spans="12:43" x14ac:dyDescent="0.25">
      <c r="L578">
        <v>117.1933049</v>
      </c>
      <c r="O578">
        <v>44.621818130000001</v>
      </c>
      <c r="AQ578">
        <f t="shared" ref="AQ578:AQ641" ca="1" si="9" xml:space="preserve"> RANDBETWEEN($O$1,$O$5000) * RAND()</f>
        <v>179.60242892605132</v>
      </c>
    </row>
    <row r="579" spans="12:43" x14ac:dyDescent="0.25">
      <c r="L579">
        <v>40.842257029999999</v>
      </c>
      <c r="O579">
        <v>44.624421750000003</v>
      </c>
      <c r="AQ579">
        <f t="shared" ca="1" si="9"/>
        <v>49.819754897031082</v>
      </c>
    </row>
    <row r="580" spans="12:43" x14ac:dyDescent="0.25">
      <c r="L580">
        <v>106.34066540000001</v>
      </c>
      <c r="O580">
        <v>44.62994612</v>
      </c>
      <c r="AQ580">
        <f t="shared" ca="1" si="9"/>
        <v>115.76722126109911</v>
      </c>
    </row>
    <row r="581" spans="12:43" x14ac:dyDescent="0.25">
      <c r="L581">
        <v>60.05204681</v>
      </c>
      <c r="O581">
        <v>44.634985720000003</v>
      </c>
      <c r="AQ581">
        <f t="shared" ca="1" si="9"/>
        <v>19.687982078475809</v>
      </c>
    </row>
    <row r="582" spans="12:43" x14ac:dyDescent="0.25">
      <c r="L582">
        <v>48.836439390000002</v>
      </c>
      <c r="O582">
        <v>44.640152989999997</v>
      </c>
      <c r="AQ582">
        <f t="shared" ca="1" si="9"/>
        <v>49.624935936681752</v>
      </c>
    </row>
    <row r="583" spans="12:43" x14ac:dyDescent="0.25">
      <c r="L583">
        <v>108.5178942</v>
      </c>
      <c r="O583">
        <v>44.646325589999996</v>
      </c>
      <c r="AQ583">
        <f t="shared" ca="1" si="9"/>
        <v>24.49017245800108</v>
      </c>
    </row>
    <row r="584" spans="12:43" x14ac:dyDescent="0.25">
      <c r="L584">
        <v>64.913016260000006</v>
      </c>
      <c r="O584">
        <v>44.649349639999997</v>
      </c>
      <c r="AQ584">
        <f t="shared" ca="1" si="9"/>
        <v>121.76567129729904</v>
      </c>
    </row>
    <row r="585" spans="12:43" x14ac:dyDescent="0.25">
      <c r="L585">
        <v>67.84321525</v>
      </c>
      <c r="O585">
        <v>44.669754419999997</v>
      </c>
      <c r="AQ585">
        <f t="shared" ca="1" si="9"/>
        <v>188.69037781757947</v>
      </c>
    </row>
    <row r="586" spans="12:43" x14ac:dyDescent="0.25">
      <c r="L586">
        <v>42.45307991</v>
      </c>
      <c r="O586">
        <v>44.672181199999997</v>
      </c>
      <c r="AQ586">
        <f t="shared" ca="1" si="9"/>
        <v>12.946005227431455</v>
      </c>
    </row>
    <row r="587" spans="12:43" x14ac:dyDescent="0.25">
      <c r="L587">
        <v>49.00718157</v>
      </c>
      <c r="O587">
        <v>44.672630390000002</v>
      </c>
      <c r="AQ587">
        <f t="shared" ca="1" si="9"/>
        <v>54.943308999751842</v>
      </c>
    </row>
    <row r="588" spans="12:43" x14ac:dyDescent="0.25">
      <c r="L588">
        <v>61.160669660000003</v>
      </c>
      <c r="O588">
        <v>44.696194609999999</v>
      </c>
      <c r="AQ588">
        <f t="shared" ca="1" si="9"/>
        <v>237.49092672032086</v>
      </c>
    </row>
    <row r="589" spans="12:43" x14ac:dyDescent="0.25">
      <c r="L589">
        <v>55.776477620000001</v>
      </c>
      <c r="O589">
        <v>44.712666929999997</v>
      </c>
      <c r="AQ589">
        <f t="shared" ca="1" si="9"/>
        <v>292.530102202416</v>
      </c>
    </row>
    <row r="590" spans="12:43" x14ac:dyDescent="0.25">
      <c r="L590">
        <v>56.216389380000003</v>
      </c>
      <c r="O590">
        <v>44.718636449999998</v>
      </c>
      <c r="AQ590">
        <f t="shared" ca="1" si="9"/>
        <v>36.852229248000874</v>
      </c>
    </row>
    <row r="591" spans="12:43" x14ac:dyDescent="0.25">
      <c r="L591">
        <v>45.916241229999997</v>
      </c>
      <c r="O591">
        <v>44.72250768</v>
      </c>
      <c r="AQ591">
        <f t="shared" ca="1" si="9"/>
        <v>43.54893900773915</v>
      </c>
    </row>
    <row r="592" spans="12:43" x14ac:dyDescent="0.25">
      <c r="L592">
        <v>45.567760499999999</v>
      </c>
      <c r="O592">
        <v>44.72948907</v>
      </c>
      <c r="AQ592">
        <f t="shared" ca="1" si="9"/>
        <v>46.232274015257254</v>
      </c>
    </row>
    <row r="593" spans="12:43" x14ac:dyDescent="0.25">
      <c r="L593">
        <v>41.07590897</v>
      </c>
      <c r="O593">
        <v>44.731917129999999</v>
      </c>
      <c r="AQ593">
        <f t="shared" ca="1" si="9"/>
        <v>91.260014989493072</v>
      </c>
    </row>
    <row r="594" spans="12:43" x14ac:dyDescent="0.25">
      <c r="L594">
        <v>65.87097258</v>
      </c>
      <c r="O594">
        <v>44.735164589999997</v>
      </c>
      <c r="AQ594">
        <f t="shared" ca="1" si="9"/>
        <v>242.87458560571645</v>
      </c>
    </row>
    <row r="595" spans="12:43" x14ac:dyDescent="0.25">
      <c r="L595">
        <v>64.899684359999995</v>
      </c>
      <c r="O595">
        <v>44.746264199999999</v>
      </c>
      <c r="AQ595">
        <f t="shared" ca="1" si="9"/>
        <v>132.04020872660081</v>
      </c>
    </row>
    <row r="596" spans="12:43" x14ac:dyDescent="0.25">
      <c r="L596">
        <v>45.769823150000001</v>
      </c>
      <c r="O596">
        <v>44.75785827</v>
      </c>
      <c r="AQ596">
        <f t="shared" ca="1" si="9"/>
        <v>41.924146963110999</v>
      </c>
    </row>
    <row r="597" spans="12:43" x14ac:dyDescent="0.25">
      <c r="L597">
        <v>55.843854620000002</v>
      </c>
      <c r="O597">
        <v>44.760197839999996</v>
      </c>
      <c r="AQ597">
        <f t="shared" ca="1" si="9"/>
        <v>3.3948584811974234</v>
      </c>
    </row>
    <row r="598" spans="12:43" x14ac:dyDescent="0.25">
      <c r="L598">
        <v>112.2822311</v>
      </c>
      <c r="O598">
        <v>44.781535570000003</v>
      </c>
      <c r="AQ598">
        <f t="shared" ca="1" si="9"/>
        <v>143.4025842142851</v>
      </c>
    </row>
    <row r="599" spans="12:43" x14ac:dyDescent="0.25">
      <c r="L599">
        <v>46.094645679999999</v>
      </c>
      <c r="O599">
        <v>44.782508040000003</v>
      </c>
      <c r="AQ599">
        <f t="shared" ca="1" si="9"/>
        <v>112.20950479449213</v>
      </c>
    </row>
    <row r="600" spans="12:43" x14ac:dyDescent="0.25">
      <c r="L600">
        <v>65.052798699999997</v>
      </c>
      <c r="O600">
        <v>44.792876239999998</v>
      </c>
      <c r="AQ600">
        <f t="shared" ca="1" si="9"/>
        <v>195.98396485525726</v>
      </c>
    </row>
    <row r="601" spans="12:43" x14ac:dyDescent="0.25">
      <c r="L601">
        <v>105.8973586</v>
      </c>
      <c r="O601">
        <v>44.794181969999997</v>
      </c>
      <c r="AQ601">
        <f t="shared" ca="1" si="9"/>
        <v>124.17017218644347</v>
      </c>
    </row>
    <row r="602" spans="12:43" x14ac:dyDescent="0.25">
      <c r="L602">
        <v>62.078028770000003</v>
      </c>
      <c r="O602">
        <v>44.802875030000003</v>
      </c>
      <c r="AQ602">
        <f t="shared" ca="1" si="9"/>
        <v>268.44427709033067</v>
      </c>
    </row>
    <row r="603" spans="12:43" x14ac:dyDescent="0.25">
      <c r="L603">
        <v>68.916604269999993</v>
      </c>
      <c r="O603">
        <v>44.806979509999998</v>
      </c>
      <c r="AQ603">
        <f t="shared" ca="1" si="9"/>
        <v>24.531424621985618</v>
      </c>
    </row>
    <row r="604" spans="12:43" x14ac:dyDescent="0.25">
      <c r="L604">
        <v>60.159486090000001</v>
      </c>
      <c r="O604">
        <v>44.807804750000003</v>
      </c>
      <c r="AQ604">
        <f t="shared" ca="1" si="9"/>
        <v>88.699677946159269</v>
      </c>
    </row>
    <row r="605" spans="12:43" x14ac:dyDescent="0.25">
      <c r="L605">
        <v>102.8756198</v>
      </c>
      <c r="O605">
        <v>44.840541479999999</v>
      </c>
      <c r="AQ605">
        <f t="shared" ca="1" si="9"/>
        <v>36.575829931416962</v>
      </c>
    </row>
    <row r="606" spans="12:43" x14ac:dyDescent="0.25">
      <c r="L606">
        <v>108.7447439</v>
      </c>
      <c r="O606">
        <v>44.846115789999999</v>
      </c>
      <c r="AQ606">
        <f t="shared" ca="1" si="9"/>
        <v>33.683554175120335</v>
      </c>
    </row>
    <row r="607" spans="12:43" x14ac:dyDescent="0.25">
      <c r="L607">
        <v>45.087775110000003</v>
      </c>
      <c r="O607">
        <v>44.85360077</v>
      </c>
      <c r="AQ607">
        <f t="shared" ca="1" si="9"/>
        <v>24.366412336585554</v>
      </c>
    </row>
    <row r="608" spans="12:43" x14ac:dyDescent="0.25">
      <c r="L608">
        <v>62.82725559</v>
      </c>
      <c r="O608">
        <v>44.860690120000001</v>
      </c>
      <c r="AQ608">
        <f t="shared" ca="1" si="9"/>
        <v>45.474235970807598</v>
      </c>
    </row>
    <row r="609" spans="12:43" x14ac:dyDescent="0.25">
      <c r="L609">
        <v>53.827824700000001</v>
      </c>
      <c r="O609">
        <v>44.875806109999999</v>
      </c>
      <c r="AQ609">
        <f t="shared" ca="1" si="9"/>
        <v>92.08410775422297</v>
      </c>
    </row>
    <row r="610" spans="12:43" x14ac:dyDescent="0.25">
      <c r="L610">
        <v>126.5601398</v>
      </c>
      <c r="O610">
        <v>44.88039405</v>
      </c>
      <c r="AQ610">
        <f t="shared" ca="1" si="9"/>
        <v>24.239975409660058</v>
      </c>
    </row>
    <row r="611" spans="12:43" x14ac:dyDescent="0.25">
      <c r="L611">
        <v>64.451388629999997</v>
      </c>
      <c r="O611">
        <v>44.895488520000001</v>
      </c>
      <c r="AQ611">
        <f t="shared" ca="1" si="9"/>
        <v>88.60168508354829</v>
      </c>
    </row>
    <row r="612" spans="12:43" x14ac:dyDescent="0.25">
      <c r="L612">
        <v>53.169277870000002</v>
      </c>
      <c r="O612">
        <v>44.897878779999999</v>
      </c>
      <c r="AQ612">
        <f t="shared" ca="1" si="9"/>
        <v>86.082432465417213</v>
      </c>
    </row>
    <row r="613" spans="12:43" x14ac:dyDescent="0.25">
      <c r="L613">
        <v>94.718574230000002</v>
      </c>
      <c r="O613">
        <v>44.928215600000001</v>
      </c>
      <c r="AQ613">
        <f t="shared" ca="1" si="9"/>
        <v>8.79664947758552</v>
      </c>
    </row>
    <row r="614" spans="12:43" x14ac:dyDescent="0.25">
      <c r="L614">
        <v>49.055559170000002</v>
      </c>
      <c r="O614">
        <v>44.934850849999997</v>
      </c>
      <c r="AQ614">
        <f t="shared" ca="1" si="9"/>
        <v>45.288044836444364</v>
      </c>
    </row>
    <row r="615" spans="12:43" x14ac:dyDescent="0.25">
      <c r="L615">
        <v>47.279308569999998</v>
      </c>
      <c r="O615">
        <v>44.945029699999999</v>
      </c>
      <c r="AQ615">
        <f t="shared" ca="1" si="9"/>
        <v>75.620218560497733</v>
      </c>
    </row>
    <row r="616" spans="12:43" x14ac:dyDescent="0.25">
      <c r="L616">
        <v>67.64503406</v>
      </c>
      <c r="O616">
        <v>44.955842619999999</v>
      </c>
      <c r="AQ616">
        <f t="shared" ca="1" si="9"/>
        <v>51.919004768229946</v>
      </c>
    </row>
    <row r="617" spans="12:43" x14ac:dyDescent="0.25">
      <c r="L617">
        <v>41.746358800000003</v>
      </c>
      <c r="O617">
        <v>44.962459969999998</v>
      </c>
      <c r="AQ617">
        <f t="shared" ca="1" si="9"/>
        <v>82.949443481049968</v>
      </c>
    </row>
    <row r="618" spans="12:43" x14ac:dyDescent="0.25">
      <c r="L618">
        <v>49.830750299999998</v>
      </c>
      <c r="O618">
        <v>44.973108289999999</v>
      </c>
      <c r="AQ618">
        <f t="shared" ca="1" si="9"/>
        <v>166.43590723825145</v>
      </c>
    </row>
    <row r="619" spans="12:43" x14ac:dyDescent="0.25">
      <c r="L619">
        <v>42.410594860000003</v>
      </c>
      <c r="O619">
        <v>44.98664728</v>
      </c>
      <c r="AQ619">
        <f t="shared" ca="1" si="9"/>
        <v>117.7210702237243</v>
      </c>
    </row>
    <row r="620" spans="12:43" x14ac:dyDescent="0.25">
      <c r="L620">
        <v>51.487030429999997</v>
      </c>
      <c r="O620">
        <v>44.988332200000002</v>
      </c>
      <c r="AQ620">
        <f t="shared" ca="1" si="9"/>
        <v>36.483263111899575</v>
      </c>
    </row>
    <row r="621" spans="12:43" x14ac:dyDescent="0.25">
      <c r="L621">
        <v>67.599681079999996</v>
      </c>
      <c r="O621">
        <v>44.99827131</v>
      </c>
      <c r="AQ621">
        <f t="shared" ca="1" si="9"/>
        <v>33.366934225982227</v>
      </c>
    </row>
    <row r="622" spans="12:43" x14ac:dyDescent="0.25">
      <c r="L622">
        <v>67.253744519999998</v>
      </c>
      <c r="O622">
        <v>45.018181769999998</v>
      </c>
      <c r="AQ622">
        <f t="shared" ca="1" si="9"/>
        <v>40.508676928065086</v>
      </c>
    </row>
    <row r="623" spans="12:43" x14ac:dyDescent="0.25">
      <c r="L623">
        <v>61.023057780000002</v>
      </c>
      <c r="O623">
        <v>45.020615720000002</v>
      </c>
      <c r="AQ623">
        <f t="shared" ca="1" si="9"/>
        <v>90.07037319276661</v>
      </c>
    </row>
    <row r="624" spans="12:43" x14ac:dyDescent="0.25">
      <c r="L624">
        <v>56.389592360000002</v>
      </c>
      <c r="O624">
        <v>45.031251730000001</v>
      </c>
      <c r="AQ624">
        <f t="shared" ca="1" si="9"/>
        <v>45.124968345033857</v>
      </c>
    </row>
    <row r="625" spans="12:43" x14ac:dyDescent="0.25">
      <c r="L625">
        <v>127.5408158</v>
      </c>
      <c r="O625">
        <v>45.034471340000003</v>
      </c>
      <c r="AQ625">
        <f t="shared" ca="1" si="9"/>
        <v>40.745295170372522</v>
      </c>
    </row>
    <row r="626" spans="12:43" x14ac:dyDescent="0.25">
      <c r="L626">
        <v>103.98163030000001</v>
      </c>
      <c r="O626">
        <v>45.056179649999997</v>
      </c>
      <c r="AQ626">
        <f t="shared" ca="1" si="9"/>
        <v>40.324219415637366</v>
      </c>
    </row>
    <row r="627" spans="12:43" x14ac:dyDescent="0.25">
      <c r="L627">
        <v>56.83985122</v>
      </c>
      <c r="O627">
        <v>45.087775110000003</v>
      </c>
      <c r="AQ627">
        <f t="shared" ca="1" si="9"/>
        <v>24.637601134492616</v>
      </c>
    </row>
    <row r="628" spans="12:43" x14ac:dyDescent="0.25">
      <c r="L628">
        <v>52.554226100000001</v>
      </c>
      <c r="O628">
        <v>45.089235930000001</v>
      </c>
      <c r="AQ628">
        <f t="shared" ca="1" si="9"/>
        <v>42.537948402327551</v>
      </c>
    </row>
    <row r="629" spans="12:43" x14ac:dyDescent="0.25">
      <c r="L629">
        <v>52.251402040000002</v>
      </c>
      <c r="O629">
        <v>45.089711940000001</v>
      </c>
      <c r="AQ629">
        <f t="shared" ca="1" si="9"/>
        <v>158.30979234437865</v>
      </c>
    </row>
    <row r="630" spans="12:43" x14ac:dyDescent="0.25">
      <c r="L630">
        <v>101.08634429999999</v>
      </c>
      <c r="O630">
        <v>45.104544169999997</v>
      </c>
      <c r="AQ630">
        <f t="shared" ca="1" si="9"/>
        <v>36.5431564161807</v>
      </c>
    </row>
    <row r="631" spans="12:43" x14ac:dyDescent="0.25">
      <c r="L631">
        <v>65.466419939999994</v>
      </c>
      <c r="O631">
        <v>45.116532659999997</v>
      </c>
      <c r="AQ631">
        <f t="shared" ca="1" si="9"/>
        <v>192.00760713079379</v>
      </c>
    </row>
    <row r="632" spans="12:43" x14ac:dyDescent="0.25">
      <c r="L632">
        <v>173.8112994</v>
      </c>
      <c r="O632">
        <v>45.121428940000001</v>
      </c>
      <c r="AQ632">
        <f t="shared" ca="1" si="9"/>
        <v>149.52248031600627</v>
      </c>
    </row>
    <row r="633" spans="12:43" x14ac:dyDescent="0.25">
      <c r="L633">
        <v>58.990010740000002</v>
      </c>
      <c r="O633">
        <v>45.124463890000001</v>
      </c>
      <c r="AQ633">
        <f t="shared" ca="1" si="9"/>
        <v>168.47016051804925</v>
      </c>
    </row>
    <row r="634" spans="12:43" x14ac:dyDescent="0.25">
      <c r="L634">
        <v>47.942344460000001</v>
      </c>
      <c r="O634">
        <v>45.125793100000003</v>
      </c>
      <c r="AQ634">
        <f t="shared" ca="1" si="9"/>
        <v>143.97049434869211</v>
      </c>
    </row>
    <row r="635" spans="12:43" x14ac:dyDescent="0.25">
      <c r="L635">
        <v>66.647720609999993</v>
      </c>
      <c r="O635">
        <v>45.13492042</v>
      </c>
      <c r="AQ635">
        <f t="shared" ca="1" si="9"/>
        <v>80.436990962691098</v>
      </c>
    </row>
    <row r="636" spans="12:43" x14ac:dyDescent="0.25">
      <c r="L636">
        <v>62.460339310000002</v>
      </c>
      <c r="O636">
        <v>45.144016370000003</v>
      </c>
      <c r="AQ636">
        <f t="shared" ca="1" si="9"/>
        <v>19.079803210936507</v>
      </c>
    </row>
    <row r="637" spans="12:43" x14ac:dyDescent="0.25">
      <c r="L637">
        <v>54.24540708</v>
      </c>
      <c r="O637">
        <v>45.157069739999997</v>
      </c>
      <c r="AQ637">
        <f t="shared" ca="1" si="9"/>
        <v>17.932632577448139</v>
      </c>
    </row>
    <row r="638" spans="12:43" x14ac:dyDescent="0.25">
      <c r="L638">
        <v>116.07295139999999</v>
      </c>
      <c r="O638">
        <v>45.16175922</v>
      </c>
      <c r="AQ638">
        <f t="shared" ca="1" si="9"/>
        <v>68.40017126967372</v>
      </c>
    </row>
    <row r="639" spans="12:43" x14ac:dyDescent="0.25">
      <c r="L639">
        <v>55.576568979999998</v>
      </c>
      <c r="O639">
        <v>45.172121740000001</v>
      </c>
      <c r="AQ639">
        <f t="shared" ca="1" si="9"/>
        <v>101.53793443088956</v>
      </c>
    </row>
    <row r="640" spans="12:43" x14ac:dyDescent="0.25">
      <c r="L640">
        <v>98.56504649</v>
      </c>
      <c r="O640">
        <v>45.184909259999998</v>
      </c>
      <c r="AQ640">
        <f t="shared" ca="1" si="9"/>
        <v>21.807191107736671</v>
      </c>
    </row>
    <row r="641" spans="12:43" x14ac:dyDescent="0.25">
      <c r="L641">
        <v>46.826163379999997</v>
      </c>
      <c r="O641">
        <v>45.192715749999998</v>
      </c>
      <c r="AQ641">
        <f t="shared" ca="1" si="9"/>
        <v>135.53120789551667</v>
      </c>
    </row>
    <row r="642" spans="12:43" x14ac:dyDescent="0.25">
      <c r="L642">
        <v>68.353256590000001</v>
      </c>
      <c r="O642">
        <v>45.197143070000003</v>
      </c>
      <c r="AQ642">
        <f t="shared" ref="AQ642:AQ705" ca="1" si="10" xml:space="preserve"> RANDBETWEEN($O$1,$O$5000) * RAND()</f>
        <v>191.51319757279347</v>
      </c>
    </row>
    <row r="643" spans="12:43" x14ac:dyDescent="0.25">
      <c r="L643">
        <v>54.874684539999997</v>
      </c>
      <c r="O643">
        <v>45.204172069999998</v>
      </c>
      <c r="AQ643">
        <f t="shared" ca="1" si="10"/>
        <v>15.807199109970638</v>
      </c>
    </row>
    <row r="644" spans="12:43" x14ac:dyDescent="0.25">
      <c r="L644">
        <v>149.28109559999999</v>
      </c>
      <c r="O644">
        <v>45.206347239999999</v>
      </c>
      <c r="AQ644">
        <f t="shared" ca="1" si="10"/>
        <v>189.97624657142049</v>
      </c>
    </row>
    <row r="645" spans="12:43" x14ac:dyDescent="0.25">
      <c r="L645">
        <v>136.7760748</v>
      </c>
      <c r="O645">
        <v>45.212257829999999</v>
      </c>
      <c r="AQ645">
        <f t="shared" ca="1" si="10"/>
        <v>172.01771704695358</v>
      </c>
    </row>
    <row r="646" spans="12:43" x14ac:dyDescent="0.25">
      <c r="L646">
        <v>110.08698320000001</v>
      </c>
      <c r="O646">
        <v>45.219139130000002</v>
      </c>
      <c r="AQ646">
        <f t="shared" ca="1" si="10"/>
        <v>98.946000511001671</v>
      </c>
    </row>
    <row r="647" spans="12:43" x14ac:dyDescent="0.25">
      <c r="L647">
        <v>58.433055150000001</v>
      </c>
      <c r="O647">
        <v>45.222904190000001</v>
      </c>
      <c r="AQ647">
        <f t="shared" ca="1" si="10"/>
        <v>32.861762699993037</v>
      </c>
    </row>
    <row r="648" spans="12:43" x14ac:dyDescent="0.25">
      <c r="L648">
        <v>54.561351790000003</v>
      </c>
      <c r="O648">
        <v>45.237971510000001</v>
      </c>
      <c r="AQ648">
        <f t="shared" ca="1" si="10"/>
        <v>10.525646561459533</v>
      </c>
    </row>
    <row r="649" spans="12:43" x14ac:dyDescent="0.25">
      <c r="L649">
        <v>62.642795380000003</v>
      </c>
      <c r="O649">
        <v>45.238317199999997</v>
      </c>
      <c r="AQ649">
        <f t="shared" ca="1" si="10"/>
        <v>116.47108459701474</v>
      </c>
    </row>
    <row r="650" spans="12:43" x14ac:dyDescent="0.25">
      <c r="L650">
        <v>60.936301739999998</v>
      </c>
      <c r="O650">
        <v>45.244470970000002</v>
      </c>
      <c r="AQ650">
        <f t="shared" ca="1" si="10"/>
        <v>37.271423998351203</v>
      </c>
    </row>
    <row r="651" spans="12:43" x14ac:dyDescent="0.25">
      <c r="L651">
        <v>44.609758079999999</v>
      </c>
      <c r="O651">
        <v>45.260973679999999</v>
      </c>
      <c r="AQ651">
        <f t="shared" ca="1" si="10"/>
        <v>59.0407534953846</v>
      </c>
    </row>
    <row r="652" spans="12:43" x14ac:dyDescent="0.25">
      <c r="L652">
        <v>43.177766800000001</v>
      </c>
      <c r="O652">
        <v>45.266235350000002</v>
      </c>
      <c r="AQ652">
        <f t="shared" ca="1" si="10"/>
        <v>52.128927767640221</v>
      </c>
    </row>
    <row r="653" spans="12:43" x14ac:dyDescent="0.25">
      <c r="L653">
        <v>42.616274300000001</v>
      </c>
      <c r="O653">
        <v>45.268127470000003</v>
      </c>
      <c r="AQ653">
        <f t="shared" ca="1" si="10"/>
        <v>262.70834047534595</v>
      </c>
    </row>
    <row r="654" spans="12:43" x14ac:dyDescent="0.25">
      <c r="L654">
        <v>150.8114832</v>
      </c>
      <c r="O654">
        <v>45.277971309999998</v>
      </c>
      <c r="AQ654">
        <f t="shared" ca="1" si="10"/>
        <v>9.1313431371384723</v>
      </c>
    </row>
    <row r="655" spans="12:43" x14ac:dyDescent="0.25">
      <c r="L655">
        <v>54.114708110000002</v>
      </c>
      <c r="O655">
        <v>45.279912099999997</v>
      </c>
      <c r="AQ655">
        <f t="shared" ca="1" si="10"/>
        <v>120.68482195667707</v>
      </c>
    </row>
    <row r="656" spans="12:43" x14ac:dyDescent="0.25">
      <c r="L656">
        <v>48.604866950000002</v>
      </c>
      <c r="O656">
        <v>45.283843240000003</v>
      </c>
      <c r="AQ656">
        <f t="shared" ca="1" si="10"/>
        <v>58.157576538250368</v>
      </c>
    </row>
    <row r="657" spans="12:43" x14ac:dyDescent="0.25">
      <c r="L657">
        <v>59.45507035</v>
      </c>
      <c r="O657">
        <v>45.292949829999998</v>
      </c>
      <c r="AQ657">
        <f t="shared" ca="1" si="10"/>
        <v>39.17572939224776</v>
      </c>
    </row>
    <row r="658" spans="12:43" x14ac:dyDescent="0.25">
      <c r="L658">
        <v>58.711813980000002</v>
      </c>
      <c r="O658">
        <v>45.297267699999999</v>
      </c>
      <c r="AQ658">
        <f t="shared" ca="1" si="10"/>
        <v>284.6026478715446</v>
      </c>
    </row>
    <row r="659" spans="12:43" x14ac:dyDescent="0.25">
      <c r="L659">
        <v>57.315926070000003</v>
      </c>
      <c r="O659">
        <v>45.301880529999998</v>
      </c>
      <c r="AQ659">
        <f t="shared" ca="1" si="10"/>
        <v>7.4926882422412877</v>
      </c>
    </row>
    <row r="660" spans="12:43" x14ac:dyDescent="0.25">
      <c r="L660">
        <v>69.075716009999994</v>
      </c>
      <c r="O660">
        <v>45.307910159999999</v>
      </c>
      <c r="AQ660">
        <f t="shared" ca="1" si="10"/>
        <v>84.996498853829806</v>
      </c>
    </row>
    <row r="661" spans="12:43" x14ac:dyDescent="0.25">
      <c r="L661">
        <v>53.270976240000003</v>
      </c>
      <c r="O661">
        <v>45.312686730000003</v>
      </c>
      <c r="AQ661">
        <f t="shared" ca="1" si="10"/>
        <v>58.933238748020479</v>
      </c>
    </row>
    <row r="662" spans="12:43" x14ac:dyDescent="0.25">
      <c r="L662">
        <v>58.750978089999997</v>
      </c>
      <c r="O662">
        <v>45.318357779999999</v>
      </c>
      <c r="AQ662">
        <f t="shared" ca="1" si="10"/>
        <v>78.406971877909243</v>
      </c>
    </row>
    <row r="663" spans="12:43" x14ac:dyDescent="0.25">
      <c r="L663">
        <v>69.177538690000006</v>
      </c>
      <c r="O663">
        <v>45.329565270000003</v>
      </c>
      <c r="AQ663">
        <f t="shared" ca="1" si="10"/>
        <v>166.44381441654647</v>
      </c>
    </row>
    <row r="664" spans="12:43" x14ac:dyDescent="0.25">
      <c r="L664">
        <v>68.043672950000001</v>
      </c>
      <c r="O664">
        <v>45.334266919999997</v>
      </c>
      <c r="AQ664">
        <f t="shared" ca="1" si="10"/>
        <v>92.647224043910299</v>
      </c>
    </row>
    <row r="665" spans="12:43" x14ac:dyDescent="0.25">
      <c r="L665">
        <v>144.4703255</v>
      </c>
      <c r="O665">
        <v>45.337656850000002</v>
      </c>
      <c r="AQ665">
        <f t="shared" ca="1" si="10"/>
        <v>292.47156177193898</v>
      </c>
    </row>
    <row r="666" spans="12:43" x14ac:dyDescent="0.25">
      <c r="L666">
        <v>42.94817123</v>
      </c>
      <c r="O666">
        <v>45.338640929999997</v>
      </c>
      <c r="AQ666">
        <f t="shared" ca="1" si="10"/>
        <v>66.62824563245691</v>
      </c>
    </row>
    <row r="667" spans="12:43" x14ac:dyDescent="0.25">
      <c r="L667">
        <v>63.362738129999997</v>
      </c>
      <c r="O667">
        <v>45.339044219999998</v>
      </c>
      <c r="AQ667">
        <f t="shared" ca="1" si="10"/>
        <v>66.465658911089619</v>
      </c>
    </row>
    <row r="668" spans="12:43" x14ac:dyDescent="0.25">
      <c r="L668">
        <v>69.157609930000007</v>
      </c>
      <c r="O668">
        <v>45.347762869999997</v>
      </c>
      <c r="AQ668">
        <f t="shared" ca="1" si="10"/>
        <v>84.375079072137183</v>
      </c>
    </row>
    <row r="669" spans="12:43" x14ac:dyDescent="0.25">
      <c r="L669">
        <v>43.419810419999997</v>
      </c>
      <c r="O669">
        <v>45.371431979999997</v>
      </c>
      <c r="AQ669">
        <f t="shared" ca="1" si="10"/>
        <v>93.834558106977624</v>
      </c>
    </row>
    <row r="670" spans="12:43" x14ac:dyDescent="0.25">
      <c r="L670">
        <v>63.066202689999997</v>
      </c>
      <c r="O670">
        <v>45.379974590000003</v>
      </c>
      <c r="AQ670">
        <f t="shared" ca="1" si="10"/>
        <v>5.8035444736421855</v>
      </c>
    </row>
    <row r="671" spans="12:43" x14ac:dyDescent="0.25">
      <c r="L671">
        <v>62.755693999999998</v>
      </c>
      <c r="O671">
        <v>45.394941080000002</v>
      </c>
      <c r="AQ671">
        <f t="shared" ca="1" si="10"/>
        <v>204.66322001226021</v>
      </c>
    </row>
    <row r="672" spans="12:43" x14ac:dyDescent="0.25">
      <c r="L672">
        <v>61.263578160000002</v>
      </c>
      <c r="O672">
        <v>45.398965060000002</v>
      </c>
      <c r="AQ672">
        <f t="shared" ca="1" si="10"/>
        <v>64.26570718433976</v>
      </c>
    </row>
    <row r="673" spans="12:43" x14ac:dyDescent="0.25">
      <c r="L673">
        <v>48.086886929999999</v>
      </c>
      <c r="O673">
        <v>45.410717849999997</v>
      </c>
      <c r="AQ673">
        <f t="shared" ca="1" si="10"/>
        <v>208.97867066189986</v>
      </c>
    </row>
    <row r="674" spans="12:43" x14ac:dyDescent="0.25">
      <c r="L674">
        <v>93.157212029999997</v>
      </c>
      <c r="O674">
        <v>45.415920589999999</v>
      </c>
      <c r="AQ674">
        <f t="shared" ca="1" si="10"/>
        <v>159.84590340954327</v>
      </c>
    </row>
    <row r="675" spans="12:43" x14ac:dyDescent="0.25">
      <c r="L675">
        <v>65.74497968</v>
      </c>
      <c r="O675">
        <v>45.427368059999999</v>
      </c>
      <c r="AQ675">
        <f t="shared" ca="1" si="10"/>
        <v>202.98557619160906</v>
      </c>
    </row>
    <row r="676" spans="12:43" x14ac:dyDescent="0.25">
      <c r="L676">
        <v>147.8796151</v>
      </c>
      <c r="O676">
        <v>45.43517232</v>
      </c>
      <c r="AQ676">
        <f t="shared" ca="1" si="10"/>
        <v>96.49237441804668</v>
      </c>
    </row>
    <row r="677" spans="12:43" x14ac:dyDescent="0.25">
      <c r="L677">
        <v>61.562860960000002</v>
      </c>
      <c r="O677">
        <v>45.44395214</v>
      </c>
      <c r="AQ677">
        <f t="shared" ca="1" si="10"/>
        <v>17.687162655391848</v>
      </c>
    </row>
    <row r="678" spans="12:43" x14ac:dyDescent="0.25">
      <c r="L678">
        <v>105.18233739999999</v>
      </c>
      <c r="O678">
        <v>45.44483615</v>
      </c>
      <c r="AQ678">
        <f t="shared" ca="1" si="10"/>
        <v>209.29979748874524</v>
      </c>
    </row>
    <row r="679" spans="12:43" x14ac:dyDescent="0.25">
      <c r="L679">
        <v>49.109197090000002</v>
      </c>
      <c r="O679">
        <v>45.455186140000002</v>
      </c>
      <c r="AQ679">
        <f t="shared" ca="1" si="10"/>
        <v>91.017096629966886</v>
      </c>
    </row>
    <row r="680" spans="12:43" x14ac:dyDescent="0.25">
      <c r="L680">
        <v>129.27899919999999</v>
      </c>
      <c r="O680">
        <v>45.457847889999996</v>
      </c>
      <c r="AQ680">
        <f t="shared" ca="1" si="10"/>
        <v>15.360797225352318</v>
      </c>
    </row>
    <row r="681" spans="12:43" x14ac:dyDescent="0.25">
      <c r="L681">
        <v>99.261764529999994</v>
      </c>
      <c r="O681">
        <v>45.459633269999998</v>
      </c>
      <c r="AQ681">
        <f t="shared" ca="1" si="10"/>
        <v>110.49035680278003</v>
      </c>
    </row>
    <row r="682" spans="12:43" x14ac:dyDescent="0.25">
      <c r="L682">
        <v>49.62967416</v>
      </c>
      <c r="O682">
        <v>45.47622861</v>
      </c>
      <c r="AQ682">
        <f t="shared" ca="1" si="10"/>
        <v>87.927381443026746</v>
      </c>
    </row>
    <row r="683" spans="12:43" x14ac:dyDescent="0.25">
      <c r="L683">
        <v>54.458453220000003</v>
      </c>
      <c r="O683">
        <v>45.491106440000003</v>
      </c>
      <c r="AQ683">
        <f t="shared" ca="1" si="10"/>
        <v>104.93028148786709</v>
      </c>
    </row>
    <row r="684" spans="12:43" x14ac:dyDescent="0.25">
      <c r="L684">
        <v>62.433430430000001</v>
      </c>
      <c r="O684">
        <v>45.499497480000002</v>
      </c>
      <c r="AQ684">
        <f t="shared" ca="1" si="10"/>
        <v>68.875097764885354</v>
      </c>
    </row>
    <row r="685" spans="12:43" x14ac:dyDescent="0.25">
      <c r="L685">
        <v>61.251498470000001</v>
      </c>
      <c r="O685">
        <v>45.503599010000002</v>
      </c>
      <c r="AQ685">
        <f t="shared" ca="1" si="10"/>
        <v>58.289349420677532</v>
      </c>
    </row>
    <row r="686" spans="12:43" x14ac:dyDescent="0.25">
      <c r="L686">
        <v>46.266141820000001</v>
      </c>
      <c r="O686">
        <v>45.508052540000001</v>
      </c>
      <c r="AQ686">
        <f t="shared" ca="1" si="10"/>
        <v>2.6992480125058855</v>
      </c>
    </row>
    <row r="687" spans="12:43" x14ac:dyDescent="0.25">
      <c r="L687">
        <v>58.267368249999997</v>
      </c>
      <c r="O687">
        <v>45.516693799999999</v>
      </c>
      <c r="AQ687">
        <f t="shared" ca="1" si="10"/>
        <v>141.64823005386319</v>
      </c>
    </row>
    <row r="688" spans="12:43" x14ac:dyDescent="0.25">
      <c r="L688">
        <v>54.577524660000002</v>
      </c>
      <c r="O688">
        <v>45.52750125</v>
      </c>
      <c r="AQ688">
        <f t="shared" ca="1" si="10"/>
        <v>72.482529221147686</v>
      </c>
    </row>
    <row r="689" spans="12:43" x14ac:dyDescent="0.25">
      <c r="L689">
        <v>48.38262752</v>
      </c>
      <c r="O689">
        <v>45.55031108</v>
      </c>
      <c r="AQ689">
        <f t="shared" ca="1" si="10"/>
        <v>252.82959236139919</v>
      </c>
    </row>
    <row r="690" spans="12:43" x14ac:dyDescent="0.25">
      <c r="L690">
        <v>62.338141479999997</v>
      </c>
      <c r="O690">
        <v>45.553986979999998</v>
      </c>
      <c r="AQ690">
        <f t="shared" ca="1" si="10"/>
        <v>122.32317617380794</v>
      </c>
    </row>
    <row r="691" spans="12:43" x14ac:dyDescent="0.25">
      <c r="L691">
        <v>69.883358200000004</v>
      </c>
      <c r="O691">
        <v>45.554817040000003</v>
      </c>
      <c r="AQ691">
        <f t="shared" ca="1" si="10"/>
        <v>117.00389174428035</v>
      </c>
    </row>
    <row r="692" spans="12:43" x14ac:dyDescent="0.25">
      <c r="L692">
        <v>56.669127279999998</v>
      </c>
      <c r="O692">
        <v>45.555819640000003</v>
      </c>
      <c r="AQ692">
        <f t="shared" ca="1" si="10"/>
        <v>122.83221944704681</v>
      </c>
    </row>
    <row r="693" spans="12:43" x14ac:dyDescent="0.25">
      <c r="L693">
        <v>68.634943509999999</v>
      </c>
      <c r="O693">
        <v>45.567760499999999</v>
      </c>
      <c r="AQ693">
        <f t="shared" ca="1" si="10"/>
        <v>212.76301533809018</v>
      </c>
    </row>
    <row r="694" spans="12:43" x14ac:dyDescent="0.25">
      <c r="L694">
        <v>57.014096649999999</v>
      </c>
      <c r="O694">
        <v>45.57614521</v>
      </c>
      <c r="AQ694">
        <f t="shared" ca="1" si="10"/>
        <v>52.273520626357424</v>
      </c>
    </row>
    <row r="695" spans="12:43" x14ac:dyDescent="0.25">
      <c r="L695">
        <v>68.174371480000005</v>
      </c>
      <c r="O695">
        <v>45.579905230000001</v>
      </c>
      <c r="AQ695">
        <f t="shared" ca="1" si="10"/>
        <v>35.203555795193047</v>
      </c>
    </row>
    <row r="696" spans="12:43" x14ac:dyDescent="0.25">
      <c r="L696">
        <v>47.403589670000002</v>
      </c>
      <c r="O696">
        <v>45.601890109999999</v>
      </c>
      <c r="AQ696">
        <f t="shared" ca="1" si="10"/>
        <v>39.893627676126243</v>
      </c>
    </row>
    <row r="697" spans="12:43" x14ac:dyDescent="0.25">
      <c r="L697">
        <v>56.475598249999997</v>
      </c>
      <c r="O697">
        <v>45.615894470000001</v>
      </c>
      <c r="AQ697">
        <f t="shared" ca="1" si="10"/>
        <v>150.67487415209564</v>
      </c>
    </row>
    <row r="698" spans="12:43" x14ac:dyDescent="0.25">
      <c r="L698">
        <v>115.4566122</v>
      </c>
      <c r="O698">
        <v>45.620801540000002</v>
      </c>
      <c r="AQ698">
        <f t="shared" ca="1" si="10"/>
        <v>37.886480697927816</v>
      </c>
    </row>
    <row r="699" spans="12:43" x14ac:dyDescent="0.25">
      <c r="L699">
        <v>145.3738074</v>
      </c>
      <c r="O699">
        <v>45.626194529999999</v>
      </c>
      <c r="AQ699">
        <f t="shared" ca="1" si="10"/>
        <v>135.7176576204547</v>
      </c>
    </row>
    <row r="700" spans="12:43" x14ac:dyDescent="0.25">
      <c r="L700">
        <v>55.707176390000001</v>
      </c>
      <c r="O700">
        <v>45.6272819</v>
      </c>
      <c r="AQ700">
        <f t="shared" ca="1" si="10"/>
        <v>70.89686588483508</v>
      </c>
    </row>
    <row r="701" spans="12:43" x14ac:dyDescent="0.25">
      <c r="L701">
        <v>40.506758750000003</v>
      </c>
      <c r="O701">
        <v>45.62789557</v>
      </c>
      <c r="AQ701">
        <f t="shared" ca="1" si="10"/>
        <v>39.980548992645524</v>
      </c>
    </row>
    <row r="702" spans="12:43" x14ac:dyDescent="0.25">
      <c r="L702">
        <v>45.503599010000002</v>
      </c>
      <c r="O702">
        <v>45.653439810000002</v>
      </c>
      <c r="AQ702">
        <f t="shared" ca="1" si="10"/>
        <v>291.721755237308</v>
      </c>
    </row>
    <row r="703" spans="12:43" x14ac:dyDescent="0.25">
      <c r="L703">
        <v>67.749234810000004</v>
      </c>
      <c r="O703">
        <v>45.671825200000001</v>
      </c>
      <c r="AQ703">
        <f t="shared" ca="1" si="10"/>
        <v>134.34935669660032</v>
      </c>
    </row>
    <row r="704" spans="12:43" x14ac:dyDescent="0.25">
      <c r="L704">
        <v>44.640152989999997</v>
      </c>
      <c r="O704">
        <v>45.672339749999999</v>
      </c>
      <c r="AQ704">
        <f t="shared" ca="1" si="10"/>
        <v>131.14353935495427</v>
      </c>
    </row>
    <row r="705" spans="12:43" x14ac:dyDescent="0.25">
      <c r="L705">
        <v>61.2086969</v>
      </c>
      <c r="O705">
        <v>45.68748815</v>
      </c>
      <c r="AQ705">
        <f t="shared" ca="1" si="10"/>
        <v>111.83457011740539</v>
      </c>
    </row>
    <row r="706" spans="12:43" x14ac:dyDescent="0.25">
      <c r="L706">
        <v>49.738903409999999</v>
      </c>
      <c r="O706">
        <v>45.688260339999999</v>
      </c>
      <c r="AQ706">
        <f t="shared" ref="AQ706:AQ769" ca="1" si="11" xml:space="preserve"> RANDBETWEEN($O$1,$O$5000) * RAND()</f>
        <v>24.35051961706807</v>
      </c>
    </row>
    <row r="707" spans="12:43" x14ac:dyDescent="0.25">
      <c r="L707">
        <v>129.4070174</v>
      </c>
      <c r="O707">
        <v>45.690009459999999</v>
      </c>
      <c r="AQ707">
        <f t="shared" ca="1" si="11"/>
        <v>227.54878403615692</v>
      </c>
    </row>
    <row r="708" spans="12:43" x14ac:dyDescent="0.25">
      <c r="L708">
        <v>43.606670059999999</v>
      </c>
      <c r="O708">
        <v>45.698482499999997</v>
      </c>
      <c r="AQ708">
        <f t="shared" ca="1" si="11"/>
        <v>13.515902176401497</v>
      </c>
    </row>
    <row r="709" spans="12:43" x14ac:dyDescent="0.25">
      <c r="L709">
        <v>56.915114950000003</v>
      </c>
      <c r="O709">
        <v>45.701306219999999</v>
      </c>
      <c r="AQ709">
        <f t="shared" ca="1" si="11"/>
        <v>17.175770313964374</v>
      </c>
    </row>
    <row r="710" spans="12:43" x14ac:dyDescent="0.25">
      <c r="L710">
        <v>69.698736019999998</v>
      </c>
      <c r="O710">
        <v>45.704407230000001</v>
      </c>
      <c r="AQ710">
        <f t="shared" ca="1" si="11"/>
        <v>211.94588802893546</v>
      </c>
    </row>
    <row r="711" spans="12:43" x14ac:dyDescent="0.25">
      <c r="L711">
        <v>59.545106330000003</v>
      </c>
      <c r="O711">
        <v>45.716646699999998</v>
      </c>
      <c r="AQ711">
        <f t="shared" ca="1" si="11"/>
        <v>16.039225970270223</v>
      </c>
    </row>
    <row r="712" spans="12:43" x14ac:dyDescent="0.25">
      <c r="L712">
        <v>59.148415370000002</v>
      </c>
      <c r="O712">
        <v>45.720193119999998</v>
      </c>
      <c r="AQ712">
        <f t="shared" ca="1" si="11"/>
        <v>42.740941437678323</v>
      </c>
    </row>
    <row r="713" spans="12:43" x14ac:dyDescent="0.25">
      <c r="L713">
        <v>40.858250490000003</v>
      </c>
      <c r="O713">
        <v>45.728398570000003</v>
      </c>
      <c r="AQ713">
        <f t="shared" ca="1" si="11"/>
        <v>290.99816327170674</v>
      </c>
    </row>
    <row r="714" spans="12:43" x14ac:dyDescent="0.25">
      <c r="L714">
        <v>66.966046109999994</v>
      </c>
      <c r="O714">
        <v>45.733374019999999</v>
      </c>
      <c r="AQ714">
        <f t="shared" ca="1" si="11"/>
        <v>84.28963324563847</v>
      </c>
    </row>
    <row r="715" spans="12:43" x14ac:dyDescent="0.25">
      <c r="L715">
        <v>68.562886120000002</v>
      </c>
      <c r="O715">
        <v>45.734951619999997</v>
      </c>
      <c r="AQ715">
        <f t="shared" ca="1" si="11"/>
        <v>151.587427688638</v>
      </c>
    </row>
    <row r="716" spans="12:43" x14ac:dyDescent="0.25">
      <c r="L716">
        <v>114.4024775</v>
      </c>
      <c r="O716">
        <v>45.736869560000002</v>
      </c>
      <c r="AQ716">
        <f t="shared" ca="1" si="11"/>
        <v>157.90332899489522</v>
      </c>
    </row>
    <row r="717" spans="12:43" x14ac:dyDescent="0.25">
      <c r="L717">
        <v>58.651080540000002</v>
      </c>
      <c r="O717">
        <v>45.745589670000001</v>
      </c>
      <c r="AQ717">
        <f t="shared" ca="1" si="11"/>
        <v>210.84584155437767</v>
      </c>
    </row>
    <row r="718" spans="12:43" x14ac:dyDescent="0.25">
      <c r="L718">
        <v>69.312402730000002</v>
      </c>
      <c r="O718">
        <v>45.75048683</v>
      </c>
      <c r="AQ718">
        <f t="shared" ca="1" si="11"/>
        <v>230.89937793048878</v>
      </c>
    </row>
    <row r="719" spans="12:43" x14ac:dyDescent="0.25">
      <c r="L719">
        <v>146.251846</v>
      </c>
      <c r="O719">
        <v>45.758644850000003</v>
      </c>
      <c r="AQ719">
        <f t="shared" ca="1" si="11"/>
        <v>11.395277864199299</v>
      </c>
    </row>
    <row r="720" spans="12:43" x14ac:dyDescent="0.25">
      <c r="L720">
        <v>49.899260069999997</v>
      </c>
      <c r="O720">
        <v>45.762113569999997</v>
      </c>
      <c r="AQ720">
        <f t="shared" ca="1" si="11"/>
        <v>35.094683299573816</v>
      </c>
    </row>
    <row r="721" spans="12:43" x14ac:dyDescent="0.25">
      <c r="L721">
        <v>61.843567110000002</v>
      </c>
      <c r="O721">
        <v>45.766403959999998</v>
      </c>
      <c r="AQ721">
        <f t="shared" ca="1" si="11"/>
        <v>101.45189870350922</v>
      </c>
    </row>
    <row r="722" spans="12:43" x14ac:dyDescent="0.25">
      <c r="L722">
        <v>61.732714080000001</v>
      </c>
      <c r="O722">
        <v>45.769823150000001</v>
      </c>
      <c r="AQ722">
        <f t="shared" ca="1" si="11"/>
        <v>85.562619870746474</v>
      </c>
    </row>
    <row r="723" spans="12:43" x14ac:dyDescent="0.25">
      <c r="L723">
        <v>43.974459420000002</v>
      </c>
      <c r="O723">
        <v>45.770801990000002</v>
      </c>
      <c r="AQ723">
        <f t="shared" ca="1" si="11"/>
        <v>21.635009496250099</v>
      </c>
    </row>
    <row r="724" spans="12:43" x14ac:dyDescent="0.25">
      <c r="L724">
        <v>46.044789299999998</v>
      </c>
      <c r="O724">
        <v>45.780084270000003</v>
      </c>
      <c r="AQ724">
        <f t="shared" ca="1" si="11"/>
        <v>82.466087947366518</v>
      </c>
    </row>
    <row r="725" spans="12:43" x14ac:dyDescent="0.25">
      <c r="L725">
        <v>67.552840059999994</v>
      </c>
      <c r="O725">
        <v>45.789072990000001</v>
      </c>
      <c r="AQ725">
        <f t="shared" ca="1" si="11"/>
        <v>55.525378335639516</v>
      </c>
    </row>
    <row r="726" spans="12:43" x14ac:dyDescent="0.25">
      <c r="L726">
        <v>48.824528600000001</v>
      </c>
      <c r="O726">
        <v>45.796859810000001</v>
      </c>
      <c r="AQ726">
        <f t="shared" ca="1" si="11"/>
        <v>54.931252464344446</v>
      </c>
    </row>
    <row r="727" spans="12:43" x14ac:dyDescent="0.25">
      <c r="L727">
        <v>60.885878669999997</v>
      </c>
      <c r="O727">
        <v>45.799265519999999</v>
      </c>
      <c r="AQ727">
        <f t="shared" ca="1" si="11"/>
        <v>10.000594891154353</v>
      </c>
    </row>
    <row r="728" spans="12:43" x14ac:dyDescent="0.25">
      <c r="L728">
        <v>66.916594930000002</v>
      </c>
      <c r="O728">
        <v>45.821623039999999</v>
      </c>
      <c r="AQ728">
        <f t="shared" ca="1" si="11"/>
        <v>231.34800122780302</v>
      </c>
    </row>
    <row r="729" spans="12:43" x14ac:dyDescent="0.25">
      <c r="L729">
        <v>68.868414250000001</v>
      </c>
      <c r="O729">
        <v>45.834648700000002</v>
      </c>
      <c r="AQ729">
        <f t="shared" ca="1" si="11"/>
        <v>28.247267937343569</v>
      </c>
    </row>
    <row r="730" spans="12:43" x14ac:dyDescent="0.25">
      <c r="L730">
        <v>63.481719009999999</v>
      </c>
      <c r="O730">
        <v>45.838990090000003</v>
      </c>
      <c r="AQ730">
        <f t="shared" ca="1" si="11"/>
        <v>50.203513972247066</v>
      </c>
    </row>
    <row r="731" spans="12:43" x14ac:dyDescent="0.25">
      <c r="L731">
        <v>58.516247509999999</v>
      </c>
      <c r="O731">
        <v>45.839596980000003</v>
      </c>
      <c r="AQ731">
        <f t="shared" ca="1" si="11"/>
        <v>119.3696627357118</v>
      </c>
    </row>
    <row r="732" spans="12:43" x14ac:dyDescent="0.25">
      <c r="L732">
        <v>48.936574329999999</v>
      </c>
      <c r="O732">
        <v>45.85336109</v>
      </c>
      <c r="AQ732">
        <f t="shared" ca="1" si="11"/>
        <v>186.98393195081627</v>
      </c>
    </row>
    <row r="733" spans="12:43" x14ac:dyDescent="0.25">
      <c r="L733">
        <v>41.647541760000003</v>
      </c>
      <c r="O733">
        <v>45.855164360000003</v>
      </c>
      <c r="AQ733">
        <f t="shared" ca="1" si="11"/>
        <v>88.897097062536247</v>
      </c>
    </row>
    <row r="734" spans="12:43" x14ac:dyDescent="0.25">
      <c r="L734">
        <v>93.733270039999994</v>
      </c>
      <c r="O734">
        <v>45.870248910000001</v>
      </c>
      <c r="AQ734">
        <f t="shared" ca="1" si="11"/>
        <v>119.38060135714825</v>
      </c>
    </row>
    <row r="735" spans="12:43" x14ac:dyDescent="0.25">
      <c r="L735">
        <v>48.475174680000002</v>
      </c>
      <c r="O735">
        <v>45.870498869999999</v>
      </c>
      <c r="AQ735">
        <f t="shared" ca="1" si="11"/>
        <v>17.511168798382027</v>
      </c>
    </row>
    <row r="736" spans="12:43" x14ac:dyDescent="0.25">
      <c r="L736">
        <v>143.9941733</v>
      </c>
      <c r="O736">
        <v>45.886688880000001</v>
      </c>
      <c r="AQ736">
        <f t="shared" ca="1" si="11"/>
        <v>28.100880734106525</v>
      </c>
    </row>
    <row r="737" spans="12:43" x14ac:dyDescent="0.25">
      <c r="L737">
        <v>130.9146294</v>
      </c>
      <c r="O737">
        <v>45.895454649999998</v>
      </c>
      <c r="AQ737">
        <f t="shared" ca="1" si="11"/>
        <v>46.082392192751691</v>
      </c>
    </row>
    <row r="738" spans="12:43" x14ac:dyDescent="0.25">
      <c r="L738">
        <v>41.298366729999998</v>
      </c>
      <c r="O738">
        <v>45.91084395</v>
      </c>
      <c r="AQ738">
        <f t="shared" ca="1" si="11"/>
        <v>306.85587419944494</v>
      </c>
    </row>
    <row r="739" spans="12:43" x14ac:dyDescent="0.25">
      <c r="L739">
        <v>45.197143070000003</v>
      </c>
      <c r="O739">
        <v>45.916241229999997</v>
      </c>
      <c r="AQ739">
        <f t="shared" ca="1" si="11"/>
        <v>112.55964852503122</v>
      </c>
    </row>
    <row r="740" spans="12:43" x14ac:dyDescent="0.25">
      <c r="L740">
        <v>47.159237519999998</v>
      </c>
      <c r="O740">
        <v>45.918703819999998</v>
      </c>
      <c r="AQ740">
        <f t="shared" ca="1" si="11"/>
        <v>74.146973902148162</v>
      </c>
    </row>
    <row r="741" spans="12:43" x14ac:dyDescent="0.25">
      <c r="L741">
        <v>67.229342169999995</v>
      </c>
      <c r="O741">
        <v>45.924830880000002</v>
      </c>
      <c r="AQ741">
        <f t="shared" ca="1" si="11"/>
        <v>12.070311296016161</v>
      </c>
    </row>
    <row r="742" spans="12:43" x14ac:dyDescent="0.25">
      <c r="L742">
        <v>51.861093910000001</v>
      </c>
      <c r="O742">
        <v>45.931997639999999</v>
      </c>
      <c r="AQ742">
        <f t="shared" ca="1" si="11"/>
        <v>252.66596898527357</v>
      </c>
    </row>
    <row r="743" spans="12:43" x14ac:dyDescent="0.25">
      <c r="L743">
        <v>46.853737750000001</v>
      </c>
      <c r="O743">
        <v>45.95704053</v>
      </c>
      <c r="AQ743">
        <f t="shared" ca="1" si="11"/>
        <v>78.793433507790837</v>
      </c>
    </row>
    <row r="744" spans="12:43" x14ac:dyDescent="0.25">
      <c r="L744">
        <v>56.981053439999997</v>
      </c>
      <c r="O744">
        <v>45.976388270000001</v>
      </c>
      <c r="AQ744">
        <f t="shared" ca="1" si="11"/>
        <v>54.21488289741994</v>
      </c>
    </row>
    <row r="745" spans="12:43" x14ac:dyDescent="0.25">
      <c r="L745">
        <v>68.739910679999994</v>
      </c>
      <c r="O745">
        <v>45.982358609999999</v>
      </c>
      <c r="AQ745">
        <f t="shared" ca="1" si="11"/>
        <v>79.083266976407899</v>
      </c>
    </row>
    <row r="746" spans="12:43" x14ac:dyDescent="0.25">
      <c r="L746">
        <v>109.0397554</v>
      </c>
      <c r="O746">
        <v>45.988169069999998</v>
      </c>
      <c r="AQ746">
        <f t="shared" ca="1" si="11"/>
        <v>156.82299262212172</v>
      </c>
    </row>
    <row r="747" spans="12:43" x14ac:dyDescent="0.25">
      <c r="L747">
        <v>128.83173619999999</v>
      </c>
      <c r="O747">
        <v>45.993645809999997</v>
      </c>
      <c r="AQ747">
        <f t="shared" ca="1" si="11"/>
        <v>0.33885339455403951</v>
      </c>
    </row>
    <row r="748" spans="12:43" x14ac:dyDescent="0.25">
      <c r="L748">
        <v>48.441321279999997</v>
      </c>
      <c r="O748">
        <v>46.012005430000002</v>
      </c>
      <c r="AQ748">
        <f t="shared" ca="1" si="11"/>
        <v>130.42463289841839</v>
      </c>
    </row>
    <row r="749" spans="12:43" x14ac:dyDescent="0.25">
      <c r="L749">
        <v>102.3078793</v>
      </c>
      <c r="O749">
        <v>46.014587329999998</v>
      </c>
      <c r="AQ749">
        <f t="shared" ca="1" si="11"/>
        <v>21.183615610190614</v>
      </c>
    </row>
    <row r="750" spans="12:43" x14ac:dyDescent="0.25">
      <c r="L750">
        <v>53.052323610000002</v>
      </c>
      <c r="O750">
        <v>46.016201469999999</v>
      </c>
      <c r="AQ750">
        <f t="shared" ca="1" si="11"/>
        <v>23.220101221522114</v>
      </c>
    </row>
    <row r="751" spans="12:43" x14ac:dyDescent="0.25">
      <c r="L751">
        <v>46.61275097</v>
      </c>
      <c r="O751">
        <v>46.027547939999998</v>
      </c>
      <c r="AQ751">
        <f t="shared" ca="1" si="11"/>
        <v>112.89191668034044</v>
      </c>
    </row>
    <row r="752" spans="12:43" x14ac:dyDescent="0.25">
      <c r="L752">
        <v>60.98400118</v>
      </c>
      <c r="O752">
        <v>46.029447709999999</v>
      </c>
      <c r="AQ752">
        <f t="shared" ca="1" si="11"/>
        <v>31.823389465303219</v>
      </c>
    </row>
    <row r="753" spans="12:43" x14ac:dyDescent="0.25">
      <c r="L753">
        <v>122.1814591</v>
      </c>
      <c r="O753">
        <v>46.029551939999998</v>
      </c>
      <c r="AQ753">
        <f t="shared" ca="1" si="11"/>
        <v>120.75419966345238</v>
      </c>
    </row>
    <row r="754" spans="12:43" x14ac:dyDescent="0.25">
      <c r="L754">
        <v>45.993645809999997</v>
      </c>
      <c r="O754">
        <v>46.031031429999999</v>
      </c>
      <c r="AQ754">
        <f t="shared" ca="1" si="11"/>
        <v>29.829505731282325</v>
      </c>
    </row>
    <row r="755" spans="12:43" x14ac:dyDescent="0.25">
      <c r="L755">
        <v>156.74042969999999</v>
      </c>
      <c r="O755">
        <v>46.033395509999998</v>
      </c>
      <c r="AQ755">
        <f t="shared" ca="1" si="11"/>
        <v>8.0392085974185967</v>
      </c>
    </row>
    <row r="756" spans="12:43" x14ac:dyDescent="0.25">
      <c r="L756">
        <v>68.53484426</v>
      </c>
      <c r="O756">
        <v>46.034349280000001</v>
      </c>
      <c r="AQ756">
        <f t="shared" ca="1" si="11"/>
        <v>161.59731842883807</v>
      </c>
    </row>
    <row r="757" spans="12:43" x14ac:dyDescent="0.25">
      <c r="L757">
        <v>55.953284539999999</v>
      </c>
      <c r="O757">
        <v>46.044789299999998</v>
      </c>
      <c r="AQ757">
        <f t="shared" ca="1" si="11"/>
        <v>94.155706830187</v>
      </c>
    </row>
    <row r="758" spans="12:43" x14ac:dyDescent="0.25">
      <c r="L758">
        <v>92.048022180000004</v>
      </c>
      <c r="O758">
        <v>46.052727060000002</v>
      </c>
      <c r="AQ758">
        <f t="shared" ca="1" si="11"/>
        <v>121.62103760455017</v>
      </c>
    </row>
    <row r="759" spans="12:43" x14ac:dyDescent="0.25">
      <c r="L759">
        <v>50.719685560000002</v>
      </c>
      <c r="O759">
        <v>46.060903699999997</v>
      </c>
      <c r="AQ759">
        <f t="shared" ca="1" si="11"/>
        <v>67.667889573375462</v>
      </c>
    </row>
    <row r="760" spans="12:43" x14ac:dyDescent="0.25">
      <c r="L760">
        <v>52.32269299</v>
      </c>
      <c r="O760">
        <v>46.068642779999998</v>
      </c>
      <c r="AQ760">
        <f t="shared" ca="1" si="11"/>
        <v>70.233503040427053</v>
      </c>
    </row>
    <row r="761" spans="12:43" x14ac:dyDescent="0.25">
      <c r="L761">
        <v>69.602013510000006</v>
      </c>
      <c r="O761">
        <v>46.083418039999998</v>
      </c>
      <c r="AQ761">
        <f t="shared" ca="1" si="11"/>
        <v>109.44447577886358</v>
      </c>
    </row>
    <row r="762" spans="12:43" x14ac:dyDescent="0.25">
      <c r="L762">
        <v>49.4333782</v>
      </c>
      <c r="O762">
        <v>46.089222370000002</v>
      </c>
      <c r="AQ762">
        <f t="shared" ca="1" si="11"/>
        <v>174.82134081419426</v>
      </c>
    </row>
    <row r="763" spans="12:43" x14ac:dyDescent="0.25">
      <c r="L763">
        <v>92.625083970000006</v>
      </c>
      <c r="O763">
        <v>46.094645679999999</v>
      </c>
      <c r="AQ763">
        <f t="shared" ca="1" si="11"/>
        <v>246.2413685119391</v>
      </c>
    </row>
    <row r="764" spans="12:43" x14ac:dyDescent="0.25">
      <c r="L764">
        <v>140.24378809999999</v>
      </c>
      <c r="O764">
        <v>46.104836710000001</v>
      </c>
      <c r="AQ764">
        <f t="shared" ca="1" si="11"/>
        <v>201.8990941147436</v>
      </c>
    </row>
    <row r="765" spans="12:43" x14ac:dyDescent="0.25">
      <c r="L765">
        <v>44.806979509999998</v>
      </c>
      <c r="O765">
        <v>46.117165829999998</v>
      </c>
      <c r="AQ765">
        <f t="shared" ca="1" si="11"/>
        <v>139.28157881391346</v>
      </c>
    </row>
    <row r="766" spans="12:43" x14ac:dyDescent="0.25">
      <c r="L766">
        <v>94.58195182</v>
      </c>
      <c r="O766">
        <v>46.133110250000001</v>
      </c>
      <c r="AQ766">
        <f t="shared" ca="1" si="11"/>
        <v>23.217247949767806</v>
      </c>
    </row>
    <row r="767" spans="12:43" x14ac:dyDescent="0.25">
      <c r="L767">
        <v>56.646547089999999</v>
      </c>
      <c r="O767">
        <v>46.136060069999999</v>
      </c>
      <c r="AQ767">
        <f t="shared" ca="1" si="11"/>
        <v>52.618657896630815</v>
      </c>
    </row>
    <row r="768" spans="12:43" x14ac:dyDescent="0.25">
      <c r="L768">
        <v>65.426628890000003</v>
      </c>
      <c r="O768">
        <v>46.136429290000002</v>
      </c>
      <c r="AQ768">
        <f t="shared" ca="1" si="11"/>
        <v>1.2821501236221609</v>
      </c>
    </row>
    <row r="769" spans="12:43" x14ac:dyDescent="0.25">
      <c r="L769">
        <v>43.164468100000001</v>
      </c>
      <c r="O769">
        <v>46.136546269999997</v>
      </c>
      <c r="AQ769">
        <f t="shared" ca="1" si="11"/>
        <v>73.930786231795082</v>
      </c>
    </row>
    <row r="770" spans="12:43" x14ac:dyDescent="0.25">
      <c r="L770">
        <v>45.886688880000001</v>
      </c>
      <c r="O770">
        <v>46.150669610000001</v>
      </c>
      <c r="AQ770">
        <f t="shared" ref="AQ770:AQ833" ca="1" si="12" xml:space="preserve"> RANDBETWEEN($O$1,$O$5000) * RAND()</f>
        <v>65.835677406677917</v>
      </c>
    </row>
    <row r="771" spans="12:43" x14ac:dyDescent="0.25">
      <c r="L771">
        <v>101.44567809999999</v>
      </c>
      <c r="O771">
        <v>46.163423309999999</v>
      </c>
      <c r="AQ771">
        <f t="shared" ca="1" si="12"/>
        <v>173.92258006600142</v>
      </c>
    </row>
    <row r="772" spans="12:43" x14ac:dyDescent="0.25">
      <c r="L772">
        <v>56.3853364</v>
      </c>
      <c r="O772">
        <v>46.171223210000001</v>
      </c>
      <c r="AQ772">
        <f t="shared" ca="1" si="12"/>
        <v>5.7683857109290138E-2</v>
      </c>
    </row>
    <row r="773" spans="12:43" x14ac:dyDescent="0.25">
      <c r="L773">
        <v>56.829589380000002</v>
      </c>
      <c r="O773">
        <v>46.19132956</v>
      </c>
      <c r="AQ773">
        <f t="shared" ca="1" si="12"/>
        <v>62.402945232673005</v>
      </c>
    </row>
    <row r="774" spans="12:43" x14ac:dyDescent="0.25">
      <c r="L774">
        <v>130.35832919999999</v>
      </c>
      <c r="O774">
        <v>46.19166972</v>
      </c>
      <c r="AQ774">
        <f t="shared" ca="1" si="12"/>
        <v>125.3365208193033</v>
      </c>
    </row>
    <row r="775" spans="12:43" x14ac:dyDescent="0.25">
      <c r="L775">
        <v>48.207859419999998</v>
      </c>
      <c r="O775">
        <v>46.206275490000003</v>
      </c>
      <c r="AQ775">
        <f t="shared" ca="1" si="12"/>
        <v>169.57721242929981</v>
      </c>
    </row>
    <row r="776" spans="12:43" x14ac:dyDescent="0.25">
      <c r="L776">
        <v>63.546011800000002</v>
      </c>
      <c r="O776">
        <v>46.210512659999999</v>
      </c>
      <c r="AQ776">
        <f t="shared" ca="1" si="12"/>
        <v>139.74292600304651</v>
      </c>
    </row>
    <row r="777" spans="12:43" x14ac:dyDescent="0.25">
      <c r="L777">
        <v>59.704794249999999</v>
      </c>
      <c r="O777">
        <v>46.22001084</v>
      </c>
      <c r="AQ777">
        <f t="shared" ca="1" si="12"/>
        <v>129.48264446230979</v>
      </c>
    </row>
    <row r="778" spans="12:43" x14ac:dyDescent="0.25">
      <c r="L778">
        <v>69.640499750000004</v>
      </c>
      <c r="O778">
        <v>46.221831100000003</v>
      </c>
      <c r="AQ778">
        <f t="shared" ca="1" si="12"/>
        <v>34.241785016628342</v>
      </c>
    </row>
    <row r="779" spans="12:43" x14ac:dyDescent="0.25">
      <c r="L779">
        <v>47.290241309999999</v>
      </c>
      <c r="O779">
        <v>46.222601500000003</v>
      </c>
      <c r="AQ779">
        <f t="shared" ca="1" si="12"/>
        <v>241.26910993174943</v>
      </c>
    </row>
    <row r="780" spans="12:43" x14ac:dyDescent="0.25">
      <c r="L780">
        <v>46.646740690000001</v>
      </c>
      <c r="O780">
        <v>46.226801289999997</v>
      </c>
      <c r="AQ780">
        <f t="shared" ca="1" si="12"/>
        <v>40.249283378320136</v>
      </c>
    </row>
    <row r="781" spans="12:43" x14ac:dyDescent="0.25">
      <c r="L781">
        <v>110.2663371</v>
      </c>
      <c r="O781">
        <v>46.248909419999997</v>
      </c>
      <c r="AQ781">
        <f t="shared" ca="1" si="12"/>
        <v>95.6999947218671</v>
      </c>
    </row>
    <row r="782" spans="12:43" x14ac:dyDescent="0.25">
      <c r="L782">
        <v>65.949617140000001</v>
      </c>
      <c r="O782">
        <v>46.250809009999998</v>
      </c>
      <c r="AQ782">
        <f t="shared" ca="1" si="12"/>
        <v>46.209789767016161</v>
      </c>
    </row>
    <row r="783" spans="12:43" x14ac:dyDescent="0.25">
      <c r="L783">
        <v>54.738068460000001</v>
      </c>
      <c r="O783">
        <v>46.261172889999997</v>
      </c>
      <c r="AQ783">
        <f t="shared" ca="1" si="12"/>
        <v>134.05108711870488</v>
      </c>
    </row>
    <row r="784" spans="12:43" x14ac:dyDescent="0.25">
      <c r="L784">
        <v>40.548167419999999</v>
      </c>
      <c r="O784">
        <v>46.266141820000001</v>
      </c>
      <c r="AQ784">
        <f t="shared" ca="1" si="12"/>
        <v>151.57250231598232</v>
      </c>
    </row>
    <row r="785" spans="12:43" x14ac:dyDescent="0.25">
      <c r="L785">
        <v>135.9233595</v>
      </c>
      <c r="O785">
        <v>46.278101929999998</v>
      </c>
      <c r="AQ785">
        <f t="shared" ca="1" si="12"/>
        <v>210.0244330768989</v>
      </c>
    </row>
    <row r="786" spans="12:43" x14ac:dyDescent="0.25">
      <c r="L786">
        <v>94.111838829999996</v>
      </c>
      <c r="O786">
        <v>46.279280249999999</v>
      </c>
      <c r="AQ786">
        <f t="shared" ca="1" si="12"/>
        <v>39.604768233164698</v>
      </c>
    </row>
    <row r="787" spans="12:43" x14ac:dyDescent="0.25">
      <c r="L787">
        <v>60.549489629999997</v>
      </c>
      <c r="O787">
        <v>46.320900129999998</v>
      </c>
      <c r="AQ787">
        <f t="shared" ca="1" si="12"/>
        <v>153.75635121697945</v>
      </c>
    </row>
    <row r="788" spans="12:43" x14ac:dyDescent="0.25">
      <c r="L788">
        <v>68.966496930000005</v>
      </c>
      <c r="O788">
        <v>46.325242029999998</v>
      </c>
      <c r="AQ788">
        <f t="shared" ca="1" si="12"/>
        <v>32.846576056486818</v>
      </c>
    </row>
    <row r="789" spans="12:43" x14ac:dyDescent="0.25">
      <c r="L789">
        <v>54.7020129</v>
      </c>
      <c r="O789">
        <v>46.32613095</v>
      </c>
      <c r="AQ789">
        <f t="shared" ca="1" si="12"/>
        <v>57.803629332000163</v>
      </c>
    </row>
    <row r="790" spans="12:43" x14ac:dyDescent="0.25">
      <c r="L790">
        <v>146.2711789</v>
      </c>
      <c r="O790">
        <v>46.347600659999998</v>
      </c>
      <c r="AQ790">
        <f t="shared" ca="1" si="12"/>
        <v>28.774805645830011</v>
      </c>
    </row>
    <row r="791" spans="12:43" x14ac:dyDescent="0.25">
      <c r="L791">
        <v>55.452459589999997</v>
      </c>
      <c r="O791">
        <v>46.365153710000001</v>
      </c>
      <c r="AQ791">
        <f t="shared" ca="1" si="12"/>
        <v>58.648253871845107</v>
      </c>
    </row>
    <row r="792" spans="12:43" x14ac:dyDescent="0.25">
      <c r="L792">
        <v>65.287010269999996</v>
      </c>
      <c r="O792">
        <v>46.371735289999997</v>
      </c>
      <c r="AQ792">
        <f t="shared" ca="1" si="12"/>
        <v>85.298898888973312</v>
      </c>
    </row>
    <row r="793" spans="12:43" x14ac:dyDescent="0.25">
      <c r="L793">
        <v>54.524451149999997</v>
      </c>
      <c r="O793">
        <v>46.385119459999999</v>
      </c>
      <c r="AQ793">
        <f t="shared" ca="1" si="12"/>
        <v>82.111496683382796</v>
      </c>
    </row>
    <row r="794" spans="12:43" x14ac:dyDescent="0.25">
      <c r="L794">
        <v>47.734615849999997</v>
      </c>
      <c r="O794">
        <v>46.395069280000001</v>
      </c>
      <c r="AQ794">
        <f t="shared" ca="1" si="12"/>
        <v>97.493111626762584</v>
      </c>
    </row>
    <row r="795" spans="12:43" x14ac:dyDescent="0.25">
      <c r="L795">
        <v>54.153078219999998</v>
      </c>
      <c r="O795">
        <v>46.422724850000002</v>
      </c>
      <c r="AQ795">
        <f t="shared" ca="1" si="12"/>
        <v>135.6855591324076</v>
      </c>
    </row>
    <row r="796" spans="12:43" x14ac:dyDescent="0.25">
      <c r="L796">
        <v>61.703962830000002</v>
      </c>
      <c r="O796">
        <v>46.429052740000003</v>
      </c>
      <c r="AQ796">
        <f t="shared" ca="1" si="12"/>
        <v>73.031072444793338</v>
      </c>
    </row>
    <row r="797" spans="12:43" x14ac:dyDescent="0.25">
      <c r="L797">
        <v>68.468094660000006</v>
      </c>
      <c r="O797">
        <v>46.433758789999999</v>
      </c>
      <c r="AQ797">
        <f t="shared" ca="1" si="12"/>
        <v>48.556050094800369</v>
      </c>
    </row>
    <row r="798" spans="12:43" x14ac:dyDescent="0.25">
      <c r="L798">
        <v>69.377652949999998</v>
      </c>
      <c r="O798">
        <v>46.443996759999997</v>
      </c>
      <c r="AQ798">
        <f t="shared" ca="1" si="12"/>
        <v>93.355261770837984</v>
      </c>
    </row>
    <row r="799" spans="12:43" x14ac:dyDescent="0.25">
      <c r="L799">
        <v>43.62438186</v>
      </c>
      <c r="O799">
        <v>46.454252969999999</v>
      </c>
      <c r="AQ799">
        <f t="shared" ca="1" si="12"/>
        <v>102.68612782538807</v>
      </c>
    </row>
    <row r="800" spans="12:43" x14ac:dyDescent="0.25">
      <c r="L800">
        <v>231.27527620000001</v>
      </c>
      <c r="O800">
        <v>46.455385800000002</v>
      </c>
      <c r="AQ800">
        <f t="shared" ca="1" si="12"/>
        <v>15.263957649998538</v>
      </c>
    </row>
    <row r="801" spans="12:43" x14ac:dyDescent="0.25">
      <c r="L801">
        <v>64.73533286</v>
      </c>
      <c r="O801">
        <v>46.458718179999998</v>
      </c>
      <c r="AQ801">
        <f t="shared" ca="1" si="12"/>
        <v>111.74443272948429</v>
      </c>
    </row>
    <row r="802" spans="12:43" x14ac:dyDescent="0.25">
      <c r="L802">
        <v>64.375659499999998</v>
      </c>
      <c r="O802">
        <v>46.472453559999998</v>
      </c>
      <c r="AQ802">
        <f t="shared" ca="1" si="12"/>
        <v>3.8656049148199498</v>
      </c>
    </row>
    <row r="803" spans="12:43" x14ac:dyDescent="0.25">
      <c r="L803">
        <v>54.403738019999999</v>
      </c>
      <c r="O803">
        <v>46.475849349999997</v>
      </c>
      <c r="AQ803">
        <f t="shared" ca="1" si="12"/>
        <v>192.10312620796472</v>
      </c>
    </row>
    <row r="804" spans="12:43" x14ac:dyDescent="0.25">
      <c r="L804">
        <v>47.902247539999998</v>
      </c>
      <c r="O804">
        <v>46.477962929999997</v>
      </c>
      <c r="AQ804">
        <f t="shared" ca="1" si="12"/>
        <v>133.46126202704448</v>
      </c>
    </row>
    <row r="805" spans="12:43" x14ac:dyDescent="0.25">
      <c r="L805">
        <v>53.33819802</v>
      </c>
      <c r="O805">
        <v>46.486160550000001</v>
      </c>
      <c r="AQ805">
        <f t="shared" ca="1" si="12"/>
        <v>18.318792675218802</v>
      </c>
    </row>
    <row r="806" spans="12:43" x14ac:dyDescent="0.25">
      <c r="L806">
        <v>210.3073569</v>
      </c>
      <c r="O806">
        <v>46.490647320000001</v>
      </c>
      <c r="AQ806">
        <f t="shared" ca="1" si="12"/>
        <v>44.143192173834393</v>
      </c>
    </row>
    <row r="807" spans="12:43" x14ac:dyDescent="0.25">
      <c r="L807">
        <v>57.079498229999999</v>
      </c>
      <c r="O807">
        <v>46.490993580000001</v>
      </c>
      <c r="AQ807">
        <f t="shared" ca="1" si="12"/>
        <v>38.984745971643171</v>
      </c>
    </row>
    <row r="808" spans="12:43" x14ac:dyDescent="0.25">
      <c r="L808">
        <v>50.276838949999998</v>
      </c>
      <c r="O808">
        <v>46.49197255</v>
      </c>
      <c r="AQ808">
        <f t="shared" ca="1" si="12"/>
        <v>162.31161972761359</v>
      </c>
    </row>
    <row r="809" spans="12:43" x14ac:dyDescent="0.25">
      <c r="L809">
        <v>147.71639239999999</v>
      </c>
      <c r="O809">
        <v>46.494450520000001</v>
      </c>
      <c r="AQ809">
        <f t="shared" ca="1" si="12"/>
        <v>33.705865536894265</v>
      </c>
    </row>
    <row r="810" spans="12:43" x14ac:dyDescent="0.25">
      <c r="L810">
        <v>40.366962489999999</v>
      </c>
      <c r="O810">
        <v>46.498635239999999</v>
      </c>
      <c r="AQ810">
        <f t="shared" ca="1" si="12"/>
        <v>90.033456053314893</v>
      </c>
    </row>
    <row r="811" spans="12:43" x14ac:dyDescent="0.25">
      <c r="L811">
        <v>43.822584470000002</v>
      </c>
      <c r="O811">
        <v>46.50141438</v>
      </c>
      <c r="AQ811">
        <f t="shared" ca="1" si="12"/>
        <v>79.379675204412635</v>
      </c>
    </row>
    <row r="812" spans="12:43" x14ac:dyDescent="0.25">
      <c r="L812">
        <v>52.524113710000002</v>
      </c>
      <c r="O812">
        <v>46.513173459999997</v>
      </c>
      <c r="AQ812">
        <f t="shared" ca="1" si="12"/>
        <v>107.13739141990456</v>
      </c>
    </row>
    <row r="813" spans="12:43" x14ac:dyDescent="0.25">
      <c r="L813">
        <v>54.397177470000003</v>
      </c>
      <c r="O813">
        <v>46.515012560000002</v>
      </c>
      <c r="AQ813">
        <f t="shared" ca="1" si="12"/>
        <v>47.113750206847925</v>
      </c>
    </row>
    <row r="814" spans="12:43" x14ac:dyDescent="0.25">
      <c r="L814">
        <v>40.709115359999998</v>
      </c>
      <c r="O814">
        <v>46.518414059999998</v>
      </c>
      <c r="AQ814">
        <f t="shared" ca="1" si="12"/>
        <v>21.187247783068997</v>
      </c>
    </row>
    <row r="815" spans="12:43" x14ac:dyDescent="0.25">
      <c r="L815">
        <v>58.443545219999997</v>
      </c>
      <c r="O815">
        <v>46.535047759999998</v>
      </c>
      <c r="AQ815">
        <f t="shared" ca="1" si="12"/>
        <v>41.751821348122945</v>
      </c>
    </row>
    <row r="816" spans="12:43" x14ac:dyDescent="0.25">
      <c r="L816">
        <v>135.9501516</v>
      </c>
      <c r="O816">
        <v>46.551568549999999</v>
      </c>
      <c r="AQ816">
        <f t="shared" ca="1" si="12"/>
        <v>15.429254251722694</v>
      </c>
    </row>
    <row r="817" spans="12:43" x14ac:dyDescent="0.25">
      <c r="L817">
        <v>56.51315322</v>
      </c>
      <c r="O817">
        <v>46.551610420000003</v>
      </c>
      <c r="AQ817">
        <f t="shared" ca="1" si="12"/>
        <v>172.20087618746282</v>
      </c>
    </row>
    <row r="818" spans="12:43" x14ac:dyDescent="0.25">
      <c r="L818">
        <v>52.251385769999999</v>
      </c>
      <c r="O818">
        <v>46.559243889999998</v>
      </c>
      <c r="AQ818">
        <f t="shared" ca="1" si="12"/>
        <v>120.55624040339195</v>
      </c>
    </row>
    <row r="819" spans="12:43" x14ac:dyDescent="0.25">
      <c r="L819">
        <v>61.939779520000002</v>
      </c>
      <c r="O819">
        <v>46.561779450000003</v>
      </c>
      <c r="AQ819">
        <f t="shared" ca="1" si="12"/>
        <v>34.539773303970385</v>
      </c>
    </row>
    <row r="820" spans="12:43" x14ac:dyDescent="0.25">
      <c r="L820">
        <v>40.319554170000004</v>
      </c>
      <c r="O820">
        <v>46.591256510000001</v>
      </c>
      <c r="AQ820">
        <f t="shared" ca="1" si="12"/>
        <v>49.397188878640954</v>
      </c>
    </row>
    <row r="821" spans="12:43" x14ac:dyDescent="0.25">
      <c r="L821">
        <v>48.690904359999998</v>
      </c>
      <c r="O821">
        <v>46.59130957</v>
      </c>
      <c r="AQ821">
        <f t="shared" ca="1" si="12"/>
        <v>290.42757753759457</v>
      </c>
    </row>
    <row r="822" spans="12:43" x14ac:dyDescent="0.25">
      <c r="L822">
        <v>60.454494869999998</v>
      </c>
      <c r="O822">
        <v>46.598314590000001</v>
      </c>
      <c r="AQ822">
        <f t="shared" ca="1" si="12"/>
        <v>130.19033848216358</v>
      </c>
    </row>
    <row r="823" spans="12:43" x14ac:dyDescent="0.25">
      <c r="L823">
        <v>41.612615159999997</v>
      </c>
      <c r="O823">
        <v>46.599018620000002</v>
      </c>
      <c r="AQ823">
        <f t="shared" ca="1" si="12"/>
        <v>191.02337605407831</v>
      </c>
    </row>
    <row r="824" spans="12:43" x14ac:dyDescent="0.25">
      <c r="L824">
        <v>58.762108849999997</v>
      </c>
      <c r="O824">
        <v>46.604167840000002</v>
      </c>
      <c r="AQ824">
        <f t="shared" ca="1" si="12"/>
        <v>20.248806634075564</v>
      </c>
    </row>
    <row r="825" spans="12:43" x14ac:dyDescent="0.25">
      <c r="L825">
        <v>48.171074269999998</v>
      </c>
      <c r="O825">
        <v>46.61275097</v>
      </c>
      <c r="AQ825">
        <f t="shared" ca="1" si="12"/>
        <v>270.41263697239566</v>
      </c>
    </row>
    <row r="826" spans="12:43" x14ac:dyDescent="0.25">
      <c r="L826">
        <v>43.558083740000001</v>
      </c>
      <c r="O826">
        <v>46.615408870000003</v>
      </c>
      <c r="AQ826">
        <f t="shared" ca="1" si="12"/>
        <v>202.49279485581565</v>
      </c>
    </row>
    <row r="827" spans="12:43" x14ac:dyDescent="0.25">
      <c r="L827">
        <v>102.4856771</v>
      </c>
      <c r="O827">
        <v>46.618965160000002</v>
      </c>
      <c r="AQ827">
        <f t="shared" ca="1" si="12"/>
        <v>78.837678908635525</v>
      </c>
    </row>
    <row r="828" spans="12:43" x14ac:dyDescent="0.25">
      <c r="L828">
        <v>65.159705779999996</v>
      </c>
      <c r="O828">
        <v>46.619616540000003</v>
      </c>
      <c r="AQ828">
        <f t="shared" ca="1" si="12"/>
        <v>195.10635235847587</v>
      </c>
    </row>
    <row r="829" spans="12:43" x14ac:dyDescent="0.25">
      <c r="L829">
        <v>91.545145640000001</v>
      </c>
      <c r="O829">
        <v>46.623297129999997</v>
      </c>
      <c r="AQ829">
        <f t="shared" ca="1" si="12"/>
        <v>11.352794060242559</v>
      </c>
    </row>
    <row r="830" spans="12:43" x14ac:dyDescent="0.25">
      <c r="L830">
        <v>46.029551939999998</v>
      </c>
      <c r="O830">
        <v>46.629329130000002</v>
      </c>
      <c r="AQ830">
        <f t="shared" ca="1" si="12"/>
        <v>123.66112396251688</v>
      </c>
    </row>
    <row r="831" spans="12:43" x14ac:dyDescent="0.25">
      <c r="L831">
        <v>44.624421750000003</v>
      </c>
      <c r="O831">
        <v>46.62940991</v>
      </c>
      <c r="AQ831">
        <f t="shared" ca="1" si="12"/>
        <v>25.597678708658272</v>
      </c>
    </row>
    <row r="832" spans="12:43" x14ac:dyDescent="0.25">
      <c r="L832">
        <v>47.645227779999999</v>
      </c>
      <c r="O832">
        <v>46.632615280000003</v>
      </c>
      <c r="AQ832">
        <f t="shared" ca="1" si="12"/>
        <v>176.78907597074718</v>
      </c>
    </row>
    <row r="833" spans="12:43" x14ac:dyDescent="0.25">
      <c r="L833">
        <v>60.829329090000002</v>
      </c>
      <c r="O833">
        <v>46.632733960000003</v>
      </c>
      <c r="AQ833">
        <f t="shared" ca="1" si="12"/>
        <v>24.46882640505136</v>
      </c>
    </row>
    <row r="834" spans="12:43" x14ac:dyDescent="0.25">
      <c r="L834">
        <v>67.685642849999994</v>
      </c>
      <c r="O834">
        <v>46.640949550000002</v>
      </c>
      <c r="AQ834">
        <f t="shared" ref="AQ834:AQ897" ca="1" si="13" xml:space="preserve"> RANDBETWEEN($O$1,$O$5000) * RAND()</f>
        <v>38.899086669570877</v>
      </c>
    </row>
    <row r="835" spans="12:43" x14ac:dyDescent="0.25">
      <c r="L835">
        <v>63.353664620000004</v>
      </c>
      <c r="O835">
        <v>46.646740690000001</v>
      </c>
      <c r="AQ835">
        <f t="shared" ca="1" si="13"/>
        <v>213.97531395216853</v>
      </c>
    </row>
    <row r="836" spans="12:43" x14ac:dyDescent="0.25">
      <c r="L836">
        <v>126.4063402</v>
      </c>
      <c r="O836">
        <v>46.654168949999999</v>
      </c>
      <c r="AQ836">
        <f t="shared" ca="1" si="13"/>
        <v>32.398532794885789</v>
      </c>
    </row>
    <row r="837" spans="12:43" x14ac:dyDescent="0.25">
      <c r="L837">
        <v>52.193255569999998</v>
      </c>
      <c r="O837">
        <v>46.661330759999998</v>
      </c>
      <c r="AQ837">
        <f t="shared" ca="1" si="13"/>
        <v>5.2041010819594877</v>
      </c>
    </row>
    <row r="838" spans="12:43" x14ac:dyDescent="0.25">
      <c r="L838">
        <v>43.794371699999999</v>
      </c>
      <c r="O838">
        <v>46.663517239999997</v>
      </c>
      <c r="AQ838">
        <f t="shared" ca="1" si="13"/>
        <v>42.328208823968723</v>
      </c>
    </row>
    <row r="839" spans="12:43" x14ac:dyDescent="0.25">
      <c r="L839">
        <v>94.785430250000005</v>
      </c>
      <c r="O839">
        <v>46.66948678</v>
      </c>
      <c r="AQ839">
        <f t="shared" ca="1" si="13"/>
        <v>266.44521493037553</v>
      </c>
    </row>
    <row r="840" spans="12:43" x14ac:dyDescent="0.25">
      <c r="L840">
        <v>63.588277210000001</v>
      </c>
      <c r="O840">
        <v>46.676570720000001</v>
      </c>
      <c r="AQ840">
        <f t="shared" ca="1" si="13"/>
        <v>28.414740188948883</v>
      </c>
    </row>
    <row r="841" spans="12:43" x14ac:dyDescent="0.25">
      <c r="L841">
        <v>46.623297129999997</v>
      </c>
      <c r="O841">
        <v>46.67842349</v>
      </c>
      <c r="AQ841">
        <f t="shared" ca="1" si="13"/>
        <v>7.7185007399734111</v>
      </c>
    </row>
    <row r="842" spans="12:43" x14ac:dyDescent="0.25">
      <c r="L842">
        <v>45.499497480000002</v>
      </c>
      <c r="O842">
        <v>46.680842650000002</v>
      </c>
      <c r="AQ842">
        <f t="shared" ca="1" si="13"/>
        <v>122.45036262979794</v>
      </c>
    </row>
    <row r="843" spans="12:43" x14ac:dyDescent="0.25">
      <c r="L843">
        <v>52.227043729999998</v>
      </c>
      <c r="O843">
        <v>46.696202820000003</v>
      </c>
      <c r="AQ843">
        <f t="shared" ca="1" si="13"/>
        <v>156.77284483633426</v>
      </c>
    </row>
    <row r="844" spans="12:43" x14ac:dyDescent="0.25">
      <c r="L844">
        <v>66.734749699999995</v>
      </c>
      <c r="O844">
        <v>46.698926640000003</v>
      </c>
      <c r="AQ844">
        <f t="shared" ca="1" si="13"/>
        <v>157.18125051581634</v>
      </c>
    </row>
    <row r="845" spans="12:43" x14ac:dyDescent="0.25">
      <c r="L845">
        <v>54.527487610000001</v>
      </c>
      <c r="O845">
        <v>46.70360161</v>
      </c>
      <c r="AQ845">
        <f t="shared" ca="1" si="13"/>
        <v>305.00892586553397</v>
      </c>
    </row>
    <row r="846" spans="12:43" x14ac:dyDescent="0.25">
      <c r="L846">
        <v>65.707748839999994</v>
      </c>
      <c r="O846">
        <v>46.707481129999998</v>
      </c>
      <c r="AQ846">
        <f t="shared" ca="1" si="13"/>
        <v>4.9879578365419714</v>
      </c>
    </row>
    <row r="847" spans="12:43" x14ac:dyDescent="0.25">
      <c r="L847">
        <v>46.060903699999997</v>
      </c>
      <c r="O847">
        <v>46.740579199999999</v>
      </c>
      <c r="AQ847">
        <f t="shared" ca="1" si="13"/>
        <v>45.459803504053163</v>
      </c>
    </row>
    <row r="848" spans="12:43" x14ac:dyDescent="0.25">
      <c r="L848">
        <v>47.227202980000001</v>
      </c>
      <c r="O848">
        <v>46.751426209999998</v>
      </c>
      <c r="AQ848">
        <f t="shared" ca="1" si="13"/>
        <v>74.99628928653263</v>
      </c>
    </row>
    <row r="849" spans="12:43" x14ac:dyDescent="0.25">
      <c r="L849">
        <v>58.010854449999997</v>
      </c>
      <c r="O849">
        <v>46.752387849999998</v>
      </c>
      <c r="AQ849">
        <f t="shared" ca="1" si="13"/>
        <v>98.05099079462417</v>
      </c>
    </row>
    <row r="850" spans="12:43" x14ac:dyDescent="0.25">
      <c r="L850">
        <v>61.107699770000004</v>
      </c>
      <c r="O850">
        <v>46.756383200000002</v>
      </c>
      <c r="AQ850">
        <f t="shared" ca="1" si="13"/>
        <v>103.41638862942376</v>
      </c>
    </row>
    <row r="851" spans="12:43" x14ac:dyDescent="0.25">
      <c r="L851">
        <v>113.6869512</v>
      </c>
      <c r="O851">
        <v>46.776624830000003</v>
      </c>
      <c r="AQ851">
        <f t="shared" ca="1" si="13"/>
        <v>129.1881315208966</v>
      </c>
    </row>
    <row r="852" spans="12:43" x14ac:dyDescent="0.25">
      <c r="L852">
        <v>93.313494129999995</v>
      </c>
      <c r="O852">
        <v>46.786289179999997</v>
      </c>
      <c r="AQ852">
        <f t="shared" ca="1" si="13"/>
        <v>143.45050485681591</v>
      </c>
    </row>
    <row r="853" spans="12:43" x14ac:dyDescent="0.25">
      <c r="L853">
        <v>66.60207407</v>
      </c>
      <c r="O853">
        <v>46.822293889999997</v>
      </c>
      <c r="AQ853">
        <f t="shared" ca="1" si="13"/>
        <v>265.95354640249781</v>
      </c>
    </row>
    <row r="854" spans="12:43" x14ac:dyDescent="0.25">
      <c r="L854">
        <v>49.571707670000002</v>
      </c>
      <c r="O854">
        <v>46.826163379999997</v>
      </c>
      <c r="AQ854">
        <f t="shared" ca="1" si="13"/>
        <v>179.0408073545959</v>
      </c>
    </row>
    <row r="855" spans="12:43" x14ac:dyDescent="0.25">
      <c r="L855">
        <v>67.562239210000001</v>
      </c>
      <c r="O855">
        <v>46.830557159999998</v>
      </c>
      <c r="AQ855">
        <f t="shared" ca="1" si="13"/>
        <v>314.75474540900723</v>
      </c>
    </row>
    <row r="856" spans="12:43" x14ac:dyDescent="0.25">
      <c r="L856">
        <v>62.567913539999999</v>
      </c>
      <c r="O856">
        <v>46.835358169999999</v>
      </c>
      <c r="AQ856">
        <f t="shared" ca="1" si="13"/>
        <v>102.90701364784348</v>
      </c>
    </row>
    <row r="857" spans="12:43" x14ac:dyDescent="0.25">
      <c r="L857">
        <v>50.532153530000002</v>
      </c>
      <c r="O857">
        <v>46.841756089999997</v>
      </c>
      <c r="AQ857">
        <f t="shared" ca="1" si="13"/>
        <v>70.202389645981953</v>
      </c>
    </row>
    <row r="858" spans="12:43" x14ac:dyDescent="0.25">
      <c r="L858">
        <v>54.977932469999999</v>
      </c>
      <c r="O858">
        <v>46.849294290000003</v>
      </c>
      <c r="AQ858">
        <f t="shared" ca="1" si="13"/>
        <v>25.68212485441213</v>
      </c>
    </row>
    <row r="859" spans="12:43" x14ac:dyDescent="0.25">
      <c r="L859">
        <v>187.41505939999999</v>
      </c>
      <c r="O859">
        <v>46.85054031</v>
      </c>
      <c r="AQ859">
        <f t="shared" ca="1" si="13"/>
        <v>29.431823549274124</v>
      </c>
    </row>
    <row r="860" spans="12:43" x14ac:dyDescent="0.25">
      <c r="L860">
        <v>124.14762349999999</v>
      </c>
      <c r="O860">
        <v>46.853737750000001</v>
      </c>
      <c r="AQ860">
        <f t="shared" ca="1" si="13"/>
        <v>34.257694690144689</v>
      </c>
    </row>
    <row r="861" spans="12:43" x14ac:dyDescent="0.25">
      <c r="L861">
        <v>48.780323199999998</v>
      </c>
      <c r="O861">
        <v>46.857713099999998</v>
      </c>
      <c r="AQ861">
        <f t="shared" ca="1" si="13"/>
        <v>64.878523429113528</v>
      </c>
    </row>
    <row r="862" spans="12:43" x14ac:dyDescent="0.25">
      <c r="L862">
        <v>42.304258779999998</v>
      </c>
      <c r="O862">
        <v>46.85881818</v>
      </c>
      <c r="AQ862">
        <f t="shared" ca="1" si="13"/>
        <v>20.678646311841909</v>
      </c>
    </row>
    <row r="863" spans="12:43" x14ac:dyDescent="0.25">
      <c r="L863">
        <v>108.43635</v>
      </c>
      <c r="O863">
        <v>46.865957850000001</v>
      </c>
      <c r="AQ863">
        <f t="shared" ca="1" si="13"/>
        <v>23.864516670098531</v>
      </c>
    </row>
    <row r="864" spans="12:43" x14ac:dyDescent="0.25">
      <c r="L864">
        <v>45.553986979999998</v>
      </c>
      <c r="O864">
        <v>46.871686879999999</v>
      </c>
      <c r="AQ864">
        <f t="shared" ca="1" si="13"/>
        <v>229.96572620323849</v>
      </c>
    </row>
    <row r="865" spans="12:43" x14ac:dyDescent="0.25">
      <c r="L865">
        <v>44.381041940000003</v>
      </c>
      <c r="O865">
        <v>46.884401709999999</v>
      </c>
      <c r="AQ865">
        <f t="shared" ca="1" si="13"/>
        <v>166.32822039294456</v>
      </c>
    </row>
    <row r="866" spans="12:43" x14ac:dyDescent="0.25">
      <c r="L866">
        <v>110.26523469999999</v>
      </c>
      <c r="O866">
        <v>46.88793845</v>
      </c>
      <c r="AQ866">
        <f t="shared" ca="1" si="13"/>
        <v>194.6476725805976</v>
      </c>
    </row>
    <row r="867" spans="12:43" x14ac:dyDescent="0.25">
      <c r="L867">
        <v>109.2553904</v>
      </c>
      <c r="O867">
        <v>46.890583849999999</v>
      </c>
      <c r="AQ867">
        <f t="shared" ca="1" si="13"/>
        <v>38.44522726539298</v>
      </c>
    </row>
    <row r="868" spans="12:43" x14ac:dyDescent="0.25">
      <c r="L868">
        <v>59.961700860000001</v>
      </c>
      <c r="O868">
        <v>46.902413789999997</v>
      </c>
      <c r="AQ868">
        <f t="shared" ca="1" si="13"/>
        <v>159.01310968420847</v>
      </c>
    </row>
    <row r="869" spans="12:43" x14ac:dyDescent="0.25">
      <c r="L869">
        <v>125.2080522</v>
      </c>
      <c r="O869">
        <v>46.905140770000003</v>
      </c>
      <c r="AQ869">
        <f t="shared" ca="1" si="13"/>
        <v>76.077301187081503</v>
      </c>
    </row>
    <row r="870" spans="12:43" x14ac:dyDescent="0.25">
      <c r="L870">
        <v>42.753033350000003</v>
      </c>
      <c r="O870">
        <v>46.923289680000003</v>
      </c>
      <c r="AQ870">
        <f t="shared" ca="1" si="13"/>
        <v>24.419584098812869</v>
      </c>
    </row>
    <row r="871" spans="12:43" x14ac:dyDescent="0.25">
      <c r="L871">
        <v>46.433758789999999</v>
      </c>
      <c r="O871">
        <v>46.950676450000003</v>
      </c>
      <c r="AQ871">
        <f t="shared" ca="1" si="13"/>
        <v>172.35167910298313</v>
      </c>
    </row>
    <row r="872" spans="12:43" x14ac:dyDescent="0.25">
      <c r="L872">
        <v>63.211917720000002</v>
      </c>
      <c r="O872">
        <v>46.957503590000002</v>
      </c>
      <c r="AQ872">
        <f t="shared" ca="1" si="13"/>
        <v>124.94599253244608</v>
      </c>
    </row>
    <row r="873" spans="12:43" x14ac:dyDescent="0.25">
      <c r="L873">
        <v>45.244470970000002</v>
      </c>
      <c r="O873">
        <v>46.959967839999997</v>
      </c>
      <c r="AQ873">
        <f t="shared" ca="1" si="13"/>
        <v>278.07320222487897</v>
      </c>
    </row>
    <row r="874" spans="12:43" x14ac:dyDescent="0.25">
      <c r="L874">
        <v>103.4005313</v>
      </c>
      <c r="O874">
        <v>46.966897639999999</v>
      </c>
      <c r="AQ874">
        <f t="shared" ca="1" si="13"/>
        <v>1.0531089975052474</v>
      </c>
    </row>
    <row r="875" spans="12:43" x14ac:dyDescent="0.25">
      <c r="L875">
        <v>51.62857588</v>
      </c>
      <c r="O875">
        <v>46.97384151</v>
      </c>
      <c r="AQ875">
        <f t="shared" ca="1" si="13"/>
        <v>16.868042066501204</v>
      </c>
    </row>
    <row r="876" spans="12:43" x14ac:dyDescent="0.25">
      <c r="L876">
        <v>58.951416999999999</v>
      </c>
      <c r="O876">
        <v>46.976114209999999</v>
      </c>
      <c r="AQ876">
        <f t="shared" ca="1" si="13"/>
        <v>0.82746613549315973</v>
      </c>
    </row>
    <row r="877" spans="12:43" x14ac:dyDescent="0.25">
      <c r="L877">
        <v>56.732496140000002</v>
      </c>
      <c r="O877">
        <v>46.978569200000003</v>
      </c>
      <c r="AQ877">
        <f t="shared" ca="1" si="13"/>
        <v>99.187898885333354</v>
      </c>
    </row>
    <row r="878" spans="12:43" x14ac:dyDescent="0.25">
      <c r="L878">
        <v>64.113520949999995</v>
      </c>
      <c r="O878">
        <v>46.99187483</v>
      </c>
      <c r="AQ878">
        <f t="shared" ca="1" si="13"/>
        <v>20.914126971379154</v>
      </c>
    </row>
    <row r="879" spans="12:43" x14ac:dyDescent="0.25">
      <c r="L879">
        <v>108.42499789999999</v>
      </c>
      <c r="O879">
        <v>46.993163789999997</v>
      </c>
      <c r="AQ879">
        <f t="shared" ca="1" si="13"/>
        <v>72.563359413825665</v>
      </c>
    </row>
    <row r="880" spans="12:43" x14ac:dyDescent="0.25">
      <c r="L880">
        <v>51.156024840000001</v>
      </c>
      <c r="O880">
        <v>47.017889789999998</v>
      </c>
      <c r="AQ880">
        <f t="shared" ca="1" si="13"/>
        <v>92.69219513415203</v>
      </c>
    </row>
    <row r="881" spans="12:43" x14ac:dyDescent="0.25">
      <c r="L881">
        <v>53.910155580000001</v>
      </c>
      <c r="O881">
        <v>47.032162790000001</v>
      </c>
      <c r="AQ881">
        <f t="shared" ca="1" si="13"/>
        <v>39.197419495944715</v>
      </c>
    </row>
    <row r="882" spans="12:43" x14ac:dyDescent="0.25">
      <c r="L882">
        <v>46.136060069999999</v>
      </c>
      <c r="O882">
        <v>47.033161049999997</v>
      </c>
      <c r="AQ882">
        <f t="shared" ca="1" si="13"/>
        <v>90.589533279950317</v>
      </c>
    </row>
    <row r="883" spans="12:43" x14ac:dyDescent="0.25">
      <c r="L883">
        <v>109.3402696</v>
      </c>
      <c r="O883">
        <v>47.036828309999997</v>
      </c>
      <c r="AQ883">
        <f t="shared" ca="1" si="13"/>
        <v>171.51647808937062</v>
      </c>
    </row>
    <row r="884" spans="12:43" x14ac:dyDescent="0.25">
      <c r="L884">
        <v>160.09723149999999</v>
      </c>
      <c r="O884">
        <v>47.042169039999997</v>
      </c>
      <c r="AQ884">
        <f t="shared" ca="1" si="13"/>
        <v>76.855592072393137</v>
      </c>
    </row>
    <row r="885" spans="12:43" x14ac:dyDescent="0.25">
      <c r="L885">
        <v>63.044995800000002</v>
      </c>
      <c r="O885">
        <v>47.053185929999998</v>
      </c>
      <c r="AQ885">
        <f t="shared" ca="1" si="13"/>
        <v>74.142061943895399</v>
      </c>
    </row>
    <row r="886" spans="12:43" x14ac:dyDescent="0.25">
      <c r="L886">
        <v>115.3712797</v>
      </c>
      <c r="O886">
        <v>47.057647899999999</v>
      </c>
      <c r="AQ886">
        <f t="shared" ca="1" si="13"/>
        <v>162.19915177889467</v>
      </c>
    </row>
    <row r="887" spans="12:43" x14ac:dyDescent="0.25">
      <c r="L887">
        <v>145.26076610000001</v>
      </c>
      <c r="O887">
        <v>47.066923359999997</v>
      </c>
      <c r="AQ887">
        <f t="shared" ca="1" si="13"/>
        <v>10.976601304736262</v>
      </c>
    </row>
    <row r="888" spans="12:43" x14ac:dyDescent="0.25">
      <c r="L888">
        <v>43.740114439999999</v>
      </c>
      <c r="O888">
        <v>47.073745819999999</v>
      </c>
      <c r="AQ888">
        <f t="shared" ca="1" si="13"/>
        <v>23.019868560488916</v>
      </c>
    </row>
    <row r="889" spans="12:43" x14ac:dyDescent="0.25">
      <c r="L889">
        <v>55.454373410000002</v>
      </c>
      <c r="O889">
        <v>47.07794415</v>
      </c>
      <c r="AQ889">
        <f t="shared" ca="1" si="13"/>
        <v>135.17769857776494</v>
      </c>
    </row>
    <row r="890" spans="12:43" x14ac:dyDescent="0.25">
      <c r="L890">
        <v>61.143658240000001</v>
      </c>
      <c r="O890">
        <v>47.079300250000003</v>
      </c>
      <c r="AQ890">
        <f t="shared" ca="1" si="13"/>
        <v>13.249718744978535</v>
      </c>
    </row>
    <row r="891" spans="12:43" x14ac:dyDescent="0.25">
      <c r="L891">
        <v>47.460520510000002</v>
      </c>
      <c r="O891">
        <v>47.081631129999998</v>
      </c>
      <c r="AQ891">
        <f t="shared" ca="1" si="13"/>
        <v>79.081399004296898</v>
      </c>
    </row>
    <row r="892" spans="12:43" x14ac:dyDescent="0.25">
      <c r="L892">
        <v>47.344176529999999</v>
      </c>
      <c r="O892">
        <v>47.111376679999999</v>
      </c>
      <c r="AQ892">
        <f t="shared" ca="1" si="13"/>
        <v>33.756788277319117</v>
      </c>
    </row>
    <row r="893" spans="12:43" x14ac:dyDescent="0.25">
      <c r="L893">
        <v>45.279912099999997</v>
      </c>
      <c r="O893">
        <v>47.118106920000002</v>
      </c>
      <c r="AQ893">
        <f t="shared" ca="1" si="13"/>
        <v>23.274897030049111</v>
      </c>
    </row>
    <row r="894" spans="12:43" x14ac:dyDescent="0.25">
      <c r="L894">
        <v>111.31794960000001</v>
      </c>
      <c r="O894">
        <v>47.146937090000002</v>
      </c>
      <c r="AQ894">
        <f t="shared" ca="1" si="13"/>
        <v>60.28701293232708</v>
      </c>
    </row>
    <row r="895" spans="12:43" x14ac:dyDescent="0.25">
      <c r="L895">
        <v>44.634985720000003</v>
      </c>
      <c r="O895">
        <v>47.157787900000002</v>
      </c>
      <c r="AQ895">
        <f t="shared" ca="1" si="13"/>
        <v>120.67429047399699</v>
      </c>
    </row>
    <row r="896" spans="12:43" x14ac:dyDescent="0.25">
      <c r="L896">
        <v>46.458718179999998</v>
      </c>
      <c r="O896">
        <v>47.158458809999999</v>
      </c>
      <c r="AQ896">
        <f t="shared" ca="1" si="13"/>
        <v>199.71609847040858</v>
      </c>
    </row>
    <row r="897" spans="12:43" x14ac:dyDescent="0.25">
      <c r="L897">
        <v>63.628079069999998</v>
      </c>
      <c r="O897">
        <v>47.159237519999998</v>
      </c>
      <c r="AQ897">
        <f t="shared" ca="1" si="13"/>
        <v>77.669201332267633</v>
      </c>
    </row>
    <row r="898" spans="12:43" x14ac:dyDescent="0.25">
      <c r="L898">
        <v>40.497009980000001</v>
      </c>
      <c r="O898">
        <v>47.166695539999999</v>
      </c>
      <c r="AQ898">
        <f t="shared" ref="AQ898:AQ961" ca="1" si="14" xml:space="preserve"> RANDBETWEEN($O$1,$O$5000) * RAND()</f>
        <v>75.747310918037044</v>
      </c>
    </row>
    <row r="899" spans="12:43" x14ac:dyDescent="0.25">
      <c r="L899">
        <v>143.9031622</v>
      </c>
      <c r="O899">
        <v>47.168915419999998</v>
      </c>
      <c r="AQ899">
        <f t="shared" ca="1" si="14"/>
        <v>53.893655490192927</v>
      </c>
    </row>
    <row r="900" spans="12:43" x14ac:dyDescent="0.25">
      <c r="L900">
        <v>66.071557279999993</v>
      </c>
      <c r="O900">
        <v>47.175730459999997</v>
      </c>
      <c r="AQ900">
        <f t="shared" ca="1" si="14"/>
        <v>148.09652741714518</v>
      </c>
    </row>
    <row r="901" spans="12:43" x14ac:dyDescent="0.25">
      <c r="L901">
        <v>42.027052269999999</v>
      </c>
      <c r="O901">
        <v>47.185348140000002</v>
      </c>
      <c r="AQ901">
        <f t="shared" ca="1" si="14"/>
        <v>126.12999220163105</v>
      </c>
    </row>
    <row r="902" spans="12:43" x14ac:dyDescent="0.25">
      <c r="L902">
        <v>147.639218</v>
      </c>
      <c r="O902">
        <v>47.187990589999998</v>
      </c>
      <c r="AQ902">
        <f t="shared" ca="1" si="14"/>
        <v>27.417158781168951</v>
      </c>
    </row>
    <row r="903" spans="12:43" x14ac:dyDescent="0.25">
      <c r="L903">
        <v>215.64309589999999</v>
      </c>
      <c r="O903">
        <v>47.18991261</v>
      </c>
      <c r="AQ903">
        <f t="shared" ca="1" si="14"/>
        <v>201.86385402900009</v>
      </c>
    </row>
    <row r="904" spans="12:43" x14ac:dyDescent="0.25">
      <c r="L904">
        <v>47.50268251</v>
      </c>
      <c r="O904">
        <v>47.213648659999997</v>
      </c>
      <c r="AQ904">
        <f t="shared" ca="1" si="14"/>
        <v>52.970705701296268</v>
      </c>
    </row>
    <row r="905" spans="12:43" x14ac:dyDescent="0.25">
      <c r="L905">
        <v>55.330983340000003</v>
      </c>
      <c r="O905">
        <v>47.227202980000001</v>
      </c>
      <c r="AQ905">
        <f t="shared" ca="1" si="14"/>
        <v>153.8668165642662</v>
      </c>
    </row>
    <row r="906" spans="12:43" x14ac:dyDescent="0.25">
      <c r="L906">
        <v>61.369172599999999</v>
      </c>
      <c r="O906">
        <v>47.234404439999999</v>
      </c>
      <c r="AQ906">
        <f t="shared" ca="1" si="14"/>
        <v>297.61085516022291</v>
      </c>
    </row>
    <row r="907" spans="12:43" x14ac:dyDescent="0.25">
      <c r="L907">
        <v>97.361493170000003</v>
      </c>
      <c r="O907">
        <v>47.244034599999999</v>
      </c>
      <c r="AQ907">
        <f t="shared" ca="1" si="14"/>
        <v>54.383827893426442</v>
      </c>
    </row>
    <row r="908" spans="12:43" x14ac:dyDescent="0.25">
      <c r="L908">
        <v>44.328165849999998</v>
      </c>
      <c r="O908">
        <v>47.255864989999999</v>
      </c>
      <c r="AQ908">
        <f t="shared" ca="1" si="14"/>
        <v>110.92157044780899</v>
      </c>
    </row>
    <row r="909" spans="12:43" x14ac:dyDescent="0.25">
      <c r="L909">
        <v>65.853043999999997</v>
      </c>
      <c r="O909">
        <v>47.279308569999998</v>
      </c>
      <c r="AQ909">
        <f t="shared" ca="1" si="14"/>
        <v>70.878723135776383</v>
      </c>
    </row>
    <row r="910" spans="12:43" x14ac:dyDescent="0.25">
      <c r="L910">
        <v>92.088394910000005</v>
      </c>
      <c r="O910">
        <v>47.280702810000001</v>
      </c>
      <c r="AQ910">
        <f t="shared" ca="1" si="14"/>
        <v>61.75501790716379</v>
      </c>
    </row>
    <row r="911" spans="12:43" x14ac:dyDescent="0.25">
      <c r="L911">
        <v>59.773472699999999</v>
      </c>
      <c r="O911">
        <v>47.28639304</v>
      </c>
      <c r="AQ911">
        <f t="shared" ca="1" si="14"/>
        <v>49.317833571040751</v>
      </c>
    </row>
    <row r="912" spans="12:43" x14ac:dyDescent="0.25">
      <c r="L912">
        <v>151.8280054</v>
      </c>
      <c r="O912">
        <v>47.287285969999999</v>
      </c>
      <c r="AQ912">
        <f t="shared" ca="1" si="14"/>
        <v>125.16390311426774</v>
      </c>
    </row>
    <row r="913" spans="12:43" x14ac:dyDescent="0.25">
      <c r="L913">
        <v>54.470374139999997</v>
      </c>
      <c r="O913">
        <v>47.290062409999997</v>
      </c>
      <c r="AQ913">
        <f t="shared" ca="1" si="14"/>
        <v>105.29024832117994</v>
      </c>
    </row>
    <row r="914" spans="12:43" x14ac:dyDescent="0.25">
      <c r="L914">
        <v>67.59403159</v>
      </c>
      <c r="O914">
        <v>47.290241309999999</v>
      </c>
      <c r="AQ914">
        <f t="shared" ca="1" si="14"/>
        <v>34.538771571591646</v>
      </c>
    </row>
    <row r="915" spans="12:43" x14ac:dyDescent="0.25">
      <c r="L915">
        <v>58.029697550000002</v>
      </c>
      <c r="O915">
        <v>47.29237157</v>
      </c>
      <c r="AQ915">
        <f t="shared" ca="1" si="14"/>
        <v>194.60217213940427</v>
      </c>
    </row>
    <row r="916" spans="12:43" x14ac:dyDescent="0.25">
      <c r="L916">
        <v>48.515649689999996</v>
      </c>
      <c r="O916">
        <v>47.303821380000002</v>
      </c>
      <c r="AQ916">
        <f t="shared" ca="1" si="14"/>
        <v>150.13386045123249</v>
      </c>
    </row>
    <row r="917" spans="12:43" x14ac:dyDescent="0.25">
      <c r="L917">
        <v>55.268862570000003</v>
      </c>
      <c r="O917">
        <v>47.324879510000002</v>
      </c>
      <c r="AQ917">
        <f t="shared" ca="1" si="14"/>
        <v>62.511845516870707</v>
      </c>
    </row>
    <row r="918" spans="12:43" x14ac:dyDescent="0.25">
      <c r="L918">
        <v>44.98664728</v>
      </c>
      <c r="O918">
        <v>47.329602229999999</v>
      </c>
      <c r="AQ918">
        <f t="shared" ca="1" si="14"/>
        <v>223.22455064470108</v>
      </c>
    </row>
    <row r="919" spans="12:43" x14ac:dyDescent="0.25">
      <c r="L919">
        <v>55.06120344</v>
      </c>
      <c r="O919">
        <v>47.344176529999999</v>
      </c>
      <c r="AQ919">
        <f t="shared" ca="1" si="14"/>
        <v>18.26063286586157</v>
      </c>
    </row>
    <row r="920" spans="12:43" x14ac:dyDescent="0.25">
      <c r="L920">
        <v>44.516727840000001</v>
      </c>
      <c r="O920">
        <v>47.346601219999997</v>
      </c>
      <c r="AQ920">
        <f t="shared" ca="1" si="14"/>
        <v>188.69303700493191</v>
      </c>
    </row>
    <row r="921" spans="12:43" x14ac:dyDescent="0.25">
      <c r="L921">
        <v>48.878718689999999</v>
      </c>
      <c r="O921">
        <v>47.3475812</v>
      </c>
      <c r="AQ921">
        <f t="shared" ca="1" si="14"/>
        <v>7.3909328992098198</v>
      </c>
    </row>
    <row r="922" spans="12:43" x14ac:dyDescent="0.25">
      <c r="L922">
        <v>125.985035</v>
      </c>
      <c r="O922">
        <v>47.349127670000001</v>
      </c>
      <c r="AQ922">
        <f t="shared" ca="1" si="14"/>
        <v>72.915127655385845</v>
      </c>
    </row>
    <row r="923" spans="12:43" x14ac:dyDescent="0.25">
      <c r="L923">
        <v>51.940533639999998</v>
      </c>
      <c r="O923">
        <v>47.355737300000001</v>
      </c>
      <c r="AQ923">
        <f t="shared" ca="1" si="14"/>
        <v>106.28483647059419</v>
      </c>
    </row>
    <row r="924" spans="12:43" x14ac:dyDescent="0.25">
      <c r="L924">
        <v>115.0177132</v>
      </c>
      <c r="O924">
        <v>47.358483130000003</v>
      </c>
      <c r="AQ924">
        <f t="shared" ca="1" si="14"/>
        <v>148.95735044023101</v>
      </c>
    </row>
    <row r="925" spans="12:43" x14ac:dyDescent="0.25">
      <c r="L925">
        <v>60.597926309999998</v>
      </c>
      <c r="O925">
        <v>47.363594859999999</v>
      </c>
      <c r="AQ925">
        <f t="shared" ca="1" si="14"/>
        <v>51.210581744741347</v>
      </c>
    </row>
    <row r="926" spans="12:43" x14ac:dyDescent="0.25">
      <c r="L926">
        <v>67.831560289999999</v>
      </c>
      <c r="O926">
        <v>47.378549329999998</v>
      </c>
      <c r="AQ926">
        <f t="shared" ca="1" si="14"/>
        <v>169.35044746608395</v>
      </c>
    </row>
    <row r="927" spans="12:43" x14ac:dyDescent="0.25">
      <c r="L927">
        <v>55.272057959999998</v>
      </c>
      <c r="O927">
        <v>47.381213420000002</v>
      </c>
      <c r="AQ927">
        <f t="shared" ca="1" si="14"/>
        <v>19.626646888473175</v>
      </c>
    </row>
    <row r="928" spans="12:43" x14ac:dyDescent="0.25">
      <c r="L928">
        <v>46.206275490000003</v>
      </c>
      <c r="O928">
        <v>47.387115319999999</v>
      </c>
      <c r="AQ928">
        <f t="shared" ca="1" si="14"/>
        <v>21.538850920412642</v>
      </c>
    </row>
    <row r="929" spans="12:43" x14ac:dyDescent="0.25">
      <c r="L929">
        <v>51.06638367</v>
      </c>
      <c r="O929">
        <v>47.392253570000001</v>
      </c>
      <c r="AQ929">
        <f t="shared" ca="1" si="14"/>
        <v>152.18099393461043</v>
      </c>
    </row>
    <row r="930" spans="12:43" x14ac:dyDescent="0.25">
      <c r="L930">
        <v>62.911074859999999</v>
      </c>
      <c r="O930">
        <v>47.39242917</v>
      </c>
      <c r="AQ930">
        <f t="shared" ca="1" si="14"/>
        <v>224.44603052543258</v>
      </c>
    </row>
    <row r="931" spans="12:43" x14ac:dyDescent="0.25">
      <c r="L931">
        <v>50.032116790000003</v>
      </c>
      <c r="O931">
        <v>47.40031054</v>
      </c>
      <c r="AQ931">
        <f t="shared" ca="1" si="14"/>
        <v>95.448762631914548</v>
      </c>
    </row>
    <row r="932" spans="12:43" x14ac:dyDescent="0.25">
      <c r="L932">
        <v>108.14431070000001</v>
      </c>
      <c r="O932">
        <v>47.401506169999998</v>
      </c>
      <c r="AQ932">
        <f t="shared" ca="1" si="14"/>
        <v>8.9181273967838806</v>
      </c>
    </row>
    <row r="933" spans="12:43" x14ac:dyDescent="0.25">
      <c r="L933">
        <v>45.690009459999999</v>
      </c>
      <c r="O933">
        <v>47.403589670000002</v>
      </c>
      <c r="AQ933">
        <f t="shared" ca="1" si="14"/>
        <v>74.466923088489963</v>
      </c>
    </row>
    <row r="934" spans="12:43" x14ac:dyDescent="0.25">
      <c r="L934">
        <v>64.286293790000002</v>
      </c>
      <c r="O934">
        <v>47.411492119999998</v>
      </c>
      <c r="AQ934">
        <f t="shared" ca="1" si="14"/>
        <v>103.04399809788363</v>
      </c>
    </row>
    <row r="935" spans="12:43" x14ac:dyDescent="0.25">
      <c r="L935">
        <v>164.62787520000001</v>
      </c>
      <c r="O935">
        <v>47.414203460000003</v>
      </c>
      <c r="AQ935">
        <f t="shared" ca="1" si="14"/>
        <v>41.767227636095086</v>
      </c>
    </row>
    <row r="936" spans="12:43" x14ac:dyDescent="0.25">
      <c r="L936">
        <v>41.931575969999997</v>
      </c>
      <c r="O936">
        <v>47.418640519999997</v>
      </c>
      <c r="AQ936">
        <f t="shared" ca="1" si="14"/>
        <v>52.862099393982561</v>
      </c>
    </row>
    <row r="937" spans="12:43" x14ac:dyDescent="0.25">
      <c r="L937">
        <v>58.215423970000003</v>
      </c>
      <c r="O937">
        <v>47.430298999999998</v>
      </c>
      <c r="AQ937">
        <f t="shared" ca="1" si="14"/>
        <v>64.458950347748754</v>
      </c>
    </row>
    <row r="938" spans="12:43" x14ac:dyDescent="0.25">
      <c r="L938">
        <v>48.413893899999998</v>
      </c>
      <c r="O938">
        <v>47.455754280000001</v>
      </c>
      <c r="AQ938">
        <f t="shared" ca="1" si="14"/>
        <v>119.65174380770155</v>
      </c>
    </row>
    <row r="939" spans="12:43" x14ac:dyDescent="0.25">
      <c r="L939">
        <v>66.926915930000007</v>
      </c>
      <c r="O939">
        <v>47.460520510000002</v>
      </c>
      <c r="AQ939">
        <f t="shared" ca="1" si="14"/>
        <v>90.897695260861127</v>
      </c>
    </row>
    <row r="940" spans="12:43" x14ac:dyDescent="0.25">
      <c r="L940">
        <v>42.910262330000002</v>
      </c>
      <c r="O940">
        <v>47.462677419999999</v>
      </c>
      <c r="AQ940">
        <f t="shared" ca="1" si="14"/>
        <v>20.181872398119616</v>
      </c>
    </row>
    <row r="941" spans="12:43" x14ac:dyDescent="0.25">
      <c r="L941">
        <v>55.462254610000002</v>
      </c>
      <c r="O941">
        <v>47.467506819999997</v>
      </c>
      <c r="AQ941">
        <f t="shared" ca="1" si="14"/>
        <v>89.191910409034548</v>
      </c>
    </row>
    <row r="942" spans="12:43" x14ac:dyDescent="0.25">
      <c r="L942">
        <v>45.615894470000001</v>
      </c>
      <c r="O942">
        <v>47.50268251</v>
      </c>
      <c r="AQ942">
        <f t="shared" ca="1" si="14"/>
        <v>31.454445123603882</v>
      </c>
    </row>
    <row r="943" spans="12:43" x14ac:dyDescent="0.25">
      <c r="L943">
        <v>95.204344969999994</v>
      </c>
      <c r="O943">
        <v>47.508580510000002</v>
      </c>
      <c r="AQ943">
        <f t="shared" ca="1" si="14"/>
        <v>147.26344657861986</v>
      </c>
    </row>
    <row r="944" spans="12:43" x14ac:dyDescent="0.25">
      <c r="L944">
        <v>66.517669990000002</v>
      </c>
      <c r="O944">
        <v>47.513629690000002</v>
      </c>
      <c r="AQ944">
        <f t="shared" ca="1" si="14"/>
        <v>40.889437317619986</v>
      </c>
    </row>
    <row r="945" spans="12:43" x14ac:dyDescent="0.25">
      <c r="L945">
        <v>56.587384069999999</v>
      </c>
      <c r="O945">
        <v>47.521019160000002</v>
      </c>
      <c r="AQ945">
        <f t="shared" ca="1" si="14"/>
        <v>9.1820273486178809</v>
      </c>
    </row>
    <row r="946" spans="12:43" x14ac:dyDescent="0.25">
      <c r="L946">
        <v>61.589711180000002</v>
      </c>
      <c r="O946">
        <v>47.533492469999999</v>
      </c>
      <c r="AQ946">
        <f t="shared" ca="1" si="14"/>
        <v>162.06841291473222</v>
      </c>
    </row>
    <row r="947" spans="12:43" x14ac:dyDescent="0.25">
      <c r="L947">
        <v>55.916642369999998</v>
      </c>
      <c r="O947">
        <v>47.533727509999999</v>
      </c>
      <c r="AQ947">
        <f t="shared" ca="1" si="14"/>
        <v>143.96469732062351</v>
      </c>
    </row>
    <row r="948" spans="12:43" x14ac:dyDescent="0.25">
      <c r="L948">
        <v>65.985726099999994</v>
      </c>
      <c r="O948">
        <v>47.53673019</v>
      </c>
      <c r="AQ948">
        <f t="shared" ca="1" si="14"/>
        <v>50.862191721766322</v>
      </c>
    </row>
    <row r="949" spans="12:43" x14ac:dyDescent="0.25">
      <c r="L949">
        <v>91.717481399999997</v>
      </c>
      <c r="O949">
        <v>47.538966430000002</v>
      </c>
      <c r="AQ949">
        <f t="shared" ca="1" si="14"/>
        <v>56.382725474861658</v>
      </c>
    </row>
    <row r="950" spans="12:43" x14ac:dyDescent="0.25">
      <c r="L950">
        <v>56.120307510000004</v>
      </c>
      <c r="O950">
        <v>47.542644869999997</v>
      </c>
      <c r="AQ950">
        <f t="shared" ca="1" si="14"/>
        <v>167.69329626243137</v>
      </c>
    </row>
    <row r="951" spans="12:43" x14ac:dyDescent="0.25">
      <c r="L951">
        <v>54.759805620000002</v>
      </c>
      <c r="O951">
        <v>47.562641130000003</v>
      </c>
      <c r="AQ951">
        <f t="shared" ca="1" si="14"/>
        <v>3.1326129881793423</v>
      </c>
    </row>
    <row r="952" spans="12:43" x14ac:dyDescent="0.25">
      <c r="L952">
        <v>67.904474260000001</v>
      </c>
      <c r="O952">
        <v>47.590510510000001</v>
      </c>
      <c r="AQ952">
        <f t="shared" ca="1" si="14"/>
        <v>9.1259245059166503</v>
      </c>
    </row>
    <row r="953" spans="12:43" x14ac:dyDescent="0.25">
      <c r="L953">
        <v>46.49197255</v>
      </c>
      <c r="O953">
        <v>47.593553460000003</v>
      </c>
      <c r="AQ953">
        <f t="shared" ca="1" si="14"/>
        <v>86.416341476227672</v>
      </c>
    </row>
    <row r="954" spans="12:43" x14ac:dyDescent="0.25">
      <c r="L954">
        <v>63.39872381</v>
      </c>
      <c r="O954">
        <v>47.599262199999998</v>
      </c>
      <c r="AQ954">
        <f t="shared" ca="1" si="14"/>
        <v>18.040252885575452</v>
      </c>
    </row>
    <row r="955" spans="12:43" x14ac:dyDescent="0.25">
      <c r="L955">
        <v>61.014805819999999</v>
      </c>
      <c r="O955">
        <v>47.607237099999999</v>
      </c>
      <c r="AQ955">
        <f t="shared" ca="1" si="14"/>
        <v>32.371646927137235</v>
      </c>
    </row>
    <row r="956" spans="12:43" x14ac:dyDescent="0.25">
      <c r="L956">
        <v>96.808216490000007</v>
      </c>
      <c r="O956">
        <v>47.619797759999997</v>
      </c>
      <c r="AQ956">
        <f t="shared" ca="1" si="14"/>
        <v>160.36414943761429</v>
      </c>
    </row>
    <row r="957" spans="12:43" x14ac:dyDescent="0.25">
      <c r="L957">
        <v>64.724371489999996</v>
      </c>
      <c r="O957">
        <v>47.619880289999998</v>
      </c>
      <c r="AQ957">
        <f t="shared" ca="1" si="14"/>
        <v>19.076841935573867</v>
      </c>
    </row>
    <row r="958" spans="12:43" x14ac:dyDescent="0.25">
      <c r="L958">
        <v>64.271331739999994</v>
      </c>
      <c r="O958">
        <v>47.645227779999999</v>
      </c>
      <c r="AQ958">
        <f t="shared" ca="1" si="14"/>
        <v>13.331835351418729</v>
      </c>
    </row>
    <row r="959" spans="12:43" x14ac:dyDescent="0.25">
      <c r="L959">
        <v>90.623327520000004</v>
      </c>
      <c r="O959">
        <v>47.653867200000001</v>
      </c>
      <c r="AQ959">
        <f t="shared" ca="1" si="14"/>
        <v>223.87386734056011</v>
      </c>
    </row>
    <row r="960" spans="12:43" x14ac:dyDescent="0.25">
      <c r="L960">
        <v>53.14959898</v>
      </c>
      <c r="O960">
        <v>47.666641669999997</v>
      </c>
      <c r="AQ960">
        <f t="shared" ca="1" si="14"/>
        <v>12.685336183937816</v>
      </c>
    </row>
    <row r="961" spans="12:43" x14ac:dyDescent="0.25">
      <c r="L961">
        <v>65.766563629999993</v>
      </c>
      <c r="O961">
        <v>47.692000069999999</v>
      </c>
      <c r="AQ961">
        <f t="shared" ca="1" si="14"/>
        <v>110.93111380631491</v>
      </c>
    </row>
    <row r="962" spans="12:43" x14ac:dyDescent="0.25">
      <c r="L962">
        <v>152.7826833</v>
      </c>
      <c r="O962">
        <v>47.708043709999998</v>
      </c>
      <c r="AQ962">
        <f t="shared" ref="AQ962:AQ1000" ca="1" si="15" xml:space="preserve"> RANDBETWEEN($O$1,$O$5000) * RAND()</f>
        <v>42.824661922073602</v>
      </c>
    </row>
    <row r="963" spans="12:43" x14ac:dyDescent="0.25">
      <c r="L963">
        <v>48.277107999999998</v>
      </c>
      <c r="O963">
        <v>47.710633119999997</v>
      </c>
      <c r="AQ963">
        <f t="shared" ca="1" si="15"/>
        <v>160.63650393796985</v>
      </c>
    </row>
    <row r="964" spans="12:43" x14ac:dyDescent="0.25">
      <c r="L964">
        <v>114.74010509999999</v>
      </c>
      <c r="O964">
        <v>47.730124959999998</v>
      </c>
      <c r="AQ964">
        <f t="shared" ca="1" si="15"/>
        <v>39.107898782749835</v>
      </c>
    </row>
    <row r="965" spans="12:43" x14ac:dyDescent="0.25">
      <c r="L965">
        <v>68.878779230000006</v>
      </c>
      <c r="O965">
        <v>47.734615849999997</v>
      </c>
      <c r="AQ965">
        <f t="shared" ca="1" si="15"/>
        <v>152.58788703236391</v>
      </c>
    </row>
    <row r="966" spans="12:43" x14ac:dyDescent="0.25">
      <c r="L966">
        <v>97.802254230000003</v>
      </c>
      <c r="O966">
        <v>47.748693260000003</v>
      </c>
      <c r="AQ966">
        <f t="shared" ca="1" si="15"/>
        <v>54.772926040725061</v>
      </c>
    </row>
    <row r="967" spans="12:43" x14ac:dyDescent="0.25">
      <c r="L967">
        <v>116.0999994</v>
      </c>
      <c r="O967">
        <v>47.76305919</v>
      </c>
      <c r="AQ967">
        <f t="shared" ca="1" si="15"/>
        <v>111.66841923507907</v>
      </c>
    </row>
    <row r="968" spans="12:43" x14ac:dyDescent="0.25">
      <c r="L968">
        <v>44.782508040000003</v>
      </c>
      <c r="O968">
        <v>47.76550649</v>
      </c>
      <c r="AQ968">
        <f t="shared" ca="1" si="15"/>
        <v>60.96747403409001</v>
      </c>
    </row>
    <row r="969" spans="12:43" x14ac:dyDescent="0.25">
      <c r="L969">
        <v>120.302072</v>
      </c>
      <c r="O969">
        <v>47.768531189999997</v>
      </c>
      <c r="AQ969">
        <f t="shared" ca="1" si="15"/>
        <v>53.868475672836681</v>
      </c>
    </row>
    <row r="970" spans="12:43" x14ac:dyDescent="0.25">
      <c r="L970">
        <v>48.511179239999997</v>
      </c>
      <c r="O970">
        <v>47.770264130000001</v>
      </c>
      <c r="AQ970">
        <f t="shared" ca="1" si="15"/>
        <v>181.02186742013953</v>
      </c>
    </row>
    <row r="971" spans="12:43" x14ac:dyDescent="0.25">
      <c r="L971">
        <v>51.356648800000002</v>
      </c>
      <c r="O971">
        <v>47.770524350000002</v>
      </c>
      <c r="AQ971">
        <f t="shared" ca="1" si="15"/>
        <v>90.562687977266975</v>
      </c>
    </row>
    <row r="972" spans="12:43" x14ac:dyDescent="0.25">
      <c r="L972">
        <v>56.168626430000003</v>
      </c>
      <c r="O972">
        <v>47.775835450000002</v>
      </c>
      <c r="AQ972">
        <f t="shared" ca="1" si="15"/>
        <v>19.465561064788577</v>
      </c>
    </row>
    <row r="973" spans="12:43" x14ac:dyDescent="0.25">
      <c r="L973">
        <v>111.3452901</v>
      </c>
      <c r="O973">
        <v>47.798793289999999</v>
      </c>
      <c r="AQ973">
        <f t="shared" ca="1" si="15"/>
        <v>168.66962950559682</v>
      </c>
    </row>
    <row r="974" spans="12:43" x14ac:dyDescent="0.25">
      <c r="L974">
        <v>68.311849350000003</v>
      </c>
      <c r="O974">
        <v>47.831483249999998</v>
      </c>
      <c r="AQ974">
        <f t="shared" ca="1" si="15"/>
        <v>94.871607483785994</v>
      </c>
    </row>
    <row r="975" spans="12:43" x14ac:dyDescent="0.25">
      <c r="L975">
        <v>60.25416714</v>
      </c>
      <c r="O975">
        <v>47.847775769999998</v>
      </c>
      <c r="AQ975">
        <f t="shared" ca="1" si="15"/>
        <v>145.00597299970741</v>
      </c>
    </row>
    <row r="976" spans="12:43" x14ac:dyDescent="0.25">
      <c r="L976">
        <v>45.394941080000002</v>
      </c>
      <c r="O976">
        <v>47.849276359999998</v>
      </c>
      <c r="AQ976">
        <f t="shared" ca="1" si="15"/>
        <v>42.372252010585797</v>
      </c>
    </row>
    <row r="977" spans="12:43" x14ac:dyDescent="0.25">
      <c r="L977">
        <v>62.043136179999998</v>
      </c>
      <c r="O977">
        <v>47.850970830000001</v>
      </c>
      <c r="AQ977">
        <f t="shared" ca="1" si="15"/>
        <v>161.80821574405959</v>
      </c>
    </row>
    <row r="978" spans="12:43" x14ac:dyDescent="0.25">
      <c r="L978">
        <v>140.95652039999999</v>
      </c>
      <c r="O978">
        <v>47.851848789999998</v>
      </c>
      <c r="AQ978">
        <f t="shared" ca="1" si="15"/>
        <v>3.9877756979906307</v>
      </c>
    </row>
    <row r="979" spans="12:43" x14ac:dyDescent="0.25">
      <c r="L979">
        <v>56.361221659999998</v>
      </c>
      <c r="O979">
        <v>47.861676680000002</v>
      </c>
      <c r="AQ979">
        <f t="shared" ca="1" si="15"/>
        <v>231.50367423003811</v>
      </c>
    </row>
    <row r="980" spans="12:43" x14ac:dyDescent="0.25">
      <c r="L980">
        <v>62.783237479999997</v>
      </c>
      <c r="O980">
        <v>47.868195479999997</v>
      </c>
      <c r="AQ980">
        <f t="shared" ca="1" si="15"/>
        <v>62.517848054613076</v>
      </c>
    </row>
    <row r="981" spans="12:43" x14ac:dyDescent="0.25">
      <c r="L981">
        <v>57.4542359</v>
      </c>
      <c r="O981">
        <v>47.882357239999997</v>
      </c>
      <c r="AQ981">
        <f t="shared" ca="1" si="15"/>
        <v>30.49971975226412</v>
      </c>
    </row>
    <row r="982" spans="12:43" x14ac:dyDescent="0.25">
      <c r="L982">
        <v>65.332269479999994</v>
      </c>
      <c r="O982">
        <v>47.891545639999997</v>
      </c>
      <c r="AQ982">
        <f t="shared" ca="1" si="15"/>
        <v>89.771929029875494</v>
      </c>
    </row>
    <row r="983" spans="12:43" x14ac:dyDescent="0.25">
      <c r="L983">
        <v>110.9115822</v>
      </c>
      <c r="O983">
        <v>47.900253579999998</v>
      </c>
      <c r="AQ983">
        <f t="shared" ca="1" si="15"/>
        <v>101.65228866920771</v>
      </c>
    </row>
    <row r="984" spans="12:43" x14ac:dyDescent="0.25">
      <c r="L984">
        <v>60.053558629999998</v>
      </c>
      <c r="O984">
        <v>47.902247539999998</v>
      </c>
      <c r="AQ984">
        <f t="shared" ca="1" si="15"/>
        <v>114.66562109675272</v>
      </c>
    </row>
    <row r="985" spans="12:43" x14ac:dyDescent="0.25">
      <c r="L985">
        <v>127.98568969999999</v>
      </c>
      <c r="O985">
        <v>47.903288719999999</v>
      </c>
      <c r="AQ985">
        <f t="shared" ca="1" si="15"/>
        <v>13.959909806711918</v>
      </c>
    </row>
    <row r="986" spans="12:43" x14ac:dyDescent="0.25">
      <c r="L986">
        <v>63.936556119999999</v>
      </c>
      <c r="O986">
        <v>47.912156009999997</v>
      </c>
      <c r="AQ986">
        <f t="shared" ca="1" si="15"/>
        <v>56.208659826569182</v>
      </c>
    </row>
    <row r="987" spans="12:43" x14ac:dyDescent="0.25">
      <c r="L987">
        <v>114.9899408</v>
      </c>
      <c r="O987">
        <v>47.935524280000003</v>
      </c>
      <c r="AQ987">
        <f t="shared" ca="1" si="15"/>
        <v>14.113604780639498</v>
      </c>
    </row>
    <row r="988" spans="12:43" x14ac:dyDescent="0.25">
      <c r="L988">
        <v>67.700377200000005</v>
      </c>
      <c r="O988">
        <v>47.942344460000001</v>
      </c>
      <c r="AQ988">
        <f t="shared" ca="1" si="15"/>
        <v>274.7515056374952</v>
      </c>
    </row>
    <row r="989" spans="12:43" x14ac:dyDescent="0.25">
      <c r="L989">
        <v>67.601023690000005</v>
      </c>
      <c r="O989">
        <v>47.94620535</v>
      </c>
      <c r="AQ989">
        <f t="shared" ca="1" si="15"/>
        <v>57.186023926220756</v>
      </c>
    </row>
    <row r="990" spans="12:43" x14ac:dyDescent="0.25">
      <c r="L990">
        <v>44.696194609999999</v>
      </c>
      <c r="O990">
        <v>47.95278072</v>
      </c>
      <c r="AQ990">
        <f t="shared" ca="1" si="15"/>
        <v>54.60346127261267</v>
      </c>
    </row>
    <row r="991" spans="12:43" x14ac:dyDescent="0.25">
      <c r="L991">
        <v>64.66723768</v>
      </c>
      <c r="O991">
        <v>47.96594769</v>
      </c>
      <c r="AQ991">
        <f t="shared" ca="1" si="15"/>
        <v>62.799248917158437</v>
      </c>
    </row>
    <row r="992" spans="12:43" x14ac:dyDescent="0.25">
      <c r="L992">
        <v>45.688260339999999</v>
      </c>
      <c r="O992">
        <v>47.976214650000003</v>
      </c>
      <c r="AQ992">
        <f t="shared" ca="1" si="15"/>
        <v>237.20364714365257</v>
      </c>
    </row>
    <row r="993" spans="12:43" x14ac:dyDescent="0.25">
      <c r="L993">
        <v>62.821833750000003</v>
      </c>
      <c r="O993">
        <v>47.9800246</v>
      </c>
      <c r="AQ993">
        <f t="shared" ca="1" si="15"/>
        <v>39.644355702598098</v>
      </c>
    </row>
    <row r="994" spans="12:43" x14ac:dyDescent="0.25">
      <c r="L994">
        <v>104.6270159</v>
      </c>
      <c r="O994">
        <v>47.986296750000001</v>
      </c>
      <c r="AQ994">
        <f t="shared" ca="1" si="15"/>
        <v>240.35685697889124</v>
      </c>
    </row>
    <row r="995" spans="12:43" x14ac:dyDescent="0.25">
      <c r="L995">
        <v>63.298973330000003</v>
      </c>
      <c r="O995">
        <v>47.988114699999997</v>
      </c>
      <c r="AQ995">
        <f t="shared" ca="1" si="15"/>
        <v>94.705722228389831</v>
      </c>
    </row>
    <row r="996" spans="12:43" x14ac:dyDescent="0.25">
      <c r="L996">
        <v>47.324879510000002</v>
      </c>
      <c r="O996">
        <v>48.002383180000002</v>
      </c>
      <c r="AQ996">
        <f t="shared" ca="1" si="15"/>
        <v>240.66415173143702</v>
      </c>
    </row>
    <row r="997" spans="12:43" x14ac:dyDescent="0.25">
      <c r="L997">
        <v>57.13358942</v>
      </c>
      <c r="O997">
        <v>48.02707504</v>
      </c>
      <c r="AQ997">
        <f t="shared" ca="1" si="15"/>
        <v>17.806686447116906</v>
      </c>
    </row>
    <row r="998" spans="12:43" x14ac:dyDescent="0.25">
      <c r="L998">
        <v>69.759609800000007</v>
      </c>
      <c r="O998">
        <v>48.030151340000003</v>
      </c>
      <c r="AQ998">
        <f t="shared" ca="1" si="15"/>
        <v>255.50465991784208</v>
      </c>
    </row>
    <row r="999" spans="12:43" x14ac:dyDescent="0.25">
      <c r="L999">
        <v>47.036828309999997</v>
      </c>
      <c r="O999">
        <v>48.03630485</v>
      </c>
      <c r="AQ999">
        <f t="shared" ca="1" si="15"/>
        <v>25.26140707336377</v>
      </c>
    </row>
    <row r="1000" spans="12:43" x14ac:dyDescent="0.25">
      <c r="L1000">
        <v>52.492830040000001</v>
      </c>
      <c r="O1000">
        <v>48.086886929999999</v>
      </c>
      <c r="AQ1000">
        <f t="shared" ca="1" si="15"/>
        <v>20.964612321477446</v>
      </c>
    </row>
    <row r="1001" spans="12:43" x14ac:dyDescent="0.25">
      <c r="L1001">
        <v>102.90274839999999</v>
      </c>
      <c r="O1001">
        <v>48.094008369999997</v>
      </c>
    </row>
    <row r="1002" spans="12:43" x14ac:dyDescent="0.25">
      <c r="L1002">
        <v>107.39905419999999</v>
      </c>
      <c r="O1002">
        <v>48.102985150000002</v>
      </c>
    </row>
    <row r="1003" spans="12:43" x14ac:dyDescent="0.25">
      <c r="L1003">
        <v>48.385206750000002</v>
      </c>
      <c r="O1003">
        <v>48.107063150000002</v>
      </c>
    </row>
    <row r="1004" spans="12:43" x14ac:dyDescent="0.25">
      <c r="L1004">
        <v>60.887499179999999</v>
      </c>
      <c r="O1004">
        <v>48.11365859</v>
      </c>
    </row>
    <row r="1005" spans="12:43" x14ac:dyDescent="0.25">
      <c r="L1005">
        <v>42.457137770000003</v>
      </c>
      <c r="O1005">
        <v>48.120124740000001</v>
      </c>
    </row>
    <row r="1006" spans="12:43" x14ac:dyDescent="0.25">
      <c r="L1006">
        <v>46.136429290000002</v>
      </c>
      <c r="O1006">
        <v>48.122655299999998</v>
      </c>
    </row>
    <row r="1007" spans="12:43" x14ac:dyDescent="0.25">
      <c r="L1007">
        <v>98.088929039999996</v>
      </c>
      <c r="O1007">
        <v>48.125776700000003</v>
      </c>
    </row>
    <row r="1008" spans="12:43" x14ac:dyDescent="0.25">
      <c r="L1008">
        <v>56.4193304</v>
      </c>
      <c r="O1008">
        <v>48.129409590000002</v>
      </c>
    </row>
    <row r="1009" spans="12:15" x14ac:dyDescent="0.25">
      <c r="L1009">
        <v>40.817923069999999</v>
      </c>
      <c r="O1009">
        <v>48.138479779999997</v>
      </c>
    </row>
    <row r="1010" spans="12:15" x14ac:dyDescent="0.25">
      <c r="L1010">
        <v>45.339044219999998</v>
      </c>
      <c r="O1010">
        <v>48.145464400000002</v>
      </c>
    </row>
    <row r="1011" spans="12:15" x14ac:dyDescent="0.25">
      <c r="L1011">
        <v>44.09381613</v>
      </c>
      <c r="O1011">
        <v>48.160991670000001</v>
      </c>
    </row>
    <row r="1012" spans="12:15" x14ac:dyDescent="0.25">
      <c r="L1012">
        <v>58.904709480000001</v>
      </c>
      <c r="O1012">
        <v>48.165680199999997</v>
      </c>
    </row>
    <row r="1013" spans="12:15" x14ac:dyDescent="0.25">
      <c r="L1013">
        <v>51.517854440000001</v>
      </c>
      <c r="O1013">
        <v>48.165733940000003</v>
      </c>
    </row>
    <row r="1014" spans="12:15" x14ac:dyDescent="0.25">
      <c r="L1014">
        <v>55.55253046</v>
      </c>
      <c r="O1014">
        <v>48.171074269999998</v>
      </c>
    </row>
    <row r="1015" spans="12:15" x14ac:dyDescent="0.25">
      <c r="L1015">
        <v>49.316931670000002</v>
      </c>
      <c r="O1015">
        <v>48.20107591</v>
      </c>
    </row>
    <row r="1016" spans="12:15" x14ac:dyDescent="0.25">
      <c r="L1016">
        <v>172.44091460000001</v>
      </c>
      <c r="O1016">
        <v>48.207859419999998</v>
      </c>
    </row>
    <row r="1017" spans="12:15" x14ac:dyDescent="0.25">
      <c r="L1017">
        <v>66.584856830000007</v>
      </c>
      <c r="O1017">
        <v>48.207920639999998</v>
      </c>
    </row>
    <row r="1018" spans="12:15" x14ac:dyDescent="0.25">
      <c r="L1018">
        <v>100.1051416</v>
      </c>
      <c r="O1018">
        <v>48.265852459999998</v>
      </c>
    </row>
    <row r="1019" spans="12:15" x14ac:dyDescent="0.25">
      <c r="L1019">
        <v>40.461443969999998</v>
      </c>
      <c r="O1019">
        <v>48.277107999999998</v>
      </c>
    </row>
    <row r="1020" spans="12:15" x14ac:dyDescent="0.25">
      <c r="L1020">
        <v>165.71868979999999</v>
      </c>
      <c r="O1020">
        <v>48.277922259999997</v>
      </c>
    </row>
    <row r="1021" spans="12:15" x14ac:dyDescent="0.25">
      <c r="L1021">
        <v>56.539108589999998</v>
      </c>
      <c r="O1021">
        <v>48.323652279999997</v>
      </c>
    </row>
    <row r="1022" spans="12:15" x14ac:dyDescent="0.25">
      <c r="L1022">
        <v>51.346108229999999</v>
      </c>
      <c r="O1022">
        <v>48.353839520000001</v>
      </c>
    </row>
    <row r="1023" spans="12:15" x14ac:dyDescent="0.25">
      <c r="L1023">
        <v>54.837758890000003</v>
      </c>
      <c r="O1023">
        <v>48.366075170000002</v>
      </c>
    </row>
    <row r="1024" spans="12:15" x14ac:dyDescent="0.25">
      <c r="L1024">
        <v>64.445320570000007</v>
      </c>
      <c r="O1024">
        <v>48.38262752</v>
      </c>
    </row>
    <row r="1025" spans="12:15" x14ac:dyDescent="0.25">
      <c r="L1025">
        <v>52.058803840000003</v>
      </c>
      <c r="O1025">
        <v>48.385206750000002</v>
      </c>
    </row>
    <row r="1026" spans="12:15" x14ac:dyDescent="0.25">
      <c r="L1026">
        <v>99.55999559</v>
      </c>
      <c r="O1026">
        <v>48.389665559999997</v>
      </c>
    </row>
    <row r="1027" spans="12:15" x14ac:dyDescent="0.25">
      <c r="L1027">
        <v>54.114388009999999</v>
      </c>
      <c r="O1027">
        <v>48.402102339999999</v>
      </c>
    </row>
    <row r="1028" spans="12:15" x14ac:dyDescent="0.25">
      <c r="L1028">
        <v>48.366075170000002</v>
      </c>
      <c r="O1028">
        <v>48.40535689</v>
      </c>
    </row>
    <row r="1029" spans="12:15" x14ac:dyDescent="0.25">
      <c r="L1029">
        <v>61.21996721</v>
      </c>
      <c r="O1029">
        <v>48.407268240000001</v>
      </c>
    </row>
    <row r="1030" spans="12:15" x14ac:dyDescent="0.25">
      <c r="L1030">
        <v>45.508052540000001</v>
      </c>
      <c r="O1030">
        <v>48.413893899999998</v>
      </c>
    </row>
    <row r="1031" spans="12:15" x14ac:dyDescent="0.25">
      <c r="L1031">
        <v>63.171772580000003</v>
      </c>
      <c r="O1031">
        <v>48.441321279999997</v>
      </c>
    </row>
    <row r="1032" spans="12:15" x14ac:dyDescent="0.25">
      <c r="L1032">
        <v>47.349127670000001</v>
      </c>
      <c r="O1032">
        <v>48.457102290000002</v>
      </c>
    </row>
    <row r="1033" spans="12:15" x14ac:dyDescent="0.25">
      <c r="L1033">
        <v>67.629460530000003</v>
      </c>
      <c r="O1033">
        <v>48.471224990000003</v>
      </c>
    </row>
    <row r="1034" spans="12:15" x14ac:dyDescent="0.25">
      <c r="L1034">
        <v>41.001888129999998</v>
      </c>
      <c r="O1034">
        <v>48.473431400000003</v>
      </c>
    </row>
    <row r="1035" spans="12:15" x14ac:dyDescent="0.25">
      <c r="L1035">
        <v>57.862125659999997</v>
      </c>
      <c r="O1035">
        <v>48.475159060000003</v>
      </c>
    </row>
    <row r="1036" spans="12:15" x14ac:dyDescent="0.25">
      <c r="L1036">
        <v>47.882357239999997</v>
      </c>
      <c r="O1036">
        <v>48.475174680000002</v>
      </c>
    </row>
    <row r="1037" spans="12:15" x14ac:dyDescent="0.25">
      <c r="L1037">
        <v>96.002480419999998</v>
      </c>
      <c r="O1037">
        <v>48.481816209999998</v>
      </c>
    </row>
    <row r="1038" spans="12:15" x14ac:dyDescent="0.25">
      <c r="L1038">
        <v>50.21458209</v>
      </c>
      <c r="O1038">
        <v>48.511179239999997</v>
      </c>
    </row>
    <row r="1039" spans="12:15" x14ac:dyDescent="0.25">
      <c r="L1039">
        <v>94.026415510000007</v>
      </c>
      <c r="O1039">
        <v>48.515649689999996</v>
      </c>
    </row>
    <row r="1040" spans="12:15" x14ac:dyDescent="0.25">
      <c r="L1040">
        <v>51.136087420000003</v>
      </c>
      <c r="O1040">
        <v>48.522876969999999</v>
      </c>
    </row>
    <row r="1041" spans="12:15" x14ac:dyDescent="0.25">
      <c r="L1041">
        <v>50.368448540000003</v>
      </c>
      <c r="O1041">
        <v>48.547474229999999</v>
      </c>
    </row>
    <row r="1042" spans="12:15" x14ac:dyDescent="0.25">
      <c r="L1042">
        <v>40.949304189999999</v>
      </c>
      <c r="O1042">
        <v>48.553593859999999</v>
      </c>
    </row>
    <row r="1043" spans="12:15" x14ac:dyDescent="0.25">
      <c r="L1043">
        <v>40.402184499999997</v>
      </c>
      <c r="O1043">
        <v>48.562988650000001</v>
      </c>
    </row>
    <row r="1044" spans="12:15" x14ac:dyDescent="0.25">
      <c r="L1044">
        <v>41.974411430000004</v>
      </c>
      <c r="O1044">
        <v>48.568354409999998</v>
      </c>
    </row>
    <row r="1045" spans="12:15" x14ac:dyDescent="0.25">
      <c r="L1045">
        <v>40.625598160000003</v>
      </c>
      <c r="O1045">
        <v>48.578380920000001</v>
      </c>
    </row>
    <row r="1046" spans="12:15" x14ac:dyDescent="0.25">
      <c r="L1046">
        <v>42.365280660000003</v>
      </c>
      <c r="O1046">
        <v>48.581854640000003</v>
      </c>
    </row>
    <row r="1047" spans="12:15" x14ac:dyDescent="0.25">
      <c r="L1047">
        <v>68.83044357</v>
      </c>
      <c r="O1047">
        <v>48.589695970000001</v>
      </c>
    </row>
    <row r="1048" spans="12:15" x14ac:dyDescent="0.25">
      <c r="L1048">
        <v>62.271337840000001</v>
      </c>
      <c r="O1048">
        <v>48.595313359999999</v>
      </c>
    </row>
    <row r="1049" spans="12:15" x14ac:dyDescent="0.25">
      <c r="L1049">
        <v>43.216190609999998</v>
      </c>
      <c r="O1049">
        <v>48.604866950000002</v>
      </c>
    </row>
    <row r="1050" spans="12:15" x14ac:dyDescent="0.25">
      <c r="L1050">
        <v>61.432266439999999</v>
      </c>
      <c r="O1050">
        <v>48.614961260000001</v>
      </c>
    </row>
    <row r="1051" spans="12:15" x14ac:dyDescent="0.25">
      <c r="L1051">
        <v>60.116540999999998</v>
      </c>
      <c r="O1051">
        <v>48.615339550000002</v>
      </c>
    </row>
    <row r="1052" spans="12:15" x14ac:dyDescent="0.25">
      <c r="L1052">
        <v>62.176576079999997</v>
      </c>
      <c r="O1052">
        <v>48.62666334</v>
      </c>
    </row>
    <row r="1053" spans="12:15" x14ac:dyDescent="0.25">
      <c r="L1053">
        <v>47.562641130000003</v>
      </c>
      <c r="O1053">
        <v>48.63168099</v>
      </c>
    </row>
    <row r="1054" spans="12:15" x14ac:dyDescent="0.25">
      <c r="L1054">
        <v>64.636935449999996</v>
      </c>
      <c r="O1054">
        <v>48.639687739999999</v>
      </c>
    </row>
    <row r="1055" spans="12:15" x14ac:dyDescent="0.25">
      <c r="L1055">
        <v>96.928709940000005</v>
      </c>
      <c r="O1055">
        <v>48.642877489999996</v>
      </c>
    </row>
    <row r="1056" spans="12:15" x14ac:dyDescent="0.25">
      <c r="L1056">
        <v>92.19603017</v>
      </c>
      <c r="O1056">
        <v>48.654913190000002</v>
      </c>
    </row>
    <row r="1057" spans="12:15" x14ac:dyDescent="0.25">
      <c r="L1057">
        <v>45.770801990000002</v>
      </c>
      <c r="O1057">
        <v>48.656114500000001</v>
      </c>
    </row>
    <row r="1058" spans="12:15" x14ac:dyDescent="0.25">
      <c r="L1058">
        <v>161.17513360000001</v>
      </c>
      <c r="O1058">
        <v>48.662675059999998</v>
      </c>
    </row>
    <row r="1059" spans="12:15" x14ac:dyDescent="0.25">
      <c r="L1059">
        <v>49.811477760000002</v>
      </c>
      <c r="O1059">
        <v>48.672393419999999</v>
      </c>
    </row>
    <row r="1060" spans="12:15" x14ac:dyDescent="0.25">
      <c r="L1060">
        <v>104.43318259999999</v>
      </c>
      <c r="O1060">
        <v>48.676963049999998</v>
      </c>
    </row>
    <row r="1061" spans="12:15" x14ac:dyDescent="0.25">
      <c r="L1061">
        <v>61.543207070000001</v>
      </c>
      <c r="O1061">
        <v>48.681989899999998</v>
      </c>
    </row>
    <row r="1062" spans="12:15" x14ac:dyDescent="0.25">
      <c r="L1062">
        <v>53.516107750000003</v>
      </c>
      <c r="O1062">
        <v>48.68992721</v>
      </c>
    </row>
    <row r="1063" spans="12:15" x14ac:dyDescent="0.25">
      <c r="L1063">
        <v>55.658111740000002</v>
      </c>
      <c r="O1063">
        <v>48.690904359999998</v>
      </c>
    </row>
    <row r="1064" spans="12:15" x14ac:dyDescent="0.25">
      <c r="L1064">
        <v>62.939662849999998</v>
      </c>
      <c r="O1064">
        <v>48.693376049999998</v>
      </c>
    </row>
    <row r="1065" spans="12:15" x14ac:dyDescent="0.25">
      <c r="L1065">
        <v>44.327084110000001</v>
      </c>
      <c r="O1065">
        <v>48.701614620000001</v>
      </c>
    </row>
    <row r="1066" spans="12:15" x14ac:dyDescent="0.25">
      <c r="L1066">
        <v>52.015940489999998</v>
      </c>
      <c r="O1066">
        <v>48.703062840000001</v>
      </c>
    </row>
    <row r="1067" spans="12:15" x14ac:dyDescent="0.25">
      <c r="L1067">
        <v>54.805097680000003</v>
      </c>
      <c r="O1067">
        <v>48.735042100000001</v>
      </c>
    </row>
    <row r="1068" spans="12:15" x14ac:dyDescent="0.25">
      <c r="L1068">
        <v>69.755223389999998</v>
      </c>
      <c r="O1068">
        <v>48.743579570000001</v>
      </c>
    </row>
    <row r="1069" spans="12:15" x14ac:dyDescent="0.25">
      <c r="L1069">
        <v>53.166001569999999</v>
      </c>
      <c r="O1069">
        <v>48.7559933</v>
      </c>
    </row>
    <row r="1070" spans="12:15" x14ac:dyDescent="0.25">
      <c r="L1070">
        <v>147.0432457</v>
      </c>
      <c r="O1070">
        <v>48.759995779999997</v>
      </c>
    </row>
    <row r="1071" spans="12:15" x14ac:dyDescent="0.25">
      <c r="L1071">
        <v>94.82940035</v>
      </c>
      <c r="O1071">
        <v>48.761261529999999</v>
      </c>
    </row>
    <row r="1072" spans="12:15" x14ac:dyDescent="0.25">
      <c r="L1072">
        <v>52.532471450000003</v>
      </c>
      <c r="O1072">
        <v>48.765315889999997</v>
      </c>
    </row>
    <row r="1073" spans="12:15" x14ac:dyDescent="0.25">
      <c r="L1073">
        <v>44.393410969999998</v>
      </c>
      <c r="O1073">
        <v>48.779126189999999</v>
      </c>
    </row>
    <row r="1074" spans="12:15" x14ac:dyDescent="0.25">
      <c r="L1074">
        <v>55.642876749999999</v>
      </c>
      <c r="O1074">
        <v>48.780323199999998</v>
      </c>
    </row>
    <row r="1075" spans="12:15" x14ac:dyDescent="0.25">
      <c r="L1075">
        <v>97.995041509999993</v>
      </c>
      <c r="O1075">
        <v>48.782028670000003</v>
      </c>
    </row>
    <row r="1076" spans="12:15" x14ac:dyDescent="0.25">
      <c r="L1076">
        <v>68.061756410000001</v>
      </c>
      <c r="O1076">
        <v>48.792989800000001</v>
      </c>
    </row>
    <row r="1077" spans="12:15" x14ac:dyDescent="0.25">
      <c r="L1077">
        <v>50.682168750000002</v>
      </c>
      <c r="O1077">
        <v>48.793157129999997</v>
      </c>
    </row>
    <row r="1078" spans="12:15" x14ac:dyDescent="0.25">
      <c r="L1078">
        <v>94.656545499999993</v>
      </c>
      <c r="O1078">
        <v>48.824528600000001</v>
      </c>
    </row>
    <row r="1079" spans="12:15" x14ac:dyDescent="0.25">
      <c r="L1079">
        <v>115.01593010000001</v>
      </c>
      <c r="O1079">
        <v>48.832519449999999</v>
      </c>
    </row>
    <row r="1080" spans="12:15" x14ac:dyDescent="0.25">
      <c r="L1080">
        <v>60.887542279999998</v>
      </c>
      <c r="O1080">
        <v>48.834035389999997</v>
      </c>
    </row>
    <row r="1081" spans="12:15" x14ac:dyDescent="0.25">
      <c r="L1081">
        <v>67.318014460000001</v>
      </c>
      <c r="O1081">
        <v>48.836439390000002</v>
      </c>
    </row>
    <row r="1082" spans="12:15" x14ac:dyDescent="0.25">
      <c r="L1082">
        <v>57.470901660000003</v>
      </c>
      <c r="O1082">
        <v>48.844480019999999</v>
      </c>
    </row>
    <row r="1083" spans="12:15" x14ac:dyDescent="0.25">
      <c r="L1083">
        <v>43.760980060000001</v>
      </c>
      <c r="O1083">
        <v>48.845623600000003</v>
      </c>
    </row>
    <row r="1084" spans="12:15" x14ac:dyDescent="0.25">
      <c r="L1084">
        <v>184.45658230000001</v>
      </c>
      <c r="O1084">
        <v>48.849227890000002</v>
      </c>
    </row>
    <row r="1085" spans="12:15" x14ac:dyDescent="0.25">
      <c r="L1085">
        <v>65.895112839999996</v>
      </c>
      <c r="O1085">
        <v>48.85292767</v>
      </c>
    </row>
    <row r="1086" spans="12:15" x14ac:dyDescent="0.25">
      <c r="L1086">
        <v>65.600570410000003</v>
      </c>
      <c r="O1086">
        <v>48.853612239999997</v>
      </c>
    </row>
    <row r="1087" spans="12:15" x14ac:dyDescent="0.25">
      <c r="L1087">
        <v>63.65416381</v>
      </c>
      <c r="O1087">
        <v>48.858462019999997</v>
      </c>
    </row>
    <row r="1088" spans="12:15" x14ac:dyDescent="0.25">
      <c r="L1088">
        <v>49.95740661</v>
      </c>
      <c r="O1088">
        <v>48.868171080000003</v>
      </c>
    </row>
    <row r="1089" spans="12:15" x14ac:dyDescent="0.25">
      <c r="L1089">
        <v>43.153000169999999</v>
      </c>
      <c r="O1089">
        <v>48.872351559999998</v>
      </c>
    </row>
    <row r="1090" spans="12:15" x14ac:dyDescent="0.25">
      <c r="L1090">
        <v>40.632042839999997</v>
      </c>
      <c r="O1090">
        <v>48.872854099999998</v>
      </c>
    </row>
    <row r="1091" spans="12:15" x14ac:dyDescent="0.25">
      <c r="L1091">
        <v>64.653661760000006</v>
      </c>
      <c r="O1091">
        <v>48.877221419999998</v>
      </c>
    </row>
    <row r="1092" spans="12:15" x14ac:dyDescent="0.25">
      <c r="L1092">
        <v>52.058239159999999</v>
      </c>
      <c r="O1092">
        <v>48.878718689999999</v>
      </c>
    </row>
    <row r="1093" spans="12:15" x14ac:dyDescent="0.25">
      <c r="L1093">
        <v>40.221451999999999</v>
      </c>
      <c r="O1093">
        <v>48.883837339999999</v>
      </c>
    </row>
    <row r="1094" spans="12:15" x14ac:dyDescent="0.25">
      <c r="L1094">
        <v>43.639738999999999</v>
      </c>
      <c r="O1094">
        <v>48.886506920000002</v>
      </c>
    </row>
    <row r="1095" spans="12:15" x14ac:dyDescent="0.25">
      <c r="L1095">
        <v>43.008858889999999</v>
      </c>
      <c r="O1095">
        <v>48.88860536</v>
      </c>
    </row>
    <row r="1096" spans="12:15" x14ac:dyDescent="0.25">
      <c r="L1096">
        <v>51.530054929999999</v>
      </c>
      <c r="O1096">
        <v>48.890834910000002</v>
      </c>
    </row>
    <row r="1097" spans="12:15" x14ac:dyDescent="0.25">
      <c r="L1097">
        <v>116.4755376</v>
      </c>
      <c r="O1097">
        <v>48.905999919999999</v>
      </c>
    </row>
    <row r="1098" spans="12:15" x14ac:dyDescent="0.25">
      <c r="L1098">
        <v>64.809394769999997</v>
      </c>
      <c r="O1098">
        <v>48.925140540000001</v>
      </c>
    </row>
    <row r="1099" spans="12:15" x14ac:dyDescent="0.25">
      <c r="L1099">
        <v>138.7361568</v>
      </c>
      <c r="O1099">
        <v>48.932246290000002</v>
      </c>
    </row>
    <row r="1100" spans="12:15" x14ac:dyDescent="0.25">
      <c r="L1100">
        <v>101.20236939999999</v>
      </c>
      <c r="O1100">
        <v>48.936574329999999</v>
      </c>
    </row>
    <row r="1101" spans="12:15" x14ac:dyDescent="0.25">
      <c r="L1101">
        <v>65.496752490000006</v>
      </c>
      <c r="O1101">
        <v>48.939550609999998</v>
      </c>
    </row>
    <row r="1102" spans="12:15" x14ac:dyDescent="0.25">
      <c r="L1102">
        <v>52.511110739999999</v>
      </c>
      <c r="O1102">
        <v>48.954809969999999</v>
      </c>
    </row>
    <row r="1103" spans="12:15" x14ac:dyDescent="0.25">
      <c r="L1103">
        <v>52.857427770000001</v>
      </c>
      <c r="O1103">
        <v>48.972260030000001</v>
      </c>
    </row>
    <row r="1104" spans="12:15" x14ac:dyDescent="0.25">
      <c r="L1104">
        <v>41.121487100000003</v>
      </c>
      <c r="O1104">
        <v>48.98636595</v>
      </c>
    </row>
    <row r="1105" spans="12:15" x14ac:dyDescent="0.25">
      <c r="L1105">
        <v>43.058901910000003</v>
      </c>
      <c r="O1105">
        <v>49.00718157</v>
      </c>
    </row>
    <row r="1106" spans="12:15" x14ac:dyDescent="0.25">
      <c r="L1106">
        <v>50.046868609999997</v>
      </c>
      <c r="O1106">
        <v>49.011726850000002</v>
      </c>
    </row>
    <row r="1107" spans="12:15" x14ac:dyDescent="0.25">
      <c r="L1107">
        <v>68.135488899999999</v>
      </c>
      <c r="O1107">
        <v>49.014065739999999</v>
      </c>
    </row>
    <row r="1108" spans="12:15" x14ac:dyDescent="0.25">
      <c r="L1108">
        <v>143.7237471</v>
      </c>
      <c r="O1108">
        <v>49.023040709999997</v>
      </c>
    </row>
    <row r="1109" spans="12:15" x14ac:dyDescent="0.25">
      <c r="L1109">
        <v>58.539165310000001</v>
      </c>
      <c r="O1109">
        <v>49.043257480000001</v>
      </c>
    </row>
    <row r="1110" spans="12:15" x14ac:dyDescent="0.25">
      <c r="L1110">
        <v>65.761591809999999</v>
      </c>
      <c r="O1110">
        <v>49.045367970000001</v>
      </c>
    </row>
    <row r="1111" spans="12:15" x14ac:dyDescent="0.25">
      <c r="L1111">
        <v>95.879568129999996</v>
      </c>
      <c r="O1111">
        <v>49.052292549999997</v>
      </c>
    </row>
    <row r="1112" spans="12:15" x14ac:dyDescent="0.25">
      <c r="L1112">
        <v>172.87849270000001</v>
      </c>
      <c r="O1112">
        <v>49.053641990000003</v>
      </c>
    </row>
    <row r="1113" spans="12:15" x14ac:dyDescent="0.25">
      <c r="L1113">
        <v>57.456521979999998</v>
      </c>
      <c r="O1113">
        <v>49.055559170000002</v>
      </c>
    </row>
    <row r="1114" spans="12:15" x14ac:dyDescent="0.25">
      <c r="L1114">
        <v>43.678250579999997</v>
      </c>
      <c r="O1114">
        <v>49.072960479999999</v>
      </c>
    </row>
    <row r="1115" spans="12:15" x14ac:dyDescent="0.25">
      <c r="L1115">
        <v>63.415704570000003</v>
      </c>
      <c r="O1115">
        <v>49.080915619999999</v>
      </c>
    </row>
    <row r="1116" spans="12:15" x14ac:dyDescent="0.25">
      <c r="L1116">
        <v>103.6164265</v>
      </c>
      <c r="O1116">
        <v>49.089882809999999</v>
      </c>
    </row>
    <row r="1117" spans="12:15" x14ac:dyDescent="0.25">
      <c r="L1117">
        <v>67.495541410000001</v>
      </c>
      <c r="O1117">
        <v>49.101686809999997</v>
      </c>
    </row>
    <row r="1118" spans="12:15" x14ac:dyDescent="0.25">
      <c r="L1118">
        <v>58.05541307</v>
      </c>
      <c r="O1118">
        <v>49.109197090000002</v>
      </c>
    </row>
    <row r="1119" spans="12:15" x14ac:dyDescent="0.25">
      <c r="L1119">
        <v>90.711128709999997</v>
      </c>
      <c r="O1119">
        <v>49.116526960000002</v>
      </c>
    </row>
    <row r="1120" spans="12:15" x14ac:dyDescent="0.25">
      <c r="L1120">
        <v>47.599262199999998</v>
      </c>
      <c r="O1120">
        <v>49.134559080000002</v>
      </c>
    </row>
    <row r="1121" spans="12:15" x14ac:dyDescent="0.25">
      <c r="L1121">
        <v>46.591256510000001</v>
      </c>
      <c r="O1121">
        <v>49.136977790000003</v>
      </c>
    </row>
    <row r="1122" spans="12:15" x14ac:dyDescent="0.25">
      <c r="L1122">
        <v>45.144016370000003</v>
      </c>
      <c r="O1122">
        <v>49.171390559999999</v>
      </c>
    </row>
    <row r="1123" spans="12:15" x14ac:dyDescent="0.25">
      <c r="L1123">
        <v>119.6045675</v>
      </c>
      <c r="O1123">
        <v>49.236759509999999</v>
      </c>
    </row>
    <row r="1124" spans="12:15" x14ac:dyDescent="0.25">
      <c r="L1124">
        <v>41.701206050000003</v>
      </c>
      <c r="O1124">
        <v>49.246974989999998</v>
      </c>
    </row>
    <row r="1125" spans="12:15" x14ac:dyDescent="0.25">
      <c r="L1125">
        <v>65.079241240000002</v>
      </c>
      <c r="O1125">
        <v>49.250914870000003</v>
      </c>
    </row>
    <row r="1126" spans="12:15" x14ac:dyDescent="0.25">
      <c r="L1126">
        <v>60.487746420000001</v>
      </c>
      <c r="O1126">
        <v>49.252453619999997</v>
      </c>
    </row>
    <row r="1127" spans="12:15" x14ac:dyDescent="0.25">
      <c r="L1127">
        <v>62.37938973</v>
      </c>
      <c r="O1127">
        <v>49.255382359999999</v>
      </c>
    </row>
    <row r="1128" spans="12:15" x14ac:dyDescent="0.25">
      <c r="L1128">
        <v>63.85789338</v>
      </c>
      <c r="O1128">
        <v>49.263495900000002</v>
      </c>
    </row>
    <row r="1129" spans="12:15" x14ac:dyDescent="0.25">
      <c r="L1129">
        <v>60.601355820000002</v>
      </c>
      <c r="O1129">
        <v>49.273795499999999</v>
      </c>
    </row>
    <row r="1130" spans="12:15" x14ac:dyDescent="0.25">
      <c r="L1130">
        <v>56.690537710000001</v>
      </c>
      <c r="O1130">
        <v>49.279254719999997</v>
      </c>
    </row>
    <row r="1131" spans="12:15" x14ac:dyDescent="0.25">
      <c r="L1131">
        <v>50.881941650000002</v>
      </c>
      <c r="O1131">
        <v>49.280369929999999</v>
      </c>
    </row>
    <row r="1132" spans="12:15" x14ac:dyDescent="0.25">
      <c r="L1132">
        <v>40.888205059999997</v>
      </c>
      <c r="O1132">
        <v>49.284648850000004</v>
      </c>
    </row>
    <row r="1133" spans="12:15" x14ac:dyDescent="0.25">
      <c r="L1133">
        <v>45.91084395</v>
      </c>
      <c r="O1133">
        <v>49.285734859999998</v>
      </c>
    </row>
    <row r="1134" spans="12:15" x14ac:dyDescent="0.25">
      <c r="L1134">
        <v>47.900253579999998</v>
      </c>
      <c r="O1134">
        <v>49.29246054</v>
      </c>
    </row>
    <row r="1135" spans="12:15" x14ac:dyDescent="0.25">
      <c r="L1135">
        <v>109.0913906</v>
      </c>
      <c r="O1135">
        <v>49.300457659999999</v>
      </c>
    </row>
    <row r="1136" spans="12:15" x14ac:dyDescent="0.25">
      <c r="L1136">
        <v>140.30016889999999</v>
      </c>
      <c r="O1136">
        <v>49.305756379999998</v>
      </c>
    </row>
    <row r="1137" spans="12:15" x14ac:dyDescent="0.25">
      <c r="L1137">
        <v>192.65903839999999</v>
      </c>
      <c r="O1137">
        <v>49.311855000000001</v>
      </c>
    </row>
    <row r="1138" spans="12:15" x14ac:dyDescent="0.25">
      <c r="L1138">
        <v>144.40513050000001</v>
      </c>
      <c r="O1138">
        <v>49.316931670000002</v>
      </c>
    </row>
    <row r="1139" spans="12:15" x14ac:dyDescent="0.25">
      <c r="L1139">
        <v>108.2469047</v>
      </c>
      <c r="O1139">
        <v>49.341896300000002</v>
      </c>
    </row>
    <row r="1140" spans="12:15" x14ac:dyDescent="0.25">
      <c r="L1140">
        <v>62.972391270000003</v>
      </c>
      <c r="O1140">
        <v>49.360498329999999</v>
      </c>
    </row>
    <row r="1141" spans="12:15" x14ac:dyDescent="0.25">
      <c r="L1141">
        <v>52.568413110000002</v>
      </c>
      <c r="O1141">
        <v>49.373398440000003</v>
      </c>
    </row>
    <row r="1142" spans="12:15" x14ac:dyDescent="0.25">
      <c r="L1142">
        <v>155.31810970000001</v>
      </c>
      <c r="O1142">
        <v>49.391503819999997</v>
      </c>
    </row>
    <row r="1143" spans="12:15" x14ac:dyDescent="0.25">
      <c r="L1143">
        <v>53.901166439999997</v>
      </c>
      <c r="O1143">
        <v>49.39235979</v>
      </c>
    </row>
    <row r="1144" spans="12:15" x14ac:dyDescent="0.25">
      <c r="L1144">
        <v>53.262128310000001</v>
      </c>
      <c r="O1144">
        <v>49.430767670000002</v>
      </c>
    </row>
    <row r="1145" spans="12:15" x14ac:dyDescent="0.25">
      <c r="L1145">
        <v>126.3261139</v>
      </c>
      <c r="O1145">
        <v>49.433036090000002</v>
      </c>
    </row>
    <row r="1146" spans="12:15" x14ac:dyDescent="0.25">
      <c r="L1146">
        <v>99.545904550000003</v>
      </c>
      <c r="O1146">
        <v>49.4333782</v>
      </c>
    </row>
    <row r="1147" spans="12:15" x14ac:dyDescent="0.25">
      <c r="L1147">
        <v>95.076510619999993</v>
      </c>
      <c r="O1147">
        <v>49.445428739999997</v>
      </c>
    </row>
    <row r="1148" spans="12:15" x14ac:dyDescent="0.25">
      <c r="L1148">
        <v>112.0688916</v>
      </c>
      <c r="O1148">
        <v>49.46574116</v>
      </c>
    </row>
    <row r="1149" spans="12:15" x14ac:dyDescent="0.25">
      <c r="L1149">
        <v>47.07794415</v>
      </c>
      <c r="O1149">
        <v>49.467312069999998</v>
      </c>
    </row>
    <row r="1150" spans="12:15" x14ac:dyDescent="0.25">
      <c r="L1150">
        <v>51.229558789999999</v>
      </c>
      <c r="O1150">
        <v>49.48493569</v>
      </c>
    </row>
    <row r="1151" spans="12:15" x14ac:dyDescent="0.25">
      <c r="L1151">
        <v>59.93656386</v>
      </c>
      <c r="O1151">
        <v>49.488928139999999</v>
      </c>
    </row>
    <row r="1152" spans="12:15" x14ac:dyDescent="0.25">
      <c r="L1152">
        <v>55.439889600000001</v>
      </c>
      <c r="O1152">
        <v>49.491491670000002</v>
      </c>
    </row>
    <row r="1153" spans="12:15" x14ac:dyDescent="0.25">
      <c r="L1153">
        <v>57.271010339999997</v>
      </c>
      <c r="O1153">
        <v>49.503755810000001</v>
      </c>
    </row>
    <row r="1154" spans="12:15" x14ac:dyDescent="0.25">
      <c r="L1154">
        <v>44.077072719999997</v>
      </c>
      <c r="O1154">
        <v>49.520882039999996</v>
      </c>
    </row>
    <row r="1155" spans="12:15" x14ac:dyDescent="0.25">
      <c r="L1155">
        <v>63.280492240000001</v>
      </c>
      <c r="O1155">
        <v>49.523756900000002</v>
      </c>
    </row>
    <row r="1156" spans="12:15" x14ac:dyDescent="0.25">
      <c r="L1156">
        <v>107.1918878</v>
      </c>
      <c r="O1156">
        <v>49.534742620000003</v>
      </c>
    </row>
    <row r="1157" spans="12:15" x14ac:dyDescent="0.25">
      <c r="L1157">
        <v>48.568354409999998</v>
      </c>
      <c r="O1157">
        <v>49.551889979999999</v>
      </c>
    </row>
    <row r="1158" spans="12:15" x14ac:dyDescent="0.25">
      <c r="L1158">
        <v>57.877867019999997</v>
      </c>
      <c r="O1158">
        <v>49.55234823</v>
      </c>
    </row>
    <row r="1159" spans="12:15" x14ac:dyDescent="0.25">
      <c r="L1159">
        <v>49.491491670000002</v>
      </c>
      <c r="O1159">
        <v>49.564360260000001</v>
      </c>
    </row>
    <row r="1160" spans="12:15" x14ac:dyDescent="0.25">
      <c r="L1160">
        <v>40.003681960000002</v>
      </c>
      <c r="O1160">
        <v>49.570836790000001</v>
      </c>
    </row>
    <row r="1161" spans="12:15" x14ac:dyDescent="0.25">
      <c r="L1161">
        <v>57.46396876</v>
      </c>
      <c r="O1161">
        <v>49.571707670000002</v>
      </c>
    </row>
    <row r="1162" spans="12:15" x14ac:dyDescent="0.25">
      <c r="L1162">
        <v>49.718237549999998</v>
      </c>
      <c r="O1162">
        <v>49.573459280000002</v>
      </c>
    </row>
    <row r="1163" spans="12:15" x14ac:dyDescent="0.25">
      <c r="L1163">
        <v>112.06764990000001</v>
      </c>
      <c r="O1163">
        <v>49.578232999999997</v>
      </c>
    </row>
    <row r="1164" spans="12:15" x14ac:dyDescent="0.25">
      <c r="L1164">
        <v>135.87106009999999</v>
      </c>
      <c r="O1164">
        <v>49.595752079999997</v>
      </c>
    </row>
    <row r="1165" spans="12:15" x14ac:dyDescent="0.25">
      <c r="L1165">
        <v>97.755827690000004</v>
      </c>
      <c r="O1165">
        <v>49.604851799999999</v>
      </c>
    </row>
    <row r="1166" spans="12:15" x14ac:dyDescent="0.25">
      <c r="L1166">
        <v>59.342678929999998</v>
      </c>
      <c r="O1166">
        <v>49.606967869999998</v>
      </c>
    </row>
    <row r="1167" spans="12:15" x14ac:dyDescent="0.25">
      <c r="L1167">
        <v>66.062064699999993</v>
      </c>
      <c r="O1167">
        <v>49.609739390000001</v>
      </c>
    </row>
    <row r="1168" spans="12:15" x14ac:dyDescent="0.25">
      <c r="L1168">
        <v>66.509004689999998</v>
      </c>
      <c r="O1168">
        <v>49.611423090000002</v>
      </c>
    </row>
    <row r="1169" spans="12:15" x14ac:dyDescent="0.25">
      <c r="L1169">
        <v>69.874744539999995</v>
      </c>
      <c r="O1169">
        <v>49.616382219999998</v>
      </c>
    </row>
    <row r="1170" spans="12:15" x14ac:dyDescent="0.25">
      <c r="L1170">
        <v>40.590356730000003</v>
      </c>
      <c r="O1170">
        <v>49.618601920000003</v>
      </c>
    </row>
    <row r="1171" spans="12:15" x14ac:dyDescent="0.25">
      <c r="L1171">
        <v>118.0811307</v>
      </c>
      <c r="O1171">
        <v>49.619075440000003</v>
      </c>
    </row>
    <row r="1172" spans="12:15" x14ac:dyDescent="0.25">
      <c r="L1172">
        <v>65.349961359999995</v>
      </c>
      <c r="O1172">
        <v>49.62967416</v>
      </c>
    </row>
    <row r="1173" spans="12:15" x14ac:dyDescent="0.25">
      <c r="L1173">
        <v>65.201533359999999</v>
      </c>
      <c r="O1173">
        <v>49.641265249999996</v>
      </c>
    </row>
    <row r="1174" spans="12:15" x14ac:dyDescent="0.25">
      <c r="L1174">
        <v>65.595763529999999</v>
      </c>
      <c r="O1174">
        <v>49.66293709</v>
      </c>
    </row>
    <row r="1175" spans="12:15" x14ac:dyDescent="0.25">
      <c r="L1175">
        <v>44.201063449999999</v>
      </c>
      <c r="O1175">
        <v>49.67348011</v>
      </c>
    </row>
    <row r="1176" spans="12:15" x14ac:dyDescent="0.25">
      <c r="L1176">
        <v>90.513546300000002</v>
      </c>
      <c r="O1176">
        <v>49.675594310000001</v>
      </c>
    </row>
    <row r="1177" spans="12:15" x14ac:dyDescent="0.25">
      <c r="L1177">
        <v>106.53952390000001</v>
      </c>
      <c r="O1177">
        <v>49.696287179999999</v>
      </c>
    </row>
    <row r="1178" spans="12:15" x14ac:dyDescent="0.25">
      <c r="L1178">
        <v>49.798078719999999</v>
      </c>
      <c r="O1178">
        <v>49.707448509999999</v>
      </c>
    </row>
    <row r="1179" spans="12:15" x14ac:dyDescent="0.25">
      <c r="L1179">
        <v>45.701306219999999</v>
      </c>
      <c r="O1179">
        <v>49.710127700000001</v>
      </c>
    </row>
    <row r="1180" spans="12:15" x14ac:dyDescent="0.25">
      <c r="L1180">
        <v>67.11082236</v>
      </c>
      <c r="O1180">
        <v>49.714109479999998</v>
      </c>
    </row>
    <row r="1181" spans="12:15" x14ac:dyDescent="0.25">
      <c r="L1181">
        <v>154.3355431</v>
      </c>
      <c r="O1181">
        <v>49.718237549999998</v>
      </c>
    </row>
    <row r="1182" spans="12:15" x14ac:dyDescent="0.25">
      <c r="L1182">
        <v>101.3031069</v>
      </c>
      <c r="O1182">
        <v>49.738903409999999</v>
      </c>
    </row>
    <row r="1183" spans="12:15" x14ac:dyDescent="0.25">
      <c r="L1183">
        <v>99.436159129999993</v>
      </c>
      <c r="O1183">
        <v>49.743871300000002</v>
      </c>
    </row>
    <row r="1184" spans="12:15" x14ac:dyDescent="0.25">
      <c r="L1184">
        <v>53.937524930000002</v>
      </c>
      <c r="O1184">
        <v>49.745203740000001</v>
      </c>
    </row>
    <row r="1185" spans="12:15" x14ac:dyDescent="0.25">
      <c r="L1185">
        <v>92.033785190000003</v>
      </c>
      <c r="O1185">
        <v>49.748275550000002</v>
      </c>
    </row>
    <row r="1186" spans="12:15" x14ac:dyDescent="0.25">
      <c r="L1186">
        <v>57.469933300000001</v>
      </c>
      <c r="O1186">
        <v>49.762226900000002</v>
      </c>
    </row>
    <row r="1187" spans="12:15" x14ac:dyDescent="0.25">
      <c r="L1187">
        <v>49.089882809999999</v>
      </c>
      <c r="O1187">
        <v>49.768749720000002</v>
      </c>
    </row>
    <row r="1188" spans="12:15" x14ac:dyDescent="0.25">
      <c r="L1188">
        <v>60.45876483</v>
      </c>
      <c r="O1188">
        <v>49.769751300000003</v>
      </c>
    </row>
    <row r="1189" spans="12:15" x14ac:dyDescent="0.25">
      <c r="L1189">
        <v>53.222816289999997</v>
      </c>
      <c r="O1189">
        <v>49.772250870000001</v>
      </c>
    </row>
    <row r="1190" spans="12:15" x14ac:dyDescent="0.25">
      <c r="L1190">
        <v>46.222601500000003</v>
      </c>
      <c r="O1190">
        <v>49.780102159999998</v>
      </c>
    </row>
    <row r="1191" spans="12:15" x14ac:dyDescent="0.25">
      <c r="L1191">
        <v>44.616738249999997</v>
      </c>
      <c r="O1191">
        <v>49.794299989999999</v>
      </c>
    </row>
    <row r="1192" spans="12:15" x14ac:dyDescent="0.25">
      <c r="L1192">
        <v>49.305756379999998</v>
      </c>
      <c r="O1192">
        <v>49.798078719999999</v>
      </c>
    </row>
    <row r="1193" spans="12:15" x14ac:dyDescent="0.25">
      <c r="L1193">
        <v>65.12022297</v>
      </c>
      <c r="O1193">
        <v>49.798301789999996</v>
      </c>
    </row>
    <row r="1194" spans="12:15" x14ac:dyDescent="0.25">
      <c r="L1194">
        <v>55.980621829999997</v>
      </c>
      <c r="O1194">
        <v>49.799300729999999</v>
      </c>
    </row>
    <row r="1195" spans="12:15" x14ac:dyDescent="0.25">
      <c r="L1195">
        <v>158.1501269</v>
      </c>
      <c r="O1195">
        <v>49.808520540000004</v>
      </c>
    </row>
    <row r="1196" spans="12:15" x14ac:dyDescent="0.25">
      <c r="L1196">
        <v>46.632615280000003</v>
      </c>
      <c r="O1196">
        <v>49.810142030000002</v>
      </c>
    </row>
    <row r="1197" spans="12:15" x14ac:dyDescent="0.25">
      <c r="L1197">
        <v>56.321497690000001</v>
      </c>
      <c r="O1197">
        <v>49.811477760000002</v>
      </c>
    </row>
    <row r="1198" spans="12:15" x14ac:dyDescent="0.25">
      <c r="L1198">
        <v>41.65652214</v>
      </c>
      <c r="O1198">
        <v>49.811823250000003</v>
      </c>
    </row>
    <row r="1199" spans="12:15" x14ac:dyDescent="0.25">
      <c r="L1199">
        <v>44.560985379999998</v>
      </c>
      <c r="O1199">
        <v>49.825709420000003</v>
      </c>
    </row>
    <row r="1200" spans="12:15" x14ac:dyDescent="0.25">
      <c r="L1200">
        <v>65.782848889999997</v>
      </c>
      <c r="O1200">
        <v>49.829978009999998</v>
      </c>
    </row>
    <row r="1201" spans="12:15" x14ac:dyDescent="0.25">
      <c r="L1201">
        <v>45.020615720000002</v>
      </c>
      <c r="O1201">
        <v>49.830750299999998</v>
      </c>
    </row>
    <row r="1202" spans="12:15" x14ac:dyDescent="0.25">
      <c r="L1202">
        <v>41.88262666</v>
      </c>
      <c r="O1202">
        <v>49.848446670000001</v>
      </c>
    </row>
    <row r="1203" spans="12:15" x14ac:dyDescent="0.25">
      <c r="L1203">
        <v>183.97403420000001</v>
      </c>
      <c r="O1203">
        <v>49.850864309999999</v>
      </c>
    </row>
    <row r="1204" spans="12:15" x14ac:dyDescent="0.25">
      <c r="L1204">
        <v>41.003705349999997</v>
      </c>
      <c r="O1204">
        <v>49.853916990000002</v>
      </c>
    </row>
    <row r="1205" spans="12:15" x14ac:dyDescent="0.25">
      <c r="L1205">
        <v>59.814992420000003</v>
      </c>
      <c r="O1205">
        <v>49.865338809999997</v>
      </c>
    </row>
    <row r="1206" spans="12:15" x14ac:dyDescent="0.25">
      <c r="L1206">
        <v>45.516693799999999</v>
      </c>
      <c r="O1206">
        <v>49.866156660000001</v>
      </c>
    </row>
    <row r="1207" spans="12:15" x14ac:dyDescent="0.25">
      <c r="L1207">
        <v>69.658854329999997</v>
      </c>
      <c r="O1207">
        <v>49.892870909999999</v>
      </c>
    </row>
    <row r="1208" spans="12:15" x14ac:dyDescent="0.25">
      <c r="L1208">
        <v>61.46675252</v>
      </c>
      <c r="O1208">
        <v>49.899260069999997</v>
      </c>
    </row>
    <row r="1209" spans="12:15" x14ac:dyDescent="0.25">
      <c r="L1209">
        <v>90.594302979999995</v>
      </c>
      <c r="O1209">
        <v>49.909183290000001</v>
      </c>
    </row>
    <row r="1210" spans="12:15" x14ac:dyDescent="0.25">
      <c r="L1210">
        <v>95.600061629999999</v>
      </c>
      <c r="O1210">
        <v>49.917462380000003</v>
      </c>
    </row>
    <row r="1211" spans="12:15" x14ac:dyDescent="0.25">
      <c r="L1211">
        <v>57.742990249999998</v>
      </c>
      <c r="O1211">
        <v>49.921388010000001</v>
      </c>
    </row>
    <row r="1212" spans="12:15" x14ac:dyDescent="0.25">
      <c r="L1212">
        <v>59.874414229999999</v>
      </c>
      <c r="O1212">
        <v>49.931254770000002</v>
      </c>
    </row>
    <row r="1213" spans="12:15" x14ac:dyDescent="0.25">
      <c r="L1213">
        <v>43.753536910000001</v>
      </c>
      <c r="O1213">
        <v>49.95740661</v>
      </c>
    </row>
    <row r="1214" spans="12:15" x14ac:dyDescent="0.25">
      <c r="L1214">
        <v>61.079636129999997</v>
      </c>
      <c r="O1214">
        <v>49.95880433</v>
      </c>
    </row>
    <row r="1215" spans="12:15" x14ac:dyDescent="0.25">
      <c r="L1215">
        <v>107.661776</v>
      </c>
      <c r="O1215">
        <v>49.980702600000001</v>
      </c>
    </row>
    <row r="1216" spans="12:15" x14ac:dyDescent="0.25">
      <c r="L1216">
        <v>53.685523529999998</v>
      </c>
      <c r="O1216">
        <v>49.980975540000003</v>
      </c>
    </row>
    <row r="1217" spans="12:15" x14ac:dyDescent="0.25">
      <c r="L1217">
        <v>55.38764011</v>
      </c>
      <c r="O1217">
        <v>49.983560050000001</v>
      </c>
    </row>
    <row r="1218" spans="12:15" x14ac:dyDescent="0.25">
      <c r="L1218">
        <v>146.1143175</v>
      </c>
      <c r="O1218">
        <v>49.98748715</v>
      </c>
    </row>
    <row r="1219" spans="12:15" x14ac:dyDescent="0.25">
      <c r="L1219">
        <v>52.498675200000001</v>
      </c>
      <c r="O1219">
        <v>50.002152019999997</v>
      </c>
    </row>
    <row r="1220" spans="12:15" x14ac:dyDescent="0.25">
      <c r="L1220">
        <v>43.404638349999999</v>
      </c>
      <c r="O1220">
        <v>50.007116590000003</v>
      </c>
    </row>
    <row r="1221" spans="12:15" x14ac:dyDescent="0.25">
      <c r="L1221">
        <v>69.319618590000005</v>
      </c>
      <c r="O1221">
        <v>50.008961759999998</v>
      </c>
    </row>
    <row r="1222" spans="12:15" x14ac:dyDescent="0.25">
      <c r="L1222">
        <v>59.321152380000001</v>
      </c>
      <c r="O1222">
        <v>50.011363320000001</v>
      </c>
    </row>
    <row r="1223" spans="12:15" x14ac:dyDescent="0.25">
      <c r="L1223">
        <v>65.377034089999995</v>
      </c>
      <c r="O1223">
        <v>50.014542120000002</v>
      </c>
    </row>
    <row r="1224" spans="12:15" x14ac:dyDescent="0.25">
      <c r="L1224">
        <v>58.81969934</v>
      </c>
      <c r="O1224">
        <v>50.020757619999998</v>
      </c>
    </row>
    <row r="1225" spans="12:15" x14ac:dyDescent="0.25">
      <c r="L1225">
        <v>52.323342369999999</v>
      </c>
      <c r="O1225">
        <v>50.02605338</v>
      </c>
    </row>
    <row r="1226" spans="12:15" x14ac:dyDescent="0.25">
      <c r="L1226">
        <v>45.121428940000001</v>
      </c>
      <c r="O1226">
        <v>50.028150719999999</v>
      </c>
    </row>
    <row r="1227" spans="12:15" x14ac:dyDescent="0.25">
      <c r="L1227">
        <v>68.055208769999993</v>
      </c>
      <c r="O1227">
        <v>50.032116790000003</v>
      </c>
    </row>
    <row r="1228" spans="12:15" x14ac:dyDescent="0.25">
      <c r="L1228">
        <v>46.279280249999999</v>
      </c>
      <c r="O1228">
        <v>50.034716119999999</v>
      </c>
    </row>
    <row r="1229" spans="12:15" x14ac:dyDescent="0.25">
      <c r="L1229">
        <v>57.412298249999999</v>
      </c>
      <c r="O1229">
        <v>50.046868609999997</v>
      </c>
    </row>
    <row r="1230" spans="12:15" x14ac:dyDescent="0.25">
      <c r="L1230">
        <v>110.0613625</v>
      </c>
      <c r="O1230">
        <v>50.048889510000002</v>
      </c>
    </row>
    <row r="1231" spans="12:15" x14ac:dyDescent="0.25">
      <c r="L1231">
        <v>174.35573199999999</v>
      </c>
      <c r="O1231">
        <v>50.072149080000003</v>
      </c>
    </row>
    <row r="1232" spans="12:15" x14ac:dyDescent="0.25">
      <c r="L1232">
        <v>57.563161129999997</v>
      </c>
      <c r="O1232">
        <v>50.11789984</v>
      </c>
    </row>
    <row r="1233" spans="12:15" x14ac:dyDescent="0.25">
      <c r="L1233">
        <v>45.13492042</v>
      </c>
      <c r="O1233">
        <v>50.141173709999997</v>
      </c>
    </row>
    <row r="1234" spans="12:15" x14ac:dyDescent="0.25">
      <c r="L1234">
        <v>63.995250400000003</v>
      </c>
      <c r="O1234">
        <v>50.169259279999999</v>
      </c>
    </row>
    <row r="1235" spans="12:15" x14ac:dyDescent="0.25">
      <c r="L1235">
        <v>43.717288070000002</v>
      </c>
      <c r="O1235">
        <v>50.18272047</v>
      </c>
    </row>
    <row r="1236" spans="12:15" x14ac:dyDescent="0.25">
      <c r="L1236">
        <v>43.81744398</v>
      </c>
      <c r="O1236">
        <v>50.208715840000004</v>
      </c>
    </row>
    <row r="1237" spans="12:15" x14ac:dyDescent="0.25">
      <c r="L1237">
        <v>42.522044510000001</v>
      </c>
      <c r="O1237">
        <v>50.21458209</v>
      </c>
    </row>
    <row r="1238" spans="12:15" x14ac:dyDescent="0.25">
      <c r="L1238">
        <v>60.648142110000002</v>
      </c>
      <c r="O1238">
        <v>50.230426100000003</v>
      </c>
    </row>
    <row r="1239" spans="12:15" x14ac:dyDescent="0.25">
      <c r="L1239">
        <v>98.878186220000003</v>
      </c>
      <c r="O1239">
        <v>50.234054819999997</v>
      </c>
    </row>
    <row r="1240" spans="12:15" x14ac:dyDescent="0.25">
      <c r="L1240">
        <v>66.925546260000004</v>
      </c>
      <c r="O1240">
        <v>50.26665809</v>
      </c>
    </row>
    <row r="1241" spans="12:15" x14ac:dyDescent="0.25">
      <c r="L1241">
        <v>40.033936570000002</v>
      </c>
      <c r="O1241">
        <v>50.27114778</v>
      </c>
    </row>
    <row r="1242" spans="12:15" x14ac:dyDescent="0.25">
      <c r="L1242">
        <v>64.423992310000003</v>
      </c>
      <c r="O1242">
        <v>50.271465730000003</v>
      </c>
    </row>
    <row r="1243" spans="12:15" x14ac:dyDescent="0.25">
      <c r="L1243">
        <v>43.261225420000002</v>
      </c>
      <c r="O1243">
        <v>50.273901819999999</v>
      </c>
    </row>
    <row r="1244" spans="12:15" x14ac:dyDescent="0.25">
      <c r="L1244">
        <v>92.005115649999993</v>
      </c>
      <c r="O1244">
        <v>50.275987929999999</v>
      </c>
    </row>
    <row r="1245" spans="12:15" x14ac:dyDescent="0.25">
      <c r="L1245">
        <v>92.177033660000006</v>
      </c>
      <c r="O1245">
        <v>50.276838949999998</v>
      </c>
    </row>
    <row r="1246" spans="12:15" x14ac:dyDescent="0.25">
      <c r="L1246">
        <v>65.324067389999996</v>
      </c>
      <c r="O1246">
        <v>50.278750690000003</v>
      </c>
    </row>
    <row r="1247" spans="12:15" x14ac:dyDescent="0.25">
      <c r="L1247">
        <v>52.372469459999998</v>
      </c>
      <c r="O1247">
        <v>50.314523700000002</v>
      </c>
    </row>
    <row r="1248" spans="12:15" x14ac:dyDescent="0.25">
      <c r="L1248">
        <v>69.41897385</v>
      </c>
      <c r="O1248">
        <v>50.329819710000002</v>
      </c>
    </row>
    <row r="1249" spans="12:15" x14ac:dyDescent="0.25">
      <c r="L1249">
        <v>160.22698130000001</v>
      </c>
      <c r="O1249">
        <v>50.331755399999999</v>
      </c>
    </row>
    <row r="1250" spans="12:15" x14ac:dyDescent="0.25">
      <c r="L1250">
        <v>41.979583050000002</v>
      </c>
      <c r="O1250">
        <v>50.337326160000003</v>
      </c>
    </row>
    <row r="1251" spans="12:15" x14ac:dyDescent="0.25">
      <c r="L1251">
        <v>128.48940590000001</v>
      </c>
      <c r="O1251">
        <v>50.352441480000003</v>
      </c>
    </row>
    <row r="1252" spans="12:15" x14ac:dyDescent="0.25">
      <c r="L1252">
        <v>63.418820119999999</v>
      </c>
      <c r="O1252">
        <v>50.364534740000003</v>
      </c>
    </row>
    <row r="1253" spans="12:15" x14ac:dyDescent="0.25">
      <c r="L1253">
        <v>66.003419890000004</v>
      </c>
      <c r="O1253">
        <v>50.368448540000003</v>
      </c>
    </row>
    <row r="1254" spans="12:15" x14ac:dyDescent="0.25">
      <c r="L1254">
        <v>129.6275967</v>
      </c>
      <c r="O1254">
        <v>50.386364700000001</v>
      </c>
    </row>
    <row r="1255" spans="12:15" x14ac:dyDescent="0.25">
      <c r="L1255">
        <v>59.994083619999998</v>
      </c>
      <c r="O1255">
        <v>50.387292309999999</v>
      </c>
    </row>
    <row r="1256" spans="12:15" x14ac:dyDescent="0.25">
      <c r="L1256">
        <v>68.363708380000006</v>
      </c>
      <c r="O1256">
        <v>50.397316930000002</v>
      </c>
    </row>
    <row r="1257" spans="12:15" x14ac:dyDescent="0.25">
      <c r="L1257">
        <v>68.795971690000002</v>
      </c>
      <c r="O1257">
        <v>50.399248190000002</v>
      </c>
    </row>
    <row r="1258" spans="12:15" x14ac:dyDescent="0.25">
      <c r="L1258">
        <v>62.73987039</v>
      </c>
      <c r="O1258">
        <v>50.424207520000003</v>
      </c>
    </row>
    <row r="1259" spans="12:15" x14ac:dyDescent="0.25">
      <c r="L1259">
        <v>100.2318204</v>
      </c>
      <c r="O1259">
        <v>50.427685699999998</v>
      </c>
    </row>
    <row r="1260" spans="12:15" x14ac:dyDescent="0.25">
      <c r="L1260">
        <v>44.398037870000003</v>
      </c>
      <c r="O1260">
        <v>50.428633069999997</v>
      </c>
    </row>
    <row r="1261" spans="12:15" x14ac:dyDescent="0.25">
      <c r="L1261">
        <v>43.208635530000002</v>
      </c>
      <c r="O1261">
        <v>50.430363669999998</v>
      </c>
    </row>
    <row r="1262" spans="12:15" x14ac:dyDescent="0.25">
      <c r="L1262">
        <v>47.798793289999999</v>
      </c>
      <c r="O1262">
        <v>50.437766529999998</v>
      </c>
    </row>
    <row r="1263" spans="12:15" x14ac:dyDescent="0.25">
      <c r="L1263">
        <v>61.325053199999999</v>
      </c>
      <c r="O1263">
        <v>50.456507119999998</v>
      </c>
    </row>
    <row r="1264" spans="12:15" x14ac:dyDescent="0.25">
      <c r="L1264">
        <v>62.79002243</v>
      </c>
      <c r="O1264">
        <v>50.459163109999999</v>
      </c>
    </row>
    <row r="1265" spans="12:15" x14ac:dyDescent="0.25">
      <c r="L1265">
        <v>124.88856800000001</v>
      </c>
      <c r="O1265">
        <v>50.463807389999999</v>
      </c>
    </row>
    <row r="1266" spans="12:15" x14ac:dyDescent="0.25">
      <c r="L1266">
        <v>54.950458060000003</v>
      </c>
      <c r="O1266">
        <v>50.466686019999997</v>
      </c>
    </row>
    <row r="1267" spans="12:15" x14ac:dyDescent="0.25">
      <c r="L1267">
        <v>125.2491259</v>
      </c>
      <c r="O1267">
        <v>50.469083660000003</v>
      </c>
    </row>
    <row r="1268" spans="12:15" x14ac:dyDescent="0.25">
      <c r="L1268">
        <v>40.527421769999997</v>
      </c>
      <c r="O1268">
        <v>50.470402980000003</v>
      </c>
    </row>
    <row r="1269" spans="12:15" x14ac:dyDescent="0.25">
      <c r="L1269">
        <v>45.283843240000003</v>
      </c>
      <c r="O1269">
        <v>50.484582609999997</v>
      </c>
    </row>
    <row r="1270" spans="12:15" x14ac:dyDescent="0.25">
      <c r="L1270">
        <v>64.624668799999995</v>
      </c>
      <c r="O1270">
        <v>50.489213739999997</v>
      </c>
    </row>
    <row r="1271" spans="12:15" x14ac:dyDescent="0.25">
      <c r="L1271">
        <v>151.38969560000001</v>
      </c>
      <c r="O1271">
        <v>50.492546580000003</v>
      </c>
    </row>
    <row r="1272" spans="12:15" x14ac:dyDescent="0.25">
      <c r="L1272">
        <v>68.893886519999995</v>
      </c>
      <c r="O1272">
        <v>50.496611270000002</v>
      </c>
    </row>
    <row r="1273" spans="12:15" x14ac:dyDescent="0.25">
      <c r="L1273">
        <v>57.588515299999997</v>
      </c>
      <c r="O1273">
        <v>50.504339459999997</v>
      </c>
    </row>
    <row r="1274" spans="12:15" x14ac:dyDescent="0.25">
      <c r="L1274">
        <v>109.11262240000001</v>
      </c>
      <c r="O1274">
        <v>50.519266690000002</v>
      </c>
    </row>
    <row r="1275" spans="12:15" x14ac:dyDescent="0.25">
      <c r="L1275">
        <v>46.475849349999997</v>
      </c>
      <c r="O1275">
        <v>50.528774390000002</v>
      </c>
    </row>
    <row r="1276" spans="12:15" x14ac:dyDescent="0.25">
      <c r="L1276">
        <v>51.89211315</v>
      </c>
      <c r="O1276">
        <v>50.532153530000002</v>
      </c>
    </row>
    <row r="1277" spans="12:15" x14ac:dyDescent="0.25">
      <c r="L1277">
        <v>46.993163789999997</v>
      </c>
      <c r="O1277">
        <v>50.535031760000003</v>
      </c>
    </row>
    <row r="1278" spans="12:15" x14ac:dyDescent="0.25">
      <c r="L1278">
        <v>53.219031700000002</v>
      </c>
      <c r="O1278">
        <v>50.54076148</v>
      </c>
    </row>
    <row r="1279" spans="12:15" x14ac:dyDescent="0.25">
      <c r="L1279">
        <v>66.285011549999993</v>
      </c>
      <c r="O1279">
        <v>50.543198449999998</v>
      </c>
    </row>
    <row r="1280" spans="12:15" x14ac:dyDescent="0.25">
      <c r="L1280">
        <v>94.73255039</v>
      </c>
      <c r="O1280">
        <v>50.558705060000001</v>
      </c>
    </row>
    <row r="1281" spans="12:15" x14ac:dyDescent="0.25">
      <c r="L1281">
        <v>41.846387460000003</v>
      </c>
      <c r="O1281">
        <v>50.56196946</v>
      </c>
    </row>
    <row r="1282" spans="12:15" x14ac:dyDescent="0.25">
      <c r="L1282">
        <v>53.00366305</v>
      </c>
      <c r="O1282">
        <v>50.573038949999997</v>
      </c>
    </row>
    <row r="1283" spans="12:15" x14ac:dyDescent="0.25">
      <c r="L1283">
        <v>193.61670570000001</v>
      </c>
      <c r="O1283">
        <v>50.580962210000003</v>
      </c>
    </row>
    <row r="1284" spans="12:15" x14ac:dyDescent="0.25">
      <c r="L1284">
        <v>168.32660530000001</v>
      </c>
      <c r="O1284">
        <v>50.595688840000001</v>
      </c>
    </row>
    <row r="1285" spans="12:15" x14ac:dyDescent="0.25">
      <c r="L1285">
        <v>52.96623391</v>
      </c>
      <c r="O1285">
        <v>50.597516509999998</v>
      </c>
    </row>
    <row r="1286" spans="12:15" x14ac:dyDescent="0.25">
      <c r="L1286">
        <v>40.568247069999998</v>
      </c>
      <c r="O1286">
        <v>50.600845040000003</v>
      </c>
    </row>
    <row r="1287" spans="12:15" x14ac:dyDescent="0.25">
      <c r="L1287">
        <v>51.728303740000001</v>
      </c>
      <c r="O1287">
        <v>50.615781599999998</v>
      </c>
    </row>
    <row r="1288" spans="12:15" x14ac:dyDescent="0.25">
      <c r="L1288">
        <v>47.358483130000003</v>
      </c>
      <c r="O1288">
        <v>50.624195190000002</v>
      </c>
    </row>
    <row r="1289" spans="12:15" x14ac:dyDescent="0.25">
      <c r="L1289">
        <v>65.965193819999996</v>
      </c>
      <c r="O1289">
        <v>50.629056460000001</v>
      </c>
    </row>
    <row r="1290" spans="12:15" x14ac:dyDescent="0.25">
      <c r="L1290">
        <v>147.67665439999999</v>
      </c>
      <c r="O1290">
        <v>50.634365680000002</v>
      </c>
    </row>
    <row r="1291" spans="12:15" x14ac:dyDescent="0.25">
      <c r="L1291">
        <v>54.10521696</v>
      </c>
      <c r="O1291">
        <v>50.646742570000001</v>
      </c>
    </row>
    <row r="1292" spans="12:15" x14ac:dyDescent="0.25">
      <c r="L1292">
        <v>45.698482499999997</v>
      </c>
      <c r="O1292">
        <v>50.651447070000003</v>
      </c>
    </row>
    <row r="1293" spans="12:15" x14ac:dyDescent="0.25">
      <c r="L1293">
        <v>45.704407230000001</v>
      </c>
      <c r="O1293">
        <v>50.656599030000002</v>
      </c>
    </row>
    <row r="1294" spans="12:15" x14ac:dyDescent="0.25">
      <c r="L1294">
        <v>47.730124959999998</v>
      </c>
      <c r="O1294">
        <v>50.664965760000001</v>
      </c>
    </row>
    <row r="1295" spans="12:15" x14ac:dyDescent="0.25">
      <c r="L1295">
        <v>44.126624849999999</v>
      </c>
      <c r="O1295">
        <v>50.668509919999998</v>
      </c>
    </row>
    <row r="1296" spans="12:15" x14ac:dyDescent="0.25">
      <c r="L1296">
        <v>53.17747301</v>
      </c>
      <c r="O1296">
        <v>50.669140480000003</v>
      </c>
    </row>
    <row r="1297" spans="12:15" x14ac:dyDescent="0.25">
      <c r="L1297">
        <v>123.8514021</v>
      </c>
      <c r="O1297">
        <v>50.682168750000002</v>
      </c>
    </row>
    <row r="1298" spans="12:15" x14ac:dyDescent="0.25">
      <c r="L1298">
        <v>53.126005050000003</v>
      </c>
      <c r="O1298">
        <v>50.700976420000003</v>
      </c>
    </row>
    <row r="1299" spans="12:15" x14ac:dyDescent="0.25">
      <c r="L1299">
        <v>61.018951000000001</v>
      </c>
      <c r="O1299">
        <v>50.702552529999998</v>
      </c>
    </row>
    <row r="1300" spans="12:15" x14ac:dyDescent="0.25">
      <c r="L1300">
        <v>64.178895549999993</v>
      </c>
      <c r="O1300">
        <v>50.704936230000001</v>
      </c>
    </row>
    <row r="1301" spans="12:15" x14ac:dyDescent="0.25">
      <c r="L1301">
        <v>47.280702810000001</v>
      </c>
      <c r="O1301">
        <v>50.719685560000002</v>
      </c>
    </row>
    <row r="1302" spans="12:15" x14ac:dyDescent="0.25">
      <c r="L1302">
        <v>59.380164749999999</v>
      </c>
      <c r="O1302">
        <v>50.74024008</v>
      </c>
    </row>
    <row r="1303" spans="12:15" x14ac:dyDescent="0.25">
      <c r="L1303">
        <v>61.524753160000003</v>
      </c>
      <c r="O1303">
        <v>50.744465060000003</v>
      </c>
    </row>
    <row r="1304" spans="12:15" x14ac:dyDescent="0.25">
      <c r="L1304">
        <v>46.676570720000001</v>
      </c>
      <c r="O1304">
        <v>50.772595019999997</v>
      </c>
    </row>
    <row r="1305" spans="12:15" x14ac:dyDescent="0.25">
      <c r="L1305">
        <v>57.956001440000001</v>
      </c>
      <c r="O1305">
        <v>50.773071940000001</v>
      </c>
    </row>
    <row r="1306" spans="12:15" x14ac:dyDescent="0.25">
      <c r="L1306">
        <v>40.395535590000001</v>
      </c>
      <c r="O1306">
        <v>50.779182059999997</v>
      </c>
    </row>
    <row r="1307" spans="12:15" x14ac:dyDescent="0.25">
      <c r="L1307">
        <v>211.4155208</v>
      </c>
      <c r="O1307">
        <v>50.805580929999998</v>
      </c>
    </row>
    <row r="1308" spans="12:15" x14ac:dyDescent="0.25">
      <c r="L1308">
        <v>137.9425798</v>
      </c>
      <c r="O1308">
        <v>50.80717877</v>
      </c>
    </row>
    <row r="1309" spans="12:15" x14ac:dyDescent="0.25">
      <c r="L1309">
        <v>50.230426100000003</v>
      </c>
      <c r="O1309">
        <v>50.807339239999997</v>
      </c>
    </row>
    <row r="1310" spans="12:15" x14ac:dyDescent="0.25">
      <c r="L1310">
        <v>58.642088680000001</v>
      </c>
      <c r="O1310">
        <v>50.81026361</v>
      </c>
    </row>
    <row r="1311" spans="12:15" x14ac:dyDescent="0.25">
      <c r="L1311">
        <v>66.938297349999999</v>
      </c>
      <c r="O1311">
        <v>50.811694770000003</v>
      </c>
    </row>
    <row r="1312" spans="12:15" x14ac:dyDescent="0.25">
      <c r="L1312">
        <v>46.513173459999997</v>
      </c>
      <c r="O1312">
        <v>50.816810369999999</v>
      </c>
    </row>
    <row r="1313" spans="12:15" x14ac:dyDescent="0.25">
      <c r="L1313">
        <v>51.352215979999997</v>
      </c>
      <c r="O1313">
        <v>50.820884880000001</v>
      </c>
    </row>
    <row r="1314" spans="12:15" x14ac:dyDescent="0.25">
      <c r="L1314">
        <v>53.183472559999998</v>
      </c>
      <c r="O1314">
        <v>50.822904909999998</v>
      </c>
    </row>
    <row r="1315" spans="12:15" x14ac:dyDescent="0.25">
      <c r="L1315">
        <v>102.14566000000001</v>
      </c>
      <c r="O1315">
        <v>50.835605520000001</v>
      </c>
    </row>
    <row r="1316" spans="12:15" x14ac:dyDescent="0.25">
      <c r="L1316">
        <v>63.58613965</v>
      </c>
      <c r="O1316">
        <v>50.841945680000002</v>
      </c>
    </row>
    <row r="1317" spans="12:15" x14ac:dyDescent="0.25">
      <c r="L1317">
        <v>57.225546059999999</v>
      </c>
      <c r="O1317">
        <v>50.842765419999999</v>
      </c>
    </row>
    <row r="1318" spans="12:15" x14ac:dyDescent="0.25">
      <c r="L1318">
        <v>51.567824709999996</v>
      </c>
      <c r="O1318">
        <v>50.849435339999999</v>
      </c>
    </row>
    <row r="1319" spans="12:15" x14ac:dyDescent="0.25">
      <c r="L1319">
        <v>116.1048062</v>
      </c>
      <c r="O1319">
        <v>50.850226800000002</v>
      </c>
    </row>
    <row r="1320" spans="12:15" x14ac:dyDescent="0.25">
      <c r="L1320">
        <v>53.595663379999998</v>
      </c>
      <c r="O1320">
        <v>50.855280579999999</v>
      </c>
    </row>
    <row r="1321" spans="12:15" x14ac:dyDescent="0.25">
      <c r="L1321">
        <v>56.623762569999997</v>
      </c>
      <c r="O1321">
        <v>50.862857599999998</v>
      </c>
    </row>
    <row r="1322" spans="12:15" x14ac:dyDescent="0.25">
      <c r="L1322">
        <v>51.491459519999999</v>
      </c>
      <c r="O1322">
        <v>50.868108700000001</v>
      </c>
    </row>
    <row r="1323" spans="12:15" x14ac:dyDescent="0.25">
      <c r="L1323">
        <v>126.0081909</v>
      </c>
      <c r="O1323">
        <v>50.87600097</v>
      </c>
    </row>
    <row r="1324" spans="12:15" x14ac:dyDescent="0.25">
      <c r="L1324">
        <v>58.570472180000003</v>
      </c>
      <c r="O1324">
        <v>50.87805298</v>
      </c>
    </row>
    <row r="1325" spans="12:15" x14ac:dyDescent="0.25">
      <c r="L1325">
        <v>99.394807130000004</v>
      </c>
      <c r="O1325">
        <v>50.881941650000002</v>
      </c>
    </row>
    <row r="1326" spans="12:15" x14ac:dyDescent="0.25">
      <c r="L1326">
        <v>50.27114778</v>
      </c>
      <c r="O1326">
        <v>50.890907060000004</v>
      </c>
    </row>
    <row r="1327" spans="12:15" x14ac:dyDescent="0.25">
      <c r="L1327">
        <v>117.7581115</v>
      </c>
      <c r="O1327">
        <v>50.906215170000003</v>
      </c>
    </row>
    <row r="1328" spans="12:15" x14ac:dyDescent="0.25">
      <c r="L1328">
        <v>69.568925230000005</v>
      </c>
      <c r="O1328">
        <v>50.924777849999998</v>
      </c>
    </row>
    <row r="1329" spans="12:15" x14ac:dyDescent="0.25">
      <c r="L1329">
        <v>55.420355319999999</v>
      </c>
      <c r="O1329">
        <v>50.924870869999999</v>
      </c>
    </row>
    <row r="1330" spans="12:15" x14ac:dyDescent="0.25">
      <c r="L1330">
        <v>66.151413149999996</v>
      </c>
      <c r="O1330">
        <v>50.9289244</v>
      </c>
    </row>
    <row r="1331" spans="12:15" x14ac:dyDescent="0.25">
      <c r="L1331">
        <v>64.441453629999998</v>
      </c>
      <c r="O1331">
        <v>50.935429450000001</v>
      </c>
    </row>
    <row r="1332" spans="12:15" x14ac:dyDescent="0.25">
      <c r="L1332">
        <v>68.035111409999999</v>
      </c>
      <c r="O1332">
        <v>50.944973169999997</v>
      </c>
    </row>
    <row r="1333" spans="12:15" x14ac:dyDescent="0.25">
      <c r="L1333">
        <v>44.33662511</v>
      </c>
      <c r="O1333">
        <v>50.945817269999999</v>
      </c>
    </row>
    <row r="1334" spans="12:15" x14ac:dyDescent="0.25">
      <c r="L1334">
        <v>92.766836589999997</v>
      </c>
      <c r="O1334">
        <v>50.956533690000001</v>
      </c>
    </row>
    <row r="1335" spans="12:15" x14ac:dyDescent="0.25">
      <c r="L1335">
        <v>68.966656540000002</v>
      </c>
      <c r="O1335">
        <v>50.976391790000001</v>
      </c>
    </row>
    <row r="1336" spans="12:15" x14ac:dyDescent="0.25">
      <c r="L1336">
        <v>45.834648700000002</v>
      </c>
      <c r="O1336">
        <v>50.979532159999998</v>
      </c>
    </row>
    <row r="1337" spans="12:15" x14ac:dyDescent="0.25">
      <c r="L1337">
        <v>55.03806599</v>
      </c>
      <c r="O1337">
        <v>50.992400689999997</v>
      </c>
    </row>
    <row r="1338" spans="12:15" x14ac:dyDescent="0.25">
      <c r="L1338">
        <v>100.2310366</v>
      </c>
      <c r="O1338">
        <v>50.997943960000001</v>
      </c>
    </row>
    <row r="1339" spans="12:15" x14ac:dyDescent="0.25">
      <c r="L1339">
        <v>42.863522770000003</v>
      </c>
      <c r="O1339">
        <v>51.011902329999998</v>
      </c>
    </row>
    <row r="1340" spans="12:15" x14ac:dyDescent="0.25">
      <c r="L1340">
        <v>53.408148240000003</v>
      </c>
      <c r="O1340">
        <v>51.023512660000002</v>
      </c>
    </row>
    <row r="1341" spans="12:15" x14ac:dyDescent="0.25">
      <c r="L1341">
        <v>169.17729869999999</v>
      </c>
      <c r="O1341">
        <v>51.040295530000002</v>
      </c>
    </row>
    <row r="1342" spans="12:15" x14ac:dyDescent="0.25">
      <c r="L1342">
        <v>65.449782690000006</v>
      </c>
      <c r="O1342">
        <v>51.041891919999998</v>
      </c>
    </row>
    <row r="1343" spans="12:15" x14ac:dyDescent="0.25">
      <c r="L1343">
        <v>42.861824640000002</v>
      </c>
      <c r="O1343">
        <v>51.043062910000003</v>
      </c>
    </row>
    <row r="1344" spans="12:15" x14ac:dyDescent="0.25">
      <c r="L1344">
        <v>65.254320070000006</v>
      </c>
      <c r="O1344">
        <v>51.046839319999997</v>
      </c>
    </row>
    <row r="1345" spans="12:15" x14ac:dyDescent="0.25">
      <c r="L1345">
        <v>55.846419300000001</v>
      </c>
      <c r="O1345">
        <v>51.051066499999997</v>
      </c>
    </row>
    <row r="1346" spans="12:15" x14ac:dyDescent="0.25">
      <c r="L1346">
        <v>45.855164360000003</v>
      </c>
      <c r="O1346">
        <v>51.060576480000002</v>
      </c>
    </row>
    <row r="1347" spans="12:15" x14ac:dyDescent="0.25">
      <c r="L1347">
        <v>63.508458879999999</v>
      </c>
      <c r="O1347">
        <v>51.06638367</v>
      </c>
    </row>
    <row r="1348" spans="12:15" x14ac:dyDescent="0.25">
      <c r="L1348">
        <v>96.438358519999994</v>
      </c>
      <c r="O1348">
        <v>51.090192350000002</v>
      </c>
    </row>
    <row r="1349" spans="12:15" x14ac:dyDescent="0.25">
      <c r="L1349">
        <v>53.680011469999997</v>
      </c>
      <c r="O1349">
        <v>51.091489869999997</v>
      </c>
    </row>
    <row r="1350" spans="12:15" x14ac:dyDescent="0.25">
      <c r="L1350">
        <v>119.11745000000001</v>
      </c>
      <c r="O1350">
        <v>51.100460040000002</v>
      </c>
    </row>
    <row r="1351" spans="12:15" x14ac:dyDescent="0.25">
      <c r="L1351">
        <v>44.672181199999997</v>
      </c>
      <c r="O1351">
        <v>51.11228079</v>
      </c>
    </row>
    <row r="1352" spans="12:15" x14ac:dyDescent="0.25">
      <c r="L1352">
        <v>93.059792180000002</v>
      </c>
      <c r="O1352">
        <v>51.122005819999998</v>
      </c>
    </row>
    <row r="1353" spans="12:15" x14ac:dyDescent="0.25">
      <c r="L1353">
        <v>58.066137179999998</v>
      </c>
      <c r="O1353">
        <v>51.125348580000001</v>
      </c>
    </row>
    <row r="1354" spans="12:15" x14ac:dyDescent="0.25">
      <c r="L1354">
        <v>91.409740459999995</v>
      </c>
      <c r="O1354">
        <v>51.136087420000003</v>
      </c>
    </row>
    <row r="1355" spans="12:15" x14ac:dyDescent="0.25">
      <c r="L1355">
        <v>101.3622756</v>
      </c>
      <c r="O1355">
        <v>51.156024840000001</v>
      </c>
    </row>
    <row r="1356" spans="12:15" x14ac:dyDescent="0.25">
      <c r="L1356">
        <v>56.417620999999997</v>
      </c>
      <c r="O1356">
        <v>51.173773420000003</v>
      </c>
    </row>
    <row r="1357" spans="12:15" x14ac:dyDescent="0.25">
      <c r="L1357">
        <v>55.802231110000001</v>
      </c>
      <c r="O1357">
        <v>51.175531399999997</v>
      </c>
    </row>
    <row r="1358" spans="12:15" x14ac:dyDescent="0.25">
      <c r="L1358">
        <v>58.268611020000002</v>
      </c>
      <c r="O1358">
        <v>51.186227449999997</v>
      </c>
    </row>
    <row r="1359" spans="12:15" x14ac:dyDescent="0.25">
      <c r="L1359">
        <v>132.31753950000001</v>
      </c>
      <c r="O1359">
        <v>51.19391341</v>
      </c>
    </row>
    <row r="1360" spans="12:15" x14ac:dyDescent="0.25">
      <c r="L1360">
        <v>66.606671129999995</v>
      </c>
      <c r="O1360">
        <v>51.197472140000002</v>
      </c>
    </row>
    <row r="1361" spans="12:15" x14ac:dyDescent="0.25">
      <c r="L1361">
        <v>111.5275785</v>
      </c>
      <c r="O1361">
        <v>51.21047102</v>
      </c>
    </row>
    <row r="1362" spans="12:15" x14ac:dyDescent="0.25">
      <c r="L1362">
        <v>153.79776469999999</v>
      </c>
      <c r="O1362">
        <v>51.210911860000003</v>
      </c>
    </row>
    <row r="1363" spans="12:15" x14ac:dyDescent="0.25">
      <c r="L1363">
        <v>59.777298690000002</v>
      </c>
      <c r="O1363">
        <v>51.229558789999999</v>
      </c>
    </row>
    <row r="1364" spans="12:15" x14ac:dyDescent="0.25">
      <c r="L1364">
        <v>95.6579725</v>
      </c>
      <c r="O1364">
        <v>51.268051409999998</v>
      </c>
    </row>
    <row r="1365" spans="12:15" x14ac:dyDescent="0.25">
      <c r="L1365">
        <v>44.136919650000003</v>
      </c>
      <c r="O1365">
        <v>51.285134909999996</v>
      </c>
    </row>
    <row r="1366" spans="12:15" x14ac:dyDescent="0.25">
      <c r="L1366">
        <v>53.89182984</v>
      </c>
      <c r="O1366">
        <v>51.295384689999999</v>
      </c>
    </row>
    <row r="1367" spans="12:15" x14ac:dyDescent="0.25">
      <c r="L1367">
        <v>60.314662259999999</v>
      </c>
      <c r="O1367">
        <v>51.300973040000002</v>
      </c>
    </row>
    <row r="1368" spans="12:15" x14ac:dyDescent="0.25">
      <c r="L1368">
        <v>46.320900129999998</v>
      </c>
      <c r="O1368">
        <v>51.302270479999997</v>
      </c>
    </row>
    <row r="1369" spans="12:15" x14ac:dyDescent="0.25">
      <c r="L1369">
        <v>47.111376679999999</v>
      </c>
      <c r="O1369">
        <v>51.346108229999999</v>
      </c>
    </row>
    <row r="1370" spans="12:15" x14ac:dyDescent="0.25">
      <c r="L1370">
        <v>47.079300250000003</v>
      </c>
      <c r="O1370">
        <v>51.352215979999997</v>
      </c>
    </row>
    <row r="1371" spans="12:15" x14ac:dyDescent="0.25">
      <c r="L1371">
        <v>90.878302599999998</v>
      </c>
      <c r="O1371">
        <v>51.356648800000002</v>
      </c>
    </row>
    <row r="1372" spans="12:15" x14ac:dyDescent="0.25">
      <c r="L1372">
        <v>117.7499119</v>
      </c>
      <c r="O1372">
        <v>51.367339809999997</v>
      </c>
    </row>
    <row r="1373" spans="12:15" x14ac:dyDescent="0.25">
      <c r="L1373">
        <v>50.437766529999998</v>
      </c>
      <c r="O1373">
        <v>51.375948540000003</v>
      </c>
    </row>
    <row r="1374" spans="12:15" x14ac:dyDescent="0.25">
      <c r="L1374">
        <v>137.36822470000001</v>
      </c>
      <c r="O1374">
        <v>51.38061089</v>
      </c>
    </row>
    <row r="1375" spans="12:15" x14ac:dyDescent="0.25">
      <c r="L1375">
        <v>58.68238539</v>
      </c>
      <c r="O1375">
        <v>51.415095860000001</v>
      </c>
    </row>
    <row r="1376" spans="12:15" x14ac:dyDescent="0.25">
      <c r="L1376">
        <v>67.634181979999994</v>
      </c>
      <c r="O1376">
        <v>51.415656630000001</v>
      </c>
    </row>
    <row r="1377" spans="12:15" x14ac:dyDescent="0.25">
      <c r="L1377">
        <v>114.524326</v>
      </c>
      <c r="O1377">
        <v>51.42225912</v>
      </c>
    </row>
    <row r="1378" spans="12:15" x14ac:dyDescent="0.25">
      <c r="L1378">
        <v>49.772250870000001</v>
      </c>
      <c r="O1378">
        <v>51.437884889999999</v>
      </c>
    </row>
    <row r="1379" spans="12:15" x14ac:dyDescent="0.25">
      <c r="L1379">
        <v>51.879732799999999</v>
      </c>
      <c r="O1379">
        <v>51.460389159999998</v>
      </c>
    </row>
    <row r="1380" spans="12:15" x14ac:dyDescent="0.25">
      <c r="L1380">
        <v>50.558705060000001</v>
      </c>
      <c r="O1380">
        <v>51.460990860000003</v>
      </c>
    </row>
    <row r="1381" spans="12:15" x14ac:dyDescent="0.25">
      <c r="L1381">
        <v>115.8790662</v>
      </c>
      <c r="O1381">
        <v>51.461293519999998</v>
      </c>
    </row>
    <row r="1382" spans="12:15" x14ac:dyDescent="0.25">
      <c r="L1382">
        <v>61.243217119999997</v>
      </c>
      <c r="O1382">
        <v>51.466974759999999</v>
      </c>
    </row>
    <row r="1383" spans="12:15" x14ac:dyDescent="0.25">
      <c r="L1383">
        <v>56.324361260000003</v>
      </c>
      <c r="O1383">
        <v>51.487030429999997</v>
      </c>
    </row>
    <row r="1384" spans="12:15" x14ac:dyDescent="0.25">
      <c r="L1384">
        <v>64.951789860000005</v>
      </c>
      <c r="O1384">
        <v>51.491459519999999</v>
      </c>
    </row>
    <row r="1385" spans="12:15" x14ac:dyDescent="0.25">
      <c r="L1385">
        <v>61.984915880000003</v>
      </c>
      <c r="O1385">
        <v>51.517854440000001</v>
      </c>
    </row>
    <row r="1386" spans="12:15" x14ac:dyDescent="0.25">
      <c r="L1386">
        <v>110.371696</v>
      </c>
      <c r="O1386">
        <v>51.529948730000001</v>
      </c>
    </row>
    <row r="1387" spans="12:15" x14ac:dyDescent="0.25">
      <c r="L1387">
        <v>56.442525179999997</v>
      </c>
      <c r="O1387">
        <v>51.530054929999999</v>
      </c>
    </row>
    <row r="1388" spans="12:15" x14ac:dyDescent="0.25">
      <c r="L1388">
        <v>114.41618459999999</v>
      </c>
      <c r="O1388">
        <v>51.534310789999999</v>
      </c>
    </row>
    <row r="1389" spans="12:15" x14ac:dyDescent="0.25">
      <c r="L1389">
        <v>46.515012560000002</v>
      </c>
      <c r="O1389">
        <v>51.544010399999998</v>
      </c>
    </row>
    <row r="1390" spans="12:15" x14ac:dyDescent="0.25">
      <c r="L1390">
        <v>42.644175189999999</v>
      </c>
      <c r="O1390">
        <v>51.556711389999997</v>
      </c>
    </row>
    <row r="1391" spans="12:15" x14ac:dyDescent="0.25">
      <c r="L1391">
        <v>101.4554358</v>
      </c>
      <c r="O1391">
        <v>51.567824709999996</v>
      </c>
    </row>
    <row r="1392" spans="12:15" x14ac:dyDescent="0.25">
      <c r="L1392">
        <v>104.8058042</v>
      </c>
      <c r="O1392">
        <v>51.589997990000001</v>
      </c>
    </row>
    <row r="1393" spans="12:15" x14ac:dyDescent="0.25">
      <c r="L1393">
        <v>145.05951959999999</v>
      </c>
      <c r="O1393">
        <v>51.592562100000002</v>
      </c>
    </row>
    <row r="1394" spans="12:15" x14ac:dyDescent="0.25">
      <c r="L1394">
        <v>60.083440189999997</v>
      </c>
      <c r="O1394">
        <v>51.60497651</v>
      </c>
    </row>
    <row r="1395" spans="12:15" x14ac:dyDescent="0.25">
      <c r="L1395">
        <v>102.4236384</v>
      </c>
      <c r="O1395">
        <v>51.605206090000003</v>
      </c>
    </row>
    <row r="1396" spans="12:15" x14ac:dyDescent="0.25">
      <c r="L1396">
        <v>64.534157690000001</v>
      </c>
      <c r="O1396">
        <v>51.606199750000002</v>
      </c>
    </row>
    <row r="1397" spans="12:15" x14ac:dyDescent="0.25">
      <c r="L1397">
        <v>60.796128959999997</v>
      </c>
      <c r="O1397">
        <v>51.617610550000002</v>
      </c>
    </row>
    <row r="1398" spans="12:15" x14ac:dyDescent="0.25">
      <c r="L1398">
        <v>58.684228740000002</v>
      </c>
      <c r="O1398">
        <v>51.62857588</v>
      </c>
    </row>
    <row r="1399" spans="12:15" x14ac:dyDescent="0.25">
      <c r="L1399">
        <v>61.218219050000002</v>
      </c>
      <c r="O1399">
        <v>51.632362550000003</v>
      </c>
    </row>
    <row r="1400" spans="12:15" x14ac:dyDescent="0.25">
      <c r="L1400">
        <v>60.637069050000001</v>
      </c>
      <c r="O1400">
        <v>51.6375077</v>
      </c>
    </row>
    <row r="1401" spans="12:15" x14ac:dyDescent="0.25">
      <c r="L1401">
        <v>93.397946719999993</v>
      </c>
      <c r="O1401">
        <v>51.660529529999998</v>
      </c>
    </row>
    <row r="1402" spans="12:15" x14ac:dyDescent="0.25">
      <c r="L1402">
        <v>111.7760919</v>
      </c>
      <c r="O1402">
        <v>51.670218890000001</v>
      </c>
    </row>
    <row r="1403" spans="12:15" x14ac:dyDescent="0.25">
      <c r="L1403">
        <v>52.770010429999999</v>
      </c>
      <c r="O1403">
        <v>51.672385079999998</v>
      </c>
    </row>
    <row r="1404" spans="12:15" x14ac:dyDescent="0.25">
      <c r="L1404">
        <v>56.082623269999999</v>
      </c>
      <c r="O1404">
        <v>51.707481559999998</v>
      </c>
    </row>
    <row r="1405" spans="12:15" x14ac:dyDescent="0.25">
      <c r="L1405">
        <v>46.66948678</v>
      </c>
      <c r="O1405">
        <v>51.711376729999998</v>
      </c>
    </row>
    <row r="1406" spans="12:15" x14ac:dyDescent="0.25">
      <c r="L1406">
        <v>58.71948682</v>
      </c>
      <c r="O1406">
        <v>51.719483009999998</v>
      </c>
    </row>
    <row r="1407" spans="12:15" x14ac:dyDescent="0.25">
      <c r="L1407">
        <v>45.728398570000003</v>
      </c>
      <c r="O1407">
        <v>51.719618359999998</v>
      </c>
    </row>
    <row r="1408" spans="12:15" x14ac:dyDescent="0.25">
      <c r="L1408">
        <v>94.954657800000007</v>
      </c>
      <c r="O1408">
        <v>51.720959929999999</v>
      </c>
    </row>
    <row r="1409" spans="12:15" x14ac:dyDescent="0.25">
      <c r="L1409">
        <v>43.88376684</v>
      </c>
      <c r="O1409">
        <v>51.728303740000001</v>
      </c>
    </row>
    <row r="1410" spans="12:15" x14ac:dyDescent="0.25">
      <c r="L1410">
        <v>68.104481660000005</v>
      </c>
      <c r="O1410">
        <v>51.745476429999997</v>
      </c>
    </row>
    <row r="1411" spans="12:15" x14ac:dyDescent="0.25">
      <c r="L1411">
        <v>52.43844421</v>
      </c>
      <c r="O1411">
        <v>51.746938550000003</v>
      </c>
    </row>
    <row r="1412" spans="12:15" x14ac:dyDescent="0.25">
      <c r="L1412">
        <v>115.56182389999999</v>
      </c>
      <c r="O1412">
        <v>51.748307150000002</v>
      </c>
    </row>
    <row r="1413" spans="12:15" x14ac:dyDescent="0.25">
      <c r="L1413">
        <v>48.883837339999999</v>
      </c>
      <c r="O1413">
        <v>51.754436300000002</v>
      </c>
    </row>
    <row r="1414" spans="12:15" x14ac:dyDescent="0.25">
      <c r="L1414">
        <v>46.751426209999998</v>
      </c>
      <c r="O1414">
        <v>51.754917890000002</v>
      </c>
    </row>
    <row r="1415" spans="12:15" x14ac:dyDescent="0.25">
      <c r="L1415">
        <v>51.606199750000002</v>
      </c>
      <c r="O1415">
        <v>51.76106901</v>
      </c>
    </row>
    <row r="1416" spans="12:15" x14ac:dyDescent="0.25">
      <c r="L1416">
        <v>112.1210267</v>
      </c>
      <c r="O1416">
        <v>51.774369409999998</v>
      </c>
    </row>
    <row r="1417" spans="12:15" x14ac:dyDescent="0.25">
      <c r="L1417">
        <v>54.866919950000003</v>
      </c>
      <c r="O1417">
        <v>51.78285691</v>
      </c>
    </row>
    <row r="1418" spans="12:15" x14ac:dyDescent="0.25">
      <c r="L1418">
        <v>65.331645480000006</v>
      </c>
      <c r="O1418">
        <v>51.7845248</v>
      </c>
    </row>
    <row r="1419" spans="12:15" x14ac:dyDescent="0.25">
      <c r="L1419">
        <v>50.744465060000003</v>
      </c>
      <c r="O1419">
        <v>51.789200450000003</v>
      </c>
    </row>
    <row r="1420" spans="12:15" x14ac:dyDescent="0.25">
      <c r="L1420">
        <v>68.740091030000002</v>
      </c>
      <c r="O1420">
        <v>51.79126617</v>
      </c>
    </row>
    <row r="1421" spans="12:15" x14ac:dyDescent="0.25">
      <c r="L1421">
        <v>41.626315570000003</v>
      </c>
      <c r="O1421">
        <v>51.800222329999997</v>
      </c>
    </row>
    <row r="1422" spans="12:15" x14ac:dyDescent="0.25">
      <c r="L1422">
        <v>216.3217574</v>
      </c>
      <c r="O1422">
        <v>51.812189830000001</v>
      </c>
    </row>
    <row r="1423" spans="12:15" x14ac:dyDescent="0.25">
      <c r="L1423">
        <v>150.5293652</v>
      </c>
      <c r="O1423">
        <v>51.813587069999997</v>
      </c>
    </row>
    <row r="1424" spans="12:15" x14ac:dyDescent="0.25">
      <c r="L1424">
        <v>42.771468050000003</v>
      </c>
      <c r="O1424">
        <v>51.817027889999999</v>
      </c>
    </row>
    <row r="1425" spans="12:15" x14ac:dyDescent="0.25">
      <c r="L1425">
        <v>42.271090020000003</v>
      </c>
      <c r="O1425">
        <v>51.823850710000002</v>
      </c>
    </row>
    <row r="1426" spans="12:15" x14ac:dyDescent="0.25">
      <c r="L1426">
        <v>112.3730108</v>
      </c>
      <c r="O1426">
        <v>51.825432339999999</v>
      </c>
    </row>
    <row r="1427" spans="12:15" x14ac:dyDescent="0.25">
      <c r="L1427">
        <v>55.382539020000003</v>
      </c>
      <c r="O1427">
        <v>51.848514729999998</v>
      </c>
    </row>
    <row r="1428" spans="12:15" x14ac:dyDescent="0.25">
      <c r="L1428">
        <v>95.358164430000002</v>
      </c>
      <c r="O1428">
        <v>51.848732570000003</v>
      </c>
    </row>
    <row r="1429" spans="12:15" x14ac:dyDescent="0.25">
      <c r="L1429">
        <v>54.460024509999997</v>
      </c>
      <c r="O1429">
        <v>51.849784059999998</v>
      </c>
    </row>
    <row r="1430" spans="12:15" x14ac:dyDescent="0.25">
      <c r="L1430">
        <v>147.17279439999999</v>
      </c>
      <c r="O1430">
        <v>51.861093910000001</v>
      </c>
    </row>
    <row r="1431" spans="12:15" x14ac:dyDescent="0.25">
      <c r="L1431">
        <v>55.17831571</v>
      </c>
      <c r="O1431">
        <v>51.86605677</v>
      </c>
    </row>
    <row r="1432" spans="12:15" x14ac:dyDescent="0.25">
      <c r="L1432">
        <v>53.111589109999997</v>
      </c>
      <c r="O1432">
        <v>51.879732799999999</v>
      </c>
    </row>
    <row r="1433" spans="12:15" x14ac:dyDescent="0.25">
      <c r="L1433">
        <v>68.843861110000006</v>
      </c>
      <c r="O1433">
        <v>51.88634587</v>
      </c>
    </row>
    <row r="1434" spans="12:15" x14ac:dyDescent="0.25">
      <c r="L1434">
        <v>49.604851799999999</v>
      </c>
      <c r="O1434">
        <v>51.888003879999999</v>
      </c>
    </row>
    <row r="1435" spans="12:15" x14ac:dyDescent="0.25">
      <c r="L1435">
        <v>42.810209810000003</v>
      </c>
      <c r="O1435">
        <v>51.89211315</v>
      </c>
    </row>
    <row r="1436" spans="12:15" x14ac:dyDescent="0.25">
      <c r="L1436">
        <v>64.026799319999995</v>
      </c>
      <c r="O1436">
        <v>51.930476300000002</v>
      </c>
    </row>
    <row r="1437" spans="12:15" x14ac:dyDescent="0.25">
      <c r="L1437">
        <v>124.05440350000001</v>
      </c>
      <c r="O1437">
        <v>51.933016700000003</v>
      </c>
    </row>
    <row r="1438" spans="12:15" x14ac:dyDescent="0.25">
      <c r="L1438">
        <v>40.890719269999998</v>
      </c>
      <c r="O1438">
        <v>51.940533639999998</v>
      </c>
    </row>
    <row r="1439" spans="12:15" x14ac:dyDescent="0.25">
      <c r="L1439">
        <v>57.632682760000002</v>
      </c>
      <c r="O1439">
        <v>51.945777239999998</v>
      </c>
    </row>
    <row r="1440" spans="12:15" x14ac:dyDescent="0.25">
      <c r="L1440">
        <v>67.388265820000001</v>
      </c>
      <c r="O1440">
        <v>51.951652780000003</v>
      </c>
    </row>
    <row r="1441" spans="12:15" x14ac:dyDescent="0.25">
      <c r="L1441">
        <v>53.775022989999997</v>
      </c>
      <c r="O1441">
        <v>51.952884079999997</v>
      </c>
    </row>
    <row r="1442" spans="12:15" x14ac:dyDescent="0.25">
      <c r="L1442">
        <v>126.8974956</v>
      </c>
      <c r="O1442">
        <v>51.978001040000002</v>
      </c>
    </row>
    <row r="1443" spans="12:15" x14ac:dyDescent="0.25">
      <c r="L1443">
        <v>64.023254339999994</v>
      </c>
      <c r="O1443">
        <v>52.015940489999998</v>
      </c>
    </row>
    <row r="1444" spans="12:15" x14ac:dyDescent="0.25">
      <c r="L1444">
        <v>97.418250569999998</v>
      </c>
      <c r="O1444">
        <v>52.019361930000002</v>
      </c>
    </row>
    <row r="1445" spans="12:15" x14ac:dyDescent="0.25">
      <c r="L1445">
        <v>58.87767135</v>
      </c>
      <c r="O1445">
        <v>52.0378659</v>
      </c>
    </row>
    <row r="1446" spans="12:15" x14ac:dyDescent="0.25">
      <c r="L1446">
        <v>67.733362600000007</v>
      </c>
      <c r="O1446">
        <v>52.041425089999997</v>
      </c>
    </row>
    <row r="1447" spans="12:15" x14ac:dyDescent="0.25">
      <c r="L1447">
        <v>67.021767890000007</v>
      </c>
      <c r="O1447">
        <v>52.042517220000001</v>
      </c>
    </row>
    <row r="1448" spans="12:15" x14ac:dyDescent="0.25">
      <c r="L1448">
        <v>40.347524159999999</v>
      </c>
      <c r="O1448">
        <v>52.043214820000003</v>
      </c>
    </row>
    <row r="1449" spans="12:15" x14ac:dyDescent="0.25">
      <c r="L1449">
        <v>63.755297630000001</v>
      </c>
      <c r="O1449">
        <v>52.058239159999999</v>
      </c>
    </row>
    <row r="1450" spans="12:15" x14ac:dyDescent="0.25">
      <c r="L1450">
        <v>45.410717849999997</v>
      </c>
      <c r="O1450">
        <v>52.058803840000003</v>
      </c>
    </row>
    <row r="1451" spans="12:15" x14ac:dyDescent="0.25">
      <c r="L1451">
        <v>51.556711389999997</v>
      </c>
      <c r="O1451">
        <v>52.085945289999998</v>
      </c>
    </row>
    <row r="1452" spans="12:15" x14ac:dyDescent="0.25">
      <c r="L1452">
        <v>132.28880319999999</v>
      </c>
      <c r="O1452">
        <v>52.091320799999998</v>
      </c>
    </row>
    <row r="1453" spans="12:15" x14ac:dyDescent="0.25">
      <c r="L1453">
        <v>42.585385940000002</v>
      </c>
      <c r="O1453">
        <v>52.108373700000001</v>
      </c>
    </row>
    <row r="1454" spans="12:15" x14ac:dyDescent="0.25">
      <c r="L1454">
        <v>66.796901570000003</v>
      </c>
      <c r="O1454">
        <v>52.112346729999999</v>
      </c>
    </row>
    <row r="1455" spans="12:15" x14ac:dyDescent="0.25">
      <c r="L1455">
        <v>50.80717877</v>
      </c>
      <c r="O1455">
        <v>52.12614009</v>
      </c>
    </row>
    <row r="1456" spans="12:15" x14ac:dyDescent="0.25">
      <c r="L1456">
        <v>199.67232329999999</v>
      </c>
      <c r="O1456">
        <v>52.141264020000001</v>
      </c>
    </row>
    <row r="1457" spans="12:15" x14ac:dyDescent="0.25">
      <c r="L1457">
        <v>53.438916040000002</v>
      </c>
      <c r="O1457">
        <v>52.152873249999999</v>
      </c>
    </row>
    <row r="1458" spans="12:15" x14ac:dyDescent="0.25">
      <c r="L1458">
        <v>68.846402510000004</v>
      </c>
      <c r="O1458">
        <v>52.162811509999997</v>
      </c>
    </row>
    <row r="1459" spans="12:15" x14ac:dyDescent="0.25">
      <c r="L1459">
        <v>42.413759720000002</v>
      </c>
      <c r="O1459">
        <v>52.164412419999998</v>
      </c>
    </row>
    <row r="1460" spans="12:15" x14ac:dyDescent="0.25">
      <c r="L1460">
        <v>57.892977719999998</v>
      </c>
      <c r="O1460">
        <v>52.169926840000002</v>
      </c>
    </row>
    <row r="1461" spans="12:15" x14ac:dyDescent="0.25">
      <c r="L1461">
        <v>60.1611732</v>
      </c>
      <c r="O1461">
        <v>52.170893849999999</v>
      </c>
    </row>
    <row r="1462" spans="12:15" x14ac:dyDescent="0.25">
      <c r="L1462">
        <v>56.375851849999997</v>
      </c>
      <c r="O1462">
        <v>52.193255569999998</v>
      </c>
    </row>
    <row r="1463" spans="12:15" x14ac:dyDescent="0.25">
      <c r="L1463">
        <v>113.5772202</v>
      </c>
      <c r="O1463">
        <v>52.19437533</v>
      </c>
    </row>
    <row r="1464" spans="12:15" x14ac:dyDescent="0.25">
      <c r="L1464">
        <v>52.842749490000003</v>
      </c>
      <c r="O1464">
        <v>52.204153730000002</v>
      </c>
    </row>
    <row r="1465" spans="12:15" x14ac:dyDescent="0.25">
      <c r="L1465">
        <v>153.9628644</v>
      </c>
      <c r="O1465">
        <v>52.211667490000004</v>
      </c>
    </row>
    <row r="1466" spans="12:15" x14ac:dyDescent="0.25">
      <c r="L1466">
        <v>133.74069679999999</v>
      </c>
      <c r="O1466">
        <v>52.22523546</v>
      </c>
    </row>
    <row r="1467" spans="12:15" x14ac:dyDescent="0.25">
      <c r="L1467">
        <v>54.26207153</v>
      </c>
      <c r="O1467">
        <v>52.227043729999998</v>
      </c>
    </row>
    <row r="1468" spans="12:15" x14ac:dyDescent="0.25">
      <c r="L1468">
        <v>54.289806759999998</v>
      </c>
      <c r="O1468">
        <v>52.235290550000002</v>
      </c>
    </row>
    <row r="1469" spans="12:15" x14ac:dyDescent="0.25">
      <c r="L1469">
        <v>57.980575770000002</v>
      </c>
      <c r="O1469">
        <v>52.245061280000002</v>
      </c>
    </row>
    <row r="1470" spans="12:15" x14ac:dyDescent="0.25">
      <c r="L1470">
        <v>55.260046410000001</v>
      </c>
      <c r="O1470">
        <v>52.251385769999999</v>
      </c>
    </row>
    <row r="1471" spans="12:15" x14ac:dyDescent="0.25">
      <c r="L1471">
        <v>47.042169039999997</v>
      </c>
      <c r="O1471">
        <v>52.251402040000002</v>
      </c>
    </row>
    <row r="1472" spans="12:15" x14ac:dyDescent="0.25">
      <c r="L1472">
        <v>49.611423090000002</v>
      </c>
      <c r="O1472">
        <v>52.258430730000001</v>
      </c>
    </row>
    <row r="1473" spans="12:15" x14ac:dyDescent="0.25">
      <c r="L1473">
        <v>64.967232999999993</v>
      </c>
      <c r="O1473">
        <v>52.270915369999997</v>
      </c>
    </row>
    <row r="1474" spans="12:15" x14ac:dyDescent="0.25">
      <c r="L1474">
        <v>92.068386410000002</v>
      </c>
      <c r="O1474">
        <v>52.271629730000001</v>
      </c>
    </row>
    <row r="1475" spans="12:15" x14ac:dyDescent="0.25">
      <c r="L1475">
        <v>62.660110950000004</v>
      </c>
      <c r="O1475">
        <v>52.290898669999997</v>
      </c>
    </row>
    <row r="1476" spans="12:15" x14ac:dyDescent="0.25">
      <c r="L1476">
        <v>43.239359890000003</v>
      </c>
      <c r="O1476">
        <v>52.302874490000001</v>
      </c>
    </row>
    <row r="1477" spans="12:15" x14ac:dyDescent="0.25">
      <c r="L1477">
        <v>61.152422350000002</v>
      </c>
      <c r="O1477">
        <v>52.304973930000003</v>
      </c>
    </row>
    <row r="1478" spans="12:15" x14ac:dyDescent="0.25">
      <c r="L1478">
        <v>59.84694305</v>
      </c>
      <c r="O1478">
        <v>52.310284240000001</v>
      </c>
    </row>
    <row r="1479" spans="12:15" x14ac:dyDescent="0.25">
      <c r="L1479">
        <v>48.323652279999997</v>
      </c>
      <c r="O1479">
        <v>52.312064999999997</v>
      </c>
    </row>
    <row r="1480" spans="12:15" x14ac:dyDescent="0.25">
      <c r="L1480">
        <v>66.493253980000006</v>
      </c>
      <c r="O1480">
        <v>52.32269299</v>
      </c>
    </row>
    <row r="1481" spans="12:15" x14ac:dyDescent="0.25">
      <c r="L1481">
        <v>141.50736409999999</v>
      </c>
      <c r="O1481">
        <v>52.323342369999999</v>
      </c>
    </row>
    <row r="1482" spans="12:15" x14ac:dyDescent="0.25">
      <c r="L1482">
        <v>53.249519489999997</v>
      </c>
      <c r="O1482">
        <v>52.329608530000002</v>
      </c>
    </row>
    <row r="1483" spans="12:15" x14ac:dyDescent="0.25">
      <c r="L1483">
        <v>115.68093949999999</v>
      </c>
      <c r="O1483">
        <v>52.330196540000003</v>
      </c>
    </row>
    <row r="1484" spans="12:15" x14ac:dyDescent="0.25">
      <c r="L1484">
        <v>114.70395379999999</v>
      </c>
      <c r="O1484">
        <v>52.337494839999998</v>
      </c>
    </row>
    <row r="1485" spans="12:15" x14ac:dyDescent="0.25">
      <c r="L1485">
        <v>69.207811599999999</v>
      </c>
      <c r="O1485">
        <v>52.349657309999998</v>
      </c>
    </row>
    <row r="1486" spans="12:15" x14ac:dyDescent="0.25">
      <c r="L1486">
        <v>51.813587069999997</v>
      </c>
      <c r="O1486">
        <v>52.35942206</v>
      </c>
    </row>
    <row r="1487" spans="12:15" x14ac:dyDescent="0.25">
      <c r="L1487">
        <v>44.377746309999999</v>
      </c>
      <c r="O1487">
        <v>52.360771810000003</v>
      </c>
    </row>
    <row r="1488" spans="12:15" x14ac:dyDescent="0.25">
      <c r="L1488">
        <v>51.774369409999998</v>
      </c>
      <c r="O1488">
        <v>52.361950749999998</v>
      </c>
    </row>
    <row r="1489" spans="12:15" x14ac:dyDescent="0.25">
      <c r="L1489">
        <v>58.553734339999998</v>
      </c>
      <c r="O1489">
        <v>52.364144349999997</v>
      </c>
    </row>
    <row r="1490" spans="12:15" x14ac:dyDescent="0.25">
      <c r="L1490">
        <v>49.829978009999998</v>
      </c>
      <c r="O1490">
        <v>52.365019940000003</v>
      </c>
    </row>
    <row r="1491" spans="12:15" x14ac:dyDescent="0.25">
      <c r="L1491">
        <v>54.014130799999997</v>
      </c>
      <c r="O1491">
        <v>52.372469459999998</v>
      </c>
    </row>
    <row r="1492" spans="12:15" x14ac:dyDescent="0.25">
      <c r="L1492">
        <v>42.198850399999998</v>
      </c>
      <c r="O1492">
        <v>52.375370920000002</v>
      </c>
    </row>
    <row r="1493" spans="12:15" x14ac:dyDescent="0.25">
      <c r="L1493">
        <v>64.683531070000001</v>
      </c>
      <c r="O1493">
        <v>52.391840049999999</v>
      </c>
    </row>
    <row r="1494" spans="12:15" x14ac:dyDescent="0.25">
      <c r="L1494">
        <v>56.753770150000001</v>
      </c>
      <c r="O1494">
        <v>52.397067810000003</v>
      </c>
    </row>
    <row r="1495" spans="12:15" x14ac:dyDescent="0.25">
      <c r="L1495">
        <v>117.6452156</v>
      </c>
      <c r="O1495">
        <v>52.411969380000002</v>
      </c>
    </row>
    <row r="1496" spans="12:15" x14ac:dyDescent="0.25">
      <c r="L1496">
        <v>60.769915269999998</v>
      </c>
      <c r="O1496">
        <v>52.414116409999998</v>
      </c>
    </row>
    <row r="1497" spans="12:15" x14ac:dyDescent="0.25">
      <c r="L1497">
        <v>45.653439810000002</v>
      </c>
      <c r="O1497">
        <v>52.416980330000001</v>
      </c>
    </row>
    <row r="1498" spans="12:15" x14ac:dyDescent="0.25">
      <c r="L1498">
        <v>56.989261290000002</v>
      </c>
      <c r="O1498">
        <v>52.420062440000002</v>
      </c>
    </row>
    <row r="1499" spans="12:15" x14ac:dyDescent="0.25">
      <c r="L1499">
        <v>50.842765419999999</v>
      </c>
      <c r="O1499">
        <v>52.437575559999999</v>
      </c>
    </row>
    <row r="1500" spans="12:15" x14ac:dyDescent="0.25">
      <c r="L1500">
        <v>124.7405309</v>
      </c>
      <c r="O1500">
        <v>52.43844421</v>
      </c>
    </row>
    <row r="1501" spans="12:15" x14ac:dyDescent="0.25">
      <c r="L1501">
        <v>56.413092859999999</v>
      </c>
      <c r="O1501">
        <v>52.44389048</v>
      </c>
    </row>
    <row r="1502" spans="12:15" x14ac:dyDescent="0.25">
      <c r="L1502">
        <v>55.266009310000001</v>
      </c>
      <c r="O1502">
        <v>52.453264599999997</v>
      </c>
    </row>
    <row r="1503" spans="12:15" x14ac:dyDescent="0.25">
      <c r="L1503">
        <v>48.676963049999998</v>
      </c>
      <c r="O1503">
        <v>52.459159200000002</v>
      </c>
    </row>
    <row r="1504" spans="12:15" x14ac:dyDescent="0.25">
      <c r="L1504">
        <v>62.390979950000002</v>
      </c>
      <c r="O1504">
        <v>52.463471660000003</v>
      </c>
    </row>
    <row r="1505" spans="12:15" x14ac:dyDescent="0.25">
      <c r="L1505">
        <v>40.419528679999999</v>
      </c>
      <c r="O1505">
        <v>52.490079369999997</v>
      </c>
    </row>
    <row r="1506" spans="12:15" x14ac:dyDescent="0.25">
      <c r="L1506">
        <v>63.650272370000003</v>
      </c>
      <c r="O1506">
        <v>52.492830040000001</v>
      </c>
    </row>
    <row r="1507" spans="12:15" x14ac:dyDescent="0.25">
      <c r="L1507">
        <v>42.441023639999997</v>
      </c>
      <c r="O1507">
        <v>52.493472570000002</v>
      </c>
    </row>
    <row r="1508" spans="12:15" x14ac:dyDescent="0.25">
      <c r="L1508">
        <v>92.736802850000004</v>
      </c>
      <c r="O1508">
        <v>52.498675200000001</v>
      </c>
    </row>
    <row r="1509" spans="12:15" x14ac:dyDescent="0.25">
      <c r="L1509">
        <v>54.759637400000003</v>
      </c>
      <c r="O1509">
        <v>52.502996850000002</v>
      </c>
    </row>
    <row r="1510" spans="12:15" x14ac:dyDescent="0.25">
      <c r="L1510">
        <v>46.619616540000003</v>
      </c>
      <c r="O1510">
        <v>52.510016899999997</v>
      </c>
    </row>
    <row r="1511" spans="12:15" x14ac:dyDescent="0.25">
      <c r="L1511">
        <v>69.696477689999995</v>
      </c>
      <c r="O1511">
        <v>52.510732609999998</v>
      </c>
    </row>
    <row r="1512" spans="12:15" x14ac:dyDescent="0.25">
      <c r="L1512">
        <v>53.501955080000002</v>
      </c>
      <c r="O1512">
        <v>52.511110739999999</v>
      </c>
    </row>
    <row r="1513" spans="12:15" x14ac:dyDescent="0.25">
      <c r="L1513">
        <v>61.423042350000003</v>
      </c>
      <c r="O1513">
        <v>52.524113710000002</v>
      </c>
    </row>
    <row r="1514" spans="12:15" x14ac:dyDescent="0.25">
      <c r="L1514">
        <v>63.265818160000002</v>
      </c>
      <c r="O1514">
        <v>52.532376589999998</v>
      </c>
    </row>
    <row r="1515" spans="12:15" x14ac:dyDescent="0.25">
      <c r="L1515">
        <v>53.469608999999998</v>
      </c>
      <c r="O1515">
        <v>52.532471450000003</v>
      </c>
    </row>
    <row r="1516" spans="12:15" x14ac:dyDescent="0.25">
      <c r="L1516">
        <v>40.3556904</v>
      </c>
      <c r="O1516">
        <v>52.538264589999997</v>
      </c>
    </row>
    <row r="1517" spans="12:15" x14ac:dyDescent="0.25">
      <c r="L1517">
        <v>67.494905549999999</v>
      </c>
      <c r="O1517">
        <v>52.554226100000001</v>
      </c>
    </row>
    <row r="1518" spans="12:15" x14ac:dyDescent="0.25">
      <c r="L1518">
        <v>56.466857480000002</v>
      </c>
      <c r="O1518">
        <v>52.565035479999999</v>
      </c>
    </row>
    <row r="1519" spans="12:15" x14ac:dyDescent="0.25">
      <c r="L1519">
        <v>59.234250889999998</v>
      </c>
      <c r="O1519">
        <v>52.568413110000002</v>
      </c>
    </row>
    <row r="1520" spans="12:15" x14ac:dyDescent="0.25">
      <c r="L1520">
        <v>43.64566319</v>
      </c>
      <c r="O1520">
        <v>52.603237</v>
      </c>
    </row>
    <row r="1521" spans="12:15" x14ac:dyDescent="0.25">
      <c r="L1521">
        <v>64.102827140000002</v>
      </c>
      <c r="O1521">
        <v>52.613836079999999</v>
      </c>
    </row>
    <row r="1522" spans="12:15" x14ac:dyDescent="0.25">
      <c r="L1522">
        <v>61.446432649999998</v>
      </c>
      <c r="O1522">
        <v>52.628616309999998</v>
      </c>
    </row>
    <row r="1523" spans="12:15" x14ac:dyDescent="0.25">
      <c r="L1523">
        <v>66.142581699999994</v>
      </c>
      <c r="O1523">
        <v>52.638273759999997</v>
      </c>
    </row>
    <row r="1524" spans="12:15" x14ac:dyDescent="0.25">
      <c r="L1524">
        <v>115.21368769999999</v>
      </c>
      <c r="O1524">
        <v>52.71840005</v>
      </c>
    </row>
    <row r="1525" spans="12:15" x14ac:dyDescent="0.25">
      <c r="L1525">
        <v>49.534742620000003</v>
      </c>
      <c r="O1525">
        <v>52.721333729999998</v>
      </c>
    </row>
    <row r="1526" spans="12:15" x14ac:dyDescent="0.25">
      <c r="L1526">
        <v>54.528912089999999</v>
      </c>
      <c r="O1526">
        <v>52.732889069999999</v>
      </c>
    </row>
    <row r="1527" spans="12:15" x14ac:dyDescent="0.25">
      <c r="L1527">
        <v>56.154766129999999</v>
      </c>
      <c r="O1527">
        <v>52.748093869999998</v>
      </c>
    </row>
    <row r="1528" spans="12:15" x14ac:dyDescent="0.25">
      <c r="L1528">
        <v>122.3307267</v>
      </c>
      <c r="O1528">
        <v>52.751585140000003</v>
      </c>
    </row>
    <row r="1529" spans="12:15" x14ac:dyDescent="0.25">
      <c r="L1529">
        <v>45.089235930000001</v>
      </c>
      <c r="O1529">
        <v>52.757268580000002</v>
      </c>
    </row>
    <row r="1530" spans="12:15" x14ac:dyDescent="0.25">
      <c r="L1530">
        <v>43.083709710000001</v>
      </c>
      <c r="O1530">
        <v>52.770010429999999</v>
      </c>
    </row>
    <row r="1531" spans="12:15" x14ac:dyDescent="0.25">
      <c r="L1531">
        <v>135.7393217</v>
      </c>
      <c r="O1531">
        <v>52.770726420000003</v>
      </c>
    </row>
    <row r="1532" spans="12:15" x14ac:dyDescent="0.25">
      <c r="L1532">
        <v>334.5378432</v>
      </c>
      <c r="O1532">
        <v>52.777046110000001</v>
      </c>
    </row>
    <row r="1533" spans="12:15" x14ac:dyDescent="0.25">
      <c r="L1533">
        <v>55.893821619999997</v>
      </c>
      <c r="O1533">
        <v>52.782218720000003</v>
      </c>
    </row>
    <row r="1534" spans="12:15" x14ac:dyDescent="0.25">
      <c r="L1534">
        <v>63.247698700000001</v>
      </c>
      <c r="O1534">
        <v>52.784605050000003</v>
      </c>
    </row>
    <row r="1535" spans="12:15" x14ac:dyDescent="0.25">
      <c r="L1535">
        <v>51.122005819999998</v>
      </c>
      <c r="O1535">
        <v>52.794319590000001</v>
      </c>
    </row>
    <row r="1536" spans="12:15" x14ac:dyDescent="0.25">
      <c r="L1536">
        <v>49.848446670000001</v>
      </c>
      <c r="O1536">
        <v>52.806932209999999</v>
      </c>
    </row>
    <row r="1537" spans="12:15" x14ac:dyDescent="0.25">
      <c r="L1537">
        <v>106.2442211</v>
      </c>
      <c r="O1537">
        <v>52.81411902</v>
      </c>
    </row>
    <row r="1538" spans="12:15" x14ac:dyDescent="0.25">
      <c r="L1538">
        <v>54.491854869999997</v>
      </c>
      <c r="O1538">
        <v>52.82489314</v>
      </c>
    </row>
    <row r="1539" spans="12:15" x14ac:dyDescent="0.25">
      <c r="L1539">
        <v>115.2838812</v>
      </c>
      <c r="O1539">
        <v>52.8263301</v>
      </c>
    </row>
    <row r="1540" spans="12:15" x14ac:dyDescent="0.25">
      <c r="L1540">
        <v>68.983000149999995</v>
      </c>
      <c r="O1540">
        <v>52.829672590000001</v>
      </c>
    </row>
    <row r="1541" spans="12:15" x14ac:dyDescent="0.25">
      <c r="L1541">
        <v>61.411044789999998</v>
      </c>
      <c r="O1541">
        <v>52.83559855</v>
      </c>
    </row>
    <row r="1542" spans="12:15" x14ac:dyDescent="0.25">
      <c r="L1542">
        <v>56.329134539999998</v>
      </c>
      <c r="O1542">
        <v>52.837354230000003</v>
      </c>
    </row>
    <row r="1543" spans="12:15" x14ac:dyDescent="0.25">
      <c r="L1543">
        <v>69.577022990000003</v>
      </c>
      <c r="O1543">
        <v>52.842749490000003</v>
      </c>
    </row>
    <row r="1544" spans="12:15" x14ac:dyDescent="0.25">
      <c r="L1544">
        <v>66.324076289999994</v>
      </c>
      <c r="O1544">
        <v>52.851487599999999</v>
      </c>
    </row>
    <row r="1545" spans="12:15" x14ac:dyDescent="0.25">
      <c r="L1545">
        <v>43.263193119999997</v>
      </c>
      <c r="O1545">
        <v>52.857427770000001</v>
      </c>
    </row>
    <row r="1546" spans="12:15" x14ac:dyDescent="0.25">
      <c r="L1546">
        <v>59.950006680000001</v>
      </c>
      <c r="O1546">
        <v>52.860478700000002</v>
      </c>
    </row>
    <row r="1547" spans="12:15" x14ac:dyDescent="0.25">
      <c r="L1547">
        <v>54.53625959</v>
      </c>
      <c r="O1547">
        <v>52.861458120000002</v>
      </c>
    </row>
    <row r="1548" spans="12:15" x14ac:dyDescent="0.25">
      <c r="L1548">
        <v>69.669573119999995</v>
      </c>
      <c r="O1548">
        <v>52.870981</v>
      </c>
    </row>
    <row r="1549" spans="12:15" x14ac:dyDescent="0.25">
      <c r="L1549">
        <v>44.188935170000001</v>
      </c>
      <c r="O1549">
        <v>52.875805509999999</v>
      </c>
    </row>
    <row r="1550" spans="12:15" x14ac:dyDescent="0.25">
      <c r="L1550">
        <v>56.778895089999999</v>
      </c>
      <c r="O1550">
        <v>52.877572499999999</v>
      </c>
    </row>
    <row r="1551" spans="12:15" x14ac:dyDescent="0.25">
      <c r="L1551">
        <v>95.234241740000002</v>
      </c>
      <c r="O1551">
        <v>52.882340069999998</v>
      </c>
    </row>
    <row r="1552" spans="12:15" x14ac:dyDescent="0.25">
      <c r="L1552">
        <v>42.044817289999997</v>
      </c>
      <c r="O1552">
        <v>52.894787870000002</v>
      </c>
    </row>
    <row r="1553" spans="12:15" x14ac:dyDescent="0.25">
      <c r="L1553">
        <v>59.699305629999998</v>
      </c>
      <c r="O1553">
        <v>52.905470190000003</v>
      </c>
    </row>
    <row r="1554" spans="12:15" x14ac:dyDescent="0.25">
      <c r="L1554">
        <v>51.437884889999999</v>
      </c>
      <c r="O1554">
        <v>52.905985790000003</v>
      </c>
    </row>
    <row r="1555" spans="12:15" x14ac:dyDescent="0.25">
      <c r="L1555">
        <v>57.715690690000002</v>
      </c>
      <c r="O1555">
        <v>52.907892259999997</v>
      </c>
    </row>
    <row r="1556" spans="12:15" x14ac:dyDescent="0.25">
      <c r="L1556">
        <v>58.898034760000002</v>
      </c>
      <c r="O1556">
        <v>52.90909387</v>
      </c>
    </row>
    <row r="1557" spans="12:15" x14ac:dyDescent="0.25">
      <c r="L1557">
        <v>58.373056099999999</v>
      </c>
      <c r="O1557">
        <v>52.910813570000002</v>
      </c>
    </row>
    <row r="1558" spans="12:15" x14ac:dyDescent="0.25">
      <c r="L1558">
        <v>46.472453559999998</v>
      </c>
      <c r="O1558">
        <v>52.911919249999997</v>
      </c>
    </row>
    <row r="1559" spans="12:15" x14ac:dyDescent="0.25">
      <c r="L1559">
        <v>51.21047102</v>
      </c>
      <c r="O1559">
        <v>52.924048110000001</v>
      </c>
    </row>
    <row r="1560" spans="12:15" x14ac:dyDescent="0.25">
      <c r="L1560">
        <v>130.7614992</v>
      </c>
      <c r="O1560">
        <v>52.925240129999999</v>
      </c>
    </row>
    <row r="1561" spans="12:15" x14ac:dyDescent="0.25">
      <c r="L1561">
        <v>61.195274840000003</v>
      </c>
      <c r="O1561">
        <v>52.965596769999998</v>
      </c>
    </row>
    <row r="1562" spans="12:15" x14ac:dyDescent="0.25">
      <c r="L1562">
        <v>52.361950749999998</v>
      </c>
      <c r="O1562">
        <v>52.96623391</v>
      </c>
    </row>
    <row r="1563" spans="12:15" x14ac:dyDescent="0.25">
      <c r="L1563">
        <v>59.277624770000003</v>
      </c>
      <c r="O1563">
        <v>52.966433330000001</v>
      </c>
    </row>
    <row r="1564" spans="12:15" x14ac:dyDescent="0.25">
      <c r="L1564">
        <v>48.581854640000003</v>
      </c>
      <c r="O1564">
        <v>52.973484249999998</v>
      </c>
    </row>
    <row r="1565" spans="12:15" x14ac:dyDescent="0.25">
      <c r="L1565">
        <v>42.29218144</v>
      </c>
      <c r="O1565">
        <v>52.9773979</v>
      </c>
    </row>
    <row r="1566" spans="12:15" x14ac:dyDescent="0.25">
      <c r="L1566">
        <v>101.24884470000001</v>
      </c>
      <c r="O1566">
        <v>52.986072819999997</v>
      </c>
    </row>
    <row r="1567" spans="12:15" x14ac:dyDescent="0.25">
      <c r="L1567">
        <v>52.777046110000001</v>
      </c>
      <c r="O1567">
        <v>52.988034089999999</v>
      </c>
    </row>
    <row r="1568" spans="12:15" x14ac:dyDescent="0.25">
      <c r="L1568">
        <v>62.259024930000002</v>
      </c>
      <c r="O1568">
        <v>52.997691699999997</v>
      </c>
    </row>
    <row r="1569" spans="12:15" x14ac:dyDescent="0.25">
      <c r="L1569">
        <v>52.091320799999998</v>
      </c>
      <c r="O1569">
        <v>53.00292417</v>
      </c>
    </row>
    <row r="1570" spans="12:15" x14ac:dyDescent="0.25">
      <c r="L1570">
        <v>52.245061280000002</v>
      </c>
      <c r="O1570">
        <v>53.00366305</v>
      </c>
    </row>
    <row r="1571" spans="12:15" x14ac:dyDescent="0.25">
      <c r="L1571">
        <v>121.3012437</v>
      </c>
      <c r="O1571">
        <v>53.010472319999998</v>
      </c>
    </row>
    <row r="1572" spans="12:15" x14ac:dyDescent="0.25">
      <c r="L1572">
        <v>139.70357809999999</v>
      </c>
      <c r="O1572">
        <v>53.012974030000002</v>
      </c>
    </row>
    <row r="1573" spans="12:15" x14ac:dyDescent="0.25">
      <c r="L1573">
        <v>137.30005489999999</v>
      </c>
      <c r="O1573">
        <v>53.017652140000003</v>
      </c>
    </row>
    <row r="1574" spans="12:15" x14ac:dyDescent="0.25">
      <c r="L1574">
        <v>54.848655430000001</v>
      </c>
      <c r="O1574">
        <v>53.019839509999997</v>
      </c>
    </row>
    <row r="1575" spans="12:15" x14ac:dyDescent="0.25">
      <c r="L1575">
        <v>57.132337319999998</v>
      </c>
      <c r="O1575">
        <v>53.052323610000002</v>
      </c>
    </row>
    <row r="1576" spans="12:15" x14ac:dyDescent="0.25">
      <c r="L1576">
        <v>68.535623380000004</v>
      </c>
      <c r="O1576">
        <v>53.060027550000001</v>
      </c>
    </row>
    <row r="1577" spans="12:15" x14ac:dyDescent="0.25">
      <c r="L1577">
        <v>43.280280449999999</v>
      </c>
      <c r="O1577">
        <v>53.061341949999999</v>
      </c>
    </row>
    <row r="1578" spans="12:15" x14ac:dyDescent="0.25">
      <c r="L1578">
        <v>54.634847069999999</v>
      </c>
      <c r="O1578">
        <v>53.06904256</v>
      </c>
    </row>
    <row r="1579" spans="12:15" x14ac:dyDescent="0.25">
      <c r="L1579">
        <v>67.27052329</v>
      </c>
      <c r="O1579">
        <v>53.07203372</v>
      </c>
    </row>
    <row r="1580" spans="12:15" x14ac:dyDescent="0.25">
      <c r="L1580">
        <v>124.8107945</v>
      </c>
      <c r="O1580">
        <v>53.078221259999999</v>
      </c>
    </row>
    <row r="1581" spans="12:15" x14ac:dyDescent="0.25">
      <c r="L1581">
        <v>51.197472140000002</v>
      </c>
      <c r="O1581">
        <v>53.084640370000002</v>
      </c>
    </row>
    <row r="1582" spans="12:15" x14ac:dyDescent="0.25">
      <c r="L1582">
        <v>137.75879090000001</v>
      </c>
      <c r="O1582">
        <v>53.093366439999997</v>
      </c>
    </row>
    <row r="1583" spans="12:15" x14ac:dyDescent="0.25">
      <c r="L1583">
        <v>45.716646699999998</v>
      </c>
      <c r="O1583">
        <v>53.096613060000003</v>
      </c>
    </row>
    <row r="1584" spans="12:15" x14ac:dyDescent="0.25">
      <c r="L1584">
        <v>65.738211359999994</v>
      </c>
      <c r="O1584">
        <v>53.107659820000002</v>
      </c>
    </row>
    <row r="1585" spans="12:15" x14ac:dyDescent="0.25">
      <c r="L1585">
        <v>46.559243889999998</v>
      </c>
      <c r="O1585">
        <v>53.109982379999998</v>
      </c>
    </row>
    <row r="1586" spans="12:15" x14ac:dyDescent="0.25">
      <c r="L1586">
        <v>69.184759450000001</v>
      </c>
      <c r="O1586">
        <v>53.111589109999997</v>
      </c>
    </row>
    <row r="1587" spans="12:15" x14ac:dyDescent="0.25">
      <c r="L1587">
        <v>109.9553013</v>
      </c>
      <c r="O1587">
        <v>53.126005050000003</v>
      </c>
    </row>
    <row r="1588" spans="12:15" x14ac:dyDescent="0.25">
      <c r="L1588">
        <v>144.1274985</v>
      </c>
      <c r="O1588">
        <v>53.136605150000001</v>
      </c>
    </row>
    <row r="1589" spans="12:15" x14ac:dyDescent="0.25">
      <c r="L1589">
        <v>47.3475812</v>
      </c>
      <c r="O1589">
        <v>53.140173500000003</v>
      </c>
    </row>
    <row r="1590" spans="12:15" x14ac:dyDescent="0.25">
      <c r="L1590">
        <v>107.2809566</v>
      </c>
      <c r="O1590">
        <v>53.142297200000002</v>
      </c>
    </row>
    <row r="1591" spans="12:15" x14ac:dyDescent="0.25">
      <c r="L1591">
        <v>100.7031491</v>
      </c>
      <c r="O1591">
        <v>53.14959898</v>
      </c>
    </row>
    <row r="1592" spans="12:15" x14ac:dyDescent="0.25">
      <c r="L1592">
        <v>52.997691699999997</v>
      </c>
      <c r="O1592">
        <v>53.150515050000003</v>
      </c>
    </row>
    <row r="1593" spans="12:15" x14ac:dyDescent="0.25">
      <c r="L1593">
        <v>56.206004579999998</v>
      </c>
      <c r="O1593">
        <v>53.16231097</v>
      </c>
    </row>
    <row r="1594" spans="12:15" x14ac:dyDescent="0.25">
      <c r="L1594">
        <v>48.939550609999998</v>
      </c>
      <c r="O1594">
        <v>53.166001569999999</v>
      </c>
    </row>
    <row r="1595" spans="12:15" x14ac:dyDescent="0.25">
      <c r="L1595">
        <v>57.659370090000003</v>
      </c>
      <c r="O1595">
        <v>53.167840409999997</v>
      </c>
    </row>
    <row r="1596" spans="12:15" x14ac:dyDescent="0.25">
      <c r="L1596">
        <v>40.367193239999999</v>
      </c>
      <c r="O1596">
        <v>53.169277870000002</v>
      </c>
    </row>
    <row r="1597" spans="12:15" x14ac:dyDescent="0.25">
      <c r="L1597">
        <v>149.1761966</v>
      </c>
      <c r="O1597">
        <v>53.17490016</v>
      </c>
    </row>
    <row r="1598" spans="12:15" x14ac:dyDescent="0.25">
      <c r="L1598">
        <v>60.403431320000003</v>
      </c>
      <c r="O1598">
        <v>53.17747301</v>
      </c>
    </row>
    <row r="1599" spans="12:15" x14ac:dyDescent="0.25">
      <c r="L1599">
        <v>124.53868780000001</v>
      </c>
      <c r="O1599">
        <v>53.183472559999998</v>
      </c>
    </row>
    <row r="1600" spans="12:15" x14ac:dyDescent="0.25">
      <c r="L1600">
        <v>112.80427160000001</v>
      </c>
      <c r="O1600">
        <v>53.192622669999999</v>
      </c>
    </row>
    <row r="1601" spans="12:15" x14ac:dyDescent="0.25">
      <c r="L1601">
        <v>42.808524980000001</v>
      </c>
      <c r="O1601">
        <v>53.198880629999998</v>
      </c>
    </row>
    <row r="1602" spans="12:15" x14ac:dyDescent="0.25">
      <c r="L1602">
        <v>102.47018</v>
      </c>
      <c r="O1602">
        <v>53.210577069999999</v>
      </c>
    </row>
    <row r="1603" spans="12:15" x14ac:dyDescent="0.25">
      <c r="L1603">
        <v>54.613970600000002</v>
      </c>
      <c r="O1603">
        <v>53.215507340000002</v>
      </c>
    </row>
    <row r="1604" spans="12:15" x14ac:dyDescent="0.25">
      <c r="L1604">
        <v>65.96386742</v>
      </c>
      <c r="O1604">
        <v>53.219031700000002</v>
      </c>
    </row>
    <row r="1605" spans="12:15" x14ac:dyDescent="0.25">
      <c r="L1605">
        <v>67.848315900000003</v>
      </c>
      <c r="O1605">
        <v>53.222816289999997</v>
      </c>
    </row>
    <row r="1606" spans="12:15" x14ac:dyDescent="0.25">
      <c r="L1606">
        <v>44.068492929999998</v>
      </c>
      <c r="O1606">
        <v>53.2351332</v>
      </c>
    </row>
    <row r="1607" spans="12:15" x14ac:dyDescent="0.25">
      <c r="L1607">
        <v>111.47223990000001</v>
      </c>
      <c r="O1607">
        <v>53.239137399999997</v>
      </c>
    </row>
    <row r="1608" spans="12:15" x14ac:dyDescent="0.25">
      <c r="L1608">
        <v>62.345477430000003</v>
      </c>
      <c r="O1608">
        <v>53.241071400000003</v>
      </c>
    </row>
    <row r="1609" spans="12:15" x14ac:dyDescent="0.25">
      <c r="L1609">
        <v>61.75344716</v>
      </c>
      <c r="O1609">
        <v>53.249519489999997</v>
      </c>
    </row>
    <row r="1610" spans="12:15" x14ac:dyDescent="0.25">
      <c r="L1610">
        <v>62.97531352</v>
      </c>
      <c r="O1610">
        <v>53.259250280000003</v>
      </c>
    </row>
    <row r="1611" spans="12:15" x14ac:dyDescent="0.25">
      <c r="L1611">
        <v>59.044085850000002</v>
      </c>
      <c r="O1611">
        <v>53.261070740000001</v>
      </c>
    </row>
    <row r="1612" spans="12:15" x14ac:dyDescent="0.25">
      <c r="L1612">
        <v>68.479274910000001</v>
      </c>
      <c r="O1612">
        <v>53.261627109999999</v>
      </c>
    </row>
    <row r="1613" spans="12:15" x14ac:dyDescent="0.25">
      <c r="L1613">
        <v>65.118605930000001</v>
      </c>
      <c r="O1613">
        <v>53.262128310000001</v>
      </c>
    </row>
    <row r="1614" spans="12:15" x14ac:dyDescent="0.25">
      <c r="L1614">
        <v>58.869481710000002</v>
      </c>
      <c r="O1614">
        <v>53.270976240000003</v>
      </c>
    </row>
    <row r="1615" spans="12:15" x14ac:dyDescent="0.25">
      <c r="L1615">
        <v>43.343399269999999</v>
      </c>
      <c r="O1615">
        <v>53.282048199999998</v>
      </c>
    </row>
    <row r="1616" spans="12:15" x14ac:dyDescent="0.25">
      <c r="L1616">
        <v>50.924870869999999</v>
      </c>
      <c r="O1616">
        <v>53.303832159999999</v>
      </c>
    </row>
    <row r="1617" spans="12:15" x14ac:dyDescent="0.25">
      <c r="L1617">
        <v>52.782218720000003</v>
      </c>
      <c r="O1617">
        <v>53.307596480000001</v>
      </c>
    </row>
    <row r="1618" spans="12:15" x14ac:dyDescent="0.25">
      <c r="L1618">
        <v>55.493627979999999</v>
      </c>
      <c r="O1618">
        <v>53.310648049999998</v>
      </c>
    </row>
    <row r="1619" spans="12:15" x14ac:dyDescent="0.25">
      <c r="L1619">
        <v>62.624566219999998</v>
      </c>
      <c r="O1619">
        <v>53.315763769999997</v>
      </c>
    </row>
    <row r="1620" spans="12:15" x14ac:dyDescent="0.25">
      <c r="L1620">
        <v>46.97384151</v>
      </c>
      <c r="O1620">
        <v>53.318663659999999</v>
      </c>
    </row>
    <row r="1621" spans="12:15" x14ac:dyDescent="0.25">
      <c r="L1621">
        <v>43.159098950000001</v>
      </c>
      <c r="O1621">
        <v>53.318694819999997</v>
      </c>
    </row>
    <row r="1622" spans="12:15" x14ac:dyDescent="0.25">
      <c r="L1622">
        <v>47.303821380000002</v>
      </c>
      <c r="O1622">
        <v>53.321569670000002</v>
      </c>
    </row>
    <row r="1623" spans="12:15" x14ac:dyDescent="0.25">
      <c r="L1623">
        <v>47.081631129999998</v>
      </c>
      <c r="O1623">
        <v>53.335045729999997</v>
      </c>
    </row>
    <row r="1624" spans="12:15" x14ac:dyDescent="0.25">
      <c r="L1624">
        <v>62.78219679</v>
      </c>
      <c r="O1624">
        <v>53.33819802</v>
      </c>
    </row>
    <row r="1625" spans="12:15" x14ac:dyDescent="0.25">
      <c r="L1625">
        <v>52.162811509999997</v>
      </c>
      <c r="O1625">
        <v>53.344724409999998</v>
      </c>
    </row>
    <row r="1626" spans="12:15" x14ac:dyDescent="0.25">
      <c r="L1626">
        <v>166.2497932</v>
      </c>
      <c r="O1626">
        <v>53.347846230000002</v>
      </c>
    </row>
    <row r="1627" spans="12:15" x14ac:dyDescent="0.25">
      <c r="L1627">
        <v>45.976388270000001</v>
      </c>
      <c r="O1627">
        <v>53.347968729999998</v>
      </c>
    </row>
    <row r="1628" spans="12:15" x14ac:dyDescent="0.25">
      <c r="L1628">
        <v>109.79618739999999</v>
      </c>
      <c r="O1628">
        <v>53.374757459999998</v>
      </c>
    </row>
    <row r="1629" spans="12:15" x14ac:dyDescent="0.25">
      <c r="L1629">
        <v>66.625153179999998</v>
      </c>
      <c r="O1629">
        <v>53.374793339999997</v>
      </c>
    </row>
    <row r="1630" spans="12:15" x14ac:dyDescent="0.25">
      <c r="L1630">
        <v>66.095786059999995</v>
      </c>
      <c r="O1630">
        <v>53.408148240000003</v>
      </c>
    </row>
    <row r="1631" spans="12:15" x14ac:dyDescent="0.25">
      <c r="L1631">
        <v>42.597602879999997</v>
      </c>
      <c r="O1631">
        <v>53.42394367</v>
      </c>
    </row>
    <row r="1632" spans="12:15" x14ac:dyDescent="0.25">
      <c r="L1632">
        <v>67.69285429</v>
      </c>
      <c r="O1632">
        <v>53.429785039999999</v>
      </c>
    </row>
    <row r="1633" spans="12:15" x14ac:dyDescent="0.25">
      <c r="L1633">
        <v>59.322333520000001</v>
      </c>
      <c r="O1633">
        <v>53.438916040000002</v>
      </c>
    </row>
    <row r="1634" spans="12:15" x14ac:dyDescent="0.25">
      <c r="L1634">
        <v>43.3462125</v>
      </c>
      <c r="O1634">
        <v>53.455356520000002</v>
      </c>
    </row>
    <row r="1635" spans="12:15" x14ac:dyDescent="0.25">
      <c r="L1635">
        <v>121.598613</v>
      </c>
      <c r="O1635">
        <v>53.468005230000003</v>
      </c>
    </row>
    <row r="1636" spans="12:15" x14ac:dyDescent="0.25">
      <c r="L1636">
        <v>67.965521350000003</v>
      </c>
      <c r="O1636">
        <v>53.469608999999998</v>
      </c>
    </row>
    <row r="1637" spans="12:15" x14ac:dyDescent="0.25">
      <c r="L1637">
        <v>107.61972280000001</v>
      </c>
      <c r="O1637">
        <v>53.501955080000002</v>
      </c>
    </row>
    <row r="1638" spans="12:15" x14ac:dyDescent="0.25">
      <c r="L1638">
        <v>140.64803069999999</v>
      </c>
      <c r="O1638">
        <v>53.508500920000003</v>
      </c>
    </row>
    <row r="1639" spans="12:15" x14ac:dyDescent="0.25">
      <c r="L1639">
        <v>54.410693770000002</v>
      </c>
      <c r="O1639">
        <v>53.516107750000003</v>
      </c>
    </row>
    <row r="1640" spans="12:15" x14ac:dyDescent="0.25">
      <c r="L1640">
        <v>53.848729759999998</v>
      </c>
      <c r="O1640">
        <v>53.526508319999998</v>
      </c>
    </row>
    <row r="1641" spans="12:15" x14ac:dyDescent="0.25">
      <c r="L1641">
        <v>55.804582770000003</v>
      </c>
      <c r="O1641">
        <v>53.52767686</v>
      </c>
    </row>
    <row r="1642" spans="12:15" x14ac:dyDescent="0.25">
      <c r="L1642">
        <v>42.436067039999998</v>
      </c>
      <c r="O1642">
        <v>53.533771420000001</v>
      </c>
    </row>
    <row r="1643" spans="12:15" x14ac:dyDescent="0.25">
      <c r="L1643">
        <v>41.902076690000001</v>
      </c>
      <c r="O1643">
        <v>53.536134680000004</v>
      </c>
    </row>
    <row r="1644" spans="12:15" x14ac:dyDescent="0.25">
      <c r="L1644">
        <v>42.189970219999999</v>
      </c>
      <c r="O1644">
        <v>53.539787420000003</v>
      </c>
    </row>
    <row r="1645" spans="12:15" x14ac:dyDescent="0.25">
      <c r="L1645">
        <v>69.708257189999998</v>
      </c>
      <c r="O1645">
        <v>53.5403485</v>
      </c>
    </row>
    <row r="1646" spans="12:15" x14ac:dyDescent="0.25">
      <c r="L1646">
        <v>56.838755390000003</v>
      </c>
      <c r="O1646">
        <v>53.54328392</v>
      </c>
    </row>
    <row r="1647" spans="12:15" x14ac:dyDescent="0.25">
      <c r="L1647">
        <v>46.835358169999999</v>
      </c>
      <c r="O1647">
        <v>53.567273069999999</v>
      </c>
    </row>
    <row r="1648" spans="12:15" x14ac:dyDescent="0.25">
      <c r="L1648">
        <v>110.30095609999999</v>
      </c>
      <c r="O1648">
        <v>53.575228129999999</v>
      </c>
    </row>
    <row r="1649" spans="12:15" x14ac:dyDescent="0.25">
      <c r="L1649">
        <v>57.542618939999997</v>
      </c>
      <c r="O1649">
        <v>53.584527450000003</v>
      </c>
    </row>
    <row r="1650" spans="12:15" x14ac:dyDescent="0.25">
      <c r="L1650">
        <v>43.050132009999999</v>
      </c>
      <c r="O1650">
        <v>53.595663379999998</v>
      </c>
    </row>
    <row r="1651" spans="12:15" x14ac:dyDescent="0.25">
      <c r="L1651">
        <v>40.387114220000001</v>
      </c>
      <c r="O1651">
        <v>53.602945810000001</v>
      </c>
    </row>
    <row r="1652" spans="12:15" x14ac:dyDescent="0.25">
      <c r="L1652">
        <v>63.28725936</v>
      </c>
      <c r="O1652">
        <v>53.603707819999997</v>
      </c>
    </row>
    <row r="1653" spans="12:15" x14ac:dyDescent="0.25">
      <c r="L1653">
        <v>57.375338890000002</v>
      </c>
      <c r="O1653">
        <v>53.609682900000003</v>
      </c>
    </row>
    <row r="1654" spans="12:15" x14ac:dyDescent="0.25">
      <c r="L1654">
        <v>49.794299989999999</v>
      </c>
      <c r="O1654">
        <v>53.624253230000001</v>
      </c>
    </row>
    <row r="1655" spans="12:15" x14ac:dyDescent="0.25">
      <c r="L1655">
        <v>99.986831719999998</v>
      </c>
      <c r="O1655">
        <v>53.63241472</v>
      </c>
    </row>
    <row r="1656" spans="12:15" x14ac:dyDescent="0.25">
      <c r="L1656">
        <v>50.862857599999998</v>
      </c>
      <c r="O1656">
        <v>53.638070800000001</v>
      </c>
    </row>
    <row r="1657" spans="12:15" x14ac:dyDescent="0.25">
      <c r="L1657">
        <v>56.0029507</v>
      </c>
      <c r="O1657">
        <v>53.662581060000001</v>
      </c>
    </row>
    <row r="1658" spans="12:15" x14ac:dyDescent="0.25">
      <c r="L1658">
        <v>47.355737300000001</v>
      </c>
      <c r="O1658">
        <v>53.680011469999997</v>
      </c>
    </row>
    <row r="1659" spans="12:15" x14ac:dyDescent="0.25">
      <c r="L1659">
        <v>47.653867200000001</v>
      </c>
      <c r="O1659">
        <v>53.685523529999998</v>
      </c>
    </row>
    <row r="1660" spans="12:15" x14ac:dyDescent="0.25">
      <c r="L1660">
        <v>67.138169750000003</v>
      </c>
      <c r="O1660">
        <v>53.693140659999997</v>
      </c>
    </row>
    <row r="1661" spans="12:15" x14ac:dyDescent="0.25">
      <c r="L1661">
        <v>50.976391790000001</v>
      </c>
      <c r="O1661">
        <v>53.696200179999998</v>
      </c>
    </row>
    <row r="1662" spans="12:15" x14ac:dyDescent="0.25">
      <c r="L1662">
        <v>66.021153179999999</v>
      </c>
      <c r="O1662">
        <v>53.717638139999998</v>
      </c>
    </row>
    <row r="1663" spans="12:15" x14ac:dyDescent="0.25">
      <c r="L1663">
        <v>43.289633979999998</v>
      </c>
      <c r="O1663">
        <v>53.72967465</v>
      </c>
    </row>
    <row r="1664" spans="12:15" x14ac:dyDescent="0.25">
      <c r="L1664">
        <v>44.165873259999998</v>
      </c>
      <c r="O1664">
        <v>53.756054159999998</v>
      </c>
    </row>
    <row r="1665" spans="12:15" x14ac:dyDescent="0.25">
      <c r="L1665">
        <v>65.038880669999998</v>
      </c>
      <c r="O1665">
        <v>53.765205080000001</v>
      </c>
    </row>
    <row r="1666" spans="12:15" x14ac:dyDescent="0.25">
      <c r="L1666">
        <v>46.551568549999999</v>
      </c>
      <c r="O1666">
        <v>53.766787800000003</v>
      </c>
    </row>
    <row r="1667" spans="12:15" x14ac:dyDescent="0.25">
      <c r="L1667">
        <v>60.11186094</v>
      </c>
      <c r="O1667">
        <v>53.769568550000002</v>
      </c>
    </row>
    <row r="1668" spans="12:15" x14ac:dyDescent="0.25">
      <c r="L1668">
        <v>64.128021230000002</v>
      </c>
      <c r="O1668">
        <v>53.775022989999997</v>
      </c>
    </row>
    <row r="1669" spans="12:15" x14ac:dyDescent="0.25">
      <c r="L1669">
        <v>67.875304810000003</v>
      </c>
      <c r="O1669">
        <v>53.77684343</v>
      </c>
    </row>
    <row r="1670" spans="12:15" x14ac:dyDescent="0.25">
      <c r="L1670">
        <v>67.525024520000002</v>
      </c>
      <c r="O1670">
        <v>53.7927891</v>
      </c>
    </row>
    <row r="1671" spans="12:15" x14ac:dyDescent="0.25">
      <c r="L1671">
        <v>107.8929965</v>
      </c>
      <c r="O1671">
        <v>53.803218360000002</v>
      </c>
    </row>
    <row r="1672" spans="12:15" x14ac:dyDescent="0.25">
      <c r="L1672">
        <v>53.567273069999999</v>
      </c>
      <c r="O1672">
        <v>53.827824700000001</v>
      </c>
    </row>
    <row r="1673" spans="12:15" x14ac:dyDescent="0.25">
      <c r="L1673">
        <v>55.503551280000003</v>
      </c>
      <c r="O1673">
        <v>53.838079530000002</v>
      </c>
    </row>
    <row r="1674" spans="12:15" x14ac:dyDescent="0.25">
      <c r="L1674">
        <v>94.727698919999995</v>
      </c>
      <c r="O1674">
        <v>53.848729759999998</v>
      </c>
    </row>
    <row r="1675" spans="12:15" x14ac:dyDescent="0.25">
      <c r="L1675">
        <v>49.573459280000002</v>
      </c>
      <c r="O1675">
        <v>53.861308549999997</v>
      </c>
    </row>
    <row r="1676" spans="12:15" x14ac:dyDescent="0.25">
      <c r="L1676">
        <v>50.337326160000003</v>
      </c>
      <c r="O1676">
        <v>53.866903919999999</v>
      </c>
    </row>
    <row r="1677" spans="12:15" x14ac:dyDescent="0.25">
      <c r="L1677">
        <v>59.014302460000003</v>
      </c>
      <c r="O1677">
        <v>53.881299030000001</v>
      </c>
    </row>
    <row r="1678" spans="12:15" x14ac:dyDescent="0.25">
      <c r="L1678">
        <v>43.637915599999999</v>
      </c>
      <c r="O1678">
        <v>53.89182984</v>
      </c>
    </row>
    <row r="1679" spans="12:15" x14ac:dyDescent="0.25">
      <c r="L1679">
        <v>67.216634630000001</v>
      </c>
      <c r="O1679">
        <v>53.901166439999997</v>
      </c>
    </row>
    <row r="1680" spans="12:15" x14ac:dyDescent="0.25">
      <c r="L1680">
        <v>46.950676450000003</v>
      </c>
      <c r="O1680">
        <v>53.910155580000001</v>
      </c>
    </row>
    <row r="1681" spans="12:15" x14ac:dyDescent="0.25">
      <c r="L1681">
        <v>93.173376950000005</v>
      </c>
      <c r="O1681">
        <v>53.918779350000001</v>
      </c>
    </row>
    <row r="1682" spans="12:15" x14ac:dyDescent="0.25">
      <c r="L1682">
        <v>56.705710140000001</v>
      </c>
      <c r="O1682">
        <v>53.928593020000001</v>
      </c>
    </row>
    <row r="1683" spans="12:15" x14ac:dyDescent="0.25">
      <c r="L1683">
        <v>40.229631740000002</v>
      </c>
      <c r="O1683">
        <v>53.935812169999998</v>
      </c>
    </row>
    <row r="1684" spans="12:15" x14ac:dyDescent="0.25">
      <c r="L1684">
        <v>66.441615400000003</v>
      </c>
      <c r="O1684">
        <v>53.936185780000002</v>
      </c>
    </row>
    <row r="1685" spans="12:15" x14ac:dyDescent="0.25">
      <c r="L1685">
        <v>50.535031760000003</v>
      </c>
      <c r="O1685">
        <v>53.937524930000002</v>
      </c>
    </row>
    <row r="1686" spans="12:15" x14ac:dyDescent="0.25">
      <c r="L1686">
        <v>64.959775089999994</v>
      </c>
      <c r="O1686">
        <v>53.944860509999998</v>
      </c>
    </row>
    <row r="1687" spans="12:15" x14ac:dyDescent="0.25">
      <c r="L1687">
        <v>102.1437677</v>
      </c>
      <c r="O1687">
        <v>53.951869170000002</v>
      </c>
    </row>
    <row r="1688" spans="12:15" x14ac:dyDescent="0.25">
      <c r="L1688">
        <v>52.19437533</v>
      </c>
      <c r="O1688">
        <v>53.964383669999997</v>
      </c>
    </row>
    <row r="1689" spans="12:15" x14ac:dyDescent="0.25">
      <c r="L1689">
        <v>42.448557809999997</v>
      </c>
      <c r="O1689">
        <v>53.968867830000001</v>
      </c>
    </row>
    <row r="1690" spans="12:15" x14ac:dyDescent="0.25">
      <c r="L1690">
        <v>64.417351740000001</v>
      </c>
      <c r="O1690">
        <v>53.985724939999997</v>
      </c>
    </row>
    <row r="1691" spans="12:15" x14ac:dyDescent="0.25">
      <c r="L1691">
        <v>69.230736739999998</v>
      </c>
      <c r="O1691">
        <v>53.985763470000002</v>
      </c>
    </row>
    <row r="1692" spans="12:15" x14ac:dyDescent="0.25">
      <c r="L1692">
        <v>68.638381080000002</v>
      </c>
      <c r="O1692">
        <v>54.005356020000001</v>
      </c>
    </row>
    <row r="1693" spans="12:15" x14ac:dyDescent="0.25">
      <c r="L1693">
        <v>43.824907660000001</v>
      </c>
      <c r="O1693">
        <v>54.014130799999997</v>
      </c>
    </row>
    <row r="1694" spans="12:15" x14ac:dyDescent="0.25">
      <c r="L1694">
        <v>51.79126617</v>
      </c>
      <c r="O1694">
        <v>54.02188632</v>
      </c>
    </row>
    <row r="1695" spans="12:15" x14ac:dyDescent="0.25">
      <c r="L1695">
        <v>55.365400129999998</v>
      </c>
      <c r="O1695">
        <v>54.027605579999999</v>
      </c>
    </row>
    <row r="1696" spans="12:15" x14ac:dyDescent="0.25">
      <c r="L1696">
        <v>58.505014969999998</v>
      </c>
      <c r="O1696">
        <v>54.029544530000003</v>
      </c>
    </row>
    <row r="1697" spans="12:15" x14ac:dyDescent="0.25">
      <c r="L1697">
        <v>69.780760419999993</v>
      </c>
      <c r="O1697">
        <v>54.038853400000001</v>
      </c>
    </row>
    <row r="1698" spans="12:15" x14ac:dyDescent="0.25">
      <c r="L1698">
        <v>121.98121829999999</v>
      </c>
      <c r="O1698">
        <v>54.05107916</v>
      </c>
    </row>
    <row r="1699" spans="12:15" x14ac:dyDescent="0.25">
      <c r="L1699">
        <v>59.469512780000002</v>
      </c>
      <c r="O1699">
        <v>54.065144539999999</v>
      </c>
    </row>
    <row r="1700" spans="12:15" x14ac:dyDescent="0.25">
      <c r="L1700">
        <v>67.974026370000004</v>
      </c>
      <c r="O1700">
        <v>54.078959300000001</v>
      </c>
    </row>
    <row r="1701" spans="12:15" x14ac:dyDescent="0.25">
      <c r="L1701">
        <v>44.649349639999997</v>
      </c>
      <c r="O1701">
        <v>54.079615779999997</v>
      </c>
    </row>
    <row r="1702" spans="12:15" x14ac:dyDescent="0.25">
      <c r="L1702">
        <v>42.210896329999997</v>
      </c>
      <c r="O1702">
        <v>54.081623880000002</v>
      </c>
    </row>
    <row r="1703" spans="12:15" x14ac:dyDescent="0.25">
      <c r="L1703">
        <v>56.24790702</v>
      </c>
      <c r="O1703">
        <v>54.102274319999999</v>
      </c>
    </row>
    <row r="1704" spans="12:15" x14ac:dyDescent="0.25">
      <c r="L1704">
        <v>50.331755399999999</v>
      </c>
      <c r="O1704">
        <v>54.10521696</v>
      </c>
    </row>
    <row r="1705" spans="12:15" x14ac:dyDescent="0.25">
      <c r="L1705">
        <v>53.717638139999998</v>
      </c>
      <c r="O1705">
        <v>54.112361849999999</v>
      </c>
    </row>
    <row r="1706" spans="12:15" x14ac:dyDescent="0.25">
      <c r="L1706">
        <v>42.537192130000001</v>
      </c>
      <c r="O1706">
        <v>54.114388009999999</v>
      </c>
    </row>
    <row r="1707" spans="12:15" x14ac:dyDescent="0.25">
      <c r="L1707">
        <v>44.258495699999997</v>
      </c>
      <c r="O1707">
        <v>54.114708110000002</v>
      </c>
    </row>
    <row r="1708" spans="12:15" x14ac:dyDescent="0.25">
      <c r="L1708">
        <v>92.875699830000002</v>
      </c>
      <c r="O1708">
        <v>54.135217269999998</v>
      </c>
    </row>
    <row r="1709" spans="12:15" x14ac:dyDescent="0.25">
      <c r="L1709">
        <v>50.600845040000003</v>
      </c>
      <c r="O1709">
        <v>54.143098690000002</v>
      </c>
    </row>
    <row r="1710" spans="12:15" x14ac:dyDescent="0.25">
      <c r="L1710">
        <v>191.14318879999999</v>
      </c>
      <c r="O1710">
        <v>54.153078219999998</v>
      </c>
    </row>
    <row r="1711" spans="12:15" x14ac:dyDescent="0.25">
      <c r="L1711">
        <v>44.646325589999996</v>
      </c>
      <c r="O1711">
        <v>54.159047620000003</v>
      </c>
    </row>
    <row r="1712" spans="12:15" x14ac:dyDescent="0.25">
      <c r="L1712">
        <v>64.629029700000004</v>
      </c>
      <c r="O1712">
        <v>54.165006890000001</v>
      </c>
    </row>
    <row r="1713" spans="12:15" x14ac:dyDescent="0.25">
      <c r="L1713">
        <v>55.37856429</v>
      </c>
      <c r="O1713">
        <v>54.179723369999998</v>
      </c>
    </row>
    <row r="1714" spans="12:15" x14ac:dyDescent="0.25">
      <c r="L1714">
        <v>66.247471750000003</v>
      </c>
      <c r="O1714">
        <v>54.199333449999997</v>
      </c>
    </row>
    <row r="1715" spans="12:15" x14ac:dyDescent="0.25">
      <c r="L1715">
        <v>52.603237</v>
      </c>
      <c r="O1715">
        <v>54.203770839999997</v>
      </c>
    </row>
    <row r="1716" spans="12:15" x14ac:dyDescent="0.25">
      <c r="L1716">
        <v>40.571321259999998</v>
      </c>
      <c r="O1716">
        <v>54.216495129999998</v>
      </c>
    </row>
    <row r="1717" spans="12:15" x14ac:dyDescent="0.25">
      <c r="L1717">
        <v>66.141560440000006</v>
      </c>
      <c r="O1717">
        <v>54.21850371</v>
      </c>
    </row>
    <row r="1718" spans="12:15" x14ac:dyDescent="0.25">
      <c r="L1718">
        <v>48.094008369999997</v>
      </c>
      <c r="O1718">
        <v>54.24540708</v>
      </c>
    </row>
    <row r="1719" spans="12:15" x14ac:dyDescent="0.25">
      <c r="L1719">
        <v>44.214726779999999</v>
      </c>
      <c r="O1719">
        <v>54.248393950000001</v>
      </c>
    </row>
    <row r="1720" spans="12:15" x14ac:dyDescent="0.25">
      <c r="L1720">
        <v>44.10044602</v>
      </c>
      <c r="O1720">
        <v>54.249530129999997</v>
      </c>
    </row>
    <row r="1721" spans="12:15" x14ac:dyDescent="0.25">
      <c r="L1721">
        <v>97.165820220000001</v>
      </c>
      <c r="O1721">
        <v>54.26207153</v>
      </c>
    </row>
    <row r="1722" spans="12:15" x14ac:dyDescent="0.25">
      <c r="L1722">
        <v>43.508210249999998</v>
      </c>
      <c r="O1722">
        <v>54.288234320000001</v>
      </c>
    </row>
    <row r="1723" spans="12:15" x14ac:dyDescent="0.25">
      <c r="L1723">
        <v>172.01776749999999</v>
      </c>
      <c r="O1723">
        <v>54.289806759999998</v>
      </c>
    </row>
    <row r="1724" spans="12:15" x14ac:dyDescent="0.25">
      <c r="L1724">
        <v>46.029447709999999</v>
      </c>
      <c r="O1724">
        <v>54.306279629999999</v>
      </c>
    </row>
    <row r="1725" spans="12:15" x14ac:dyDescent="0.25">
      <c r="L1725">
        <v>43.327576759999999</v>
      </c>
      <c r="O1725">
        <v>54.313324379999997</v>
      </c>
    </row>
    <row r="1726" spans="12:15" x14ac:dyDescent="0.25">
      <c r="L1726">
        <v>41.131408229999998</v>
      </c>
      <c r="O1726">
        <v>54.341398929999997</v>
      </c>
    </row>
    <row r="1727" spans="12:15" x14ac:dyDescent="0.25">
      <c r="L1727">
        <v>41.925717419999998</v>
      </c>
      <c r="O1727">
        <v>54.347428090000001</v>
      </c>
    </row>
    <row r="1728" spans="12:15" x14ac:dyDescent="0.25">
      <c r="L1728">
        <v>44.928215600000001</v>
      </c>
      <c r="O1728">
        <v>54.351915210000001</v>
      </c>
    </row>
    <row r="1729" spans="12:15" x14ac:dyDescent="0.25">
      <c r="L1729">
        <v>60.696299600000003</v>
      </c>
      <c r="O1729">
        <v>54.38412727</v>
      </c>
    </row>
    <row r="1730" spans="12:15" x14ac:dyDescent="0.25">
      <c r="L1730">
        <v>104.5610442</v>
      </c>
      <c r="O1730">
        <v>54.385511630000003</v>
      </c>
    </row>
    <row r="1731" spans="12:15" x14ac:dyDescent="0.25">
      <c r="L1731">
        <v>48.122655299999998</v>
      </c>
      <c r="O1731">
        <v>54.393286240000002</v>
      </c>
    </row>
    <row r="1732" spans="12:15" x14ac:dyDescent="0.25">
      <c r="L1732">
        <v>47.290062409999997</v>
      </c>
      <c r="O1732">
        <v>54.397177470000003</v>
      </c>
    </row>
    <row r="1733" spans="12:15" x14ac:dyDescent="0.25">
      <c r="L1733">
        <v>51.952884079999997</v>
      </c>
      <c r="O1733">
        <v>54.403738019999999</v>
      </c>
    </row>
    <row r="1734" spans="12:15" x14ac:dyDescent="0.25">
      <c r="L1734">
        <v>56.706742149999997</v>
      </c>
      <c r="O1734">
        <v>54.410693770000002</v>
      </c>
    </row>
    <row r="1735" spans="12:15" x14ac:dyDescent="0.25">
      <c r="L1735">
        <v>45.266235350000002</v>
      </c>
      <c r="O1735">
        <v>54.41876079</v>
      </c>
    </row>
    <row r="1736" spans="12:15" x14ac:dyDescent="0.25">
      <c r="L1736">
        <v>68.551475890000006</v>
      </c>
      <c r="O1736">
        <v>54.42274681</v>
      </c>
    </row>
    <row r="1737" spans="12:15" x14ac:dyDescent="0.25">
      <c r="L1737">
        <v>46.752387849999998</v>
      </c>
      <c r="O1737">
        <v>54.424867540000001</v>
      </c>
    </row>
    <row r="1738" spans="12:15" x14ac:dyDescent="0.25">
      <c r="L1738">
        <v>54.77591623</v>
      </c>
      <c r="O1738">
        <v>54.425168360000001</v>
      </c>
    </row>
    <row r="1739" spans="12:15" x14ac:dyDescent="0.25">
      <c r="L1739">
        <v>42.357020949999999</v>
      </c>
      <c r="O1739">
        <v>54.432209700000001</v>
      </c>
    </row>
    <row r="1740" spans="12:15" x14ac:dyDescent="0.25">
      <c r="L1740">
        <v>56.016060699999997</v>
      </c>
      <c r="O1740">
        <v>54.432320300000001</v>
      </c>
    </row>
    <row r="1741" spans="12:15" x14ac:dyDescent="0.25">
      <c r="L1741">
        <v>40.646101459999997</v>
      </c>
      <c r="O1741">
        <v>54.438592829999997</v>
      </c>
    </row>
    <row r="1742" spans="12:15" x14ac:dyDescent="0.25">
      <c r="L1742">
        <v>96.947174439999998</v>
      </c>
      <c r="O1742">
        <v>54.441436930000002</v>
      </c>
    </row>
    <row r="1743" spans="12:15" x14ac:dyDescent="0.25">
      <c r="L1743">
        <v>53.136605150000001</v>
      </c>
      <c r="O1743">
        <v>54.458453220000003</v>
      </c>
    </row>
    <row r="1744" spans="12:15" x14ac:dyDescent="0.25">
      <c r="L1744">
        <v>54.970437920000002</v>
      </c>
      <c r="O1744">
        <v>54.460024509999997</v>
      </c>
    </row>
    <row r="1745" spans="12:15" x14ac:dyDescent="0.25">
      <c r="L1745">
        <v>45.219139130000002</v>
      </c>
      <c r="O1745">
        <v>54.470374139999997</v>
      </c>
    </row>
    <row r="1746" spans="12:15" x14ac:dyDescent="0.25">
      <c r="L1746">
        <v>117.18148840000001</v>
      </c>
      <c r="O1746">
        <v>54.47822996</v>
      </c>
    </row>
    <row r="1747" spans="12:15" x14ac:dyDescent="0.25">
      <c r="L1747">
        <v>45.337656850000002</v>
      </c>
      <c r="O1747">
        <v>54.491854869999997</v>
      </c>
    </row>
    <row r="1748" spans="12:15" x14ac:dyDescent="0.25">
      <c r="L1748">
        <v>94.401988040000006</v>
      </c>
      <c r="O1748">
        <v>54.514004460000002</v>
      </c>
    </row>
    <row r="1749" spans="12:15" x14ac:dyDescent="0.25">
      <c r="L1749">
        <v>43.298599070000002</v>
      </c>
      <c r="O1749">
        <v>54.520073510000003</v>
      </c>
    </row>
    <row r="1750" spans="12:15" x14ac:dyDescent="0.25">
      <c r="L1750">
        <v>68.145966279999996</v>
      </c>
      <c r="O1750">
        <v>54.524451149999997</v>
      </c>
    </row>
    <row r="1751" spans="12:15" x14ac:dyDescent="0.25">
      <c r="L1751">
        <v>146.836467</v>
      </c>
      <c r="O1751">
        <v>54.526337820000002</v>
      </c>
    </row>
    <row r="1752" spans="12:15" x14ac:dyDescent="0.25">
      <c r="L1752">
        <v>66.810959920000002</v>
      </c>
      <c r="O1752">
        <v>54.527487610000001</v>
      </c>
    </row>
    <row r="1753" spans="12:15" x14ac:dyDescent="0.25">
      <c r="L1753">
        <v>60.388988400000002</v>
      </c>
      <c r="O1753">
        <v>54.528912089999999</v>
      </c>
    </row>
    <row r="1754" spans="12:15" x14ac:dyDescent="0.25">
      <c r="L1754">
        <v>101.46493169999999</v>
      </c>
      <c r="O1754">
        <v>54.532885110000002</v>
      </c>
    </row>
    <row r="1755" spans="12:15" x14ac:dyDescent="0.25">
      <c r="L1755">
        <v>98.833288179999997</v>
      </c>
      <c r="O1755">
        <v>54.53625959</v>
      </c>
    </row>
    <row r="1756" spans="12:15" x14ac:dyDescent="0.25">
      <c r="L1756">
        <v>65.41268934</v>
      </c>
      <c r="O1756">
        <v>54.537940329999998</v>
      </c>
    </row>
    <row r="1757" spans="12:15" x14ac:dyDescent="0.25">
      <c r="L1757">
        <v>48.62666334</v>
      </c>
      <c r="O1757">
        <v>54.554785600000002</v>
      </c>
    </row>
    <row r="1758" spans="12:15" x14ac:dyDescent="0.25">
      <c r="L1758">
        <v>50.364534740000003</v>
      </c>
      <c r="O1758">
        <v>54.561351790000003</v>
      </c>
    </row>
    <row r="1759" spans="12:15" x14ac:dyDescent="0.25">
      <c r="L1759">
        <v>64.027086330000003</v>
      </c>
      <c r="O1759">
        <v>54.561555329999997</v>
      </c>
    </row>
    <row r="1760" spans="12:15" x14ac:dyDescent="0.25">
      <c r="L1760">
        <v>129.5425295</v>
      </c>
      <c r="O1760">
        <v>54.562930000000001</v>
      </c>
    </row>
    <row r="1761" spans="12:15" x14ac:dyDescent="0.25">
      <c r="L1761">
        <v>60.02960032</v>
      </c>
      <c r="O1761">
        <v>54.57256228</v>
      </c>
    </row>
    <row r="1762" spans="12:15" x14ac:dyDescent="0.25">
      <c r="L1762">
        <v>45.796859810000001</v>
      </c>
      <c r="O1762">
        <v>54.576388880000003</v>
      </c>
    </row>
    <row r="1763" spans="12:15" x14ac:dyDescent="0.25">
      <c r="L1763">
        <v>57.338579580000001</v>
      </c>
      <c r="O1763">
        <v>54.577524660000002</v>
      </c>
    </row>
    <row r="1764" spans="12:15" x14ac:dyDescent="0.25">
      <c r="L1764">
        <v>53.303832159999999</v>
      </c>
      <c r="O1764">
        <v>54.605256439999998</v>
      </c>
    </row>
    <row r="1765" spans="12:15" x14ac:dyDescent="0.25">
      <c r="L1765">
        <v>47.157787900000002</v>
      </c>
      <c r="O1765">
        <v>54.609483330000003</v>
      </c>
    </row>
    <row r="1766" spans="12:15" x14ac:dyDescent="0.25">
      <c r="L1766">
        <v>56.158772229999997</v>
      </c>
      <c r="O1766">
        <v>54.610089330000001</v>
      </c>
    </row>
    <row r="1767" spans="12:15" x14ac:dyDescent="0.25">
      <c r="L1767">
        <v>58.951382099999996</v>
      </c>
      <c r="O1767">
        <v>54.613970600000002</v>
      </c>
    </row>
    <row r="1768" spans="12:15" x14ac:dyDescent="0.25">
      <c r="L1768">
        <v>67.039895779999995</v>
      </c>
      <c r="O1768">
        <v>54.618194250000002</v>
      </c>
    </row>
    <row r="1769" spans="12:15" x14ac:dyDescent="0.25">
      <c r="L1769">
        <v>48.662675059999998</v>
      </c>
      <c r="O1769">
        <v>54.622505150000002</v>
      </c>
    </row>
    <row r="1770" spans="12:15" x14ac:dyDescent="0.25">
      <c r="L1770">
        <v>155.7624447</v>
      </c>
      <c r="O1770">
        <v>54.634847069999999</v>
      </c>
    </row>
    <row r="1771" spans="12:15" x14ac:dyDescent="0.25">
      <c r="L1771">
        <v>62.435672580000002</v>
      </c>
      <c r="O1771">
        <v>54.640605919999999</v>
      </c>
    </row>
    <row r="1772" spans="12:15" x14ac:dyDescent="0.25">
      <c r="L1772">
        <v>49.768749720000002</v>
      </c>
      <c r="O1772">
        <v>54.650281249999999</v>
      </c>
    </row>
    <row r="1773" spans="12:15" x14ac:dyDescent="0.25">
      <c r="L1773">
        <v>110.94470699999999</v>
      </c>
      <c r="O1773">
        <v>54.657590130000003</v>
      </c>
    </row>
    <row r="1774" spans="12:15" x14ac:dyDescent="0.25">
      <c r="L1774">
        <v>54.038853400000001</v>
      </c>
      <c r="O1774">
        <v>54.662640500000002</v>
      </c>
    </row>
    <row r="1775" spans="12:15" x14ac:dyDescent="0.25">
      <c r="L1775">
        <v>119.26314979999999</v>
      </c>
      <c r="O1775">
        <v>54.673889950000003</v>
      </c>
    </row>
    <row r="1776" spans="12:15" x14ac:dyDescent="0.25">
      <c r="L1776">
        <v>96.215307120000006</v>
      </c>
      <c r="O1776">
        <v>54.692718210000002</v>
      </c>
    </row>
    <row r="1777" spans="12:15" x14ac:dyDescent="0.25">
      <c r="L1777">
        <v>57.17102191</v>
      </c>
      <c r="O1777">
        <v>54.7020129</v>
      </c>
    </row>
    <row r="1778" spans="12:15" x14ac:dyDescent="0.25">
      <c r="L1778">
        <v>42.258879710000002</v>
      </c>
      <c r="O1778">
        <v>54.711424110000003</v>
      </c>
    </row>
    <row r="1779" spans="12:15" x14ac:dyDescent="0.25">
      <c r="L1779">
        <v>47.118106920000002</v>
      </c>
      <c r="O1779">
        <v>54.718475099999999</v>
      </c>
    </row>
    <row r="1780" spans="12:15" x14ac:dyDescent="0.25">
      <c r="L1780">
        <v>49.780102159999998</v>
      </c>
      <c r="O1780">
        <v>54.729617070000003</v>
      </c>
    </row>
    <row r="1781" spans="12:15" x14ac:dyDescent="0.25">
      <c r="L1781">
        <v>65.576714999999993</v>
      </c>
      <c r="O1781">
        <v>54.738068460000001</v>
      </c>
    </row>
    <row r="1782" spans="12:15" x14ac:dyDescent="0.25">
      <c r="L1782">
        <v>61.62756684</v>
      </c>
      <c r="O1782">
        <v>54.744895159999999</v>
      </c>
    </row>
    <row r="1783" spans="12:15" x14ac:dyDescent="0.25">
      <c r="L1783">
        <v>47.066923359999997</v>
      </c>
      <c r="O1783">
        <v>54.75022646</v>
      </c>
    </row>
    <row r="1784" spans="12:15" x14ac:dyDescent="0.25">
      <c r="L1784">
        <v>60.020214719999998</v>
      </c>
      <c r="O1784">
        <v>54.754313320000001</v>
      </c>
    </row>
    <row r="1785" spans="12:15" x14ac:dyDescent="0.25">
      <c r="L1785">
        <v>69.984565509999996</v>
      </c>
      <c r="O1785">
        <v>54.759637400000003</v>
      </c>
    </row>
    <row r="1786" spans="12:15" x14ac:dyDescent="0.25">
      <c r="L1786">
        <v>47.976214650000003</v>
      </c>
      <c r="O1786">
        <v>54.759805620000002</v>
      </c>
    </row>
    <row r="1787" spans="12:15" x14ac:dyDescent="0.25">
      <c r="L1787">
        <v>69.486524489999994</v>
      </c>
      <c r="O1787">
        <v>54.764147340000001</v>
      </c>
    </row>
    <row r="1788" spans="12:15" x14ac:dyDescent="0.25">
      <c r="L1788">
        <v>92.174766610000006</v>
      </c>
      <c r="O1788">
        <v>54.772547600000003</v>
      </c>
    </row>
    <row r="1789" spans="12:15" x14ac:dyDescent="0.25">
      <c r="L1789">
        <v>62.192903960000002</v>
      </c>
      <c r="O1789">
        <v>54.77591623</v>
      </c>
    </row>
    <row r="1790" spans="12:15" x14ac:dyDescent="0.25">
      <c r="L1790">
        <v>41.716084119999998</v>
      </c>
      <c r="O1790">
        <v>54.785274829999999</v>
      </c>
    </row>
    <row r="1791" spans="12:15" x14ac:dyDescent="0.25">
      <c r="L1791">
        <v>60.0141165</v>
      </c>
      <c r="O1791">
        <v>54.789914709999998</v>
      </c>
    </row>
    <row r="1792" spans="12:15" x14ac:dyDescent="0.25">
      <c r="L1792">
        <v>69.837283110000001</v>
      </c>
      <c r="O1792">
        <v>54.805097680000003</v>
      </c>
    </row>
    <row r="1793" spans="12:15" x14ac:dyDescent="0.25">
      <c r="L1793">
        <v>60.985189820000002</v>
      </c>
      <c r="O1793">
        <v>54.808917340000001</v>
      </c>
    </row>
    <row r="1794" spans="12:15" x14ac:dyDescent="0.25">
      <c r="L1794">
        <v>57.686412279999999</v>
      </c>
      <c r="O1794">
        <v>54.816622709999997</v>
      </c>
    </row>
    <row r="1795" spans="12:15" x14ac:dyDescent="0.25">
      <c r="L1795">
        <v>66.917398109999993</v>
      </c>
      <c r="O1795">
        <v>54.822693219999998</v>
      </c>
    </row>
    <row r="1796" spans="12:15" x14ac:dyDescent="0.25">
      <c r="L1796">
        <v>116.18202890000001</v>
      </c>
      <c r="O1796">
        <v>54.832895600000001</v>
      </c>
    </row>
    <row r="1797" spans="12:15" x14ac:dyDescent="0.25">
      <c r="L1797">
        <v>69.477695539999999</v>
      </c>
      <c r="O1797">
        <v>54.837758890000003</v>
      </c>
    </row>
    <row r="1798" spans="12:15" x14ac:dyDescent="0.25">
      <c r="L1798">
        <v>63.001136219999999</v>
      </c>
      <c r="O1798">
        <v>54.839786650000001</v>
      </c>
    </row>
    <row r="1799" spans="12:15" x14ac:dyDescent="0.25">
      <c r="L1799">
        <v>55.158414440000001</v>
      </c>
      <c r="O1799">
        <v>54.848655430000001</v>
      </c>
    </row>
    <row r="1800" spans="12:15" x14ac:dyDescent="0.25">
      <c r="L1800">
        <v>172.5370235</v>
      </c>
      <c r="O1800">
        <v>54.866919950000003</v>
      </c>
    </row>
    <row r="1801" spans="12:15" x14ac:dyDescent="0.25">
      <c r="L1801">
        <v>42.168166190000001</v>
      </c>
      <c r="O1801">
        <v>54.869604320000001</v>
      </c>
    </row>
    <row r="1802" spans="12:15" x14ac:dyDescent="0.25">
      <c r="L1802">
        <v>69.986809589999993</v>
      </c>
      <c r="O1802">
        <v>54.874684539999997</v>
      </c>
    </row>
    <row r="1803" spans="12:15" x14ac:dyDescent="0.25">
      <c r="L1803">
        <v>124.6824901</v>
      </c>
      <c r="O1803">
        <v>54.876470300000001</v>
      </c>
    </row>
    <row r="1804" spans="12:15" x14ac:dyDescent="0.25">
      <c r="L1804">
        <v>68.310503370000006</v>
      </c>
      <c r="O1804">
        <v>54.922569340000003</v>
      </c>
    </row>
    <row r="1805" spans="12:15" x14ac:dyDescent="0.25">
      <c r="L1805">
        <v>50.56196946</v>
      </c>
      <c r="O1805">
        <v>54.92376514</v>
      </c>
    </row>
    <row r="1806" spans="12:15" x14ac:dyDescent="0.25">
      <c r="L1806">
        <v>120.9602627</v>
      </c>
      <c r="O1806">
        <v>54.925952080000002</v>
      </c>
    </row>
    <row r="1807" spans="12:15" x14ac:dyDescent="0.25">
      <c r="L1807">
        <v>97.99218655</v>
      </c>
      <c r="O1807">
        <v>54.93508362</v>
      </c>
    </row>
    <row r="1808" spans="12:15" x14ac:dyDescent="0.25">
      <c r="L1808">
        <v>51.848514729999998</v>
      </c>
      <c r="O1808">
        <v>54.948245970000002</v>
      </c>
    </row>
    <row r="1809" spans="12:15" x14ac:dyDescent="0.25">
      <c r="L1809">
        <v>55.38270472</v>
      </c>
      <c r="O1809">
        <v>54.950458060000003</v>
      </c>
    </row>
    <row r="1810" spans="12:15" x14ac:dyDescent="0.25">
      <c r="L1810">
        <v>68.381265060000004</v>
      </c>
      <c r="O1810">
        <v>54.950620899999997</v>
      </c>
    </row>
    <row r="1811" spans="12:15" x14ac:dyDescent="0.25">
      <c r="L1811">
        <v>115.47351980000001</v>
      </c>
      <c r="O1811">
        <v>54.969840400000002</v>
      </c>
    </row>
    <row r="1812" spans="12:15" x14ac:dyDescent="0.25">
      <c r="L1812">
        <v>45.799265519999999</v>
      </c>
      <c r="O1812">
        <v>54.970437920000002</v>
      </c>
    </row>
    <row r="1813" spans="12:15" x14ac:dyDescent="0.25">
      <c r="L1813">
        <v>63.379459130000001</v>
      </c>
      <c r="O1813">
        <v>54.976740849999999</v>
      </c>
    </row>
    <row r="1814" spans="12:15" x14ac:dyDescent="0.25">
      <c r="L1814">
        <v>98.631744010000006</v>
      </c>
      <c r="O1814">
        <v>54.977237950000003</v>
      </c>
    </row>
    <row r="1815" spans="12:15" x14ac:dyDescent="0.25">
      <c r="L1815">
        <v>130.6501581</v>
      </c>
      <c r="O1815">
        <v>54.977932469999999</v>
      </c>
    </row>
    <row r="1816" spans="12:15" x14ac:dyDescent="0.25">
      <c r="L1816">
        <v>58.933850130000003</v>
      </c>
      <c r="O1816">
        <v>54.989608089999997</v>
      </c>
    </row>
    <row r="1817" spans="12:15" x14ac:dyDescent="0.25">
      <c r="L1817">
        <v>63.329410930000002</v>
      </c>
      <c r="O1817">
        <v>55.013825689999997</v>
      </c>
    </row>
    <row r="1818" spans="12:15" x14ac:dyDescent="0.25">
      <c r="L1818">
        <v>46.171223210000001</v>
      </c>
      <c r="O1818">
        <v>55.014365849999997</v>
      </c>
    </row>
    <row r="1819" spans="12:15" x14ac:dyDescent="0.25">
      <c r="L1819">
        <v>44.233764290000003</v>
      </c>
      <c r="O1819">
        <v>55.021623830000003</v>
      </c>
    </row>
    <row r="1820" spans="12:15" x14ac:dyDescent="0.25">
      <c r="L1820">
        <v>58.725743180000002</v>
      </c>
      <c r="O1820">
        <v>55.022233479999997</v>
      </c>
    </row>
    <row r="1821" spans="12:15" x14ac:dyDescent="0.25">
      <c r="L1821">
        <v>48.03630485</v>
      </c>
      <c r="O1821">
        <v>55.03806599</v>
      </c>
    </row>
    <row r="1822" spans="12:15" x14ac:dyDescent="0.25">
      <c r="L1822">
        <v>55.063077870000001</v>
      </c>
      <c r="O1822">
        <v>55.048958669999998</v>
      </c>
    </row>
    <row r="1823" spans="12:15" x14ac:dyDescent="0.25">
      <c r="L1823">
        <v>40.352648299999998</v>
      </c>
      <c r="O1823">
        <v>55.06120344</v>
      </c>
    </row>
    <row r="1824" spans="12:15" x14ac:dyDescent="0.25">
      <c r="L1824">
        <v>48.471224990000003</v>
      </c>
      <c r="O1824">
        <v>55.063077870000001</v>
      </c>
    </row>
    <row r="1825" spans="12:15" x14ac:dyDescent="0.25">
      <c r="L1825">
        <v>42.490610650000001</v>
      </c>
      <c r="O1825">
        <v>55.077606760000002</v>
      </c>
    </row>
    <row r="1826" spans="12:15" x14ac:dyDescent="0.25">
      <c r="L1826">
        <v>45.334266919999997</v>
      </c>
      <c r="O1826">
        <v>55.089438459999997</v>
      </c>
    </row>
    <row r="1827" spans="12:15" x14ac:dyDescent="0.25">
      <c r="L1827">
        <v>42.146416019999997</v>
      </c>
      <c r="O1827">
        <v>55.117117520000001</v>
      </c>
    </row>
    <row r="1828" spans="12:15" x14ac:dyDescent="0.25">
      <c r="L1828">
        <v>138.2906476</v>
      </c>
      <c r="O1828">
        <v>55.12197913</v>
      </c>
    </row>
    <row r="1829" spans="12:15" x14ac:dyDescent="0.25">
      <c r="L1829">
        <v>103.33340629999999</v>
      </c>
      <c r="O1829">
        <v>55.12544493</v>
      </c>
    </row>
    <row r="1830" spans="12:15" x14ac:dyDescent="0.25">
      <c r="L1830">
        <v>49.48493569</v>
      </c>
      <c r="O1830">
        <v>55.128310239999998</v>
      </c>
    </row>
    <row r="1831" spans="12:15" x14ac:dyDescent="0.25">
      <c r="L1831">
        <v>44.672630390000002</v>
      </c>
      <c r="O1831">
        <v>55.141509419999998</v>
      </c>
    </row>
    <row r="1832" spans="12:15" x14ac:dyDescent="0.25">
      <c r="L1832">
        <v>203.47106149999999</v>
      </c>
      <c r="O1832">
        <v>55.150054500000003</v>
      </c>
    </row>
    <row r="1833" spans="12:15" x14ac:dyDescent="0.25">
      <c r="L1833">
        <v>59.989651879999997</v>
      </c>
      <c r="O1833">
        <v>55.158414440000001</v>
      </c>
    </row>
    <row r="1834" spans="12:15" x14ac:dyDescent="0.25">
      <c r="L1834">
        <v>122.1597056</v>
      </c>
      <c r="O1834">
        <v>55.171333070000003</v>
      </c>
    </row>
    <row r="1835" spans="12:15" x14ac:dyDescent="0.25">
      <c r="L1835">
        <v>43.937015690000003</v>
      </c>
      <c r="O1835">
        <v>55.171889759999999</v>
      </c>
    </row>
    <row r="1836" spans="12:15" x14ac:dyDescent="0.25">
      <c r="L1836">
        <v>97.598121739999996</v>
      </c>
      <c r="O1836">
        <v>55.17496062</v>
      </c>
    </row>
    <row r="1837" spans="12:15" x14ac:dyDescent="0.25">
      <c r="L1837">
        <v>92.023731459999993</v>
      </c>
      <c r="O1837">
        <v>55.17831571</v>
      </c>
    </row>
    <row r="1838" spans="12:15" x14ac:dyDescent="0.25">
      <c r="L1838">
        <v>54.306279629999999</v>
      </c>
      <c r="O1838">
        <v>55.199013209999997</v>
      </c>
    </row>
    <row r="1839" spans="12:15" x14ac:dyDescent="0.25">
      <c r="L1839">
        <v>48.972260030000001</v>
      </c>
      <c r="O1839">
        <v>55.210664469999998</v>
      </c>
    </row>
    <row r="1840" spans="12:15" x14ac:dyDescent="0.25">
      <c r="L1840">
        <v>44.019141189999999</v>
      </c>
      <c r="O1840">
        <v>55.213856440000001</v>
      </c>
    </row>
    <row r="1841" spans="12:15" x14ac:dyDescent="0.25">
      <c r="L1841">
        <v>59.715803029999996</v>
      </c>
      <c r="O1841">
        <v>55.217448019999999</v>
      </c>
    </row>
    <row r="1842" spans="12:15" x14ac:dyDescent="0.25">
      <c r="L1842">
        <v>103.28345899999999</v>
      </c>
      <c r="O1842">
        <v>55.248218139999999</v>
      </c>
    </row>
    <row r="1843" spans="12:15" x14ac:dyDescent="0.25">
      <c r="L1843">
        <v>65.501330060000001</v>
      </c>
      <c r="O1843">
        <v>55.260046410000001</v>
      </c>
    </row>
    <row r="1844" spans="12:15" x14ac:dyDescent="0.25">
      <c r="L1844">
        <v>167.31364439999999</v>
      </c>
      <c r="O1844">
        <v>55.266009310000001</v>
      </c>
    </row>
    <row r="1845" spans="12:15" x14ac:dyDescent="0.25">
      <c r="L1845">
        <v>140.08411950000001</v>
      </c>
      <c r="O1845">
        <v>55.268862570000003</v>
      </c>
    </row>
    <row r="1846" spans="12:15" x14ac:dyDescent="0.25">
      <c r="L1846">
        <v>143.6858111</v>
      </c>
      <c r="O1846">
        <v>55.272057959999998</v>
      </c>
    </row>
    <row r="1847" spans="12:15" x14ac:dyDescent="0.25">
      <c r="L1847">
        <v>59.595531510000001</v>
      </c>
      <c r="O1847">
        <v>55.284736420000002</v>
      </c>
    </row>
    <row r="1848" spans="12:15" x14ac:dyDescent="0.25">
      <c r="L1848">
        <v>97.482488540000006</v>
      </c>
      <c r="O1848">
        <v>55.288354179999999</v>
      </c>
    </row>
    <row r="1849" spans="12:15" x14ac:dyDescent="0.25">
      <c r="L1849">
        <v>106.803504</v>
      </c>
      <c r="O1849">
        <v>55.297110230000001</v>
      </c>
    </row>
    <row r="1850" spans="12:15" x14ac:dyDescent="0.25">
      <c r="L1850">
        <v>51.746938550000003</v>
      </c>
      <c r="O1850">
        <v>55.304082649999998</v>
      </c>
    </row>
    <row r="1851" spans="12:15" x14ac:dyDescent="0.25">
      <c r="L1851">
        <v>65.202758529999997</v>
      </c>
      <c r="O1851">
        <v>55.312742049999997</v>
      </c>
    </row>
    <row r="1852" spans="12:15" x14ac:dyDescent="0.25">
      <c r="L1852">
        <v>62.502950599999998</v>
      </c>
      <c r="O1852">
        <v>55.312865860000002</v>
      </c>
    </row>
    <row r="1853" spans="12:15" x14ac:dyDescent="0.25">
      <c r="L1853">
        <v>56.555413850000001</v>
      </c>
      <c r="O1853">
        <v>55.330983340000003</v>
      </c>
    </row>
    <row r="1854" spans="12:15" x14ac:dyDescent="0.25">
      <c r="L1854">
        <v>68.179727450000001</v>
      </c>
      <c r="O1854">
        <v>55.332798609999998</v>
      </c>
    </row>
    <row r="1855" spans="12:15" x14ac:dyDescent="0.25">
      <c r="L1855">
        <v>64.601622379999995</v>
      </c>
      <c r="O1855">
        <v>55.340608889999999</v>
      </c>
    </row>
    <row r="1856" spans="12:15" x14ac:dyDescent="0.25">
      <c r="L1856">
        <v>66.237476020000003</v>
      </c>
      <c r="O1856">
        <v>55.349297900000003</v>
      </c>
    </row>
    <row r="1857" spans="12:15" x14ac:dyDescent="0.25">
      <c r="L1857">
        <v>123.3995989</v>
      </c>
      <c r="O1857">
        <v>55.350180180000002</v>
      </c>
    </row>
    <row r="1858" spans="12:15" x14ac:dyDescent="0.25">
      <c r="L1858">
        <v>69.721479579999993</v>
      </c>
      <c r="O1858">
        <v>55.353151789999998</v>
      </c>
    </row>
    <row r="1859" spans="12:15" x14ac:dyDescent="0.25">
      <c r="L1859">
        <v>57.299851969999999</v>
      </c>
      <c r="O1859">
        <v>55.364886849999998</v>
      </c>
    </row>
    <row r="1860" spans="12:15" x14ac:dyDescent="0.25">
      <c r="L1860">
        <v>55.013825689999997</v>
      </c>
      <c r="O1860">
        <v>55.365400129999998</v>
      </c>
    </row>
    <row r="1861" spans="12:15" x14ac:dyDescent="0.25">
      <c r="L1861">
        <v>95.676520620000005</v>
      </c>
      <c r="O1861">
        <v>55.365656860000001</v>
      </c>
    </row>
    <row r="1862" spans="12:15" x14ac:dyDescent="0.25">
      <c r="L1862">
        <v>68.460744649999995</v>
      </c>
      <c r="O1862">
        <v>55.370744760000001</v>
      </c>
    </row>
    <row r="1863" spans="12:15" x14ac:dyDescent="0.25">
      <c r="L1863">
        <v>92.741307269999993</v>
      </c>
      <c r="O1863">
        <v>55.37856429</v>
      </c>
    </row>
    <row r="1864" spans="12:15" x14ac:dyDescent="0.25">
      <c r="L1864">
        <v>106.6196221</v>
      </c>
      <c r="O1864">
        <v>55.382539020000003</v>
      </c>
    </row>
    <row r="1865" spans="12:15" x14ac:dyDescent="0.25">
      <c r="L1865">
        <v>56.293497459999998</v>
      </c>
      <c r="O1865">
        <v>55.38270472</v>
      </c>
    </row>
    <row r="1866" spans="12:15" x14ac:dyDescent="0.25">
      <c r="L1866">
        <v>141.15315649999999</v>
      </c>
      <c r="O1866">
        <v>55.38764011</v>
      </c>
    </row>
    <row r="1867" spans="12:15" x14ac:dyDescent="0.25">
      <c r="L1867">
        <v>60.08076243</v>
      </c>
      <c r="O1867">
        <v>55.416049119999997</v>
      </c>
    </row>
    <row r="1868" spans="12:15" x14ac:dyDescent="0.25">
      <c r="L1868">
        <v>67.625854739999994</v>
      </c>
      <c r="O1868">
        <v>55.417687720000004</v>
      </c>
    </row>
    <row r="1869" spans="12:15" x14ac:dyDescent="0.25">
      <c r="L1869">
        <v>103.27872290000001</v>
      </c>
      <c r="O1869">
        <v>55.420058189999999</v>
      </c>
    </row>
    <row r="1870" spans="12:15" x14ac:dyDescent="0.25">
      <c r="L1870">
        <v>68.49633086</v>
      </c>
      <c r="O1870">
        <v>55.420355319999999</v>
      </c>
    </row>
    <row r="1871" spans="12:15" x14ac:dyDescent="0.25">
      <c r="L1871">
        <v>68.449648499999995</v>
      </c>
      <c r="O1871">
        <v>55.435779230000001</v>
      </c>
    </row>
    <row r="1872" spans="12:15" x14ac:dyDescent="0.25">
      <c r="L1872">
        <v>54.977237950000003</v>
      </c>
      <c r="O1872">
        <v>55.437758049999999</v>
      </c>
    </row>
    <row r="1873" spans="12:15" x14ac:dyDescent="0.25">
      <c r="L1873">
        <v>120.5137951</v>
      </c>
      <c r="O1873">
        <v>55.439889600000001</v>
      </c>
    </row>
    <row r="1874" spans="12:15" x14ac:dyDescent="0.25">
      <c r="L1874">
        <v>52.638273759999997</v>
      </c>
      <c r="O1874">
        <v>55.440571550000001</v>
      </c>
    </row>
    <row r="1875" spans="12:15" x14ac:dyDescent="0.25">
      <c r="L1875">
        <v>67.645092689999998</v>
      </c>
      <c r="O1875">
        <v>55.452459589999997</v>
      </c>
    </row>
    <row r="1876" spans="12:15" x14ac:dyDescent="0.25">
      <c r="L1876">
        <v>43.375494019999998</v>
      </c>
      <c r="O1876">
        <v>55.454120619999998</v>
      </c>
    </row>
    <row r="1877" spans="12:15" x14ac:dyDescent="0.25">
      <c r="L1877">
        <v>46.014587329999998</v>
      </c>
      <c r="O1877">
        <v>55.454180719999997</v>
      </c>
    </row>
    <row r="1878" spans="12:15" x14ac:dyDescent="0.25">
      <c r="L1878">
        <v>55.312742049999997</v>
      </c>
      <c r="O1878">
        <v>55.454373410000002</v>
      </c>
    </row>
    <row r="1879" spans="12:15" x14ac:dyDescent="0.25">
      <c r="L1879">
        <v>42.999324219999998</v>
      </c>
      <c r="O1879">
        <v>55.462254610000002</v>
      </c>
    </row>
    <row r="1880" spans="12:15" x14ac:dyDescent="0.25">
      <c r="L1880">
        <v>50.26665809</v>
      </c>
      <c r="O1880">
        <v>55.472500760000003</v>
      </c>
    </row>
    <row r="1881" spans="12:15" x14ac:dyDescent="0.25">
      <c r="L1881">
        <v>51.040295530000002</v>
      </c>
      <c r="O1881">
        <v>55.473362829999999</v>
      </c>
    </row>
    <row r="1882" spans="12:15" x14ac:dyDescent="0.25">
      <c r="L1882">
        <v>152.4140878</v>
      </c>
      <c r="O1882">
        <v>55.47350385</v>
      </c>
    </row>
    <row r="1883" spans="12:15" x14ac:dyDescent="0.25">
      <c r="L1883">
        <v>47.168915419999998</v>
      </c>
      <c r="O1883">
        <v>55.477392950000002</v>
      </c>
    </row>
    <row r="1884" spans="12:15" x14ac:dyDescent="0.25">
      <c r="L1884">
        <v>63.651078589999997</v>
      </c>
      <c r="O1884">
        <v>55.481275670000002</v>
      </c>
    </row>
    <row r="1885" spans="12:15" x14ac:dyDescent="0.25">
      <c r="L1885">
        <v>58.91862295</v>
      </c>
      <c r="O1885">
        <v>55.492286440000001</v>
      </c>
    </row>
    <row r="1886" spans="12:15" x14ac:dyDescent="0.25">
      <c r="L1886">
        <v>48.562988650000001</v>
      </c>
      <c r="O1886">
        <v>55.493583950000001</v>
      </c>
    </row>
    <row r="1887" spans="12:15" x14ac:dyDescent="0.25">
      <c r="L1887">
        <v>66.255554020000005</v>
      </c>
      <c r="O1887">
        <v>55.493627979999999</v>
      </c>
    </row>
    <row r="1888" spans="12:15" x14ac:dyDescent="0.25">
      <c r="L1888">
        <v>57.890211979999997</v>
      </c>
      <c r="O1888">
        <v>55.503551280000003</v>
      </c>
    </row>
    <row r="1889" spans="12:15" x14ac:dyDescent="0.25">
      <c r="L1889">
        <v>65.235383709999994</v>
      </c>
      <c r="O1889">
        <v>55.511968400000001</v>
      </c>
    </row>
    <row r="1890" spans="12:15" x14ac:dyDescent="0.25">
      <c r="L1890">
        <v>60.510011149999997</v>
      </c>
      <c r="O1890">
        <v>55.52047219</v>
      </c>
    </row>
    <row r="1891" spans="12:15" x14ac:dyDescent="0.25">
      <c r="L1891">
        <v>59.698639190000002</v>
      </c>
      <c r="O1891">
        <v>55.526751269999998</v>
      </c>
    </row>
    <row r="1892" spans="12:15" x14ac:dyDescent="0.25">
      <c r="L1892">
        <v>57.398782230000002</v>
      </c>
      <c r="O1892">
        <v>55.531757399999996</v>
      </c>
    </row>
    <row r="1893" spans="12:15" x14ac:dyDescent="0.25">
      <c r="L1893">
        <v>68.269495430000006</v>
      </c>
      <c r="O1893">
        <v>55.55253046</v>
      </c>
    </row>
    <row r="1894" spans="12:15" x14ac:dyDescent="0.25">
      <c r="L1894">
        <v>136.91012380000001</v>
      </c>
      <c r="O1894">
        <v>55.556660989999997</v>
      </c>
    </row>
    <row r="1895" spans="12:15" x14ac:dyDescent="0.25">
      <c r="L1895">
        <v>59.219323950000003</v>
      </c>
      <c r="O1895">
        <v>55.56745643</v>
      </c>
    </row>
    <row r="1896" spans="12:15" x14ac:dyDescent="0.25">
      <c r="L1896">
        <v>211.0394259</v>
      </c>
      <c r="O1896">
        <v>55.571436230000003</v>
      </c>
    </row>
    <row r="1897" spans="12:15" x14ac:dyDescent="0.25">
      <c r="L1897">
        <v>53.603707819999997</v>
      </c>
      <c r="O1897">
        <v>55.576568979999998</v>
      </c>
    </row>
    <row r="1898" spans="12:15" x14ac:dyDescent="0.25">
      <c r="L1898">
        <v>124.7092981</v>
      </c>
      <c r="O1898">
        <v>55.58931776</v>
      </c>
    </row>
    <row r="1899" spans="12:15" x14ac:dyDescent="0.25">
      <c r="L1899">
        <v>43.77089187</v>
      </c>
      <c r="O1899">
        <v>55.602474239999999</v>
      </c>
    </row>
    <row r="1900" spans="12:15" x14ac:dyDescent="0.25">
      <c r="L1900">
        <v>69.745430060000004</v>
      </c>
      <c r="O1900">
        <v>55.631304839999999</v>
      </c>
    </row>
    <row r="1901" spans="12:15" x14ac:dyDescent="0.25">
      <c r="L1901">
        <v>58.251561649999999</v>
      </c>
      <c r="O1901">
        <v>55.642876749999999</v>
      </c>
    </row>
    <row r="1902" spans="12:15" x14ac:dyDescent="0.25">
      <c r="L1902">
        <v>94.691075029999993</v>
      </c>
      <c r="O1902">
        <v>55.658111740000002</v>
      </c>
    </row>
    <row r="1903" spans="12:15" x14ac:dyDescent="0.25">
      <c r="L1903">
        <v>149.14373739999999</v>
      </c>
      <c r="O1903">
        <v>55.674485949999998</v>
      </c>
    </row>
    <row r="1904" spans="12:15" x14ac:dyDescent="0.25">
      <c r="L1904">
        <v>69.130107150000001</v>
      </c>
      <c r="O1904">
        <v>55.696155859999998</v>
      </c>
    </row>
    <row r="1905" spans="12:15" x14ac:dyDescent="0.25">
      <c r="L1905">
        <v>90.856060099999993</v>
      </c>
      <c r="O1905">
        <v>55.707176390000001</v>
      </c>
    </row>
    <row r="1906" spans="12:15" x14ac:dyDescent="0.25">
      <c r="L1906">
        <v>69.408576400000001</v>
      </c>
      <c r="O1906">
        <v>55.707355700000001</v>
      </c>
    </row>
    <row r="1907" spans="12:15" x14ac:dyDescent="0.25">
      <c r="L1907">
        <v>42.476463250000002</v>
      </c>
      <c r="O1907">
        <v>55.707424940000003</v>
      </c>
    </row>
    <row r="1908" spans="12:15" x14ac:dyDescent="0.25">
      <c r="L1908">
        <v>186.4450918</v>
      </c>
      <c r="O1908">
        <v>55.713736789999999</v>
      </c>
    </row>
    <row r="1909" spans="12:15" x14ac:dyDescent="0.25">
      <c r="L1909">
        <v>66.739631200000005</v>
      </c>
      <c r="O1909">
        <v>55.71856313</v>
      </c>
    </row>
    <row r="1910" spans="12:15" x14ac:dyDescent="0.25">
      <c r="L1910">
        <v>68.948738270000007</v>
      </c>
      <c r="O1910">
        <v>55.718794510000002</v>
      </c>
    </row>
    <row r="1911" spans="12:15" x14ac:dyDescent="0.25">
      <c r="L1911">
        <v>56.988060920000002</v>
      </c>
      <c r="O1911">
        <v>55.723117930000001</v>
      </c>
    </row>
    <row r="1912" spans="12:15" x14ac:dyDescent="0.25">
      <c r="L1912">
        <v>63.371413850000003</v>
      </c>
      <c r="O1912">
        <v>55.724941819999998</v>
      </c>
    </row>
    <row r="1913" spans="12:15" x14ac:dyDescent="0.25">
      <c r="L1913">
        <v>179.2995013</v>
      </c>
      <c r="O1913">
        <v>55.741931430000001</v>
      </c>
    </row>
    <row r="1914" spans="12:15" x14ac:dyDescent="0.25">
      <c r="L1914">
        <v>60.018675279999997</v>
      </c>
      <c r="O1914">
        <v>55.744908379999998</v>
      </c>
    </row>
    <row r="1915" spans="12:15" x14ac:dyDescent="0.25">
      <c r="L1915">
        <v>110.6434134</v>
      </c>
      <c r="O1915">
        <v>55.764012829999999</v>
      </c>
    </row>
    <row r="1916" spans="12:15" x14ac:dyDescent="0.25">
      <c r="L1916">
        <v>133.51066299999999</v>
      </c>
      <c r="O1916">
        <v>55.776477620000001</v>
      </c>
    </row>
    <row r="1917" spans="12:15" x14ac:dyDescent="0.25">
      <c r="L1917">
        <v>64.632727970000005</v>
      </c>
      <c r="O1917">
        <v>55.776590640000002</v>
      </c>
    </row>
    <row r="1918" spans="12:15" x14ac:dyDescent="0.25">
      <c r="L1918">
        <v>67.523452460000001</v>
      </c>
      <c r="O1918">
        <v>55.785906959999998</v>
      </c>
    </row>
    <row r="1919" spans="12:15" x14ac:dyDescent="0.25">
      <c r="L1919">
        <v>107.6717299</v>
      </c>
      <c r="O1919">
        <v>55.791722720000003</v>
      </c>
    </row>
    <row r="1920" spans="12:15" x14ac:dyDescent="0.25">
      <c r="L1920">
        <v>67.423351920000002</v>
      </c>
      <c r="O1920">
        <v>55.796054779999999</v>
      </c>
    </row>
    <row r="1921" spans="12:15" x14ac:dyDescent="0.25">
      <c r="L1921">
        <v>93.951380119999996</v>
      </c>
      <c r="O1921">
        <v>55.802231110000001</v>
      </c>
    </row>
    <row r="1922" spans="12:15" x14ac:dyDescent="0.25">
      <c r="L1922">
        <v>55.492286440000001</v>
      </c>
      <c r="O1922">
        <v>55.802997079999997</v>
      </c>
    </row>
    <row r="1923" spans="12:15" x14ac:dyDescent="0.25">
      <c r="L1923">
        <v>42.992074619999997</v>
      </c>
      <c r="O1923">
        <v>55.803081380000002</v>
      </c>
    </row>
    <row r="1924" spans="12:15" x14ac:dyDescent="0.25">
      <c r="L1924">
        <v>232.60438540000001</v>
      </c>
      <c r="O1924">
        <v>55.804582770000003</v>
      </c>
    </row>
    <row r="1925" spans="12:15" x14ac:dyDescent="0.25">
      <c r="L1925">
        <v>69.81354365</v>
      </c>
      <c r="O1925">
        <v>55.817216690000002</v>
      </c>
    </row>
    <row r="1926" spans="12:15" x14ac:dyDescent="0.25">
      <c r="L1926">
        <v>63.351655999999998</v>
      </c>
      <c r="O1926">
        <v>55.818793479999997</v>
      </c>
    </row>
    <row r="1927" spans="12:15" x14ac:dyDescent="0.25">
      <c r="L1927">
        <v>97.246683349999998</v>
      </c>
      <c r="O1927">
        <v>55.843854620000002</v>
      </c>
    </row>
    <row r="1928" spans="12:15" x14ac:dyDescent="0.25">
      <c r="L1928">
        <v>55.117117520000001</v>
      </c>
      <c r="O1928">
        <v>55.845642660000003</v>
      </c>
    </row>
    <row r="1929" spans="12:15" x14ac:dyDescent="0.25">
      <c r="L1929">
        <v>60.200789659999998</v>
      </c>
      <c r="O1929">
        <v>55.846419300000001</v>
      </c>
    </row>
    <row r="1930" spans="12:15" x14ac:dyDescent="0.25">
      <c r="L1930">
        <v>57.653900229999998</v>
      </c>
      <c r="O1930">
        <v>55.87575476</v>
      </c>
    </row>
    <row r="1931" spans="12:15" x14ac:dyDescent="0.25">
      <c r="L1931">
        <v>44.802875030000003</v>
      </c>
      <c r="O1931">
        <v>55.893821619999997</v>
      </c>
    </row>
    <row r="1932" spans="12:15" x14ac:dyDescent="0.25">
      <c r="L1932">
        <v>61.919624599999999</v>
      </c>
      <c r="O1932">
        <v>55.894662910000001</v>
      </c>
    </row>
    <row r="1933" spans="12:15" x14ac:dyDescent="0.25">
      <c r="L1933">
        <v>176.73559760000001</v>
      </c>
      <c r="O1933">
        <v>55.897065689999998</v>
      </c>
    </row>
    <row r="1934" spans="12:15" x14ac:dyDescent="0.25">
      <c r="L1934">
        <v>54.610089330000001</v>
      </c>
      <c r="O1934">
        <v>55.906473429999998</v>
      </c>
    </row>
    <row r="1935" spans="12:15" x14ac:dyDescent="0.25">
      <c r="L1935">
        <v>129.89262310000001</v>
      </c>
      <c r="O1935">
        <v>55.911861909999999</v>
      </c>
    </row>
    <row r="1936" spans="12:15" x14ac:dyDescent="0.25">
      <c r="L1936">
        <v>41.419362290000002</v>
      </c>
      <c r="O1936">
        <v>55.916642369999998</v>
      </c>
    </row>
    <row r="1937" spans="12:15" x14ac:dyDescent="0.25">
      <c r="L1937">
        <v>61.75496072</v>
      </c>
      <c r="O1937">
        <v>55.92253255</v>
      </c>
    </row>
    <row r="1938" spans="12:15" x14ac:dyDescent="0.25">
      <c r="L1938">
        <v>58.801487090000002</v>
      </c>
      <c r="O1938">
        <v>55.931527539999998</v>
      </c>
    </row>
    <row r="1939" spans="12:15" x14ac:dyDescent="0.25">
      <c r="L1939">
        <v>66.181425880000006</v>
      </c>
      <c r="O1939">
        <v>55.953284539999999</v>
      </c>
    </row>
    <row r="1940" spans="12:15" x14ac:dyDescent="0.25">
      <c r="L1940">
        <v>49.909183290000001</v>
      </c>
      <c r="O1940">
        <v>55.97886501</v>
      </c>
    </row>
    <row r="1941" spans="12:15" x14ac:dyDescent="0.25">
      <c r="L1941">
        <v>60.226002100000002</v>
      </c>
      <c r="O1941">
        <v>55.980621829999997</v>
      </c>
    </row>
    <row r="1942" spans="12:15" x14ac:dyDescent="0.25">
      <c r="L1942">
        <v>209.42633910000001</v>
      </c>
      <c r="O1942">
        <v>55.981441109999999</v>
      </c>
    </row>
    <row r="1943" spans="12:15" x14ac:dyDescent="0.25">
      <c r="L1943">
        <v>69.094687179999994</v>
      </c>
      <c r="O1943">
        <v>55.994445560000003</v>
      </c>
    </row>
    <row r="1944" spans="12:15" x14ac:dyDescent="0.25">
      <c r="L1944">
        <v>68.198757650000005</v>
      </c>
      <c r="O1944">
        <v>56.0029507</v>
      </c>
    </row>
    <row r="1945" spans="12:15" x14ac:dyDescent="0.25">
      <c r="L1945">
        <v>50.595688840000001</v>
      </c>
      <c r="O1945">
        <v>56.005432949999999</v>
      </c>
    </row>
    <row r="1946" spans="12:15" x14ac:dyDescent="0.25">
      <c r="L1946">
        <v>44.062886069999998</v>
      </c>
      <c r="O1946">
        <v>56.016060699999997</v>
      </c>
    </row>
    <row r="1947" spans="12:15" x14ac:dyDescent="0.25">
      <c r="L1947">
        <v>41.292537080000002</v>
      </c>
      <c r="O1947">
        <v>56.028961580000001</v>
      </c>
    </row>
    <row r="1948" spans="12:15" x14ac:dyDescent="0.25">
      <c r="L1948">
        <v>133.6915047</v>
      </c>
      <c r="O1948">
        <v>56.039867139999998</v>
      </c>
    </row>
    <row r="1949" spans="12:15" x14ac:dyDescent="0.25">
      <c r="L1949">
        <v>43.411189819999997</v>
      </c>
      <c r="O1949">
        <v>56.063384620000001</v>
      </c>
    </row>
    <row r="1950" spans="12:15" x14ac:dyDescent="0.25">
      <c r="L1950">
        <v>51.719483009999998</v>
      </c>
      <c r="O1950">
        <v>56.069753890000001</v>
      </c>
    </row>
    <row r="1951" spans="12:15" x14ac:dyDescent="0.25">
      <c r="L1951">
        <v>40.096516610000002</v>
      </c>
      <c r="O1951">
        <v>56.082623269999999</v>
      </c>
    </row>
    <row r="1952" spans="12:15" x14ac:dyDescent="0.25">
      <c r="L1952">
        <v>54.313324379999997</v>
      </c>
      <c r="O1952">
        <v>56.091282569999997</v>
      </c>
    </row>
    <row r="1953" spans="12:15" x14ac:dyDescent="0.25">
      <c r="L1953">
        <v>90.455713650000007</v>
      </c>
      <c r="O1953">
        <v>56.100521550000003</v>
      </c>
    </row>
    <row r="1954" spans="12:15" x14ac:dyDescent="0.25">
      <c r="L1954">
        <v>54.102274319999999</v>
      </c>
      <c r="O1954">
        <v>56.120307510000004</v>
      </c>
    </row>
    <row r="1955" spans="12:15" x14ac:dyDescent="0.25">
      <c r="L1955">
        <v>52.085945289999998</v>
      </c>
      <c r="O1955">
        <v>56.129781080000001</v>
      </c>
    </row>
    <row r="1956" spans="12:15" x14ac:dyDescent="0.25">
      <c r="L1956">
        <v>63.84786304</v>
      </c>
      <c r="O1956">
        <v>56.132546740000002</v>
      </c>
    </row>
    <row r="1957" spans="12:15" x14ac:dyDescent="0.25">
      <c r="L1957">
        <v>51.6375077</v>
      </c>
      <c r="O1957">
        <v>56.150094160000002</v>
      </c>
    </row>
    <row r="1958" spans="12:15" x14ac:dyDescent="0.25">
      <c r="L1958">
        <v>56.273658089999998</v>
      </c>
      <c r="O1958">
        <v>56.153395809999999</v>
      </c>
    </row>
    <row r="1959" spans="12:15" x14ac:dyDescent="0.25">
      <c r="L1959">
        <v>113.48387459999999</v>
      </c>
      <c r="O1959">
        <v>56.154766129999999</v>
      </c>
    </row>
    <row r="1960" spans="12:15" x14ac:dyDescent="0.25">
      <c r="L1960">
        <v>41.115535729999998</v>
      </c>
      <c r="O1960">
        <v>56.158772229999997</v>
      </c>
    </row>
    <row r="1961" spans="12:15" x14ac:dyDescent="0.25">
      <c r="L1961">
        <v>46.486160550000001</v>
      </c>
      <c r="O1961">
        <v>56.167096579999999</v>
      </c>
    </row>
    <row r="1962" spans="12:15" x14ac:dyDescent="0.25">
      <c r="L1962">
        <v>69.821280740000006</v>
      </c>
      <c r="O1962">
        <v>56.168626430000003</v>
      </c>
    </row>
    <row r="1963" spans="12:15" x14ac:dyDescent="0.25">
      <c r="L1963">
        <v>166.69093029999999</v>
      </c>
      <c r="O1963">
        <v>56.177754980000003</v>
      </c>
    </row>
    <row r="1964" spans="12:15" x14ac:dyDescent="0.25">
      <c r="L1964">
        <v>55.199013209999997</v>
      </c>
      <c r="O1964">
        <v>56.178487420000003</v>
      </c>
    </row>
    <row r="1965" spans="12:15" x14ac:dyDescent="0.25">
      <c r="L1965">
        <v>52.988034089999999</v>
      </c>
      <c r="O1965">
        <v>56.194017150000001</v>
      </c>
    </row>
    <row r="1966" spans="12:15" x14ac:dyDescent="0.25">
      <c r="L1966">
        <v>50.234054819999997</v>
      </c>
      <c r="O1966">
        <v>56.206004579999998</v>
      </c>
    </row>
    <row r="1967" spans="12:15" x14ac:dyDescent="0.25">
      <c r="L1967">
        <v>55.56745643</v>
      </c>
      <c r="O1967">
        <v>56.213470489999999</v>
      </c>
    </row>
    <row r="1968" spans="12:15" x14ac:dyDescent="0.25">
      <c r="L1968">
        <v>49.072960479999999</v>
      </c>
      <c r="O1968">
        <v>56.216389380000003</v>
      </c>
    </row>
    <row r="1969" spans="12:15" x14ac:dyDescent="0.25">
      <c r="L1969">
        <v>105.9417931</v>
      </c>
      <c r="O1969">
        <v>56.222262899999997</v>
      </c>
    </row>
    <row r="1970" spans="12:15" x14ac:dyDescent="0.25">
      <c r="L1970">
        <v>45.762113569999997</v>
      </c>
      <c r="O1970">
        <v>56.233173239999999</v>
      </c>
    </row>
    <row r="1971" spans="12:15" x14ac:dyDescent="0.25">
      <c r="L1971">
        <v>55.440571550000001</v>
      </c>
      <c r="O1971">
        <v>56.24790702</v>
      </c>
    </row>
    <row r="1972" spans="12:15" x14ac:dyDescent="0.25">
      <c r="L1972">
        <v>63.723176559999999</v>
      </c>
      <c r="O1972">
        <v>56.26609826</v>
      </c>
    </row>
    <row r="1973" spans="12:15" x14ac:dyDescent="0.25">
      <c r="L1973">
        <v>50.397316930000002</v>
      </c>
      <c r="O1973">
        <v>56.268077910000002</v>
      </c>
    </row>
    <row r="1974" spans="12:15" x14ac:dyDescent="0.25">
      <c r="L1974">
        <v>64.773500369999994</v>
      </c>
      <c r="O1974">
        <v>56.268557100000002</v>
      </c>
    </row>
    <row r="1975" spans="12:15" x14ac:dyDescent="0.25">
      <c r="L1975">
        <v>101.7596035</v>
      </c>
      <c r="O1975">
        <v>56.273560250000003</v>
      </c>
    </row>
    <row r="1976" spans="12:15" x14ac:dyDescent="0.25">
      <c r="L1976">
        <v>100.969908</v>
      </c>
      <c r="O1976">
        <v>56.273658089999998</v>
      </c>
    </row>
    <row r="1977" spans="12:15" x14ac:dyDescent="0.25">
      <c r="L1977">
        <v>62.174249060000001</v>
      </c>
      <c r="O1977">
        <v>56.275960650000002</v>
      </c>
    </row>
    <row r="1978" spans="12:15" x14ac:dyDescent="0.25">
      <c r="L1978">
        <v>97.394314350000002</v>
      </c>
      <c r="O1978">
        <v>56.281183419999998</v>
      </c>
    </row>
    <row r="1979" spans="12:15" x14ac:dyDescent="0.25">
      <c r="L1979">
        <v>49.236759509999999</v>
      </c>
      <c r="O1979">
        <v>56.286700150000001</v>
      </c>
    </row>
    <row r="1980" spans="12:15" x14ac:dyDescent="0.25">
      <c r="L1980">
        <v>128.95400480000001</v>
      </c>
      <c r="O1980">
        <v>56.293497459999998</v>
      </c>
    </row>
    <row r="1981" spans="12:15" x14ac:dyDescent="0.25">
      <c r="L1981">
        <v>46.031031429999999</v>
      </c>
      <c r="O1981">
        <v>56.295941730000003</v>
      </c>
    </row>
    <row r="1982" spans="12:15" x14ac:dyDescent="0.25">
      <c r="L1982">
        <v>177.57749200000001</v>
      </c>
      <c r="O1982">
        <v>56.319750030000002</v>
      </c>
    </row>
    <row r="1983" spans="12:15" x14ac:dyDescent="0.25">
      <c r="L1983">
        <v>108.37646030000001</v>
      </c>
      <c r="O1983">
        <v>56.321497690000001</v>
      </c>
    </row>
    <row r="1984" spans="12:15" x14ac:dyDescent="0.25">
      <c r="L1984">
        <v>53.77684343</v>
      </c>
      <c r="O1984">
        <v>56.322480280000001</v>
      </c>
    </row>
    <row r="1985" spans="12:15" x14ac:dyDescent="0.25">
      <c r="L1985">
        <v>62.781943159999997</v>
      </c>
      <c r="O1985">
        <v>56.324361260000003</v>
      </c>
    </row>
    <row r="1986" spans="12:15" x14ac:dyDescent="0.25">
      <c r="L1986">
        <v>62.245292329999998</v>
      </c>
      <c r="O1986">
        <v>56.329134539999998</v>
      </c>
    </row>
    <row r="1987" spans="12:15" x14ac:dyDescent="0.25">
      <c r="L1987">
        <v>65.155840299999994</v>
      </c>
      <c r="O1987">
        <v>56.35663624</v>
      </c>
    </row>
    <row r="1988" spans="12:15" x14ac:dyDescent="0.25">
      <c r="L1988">
        <v>40.543345440000003</v>
      </c>
      <c r="O1988">
        <v>56.361221659999998</v>
      </c>
    </row>
    <row r="1989" spans="12:15" x14ac:dyDescent="0.25">
      <c r="L1989">
        <v>49.045367970000001</v>
      </c>
      <c r="O1989">
        <v>56.372179680000002</v>
      </c>
    </row>
    <row r="1990" spans="12:15" x14ac:dyDescent="0.25">
      <c r="L1990">
        <v>63.840180449999998</v>
      </c>
      <c r="O1990">
        <v>56.375851849999997</v>
      </c>
    </row>
    <row r="1991" spans="12:15" x14ac:dyDescent="0.25">
      <c r="L1991">
        <v>59.11179636</v>
      </c>
      <c r="O1991">
        <v>56.3853364</v>
      </c>
    </row>
    <row r="1992" spans="12:15" x14ac:dyDescent="0.25">
      <c r="L1992">
        <v>66.470419820000004</v>
      </c>
      <c r="O1992">
        <v>56.389592360000002</v>
      </c>
    </row>
    <row r="1993" spans="12:15" x14ac:dyDescent="0.25">
      <c r="L1993">
        <v>111.12925869999999</v>
      </c>
      <c r="O1993">
        <v>56.397303020000003</v>
      </c>
    </row>
    <row r="1994" spans="12:15" x14ac:dyDescent="0.25">
      <c r="L1994">
        <v>61.52297944</v>
      </c>
      <c r="O1994">
        <v>56.410856160000002</v>
      </c>
    </row>
    <row r="1995" spans="12:15" x14ac:dyDescent="0.25">
      <c r="L1995">
        <v>117.80088619999999</v>
      </c>
      <c r="O1995">
        <v>56.413092859999999</v>
      </c>
    </row>
    <row r="1996" spans="12:15" x14ac:dyDescent="0.25">
      <c r="L1996">
        <v>50.855280579999999</v>
      </c>
      <c r="O1996">
        <v>56.417620999999997</v>
      </c>
    </row>
    <row r="1997" spans="12:15" x14ac:dyDescent="0.25">
      <c r="L1997">
        <v>62.410803870000002</v>
      </c>
      <c r="O1997">
        <v>56.41797768</v>
      </c>
    </row>
    <row r="1998" spans="12:15" x14ac:dyDescent="0.25">
      <c r="L1998">
        <v>58.893405919999999</v>
      </c>
      <c r="O1998">
        <v>56.4193304</v>
      </c>
    </row>
    <row r="1999" spans="12:15" x14ac:dyDescent="0.25">
      <c r="L1999">
        <v>91.205560629999994</v>
      </c>
      <c r="O1999">
        <v>56.442525179999997</v>
      </c>
    </row>
    <row r="2000" spans="12:15" x14ac:dyDescent="0.25">
      <c r="L2000">
        <v>42.109326179999996</v>
      </c>
      <c r="O2000">
        <v>56.44407502</v>
      </c>
    </row>
    <row r="2001" spans="12:15" x14ac:dyDescent="0.25">
      <c r="L2001">
        <v>45.031251730000001</v>
      </c>
      <c r="O2001">
        <v>56.457012800000001</v>
      </c>
    </row>
    <row r="2002" spans="12:15" x14ac:dyDescent="0.25">
      <c r="L2002">
        <v>49.743871300000002</v>
      </c>
      <c r="O2002">
        <v>56.465777000000003</v>
      </c>
    </row>
    <row r="2003" spans="12:15" x14ac:dyDescent="0.25">
      <c r="L2003">
        <v>43.00566637</v>
      </c>
      <c r="O2003">
        <v>56.466857480000002</v>
      </c>
    </row>
    <row r="2004" spans="12:15" x14ac:dyDescent="0.25">
      <c r="L2004">
        <v>53.985763470000002</v>
      </c>
      <c r="O2004">
        <v>56.466907409999997</v>
      </c>
    </row>
    <row r="2005" spans="12:15" x14ac:dyDescent="0.25">
      <c r="L2005">
        <v>50.020757619999998</v>
      </c>
      <c r="O2005">
        <v>56.46768471</v>
      </c>
    </row>
    <row r="2006" spans="12:15" x14ac:dyDescent="0.25">
      <c r="L2006">
        <v>58.346702890000003</v>
      </c>
      <c r="O2006">
        <v>56.471028150000002</v>
      </c>
    </row>
    <row r="2007" spans="12:15" x14ac:dyDescent="0.25">
      <c r="L2007">
        <v>40.227082039999999</v>
      </c>
      <c r="O2007">
        <v>56.474459490000001</v>
      </c>
    </row>
    <row r="2008" spans="12:15" x14ac:dyDescent="0.25">
      <c r="L2008">
        <v>59.365996799999998</v>
      </c>
      <c r="O2008">
        <v>56.47490955</v>
      </c>
    </row>
    <row r="2009" spans="12:15" x14ac:dyDescent="0.25">
      <c r="L2009">
        <v>93.239812560000004</v>
      </c>
      <c r="O2009">
        <v>56.474979930000003</v>
      </c>
    </row>
    <row r="2010" spans="12:15" x14ac:dyDescent="0.25">
      <c r="L2010">
        <v>112.00130160000001</v>
      </c>
      <c r="O2010">
        <v>56.475598249999997</v>
      </c>
    </row>
    <row r="2011" spans="12:15" x14ac:dyDescent="0.25">
      <c r="L2011">
        <v>45.124463890000001</v>
      </c>
      <c r="O2011">
        <v>56.489230360000001</v>
      </c>
    </row>
    <row r="2012" spans="12:15" x14ac:dyDescent="0.25">
      <c r="L2012">
        <v>170.54635010000001</v>
      </c>
      <c r="O2012">
        <v>56.489646739999998</v>
      </c>
    </row>
    <row r="2013" spans="12:15" x14ac:dyDescent="0.25">
      <c r="L2013">
        <v>108.7159662</v>
      </c>
      <c r="O2013">
        <v>56.490726080000002</v>
      </c>
    </row>
    <row r="2014" spans="12:15" x14ac:dyDescent="0.25">
      <c r="L2014">
        <v>68.562685930000001</v>
      </c>
      <c r="O2014">
        <v>56.507428869999998</v>
      </c>
    </row>
    <row r="2015" spans="12:15" x14ac:dyDescent="0.25">
      <c r="L2015">
        <v>105.2663707</v>
      </c>
      <c r="O2015">
        <v>56.51315322</v>
      </c>
    </row>
    <row r="2016" spans="12:15" x14ac:dyDescent="0.25">
      <c r="L2016">
        <v>104.86364620000001</v>
      </c>
      <c r="O2016">
        <v>56.516342870000003</v>
      </c>
    </row>
    <row r="2017" spans="12:15" x14ac:dyDescent="0.25">
      <c r="L2017">
        <v>54.21850371</v>
      </c>
      <c r="O2017">
        <v>56.53106872</v>
      </c>
    </row>
    <row r="2018" spans="12:15" x14ac:dyDescent="0.25">
      <c r="L2018">
        <v>58.64310527</v>
      </c>
      <c r="O2018">
        <v>56.539108589999998</v>
      </c>
    </row>
    <row r="2019" spans="12:15" x14ac:dyDescent="0.25">
      <c r="L2019">
        <v>55.707424940000003</v>
      </c>
      <c r="O2019">
        <v>56.539550210000002</v>
      </c>
    </row>
    <row r="2020" spans="12:15" x14ac:dyDescent="0.25">
      <c r="L2020">
        <v>51.11228079</v>
      </c>
      <c r="O2020">
        <v>56.542741749999998</v>
      </c>
    </row>
    <row r="2021" spans="12:15" x14ac:dyDescent="0.25">
      <c r="L2021">
        <v>55.17496062</v>
      </c>
      <c r="O2021">
        <v>56.55185633</v>
      </c>
    </row>
    <row r="2022" spans="12:15" x14ac:dyDescent="0.25">
      <c r="L2022">
        <v>69.115129830000001</v>
      </c>
      <c r="O2022">
        <v>56.552435959999997</v>
      </c>
    </row>
    <row r="2023" spans="12:15" x14ac:dyDescent="0.25">
      <c r="L2023">
        <v>41.086971699999999</v>
      </c>
      <c r="O2023">
        <v>56.555413850000001</v>
      </c>
    </row>
    <row r="2024" spans="12:15" x14ac:dyDescent="0.25">
      <c r="L2024">
        <v>42.046680530000003</v>
      </c>
      <c r="O2024">
        <v>56.557941130000003</v>
      </c>
    </row>
    <row r="2025" spans="12:15" x14ac:dyDescent="0.25">
      <c r="L2025">
        <v>47.467506819999997</v>
      </c>
      <c r="O2025">
        <v>56.565027829999998</v>
      </c>
    </row>
    <row r="2026" spans="12:15" x14ac:dyDescent="0.25">
      <c r="L2026">
        <v>67.706067110000006</v>
      </c>
      <c r="O2026">
        <v>56.571905209999997</v>
      </c>
    </row>
    <row r="2027" spans="12:15" x14ac:dyDescent="0.25">
      <c r="L2027">
        <v>40.436629250000003</v>
      </c>
      <c r="O2027">
        <v>56.572910700000001</v>
      </c>
    </row>
    <row r="2028" spans="12:15" x14ac:dyDescent="0.25">
      <c r="L2028">
        <v>57.536482540000002</v>
      </c>
      <c r="O2028">
        <v>56.573793610000003</v>
      </c>
    </row>
    <row r="2029" spans="12:15" x14ac:dyDescent="0.25">
      <c r="L2029">
        <v>62.849455399999997</v>
      </c>
      <c r="O2029">
        <v>56.574049969999997</v>
      </c>
    </row>
    <row r="2030" spans="12:15" x14ac:dyDescent="0.25">
      <c r="L2030">
        <v>63.500807199999997</v>
      </c>
      <c r="O2030">
        <v>56.583568530000001</v>
      </c>
    </row>
    <row r="2031" spans="12:15" x14ac:dyDescent="0.25">
      <c r="L2031">
        <v>41.206138029999998</v>
      </c>
      <c r="O2031">
        <v>56.587384069999999</v>
      </c>
    </row>
    <row r="2032" spans="12:15" x14ac:dyDescent="0.25">
      <c r="L2032">
        <v>52.169926840000002</v>
      </c>
      <c r="O2032">
        <v>56.601537819999997</v>
      </c>
    </row>
    <row r="2033" spans="12:15" x14ac:dyDescent="0.25">
      <c r="L2033">
        <v>62.525907179999997</v>
      </c>
      <c r="O2033">
        <v>56.607749329999997</v>
      </c>
    </row>
    <row r="2034" spans="12:15" x14ac:dyDescent="0.25">
      <c r="L2034">
        <v>64.034560729999995</v>
      </c>
      <c r="O2034">
        <v>56.609863599999997</v>
      </c>
    </row>
    <row r="2035" spans="12:15" x14ac:dyDescent="0.25">
      <c r="L2035">
        <v>56.178487420000003</v>
      </c>
      <c r="O2035">
        <v>56.623762569999997</v>
      </c>
    </row>
    <row r="2036" spans="12:15" x14ac:dyDescent="0.25">
      <c r="L2036">
        <v>50.890907060000004</v>
      </c>
      <c r="O2036">
        <v>56.624052769999999</v>
      </c>
    </row>
    <row r="2037" spans="12:15" x14ac:dyDescent="0.25">
      <c r="L2037">
        <v>69.660488990000005</v>
      </c>
      <c r="O2037">
        <v>56.62912128</v>
      </c>
    </row>
    <row r="2038" spans="12:15" x14ac:dyDescent="0.25">
      <c r="L2038">
        <v>57.910635050000003</v>
      </c>
      <c r="O2038">
        <v>56.633742789999999</v>
      </c>
    </row>
    <row r="2039" spans="12:15" x14ac:dyDescent="0.25">
      <c r="L2039">
        <v>64.531021960000004</v>
      </c>
      <c r="O2039">
        <v>56.637789040000001</v>
      </c>
    </row>
    <row r="2040" spans="12:15" x14ac:dyDescent="0.25">
      <c r="L2040">
        <v>92.545435400000002</v>
      </c>
      <c r="O2040">
        <v>56.646547089999999</v>
      </c>
    </row>
    <row r="2041" spans="12:15" x14ac:dyDescent="0.25">
      <c r="L2041">
        <v>64.465169000000003</v>
      </c>
      <c r="O2041">
        <v>56.652940620000003</v>
      </c>
    </row>
    <row r="2042" spans="12:15" x14ac:dyDescent="0.25">
      <c r="L2042">
        <v>67.658921169999999</v>
      </c>
      <c r="O2042">
        <v>56.669127279999998</v>
      </c>
    </row>
    <row r="2043" spans="12:15" x14ac:dyDescent="0.25">
      <c r="L2043">
        <v>105.1011108</v>
      </c>
      <c r="O2043">
        <v>56.679369780000002</v>
      </c>
    </row>
    <row r="2044" spans="12:15" x14ac:dyDescent="0.25">
      <c r="L2044">
        <v>123.6289111</v>
      </c>
      <c r="O2044">
        <v>56.690537710000001</v>
      </c>
    </row>
    <row r="2045" spans="12:15" x14ac:dyDescent="0.25">
      <c r="L2045">
        <v>58.13595299</v>
      </c>
      <c r="O2045">
        <v>56.705710140000001</v>
      </c>
    </row>
    <row r="2046" spans="12:15" x14ac:dyDescent="0.25">
      <c r="L2046">
        <v>189.32094319999999</v>
      </c>
      <c r="O2046">
        <v>56.706742149999997</v>
      </c>
    </row>
    <row r="2047" spans="12:15" x14ac:dyDescent="0.25">
      <c r="L2047">
        <v>42.339304120000001</v>
      </c>
      <c r="O2047">
        <v>56.726423959999998</v>
      </c>
    </row>
    <row r="2048" spans="12:15" x14ac:dyDescent="0.25">
      <c r="L2048">
        <v>60.953935559999998</v>
      </c>
      <c r="O2048">
        <v>56.732496140000002</v>
      </c>
    </row>
    <row r="2049" spans="12:15" x14ac:dyDescent="0.25">
      <c r="L2049">
        <v>188.0666315</v>
      </c>
      <c r="O2049">
        <v>56.746527270000001</v>
      </c>
    </row>
    <row r="2050" spans="12:15" x14ac:dyDescent="0.25">
      <c r="L2050">
        <v>47.187990589999998</v>
      </c>
      <c r="O2050">
        <v>56.74761848</v>
      </c>
    </row>
    <row r="2051" spans="12:15" x14ac:dyDescent="0.25">
      <c r="L2051">
        <v>63.956772149999999</v>
      </c>
      <c r="O2051">
        <v>56.749777569999999</v>
      </c>
    </row>
    <row r="2052" spans="12:15" x14ac:dyDescent="0.25">
      <c r="L2052">
        <v>43.383819729999999</v>
      </c>
      <c r="O2052">
        <v>56.753770150000001</v>
      </c>
    </row>
    <row r="2053" spans="12:15" x14ac:dyDescent="0.25">
      <c r="L2053">
        <v>66.45144105</v>
      </c>
      <c r="O2053">
        <v>56.756651060000003</v>
      </c>
    </row>
    <row r="2054" spans="12:15" x14ac:dyDescent="0.25">
      <c r="L2054">
        <v>43.158861170000002</v>
      </c>
      <c r="O2054">
        <v>56.765872340000001</v>
      </c>
    </row>
    <row r="2055" spans="12:15" x14ac:dyDescent="0.25">
      <c r="L2055">
        <v>107.37089640000001</v>
      </c>
      <c r="O2055">
        <v>56.775689839999998</v>
      </c>
    </row>
    <row r="2056" spans="12:15" x14ac:dyDescent="0.25">
      <c r="L2056">
        <v>47.666641669999997</v>
      </c>
      <c r="O2056">
        <v>56.778895089999999</v>
      </c>
    </row>
    <row r="2057" spans="12:15" x14ac:dyDescent="0.25">
      <c r="L2057">
        <v>41.045464000000003</v>
      </c>
      <c r="O2057">
        <v>56.790766069999997</v>
      </c>
    </row>
    <row r="2058" spans="12:15" x14ac:dyDescent="0.25">
      <c r="L2058">
        <v>65.018673460000002</v>
      </c>
      <c r="O2058">
        <v>56.791518529999998</v>
      </c>
    </row>
    <row r="2059" spans="12:15" x14ac:dyDescent="0.25">
      <c r="L2059">
        <v>116.14782080000001</v>
      </c>
      <c r="O2059">
        <v>56.791752369999998</v>
      </c>
    </row>
    <row r="2060" spans="12:15" x14ac:dyDescent="0.25">
      <c r="L2060">
        <v>51.589997990000001</v>
      </c>
      <c r="O2060">
        <v>56.802670990000003</v>
      </c>
    </row>
    <row r="2061" spans="12:15" x14ac:dyDescent="0.25">
      <c r="L2061">
        <v>69.240763439999995</v>
      </c>
      <c r="O2061">
        <v>56.81225671</v>
      </c>
    </row>
    <row r="2062" spans="12:15" x14ac:dyDescent="0.25">
      <c r="L2062">
        <v>56.637789040000001</v>
      </c>
      <c r="O2062">
        <v>56.829589380000002</v>
      </c>
    </row>
    <row r="2063" spans="12:15" x14ac:dyDescent="0.25">
      <c r="L2063">
        <v>42.522059370000001</v>
      </c>
      <c r="O2063">
        <v>56.830490150000003</v>
      </c>
    </row>
    <row r="2064" spans="12:15" x14ac:dyDescent="0.25">
      <c r="L2064">
        <v>90.418051840000004</v>
      </c>
      <c r="O2064">
        <v>56.838755390000003</v>
      </c>
    </row>
    <row r="2065" spans="12:15" x14ac:dyDescent="0.25">
      <c r="L2065">
        <v>46.395069280000001</v>
      </c>
      <c r="O2065">
        <v>56.83985122</v>
      </c>
    </row>
    <row r="2066" spans="12:15" x14ac:dyDescent="0.25">
      <c r="L2066">
        <v>42.157992360000001</v>
      </c>
      <c r="O2066">
        <v>56.847108239999997</v>
      </c>
    </row>
    <row r="2067" spans="12:15" x14ac:dyDescent="0.25">
      <c r="L2067">
        <v>98.131676290000001</v>
      </c>
      <c r="O2067">
        <v>56.852204540000002</v>
      </c>
    </row>
    <row r="2068" spans="12:15" x14ac:dyDescent="0.25">
      <c r="L2068">
        <v>57.459074139999998</v>
      </c>
      <c r="O2068">
        <v>56.859313399999998</v>
      </c>
    </row>
    <row r="2069" spans="12:15" x14ac:dyDescent="0.25">
      <c r="L2069">
        <v>41.920816780000003</v>
      </c>
      <c r="O2069">
        <v>56.864814799999998</v>
      </c>
    </row>
    <row r="2070" spans="12:15" x14ac:dyDescent="0.25">
      <c r="L2070">
        <v>121.5348996</v>
      </c>
      <c r="O2070">
        <v>56.871101099999997</v>
      </c>
    </row>
    <row r="2071" spans="12:15" x14ac:dyDescent="0.25">
      <c r="L2071">
        <v>59.556477059999999</v>
      </c>
      <c r="O2071">
        <v>56.873689489999997</v>
      </c>
    </row>
    <row r="2072" spans="12:15" x14ac:dyDescent="0.25">
      <c r="L2072">
        <v>48.693376049999998</v>
      </c>
      <c r="O2072">
        <v>56.886824869999998</v>
      </c>
    </row>
    <row r="2073" spans="12:15" x14ac:dyDescent="0.25">
      <c r="L2073">
        <v>96.948616630000004</v>
      </c>
      <c r="O2073">
        <v>56.89017321</v>
      </c>
    </row>
    <row r="2074" spans="12:15" x14ac:dyDescent="0.25">
      <c r="L2074">
        <v>40.347287489999999</v>
      </c>
      <c r="O2074">
        <v>56.892332799999998</v>
      </c>
    </row>
    <row r="2075" spans="12:15" x14ac:dyDescent="0.25">
      <c r="L2075">
        <v>54.081623880000002</v>
      </c>
      <c r="O2075">
        <v>56.914635439999998</v>
      </c>
    </row>
    <row r="2076" spans="12:15" x14ac:dyDescent="0.25">
      <c r="L2076">
        <v>52.806932209999999</v>
      </c>
      <c r="O2076">
        <v>56.915114950000003</v>
      </c>
    </row>
    <row r="2077" spans="12:15" x14ac:dyDescent="0.25">
      <c r="L2077">
        <v>49.430767670000002</v>
      </c>
      <c r="O2077">
        <v>56.923010230000003</v>
      </c>
    </row>
    <row r="2078" spans="12:15" x14ac:dyDescent="0.25">
      <c r="L2078">
        <v>58.609425880000003</v>
      </c>
      <c r="O2078">
        <v>56.930579129999998</v>
      </c>
    </row>
    <row r="2079" spans="12:15" x14ac:dyDescent="0.25">
      <c r="L2079">
        <v>110.3463442</v>
      </c>
      <c r="O2079">
        <v>56.941410390000001</v>
      </c>
    </row>
    <row r="2080" spans="12:15" x14ac:dyDescent="0.25">
      <c r="L2080">
        <v>49.595752079999997</v>
      </c>
      <c r="O2080">
        <v>56.950311890000002</v>
      </c>
    </row>
    <row r="2081" spans="12:15" x14ac:dyDescent="0.25">
      <c r="L2081">
        <v>57.653854029999998</v>
      </c>
      <c r="O2081">
        <v>56.95540295</v>
      </c>
    </row>
    <row r="2082" spans="12:15" x14ac:dyDescent="0.25">
      <c r="L2082">
        <v>113.6994222</v>
      </c>
      <c r="O2082">
        <v>56.974454899999998</v>
      </c>
    </row>
    <row r="2083" spans="12:15" x14ac:dyDescent="0.25">
      <c r="L2083">
        <v>43.946813210000002</v>
      </c>
      <c r="O2083">
        <v>56.981053439999997</v>
      </c>
    </row>
    <row r="2084" spans="12:15" x14ac:dyDescent="0.25">
      <c r="L2084">
        <v>95.045034180000002</v>
      </c>
      <c r="O2084">
        <v>56.98321954</v>
      </c>
    </row>
    <row r="2085" spans="12:15" x14ac:dyDescent="0.25">
      <c r="L2085">
        <v>59.117815409999999</v>
      </c>
      <c r="O2085">
        <v>56.988060920000002</v>
      </c>
    </row>
    <row r="2086" spans="12:15" x14ac:dyDescent="0.25">
      <c r="L2086">
        <v>66.243347959999994</v>
      </c>
      <c r="O2086">
        <v>56.989261290000002</v>
      </c>
    </row>
    <row r="2087" spans="12:15" x14ac:dyDescent="0.25">
      <c r="L2087">
        <v>67.575542659999996</v>
      </c>
      <c r="O2087">
        <v>56.990856829999998</v>
      </c>
    </row>
    <row r="2088" spans="12:15" x14ac:dyDescent="0.25">
      <c r="L2088">
        <v>247.33546989999999</v>
      </c>
      <c r="O2088">
        <v>56.99253513</v>
      </c>
    </row>
    <row r="2089" spans="12:15" x14ac:dyDescent="0.25">
      <c r="L2089">
        <v>172.99213829999999</v>
      </c>
      <c r="O2089">
        <v>56.995559100000001</v>
      </c>
    </row>
    <row r="2090" spans="12:15" x14ac:dyDescent="0.25">
      <c r="L2090">
        <v>99.492782039999994</v>
      </c>
      <c r="O2090">
        <v>57.004994080000003</v>
      </c>
    </row>
    <row r="2091" spans="12:15" x14ac:dyDescent="0.25">
      <c r="L2091">
        <v>112.23487540000001</v>
      </c>
      <c r="O2091">
        <v>57.013822779999998</v>
      </c>
    </row>
    <row r="2092" spans="12:15" x14ac:dyDescent="0.25">
      <c r="L2092">
        <v>69.021315650000005</v>
      </c>
      <c r="O2092">
        <v>57.014096649999999</v>
      </c>
    </row>
    <row r="2093" spans="12:15" x14ac:dyDescent="0.25">
      <c r="L2093">
        <v>64.346822220000007</v>
      </c>
      <c r="O2093">
        <v>57.023290240000001</v>
      </c>
    </row>
    <row r="2094" spans="12:15" x14ac:dyDescent="0.25">
      <c r="L2094">
        <v>114.3628861</v>
      </c>
      <c r="O2094">
        <v>57.05586023</v>
      </c>
    </row>
    <row r="2095" spans="12:15" x14ac:dyDescent="0.25">
      <c r="L2095">
        <v>101.1092601</v>
      </c>
      <c r="O2095">
        <v>57.059015369999997</v>
      </c>
    </row>
    <row r="2096" spans="12:15" x14ac:dyDescent="0.25">
      <c r="L2096">
        <v>60.258436619999998</v>
      </c>
      <c r="O2096">
        <v>57.059131120000004</v>
      </c>
    </row>
    <row r="2097" spans="12:15" x14ac:dyDescent="0.25">
      <c r="L2097">
        <v>54.605256439999998</v>
      </c>
      <c r="O2097">
        <v>57.079498229999999</v>
      </c>
    </row>
    <row r="2098" spans="12:15" x14ac:dyDescent="0.25">
      <c r="L2098">
        <v>69.761976500000003</v>
      </c>
      <c r="O2098">
        <v>57.08128482</v>
      </c>
    </row>
    <row r="2099" spans="12:15" x14ac:dyDescent="0.25">
      <c r="L2099">
        <v>91.550574060000002</v>
      </c>
      <c r="O2099">
        <v>57.089122369999998</v>
      </c>
    </row>
    <row r="2100" spans="12:15" x14ac:dyDescent="0.25">
      <c r="L2100">
        <v>125.29823949999999</v>
      </c>
      <c r="O2100">
        <v>57.098586009999998</v>
      </c>
    </row>
    <row r="2101" spans="12:15" x14ac:dyDescent="0.25">
      <c r="L2101">
        <v>47.401506169999998</v>
      </c>
      <c r="O2101">
        <v>57.107776430000001</v>
      </c>
    </row>
    <row r="2102" spans="12:15" x14ac:dyDescent="0.25">
      <c r="L2102">
        <v>42.835383870000001</v>
      </c>
      <c r="O2102">
        <v>57.132337319999998</v>
      </c>
    </row>
    <row r="2103" spans="12:15" x14ac:dyDescent="0.25">
      <c r="L2103">
        <v>159.52663290000001</v>
      </c>
      <c r="O2103">
        <v>57.13358942</v>
      </c>
    </row>
    <row r="2104" spans="12:15" x14ac:dyDescent="0.25">
      <c r="L2104">
        <v>67.710085620000001</v>
      </c>
      <c r="O2104">
        <v>57.140469199999998</v>
      </c>
    </row>
    <row r="2105" spans="12:15" x14ac:dyDescent="0.25">
      <c r="L2105">
        <v>69.323426350000005</v>
      </c>
      <c r="O2105">
        <v>57.142517939999998</v>
      </c>
    </row>
    <row r="2106" spans="12:15" x14ac:dyDescent="0.25">
      <c r="L2106">
        <v>55.52047219</v>
      </c>
      <c r="O2106">
        <v>57.149822790000002</v>
      </c>
    </row>
    <row r="2107" spans="12:15" x14ac:dyDescent="0.25">
      <c r="L2107">
        <v>49.279254719999997</v>
      </c>
      <c r="O2107">
        <v>57.15252263</v>
      </c>
    </row>
    <row r="2108" spans="12:15" x14ac:dyDescent="0.25">
      <c r="L2108">
        <v>45.821623039999999</v>
      </c>
      <c r="O2108">
        <v>57.166036939999998</v>
      </c>
    </row>
    <row r="2109" spans="12:15" x14ac:dyDescent="0.25">
      <c r="L2109">
        <v>52.453264599999997</v>
      </c>
      <c r="O2109">
        <v>57.17102191</v>
      </c>
    </row>
    <row r="2110" spans="12:15" x14ac:dyDescent="0.25">
      <c r="L2110">
        <v>90.130435349999999</v>
      </c>
      <c r="O2110">
        <v>57.191771729999999</v>
      </c>
    </row>
    <row r="2111" spans="12:15" x14ac:dyDescent="0.25">
      <c r="L2111">
        <v>60.00496905</v>
      </c>
      <c r="O2111">
        <v>57.225546059999999</v>
      </c>
    </row>
    <row r="2112" spans="12:15" x14ac:dyDescent="0.25">
      <c r="L2112">
        <v>52.365019940000003</v>
      </c>
      <c r="O2112">
        <v>57.229992230000001</v>
      </c>
    </row>
    <row r="2113" spans="12:15" x14ac:dyDescent="0.25">
      <c r="L2113">
        <v>44.781535570000003</v>
      </c>
      <c r="O2113">
        <v>57.238334700000003</v>
      </c>
    </row>
    <row r="2114" spans="12:15" x14ac:dyDescent="0.25">
      <c r="L2114">
        <v>53.374757459999998</v>
      </c>
      <c r="O2114">
        <v>57.255392899999997</v>
      </c>
    </row>
    <row r="2115" spans="12:15" x14ac:dyDescent="0.25">
      <c r="L2115">
        <v>94.808542470000006</v>
      </c>
      <c r="O2115">
        <v>57.266335470000001</v>
      </c>
    </row>
    <row r="2116" spans="12:15" x14ac:dyDescent="0.25">
      <c r="L2116">
        <v>102.9590133</v>
      </c>
      <c r="O2116">
        <v>57.267414680000002</v>
      </c>
    </row>
    <row r="2117" spans="12:15" x14ac:dyDescent="0.25">
      <c r="L2117">
        <v>68.11759146</v>
      </c>
      <c r="O2117">
        <v>57.271010339999997</v>
      </c>
    </row>
    <row r="2118" spans="12:15" x14ac:dyDescent="0.25">
      <c r="L2118">
        <v>40.222050500000002</v>
      </c>
      <c r="O2118">
        <v>57.286970760000003</v>
      </c>
    </row>
    <row r="2119" spans="12:15" x14ac:dyDescent="0.25">
      <c r="L2119">
        <v>48.165733940000003</v>
      </c>
      <c r="O2119">
        <v>57.288844439999998</v>
      </c>
    </row>
    <row r="2120" spans="12:15" x14ac:dyDescent="0.25">
      <c r="L2120">
        <v>68.610536870000004</v>
      </c>
      <c r="O2120">
        <v>57.297544330000001</v>
      </c>
    </row>
    <row r="2121" spans="12:15" x14ac:dyDescent="0.25">
      <c r="L2121">
        <v>178.2442235</v>
      </c>
      <c r="O2121">
        <v>57.299774409999998</v>
      </c>
    </row>
    <row r="2122" spans="12:15" x14ac:dyDescent="0.25">
      <c r="L2122">
        <v>52.019361930000002</v>
      </c>
      <c r="O2122">
        <v>57.299851969999999</v>
      </c>
    </row>
    <row r="2123" spans="12:15" x14ac:dyDescent="0.25">
      <c r="L2123">
        <v>44.794181969999997</v>
      </c>
      <c r="O2123">
        <v>57.305143200000003</v>
      </c>
    </row>
    <row r="2124" spans="12:15" x14ac:dyDescent="0.25">
      <c r="L2124">
        <v>175.6844557</v>
      </c>
      <c r="O2124">
        <v>57.307731580000002</v>
      </c>
    </row>
    <row r="2125" spans="12:15" x14ac:dyDescent="0.25">
      <c r="L2125">
        <v>95.035110200000005</v>
      </c>
      <c r="O2125">
        <v>57.310605520000003</v>
      </c>
    </row>
    <row r="2126" spans="12:15" x14ac:dyDescent="0.25">
      <c r="L2126">
        <v>122.5521676</v>
      </c>
      <c r="O2126">
        <v>57.315926070000003</v>
      </c>
    </row>
    <row r="2127" spans="12:15" x14ac:dyDescent="0.25">
      <c r="L2127">
        <v>111.4294988</v>
      </c>
      <c r="O2127">
        <v>57.327771120000001</v>
      </c>
    </row>
    <row r="2128" spans="12:15" x14ac:dyDescent="0.25">
      <c r="L2128">
        <v>53.192622669999999</v>
      </c>
      <c r="O2128">
        <v>57.336787510000001</v>
      </c>
    </row>
    <row r="2129" spans="12:15" x14ac:dyDescent="0.25">
      <c r="L2129">
        <v>90.725522940000005</v>
      </c>
      <c r="O2129">
        <v>57.338579580000001</v>
      </c>
    </row>
    <row r="2130" spans="12:15" x14ac:dyDescent="0.25">
      <c r="L2130">
        <v>43.110613829999998</v>
      </c>
      <c r="O2130">
        <v>57.344287530000003</v>
      </c>
    </row>
    <row r="2131" spans="12:15" x14ac:dyDescent="0.25">
      <c r="L2131">
        <v>63.331272130000002</v>
      </c>
      <c r="O2131">
        <v>57.375338890000002</v>
      </c>
    </row>
    <row r="2132" spans="12:15" x14ac:dyDescent="0.25">
      <c r="L2132">
        <v>63.381619090000001</v>
      </c>
      <c r="O2132">
        <v>57.379012289999999</v>
      </c>
    </row>
    <row r="2133" spans="12:15" x14ac:dyDescent="0.25">
      <c r="L2133">
        <v>66.446895810000001</v>
      </c>
      <c r="O2133">
        <v>57.387098850000001</v>
      </c>
    </row>
    <row r="2134" spans="12:15" x14ac:dyDescent="0.25">
      <c r="L2134">
        <v>92.643156930000004</v>
      </c>
      <c r="O2134">
        <v>57.390810620000003</v>
      </c>
    </row>
    <row r="2135" spans="12:15" x14ac:dyDescent="0.25">
      <c r="L2135">
        <v>52.164412419999998</v>
      </c>
      <c r="O2135">
        <v>57.398782230000002</v>
      </c>
    </row>
    <row r="2136" spans="12:15" x14ac:dyDescent="0.25">
      <c r="L2136">
        <v>99.49189896</v>
      </c>
      <c r="O2136">
        <v>57.412256599999999</v>
      </c>
    </row>
    <row r="2137" spans="12:15" x14ac:dyDescent="0.25">
      <c r="L2137">
        <v>45.57614521</v>
      </c>
      <c r="O2137">
        <v>57.412298249999999</v>
      </c>
    </row>
    <row r="2138" spans="12:15" x14ac:dyDescent="0.25">
      <c r="L2138">
        <v>95.507936619999995</v>
      </c>
      <c r="O2138">
        <v>57.422830159999997</v>
      </c>
    </row>
    <row r="2139" spans="12:15" x14ac:dyDescent="0.25">
      <c r="L2139">
        <v>140.07332719999999</v>
      </c>
      <c r="O2139">
        <v>57.428246819999998</v>
      </c>
    </row>
    <row r="2140" spans="12:15" x14ac:dyDescent="0.25">
      <c r="L2140">
        <v>55.931527539999998</v>
      </c>
      <c r="O2140">
        <v>57.432809229999997</v>
      </c>
    </row>
    <row r="2141" spans="12:15" x14ac:dyDescent="0.25">
      <c r="L2141">
        <v>101.597379</v>
      </c>
      <c r="O2141">
        <v>57.4419039</v>
      </c>
    </row>
    <row r="2142" spans="12:15" x14ac:dyDescent="0.25">
      <c r="L2142">
        <v>113.0269244</v>
      </c>
      <c r="O2142">
        <v>57.447795259999999</v>
      </c>
    </row>
    <row r="2143" spans="12:15" x14ac:dyDescent="0.25">
      <c r="L2143">
        <v>91.175548370000001</v>
      </c>
      <c r="O2143">
        <v>57.448861649999998</v>
      </c>
    </row>
    <row r="2144" spans="12:15" x14ac:dyDescent="0.25">
      <c r="L2144">
        <v>56.565027829999998</v>
      </c>
      <c r="O2144">
        <v>57.450868180000001</v>
      </c>
    </row>
    <row r="2145" spans="12:15" x14ac:dyDescent="0.25">
      <c r="L2145">
        <v>54.432320300000001</v>
      </c>
      <c r="O2145">
        <v>57.450939159999997</v>
      </c>
    </row>
    <row r="2146" spans="12:15" x14ac:dyDescent="0.25">
      <c r="L2146">
        <v>62.435904280000003</v>
      </c>
      <c r="O2146">
        <v>57.451057220000003</v>
      </c>
    </row>
    <row r="2147" spans="12:15" x14ac:dyDescent="0.25">
      <c r="L2147">
        <v>52.925240129999999</v>
      </c>
      <c r="O2147">
        <v>57.4542359</v>
      </c>
    </row>
    <row r="2148" spans="12:15" x14ac:dyDescent="0.25">
      <c r="L2148">
        <v>50.816810369999999</v>
      </c>
      <c r="O2148">
        <v>57.456521979999998</v>
      </c>
    </row>
    <row r="2149" spans="12:15" x14ac:dyDescent="0.25">
      <c r="L2149">
        <v>164.45014459999999</v>
      </c>
      <c r="O2149">
        <v>57.458798569999999</v>
      </c>
    </row>
    <row r="2150" spans="12:15" x14ac:dyDescent="0.25">
      <c r="L2150">
        <v>110.10865099999999</v>
      </c>
      <c r="O2150">
        <v>57.459074139999998</v>
      </c>
    </row>
    <row r="2151" spans="12:15" x14ac:dyDescent="0.25">
      <c r="L2151">
        <v>92.329291459999993</v>
      </c>
      <c r="O2151">
        <v>57.46396876</v>
      </c>
    </row>
    <row r="2152" spans="12:15" x14ac:dyDescent="0.25">
      <c r="L2152">
        <v>56.923010230000003</v>
      </c>
      <c r="O2152">
        <v>57.469933300000001</v>
      </c>
    </row>
    <row r="2153" spans="12:15" x14ac:dyDescent="0.25">
      <c r="L2153">
        <v>90.467218189999997</v>
      </c>
      <c r="O2153">
        <v>57.470901660000003</v>
      </c>
    </row>
    <row r="2154" spans="12:15" x14ac:dyDescent="0.25">
      <c r="L2154">
        <v>44.546346649999997</v>
      </c>
      <c r="O2154">
        <v>57.471773980000002</v>
      </c>
    </row>
    <row r="2155" spans="12:15" x14ac:dyDescent="0.25">
      <c r="L2155">
        <v>61.678680610000001</v>
      </c>
      <c r="O2155">
        <v>57.473861960000001</v>
      </c>
    </row>
    <row r="2156" spans="12:15" x14ac:dyDescent="0.25">
      <c r="L2156">
        <v>42.309667730000001</v>
      </c>
      <c r="O2156">
        <v>57.48247843</v>
      </c>
    </row>
    <row r="2157" spans="12:15" x14ac:dyDescent="0.25">
      <c r="L2157">
        <v>93.706663340000006</v>
      </c>
      <c r="O2157">
        <v>57.483722409999999</v>
      </c>
    </row>
    <row r="2158" spans="12:15" x14ac:dyDescent="0.25">
      <c r="L2158">
        <v>49.866156660000001</v>
      </c>
      <c r="O2158">
        <v>57.484157009999997</v>
      </c>
    </row>
    <row r="2159" spans="12:15" x14ac:dyDescent="0.25">
      <c r="L2159">
        <v>54.42274681</v>
      </c>
      <c r="O2159">
        <v>57.490357619999997</v>
      </c>
    </row>
    <row r="2160" spans="12:15" x14ac:dyDescent="0.25">
      <c r="L2160">
        <v>91.43081368</v>
      </c>
      <c r="O2160">
        <v>57.505207859999999</v>
      </c>
    </row>
    <row r="2161" spans="12:15" x14ac:dyDescent="0.25">
      <c r="L2161">
        <v>48.703062840000001</v>
      </c>
      <c r="O2161">
        <v>57.509130409999997</v>
      </c>
    </row>
    <row r="2162" spans="12:15" x14ac:dyDescent="0.25">
      <c r="L2162">
        <v>102.80887370000001</v>
      </c>
      <c r="O2162">
        <v>57.521284350000002</v>
      </c>
    </row>
    <row r="2163" spans="12:15" x14ac:dyDescent="0.25">
      <c r="L2163">
        <v>58.383849750000003</v>
      </c>
      <c r="O2163">
        <v>57.524352960000002</v>
      </c>
    </row>
    <row r="2164" spans="12:15" x14ac:dyDescent="0.25">
      <c r="L2164">
        <v>67.55208322</v>
      </c>
      <c r="O2164">
        <v>57.526723599999997</v>
      </c>
    </row>
    <row r="2165" spans="12:15" x14ac:dyDescent="0.25">
      <c r="L2165">
        <v>69.391292859999993</v>
      </c>
      <c r="O2165">
        <v>57.536482540000002</v>
      </c>
    </row>
    <row r="2166" spans="12:15" x14ac:dyDescent="0.25">
      <c r="L2166">
        <v>105.7901918</v>
      </c>
      <c r="O2166">
        <v>57.539045209999998</v>
      </c>
    </row>
    <row r="2167" spans="12:15" x14ac:dyDescent="0.25">
      <c r="L2167">
        <v>55.696155859999998</v>
      </c>
      <c r="O2167">
        <v>57.542618939999997</v>
      </c>
    </row>
    <row r="2168" spans="12:15" x14ac:dyDescent="0.25">
      <c r="L2168">
        <v>62.605387090000001</v>
      </c>
      <c r="O2168">
        <v>57.548204329999997</v>
      </c>
    </row>
    <row r="2169" spans="12:15" x14ac:dyDescent="0.25">
      <c r="L2169">
        <v>69.544605129999994</v>
      </c>
      <c r="O2169">
        <v>57.552980320000003</v>
      </c>
    </row>
    <row r="2170" spans="12:15" x14ac:dyDescent="0.25">
      <c r="L2170">
        <v>56.539550210000002</v>
      </c>
      <c r="O2170">
        <v>57.563161129999997</v>
      </c>
    </row>
    <row r="2171" spans="12:15" x14ac:dyDescent="0.25">
      <c r="L2171">
        <v>52.770726420000003</v>
      </c>
      <c r="O2171">
        <v>57.576008250000001</v>
      </c>
    </row>
    <row r="2172" spans="12:15" x14ac:dyDescent="0.25">
      <c r="L2172">
        <v>56.275960650000002</v>
      </c>
      <c r="O2172">
        <v>57.578823640000003</v>
      </c>
    </row>
    <row r="2173" spans="12:15" x14ac:dyDescent="0.25">
      <c r="L2173">
        <v>67.672593890000002</v>
      </c>
      <c r="O2173">
        <v>57.585222770000001</v>
      </c>
    </row>
    <row r="2174" spans="12:15" x14ac:dyDescent="0.25">
      <c r="L2174">
        <v>59.839181310000001</v>
      </c>
      <c r="O2174">
        <v>57.588515299999997</v>
      </c>
    </row>
    <row r="2175" spans="12:15" x14ac:dyDescent="0.25">
      <c r="L2175">
        <v>63.837432460000002</v>
      </c>
      <c r="O2175">
        <v>57.589342469999998</v>
      </c>
    </row>
    <row r="2176" spans="12:15" x14ac:dyDescent="0.25">
      <c r="L2176">
        <v>60.053939470000003</v>
      </c>
      <c r="O2176">
        <v>57.601776170000001</v>
      </c>
    </row>
    <row r="2177" spans="12:15" x14ac:dyDescent="0.25">
      <c r="L2177">
        <v>47.033161049999997</v>
      </c>
      <c r="O2177">
        <v>57.61499439</v>
      </c>
    </row>
    <row r="2178" spans="12:15" x14ac:dyDescent="0.25">
      <c r="L2178">
        <v>131.59838730000001</v>
      </c>
      <c r="O2178">
        <v>57.62400933</v>
      </c>
    </row>
    <row r="2179" spans="12:15" x14ac:dyDescent="0.25">
      <c r="L2179">
        <v>46.976114209999999</v>
      </c>
      <c r="O2179">
        <v>57.631796880000003</v>
      </c>
    </row>
    <row r="2180" spans="12:15" x14ac:dyDescent="0.25">
      <c r="L2180">
        <v>52.911919249999997</v>
      </c>
      <c r="O2180">
        <v>57.632682760000002</v>
      </c>
    </row>
    <row r="2181" spans="12:15" x14ac:dyDescent="0.25">
      <c r="L2181">
        <v>44.163030370000001</v>
      </c>
      <c r="O2181">
        <v>57.653854029999998</v>
      </c>
    </row>
    <row r="2182" spans="12:15" x14ac:dyDescent="0.25">
      <c r="L2182">
        <v>98.228212990000003</v>
      </c>
      <c r="O2182">
        <v>57.653900229999998</v>
      </c>
    </row>
    <row r="2183" spans="12:15" x14ac:dyDescent="0.25">
      <c r="L2183">
        <v>94.208431210000001</v>
      </c>
      <c r="O2183">
        <v>57.659370090000003</v>
      </c>
    </row>
    <row r="2184" spans="12:15" x14ac:dyDescent="0.25">
      <c r="L2184">
        <v>60.139080159999999</v>
      </c>
      <c r="O2184">
        <v>57.68263881</v>
      </c>
    </row>
    <row r="2185" spans="12:15" x14ac:dyDescent="0.25">
      <c r="L2185">
        <v>53.881299030000001</v>
      </c>
      <c r="O2185">
        <v>57.682990070000002</v>
      </c>
    </row>
    <row r="2186" spans="12:15" x14ac:dyDescent="0.25">
      <c r="L2186">
        <v>67.801318969999997</v>
      </c>
      <c r="O2186">
        <v>57.686412279999999</v>
      </c>
    </row>
    <row r="2187" spans="12:15" x14ac:dyDescent="0.25">
      <c r="L2187">
        <v>64.352700260000006</v>
      </c>
      <c r="O2187">
        <v>57.69523255</v>
      </c>
    </row>
    <row r="2188" spans="12:15" x14ac:dyDescent="0.25">
      <c r="L2188">
        <v>60.156825169999998</v>
      </c>
      <c r="O2188">
        <v>57.712679319999999</v>
      </c>
    </row>
    <row r="2189" spans="12:15" x14ac:dyDescent="0.25">
      <c r="L2189">
        <v>91.26530443</v>
      </c>
      <c r="O2189">
        <v>57.713844090000002</v>
      </c>
    </row>
    <row r="2190" spans="12:15" x14ac:dyDescent="0.25">
      <c r="L2190">
        <v>61.638100350000002</v>
      </c>
      <c r="O2190">
        <v>57.715690690000002</v>
      </c>
    </row>
    <row r="2191" spans="12:15" x14ac:dyDescent="0.25">
      <c r="L2191">
        <v>41.11269163</v>
      </c>
      <c r="O2191">
        <v>57.725243450000001</v>
      </c>
    </row>
    <row r="2192" spans="12:15" x14ac:dyDescent="0.25">
      <c r="L2192">
        <v>62.719175829999998</v>
      </c>
      <c r="O2192">
        <v>57.742990249999998</v>
      </c>
    </row>
    <row r="2193" spans="12:15" x14ac:dyDescent="0.25">
      <c r="L2193">
        <v>158.2118116</v>
      </c>
      <c r="O2193">
        <v>57.756090839999999</v>
      </c>
    </row>
    <row r="2194" spans="12:15" x14ac:dyDescent="0.25">
      <c r="L2194">
        <v>112.8499837</v>
      </c>
      <c r="O2194">
        <v>57.769075819999998</v>
      </c>
    </row>
    <row r="2195" spans="12:15" x14ac:dyDescent="0.25">
      <c r="L2195">
        <v>53.575228129999999</v>
      </c>
      <c r="O2195">
        <v>57.77042479</v>
      </c>
    </row>
    <row r="2196" spans="12:15" x14ac:dyDescent="0.25">
      <c r="L2196">
        <v>96.151584229999997</v>
      </c>
      <c r="O2196">
        <v>57.777110690000001</v>
      </c>
    </row>
    <row r="2197" spans="12:15" x14ac:dyDescent="0.25">
      <c r="L2197">
        <v>42.416528419999999</v>
      </c>
      <c r="O2197">
        <v>57.785835460000001</v>
      </c>
    </row>
    <row r="2198" spans="12:15" x14ac:dyDescent="0.25">
      <c r="L2198">
        <v>129.3157898</v>
      </c>
      <c r="O2198">
        <v>57.80521821</v>
      </c>
    </row>
    <row r="2199" spans="12:15" x14ac:dyDescent="0.25">
      <c r="L2199">
        <v>54.41876079</v>
      </c>
      <c r="O2199">
        <v>57.80688241</v>
      </c>
    </row>
    <row r="2200" spans="12:15" x14ac:dyDescent="0.25">
      <c r="L2200">
        <v>45.870498869999999</v>
      </c>
      <c r="O2200">
        <v>57.848250129999997</v>
      </c>
    </row>
    <row r="2201" spans="12:15" x14ac:dyDescent="0.25">
      <c r="L2201">
        <v>64.203463400000004</v>
      </c>
      <c r="O2201">
        <v>57.855457170000001</v>
      </c>
    </row>
    <row r="2202" spans="12:15" x14ac:dyDescent="0.25">
      <c r="L2202">
        <v>55.674485949999998</v>
      </c>
      <c r="O2202">
        <v>57.859187390000002</v>
      </c>
    </row>
    <row r="2203" spans="12:15" x14ac:dyDescent="0.25">
      <c r="L2203">
        <v>45.554817040000003</v>
      </c>
      <c r="O2203">
        <v>57.862125659999997</v>
      </c>
    </row>
    <row r="2204" spans="12:15" x14ac:dyDescent="0.25">
      <c r="L2204">
        <v>63.711693439999998</v>
      </c>
      <c r="O2204">
        <v>57.877867019999997</v>
      </c>
    </row>
    <row r="2205" spans="12:15" x14ac:dyDescent="0.25">
      <c r="L2205">
        <v>68.060344290000003</v>
      </c>
      <c r="O2205">
        <v>57.88162724</v>
      </c>
    </row>
    <row r="2206" spans="12:15" x14ac:dyDescent="0.25">
      <c r="L2206">
        <v>65.077468179999997</v>
      </c>
      <c r="O2206">
        <v>57.890211979999997</v>
      </c>
    </row>
    <row r="2207" spans="12:15" x14ac:dyDescent="0.25">
      <c r="L2207">
        <v>69.794499950000002</v>
      </c>
      <c r="O2207">
        <v>57.892977719999998</v>
      </c>
    </row>
    <row r="2208" spans="12:15" x14ac:dyDescent="0.25">
      <c r="L2208">
        <v>121.40644159999999</v>
      </c>
      <c r="O2208">
        <v>57.910635050000003</v>
      </c>
    </row>
    <row r="2209" spans="12:15" x14ac:dyDescent="0.25">
      <c r="L2209">
        <v>48.849227890000002</v>
      </c>
      <c r="O2209">
        <v>57.912318999999997</v>
      </c>
    </row>
    <row r="2210" spans="12:15" x14ac:dyDescent="0.25">
      <c r="L2210">
        <v>58.220558879999999</v>
      </c>
      <c r="O2210">
        <v>57.915622849999998</v>
      </c>
    </row>
    <row r="2211" spans="12:15" x14ac:dyDescent="0.25">
      <c r="L2211">
        <v>99.673312280000005</v>
      </c>
      <c r="O2211">
        <v>57.919933469999997</v>
      </c>
    </row>
    <row r="2212" spans="12:15" x14ac:dyDescent="0.25">
      <c r="L2212">
        <v>54.112361849999999</v>
      </c>
      <c r="O2212">
        <v>57.94734725</v>
      </c>
    </row>
    <row r="2213" spans="12:15" x14ac:dyDescent="0.25">
      <c r="L2213">
        <v>97.697185939999997</v>
      </c>
      <c r="O2213">
        <v>57.95321715</v>
      </c>
    </row>
    <row r="2214" spans="12:15" x14ac:dyDescent="0.25">
      <c r="L2214">
        <v>56.95540295</v>
      </c>
      <c r="O2214">
        <v>57.956001440000001</v>
      </c>
    </row>
    <row r="2215" spans="12:15" x14ac:dyDescent="0.25">
      <c r="L2215">
        <v>40.798307289999997</v>
      </c>
      <c r="O2215">
        <v>57.95639276</v>
      </c>
    </row>
    <row r="2216" spans="12:15" x14ac:dyDescent="0.25">
      <c r="L2216">
        <v>63.509501839999999</v>
      </c>
      <c r="O2216">
        <v>57.975041230000002</v>
      </c>
    </row>
    <row r="2217" spans="12:15" x14ac:dyDescent="0.25">
      <c r="L2217">
        <v>69.137269700000004</v>
      </c>
      <c r="O2217">
        <v>57.980575770000002</v>
      </c>
    </row>
    <row r="2218" spans="12:15" x14ac:dyDescent="0.25">
      <c r="L2218">
        <v>123.54143999999999</v>
      </c>
      <c r="O2218">
        <v>57.985009839999996</v>
      </c>
    </row>
    <row r="2219" spans="12:15" x14ac:dyDescent="0.25">
      <c r="L2219">
        <v>137.1132685</v>
      </c>
      <c r="O2219">
        <v>57.990146979999999</v>
      </c>
    </row>
    <row r="2220" spans="12:15" x14ac:dyDescent="0.25">
      <c r="L2220">
        <v>48.402102339999999</v>
      </c>
      <c r="O2220">
        <v>58.005470729999999</v>
      </c>
    </row>
    <row r="2221" spans="12:15" x14ac:dyDescent="0.25">
      <c r="L2221">
        <v>50.573038949999997</v>
      </c>
      <c r="O2221">
        <v>58.010854449999997</v>
      </c>
    </row>
    <row r="2222" spans="12:15" x14ac:dyDescent="0.25">
      <c r="L2222">
        <v>64.626329780000006</v>
      </c>
      <c r="O2222">
        <v>58.015477840000003</v>
      </c>
    </row>
    <row r="2223" spans="12:15" x14ac:dyDescent="0.25">
      <c r="L2223">
        <v>62.043701429999999</v>
      </c>
      <c r="O2223">
        <v>58.016822750000003</v>
      </c>
    </row>
    <row r="2224" spans="12:15" x14ac:dyDescent="0.25">
      <c r="L2224">
        <v>60.633768940000003</v>
      </c>
      <c r="O2224">
        <v>58.029211240000002</v>
      </c>
    </row>
    <row r="2225" spans="12:15" x14ac:dyDescent="0.25">
      <c r="L2225">
        <v>56.516342870000003</v>
      </c>
      <c r="O2225">
        <v>58.029697550000002</v>
      </c>
    </row>
    <row r="2226" spans="12:15" x14ac:dyDescent="0.25">
      <c r="L2226">
        <v>109.37925869999999</v>
      </c>
      <c r="O2226">
        <v>58.033837869999999</v>
      </c>
    </row>
    <row r="2227" spans="12:15" x14ac:dyDescent="0.25">
      <c r="L2227">
        <v>55.473362829999999</v>
      </c>
      <c r="O2227">
        <v>58.043328789999997</v>
      </c>
    </row>
    <row r="2228" spans="12:15" x14ac:dyDescent="0.25">
      <c r="L2228">
        <v>45.457847889999996</v>
      </c>
      <c r="O2228">
        <v>58.05541307</v>
      </c>
    </row>
    <row r="2229" spans="12:15" x14ac:dyDescent="0.25">
      <c r="L2229">
        <v>60.514462719999997</v>
      </c>
      <c r="O2229">
        <v>58.062946670000002</v>
      </c>
    </row>
    <row r="2230" spans="12:15" x14ac:dyDescent="0.25">
      <c r="L2230">
        <v>57.552980320000003</v>
      </c>
      <c r="O2230">
        <v>58.063147559999997</v>
      </c>
    </row>
    <row r="2231" spans="12:15" x14ac:dyDescent="0.25">
      <c r="L2231">
        <v>63.12502516</v>
      </c>
      <c r="O2231">
        <v>58.065221340000001</v>
      </c>
    </row>
    <row r="2232" spans="12:15" x14ac:dyDescent="0.25">
      <c r="L2232">
        <v>47.175730459999997</v>
      </c>
      <c r="O2232">
        <v>58.066137179999998</v>
      </c>
    </row>
    <row r="2233" spans="12:15" x14ac:dyDescent="0.25">
      <c r="L2233">
        <v>61.347938259999999</v>
      </c>
      <c r="O2233">
        <v>58.073593440000003</v>
      </c>
    </row>
    <row r="2234" spans="12:15" x14ac:dyDescent="0.25">
      <c r="L2234">
        <v>69.599952540000004</v>
      </c>
      <c r="O2234">
        <v>58.076498440000002</v>
      </c>
    </row>
    <row r="2235" spans="12:15" x14ac:dyDescent="0.25">
      <c r="L2235">
        <v>47.76550649</v>
      </c>
      <c r="O2235">
        <v>58.090152889999999</v>
      </c>
    </row>
    <row r="2236" spans="12:15" x14ac:dyDescent="0.25">
      <c r="L2236">
        <v>67.549838480000005</v>
      </c>
      <c r="O2236">
        <v>58.09113</v>
      </c>
    </row>
    <row r="2237" spans="12:15" x14ac:dyDescent="0.25">
      <c r="L2237">
        <v>149.85276709999999</v>
      </c>
      <c r="O2237">
        <v>58.097240339999999</v>
      </c>
    </row>
    <row r="2238" spans="12:15" x14ac:dyDescent="0.25">
      <c r="L2238">
        <v>60.480287300000001</v>
      </c>
      <c r="O2238">
        <v>58.131349579999998</v>
      </c>
    </row>
    <row r="2239" spans="12:15" x14ac:dyDescent="0.25">
      <c r="L2239">
        <v>59.500967119999999</v>
      </c>
      <c r="O2239">
        <v>58.134472270000003</v>
      </c>
    </row>
    <row r="2240" spans="12:15" x14ac:dyDescent="0.25">
      <c r="L2240">
        <v>99.610158060000003</v>
      </c>
      <c r="O2240">
        <v>58.13595299</v>
      </c>
    </row>
    <row r="2241" spans="12:15" x14ac:dyDescent="0.25">
      <c r="L2241">
        <v>117.06246710000001</v>
      </c>
      <c r="O2241">
        <v>58.152341280000002</v>
      </c>
    </row>
    <row r="2242" spans="12:15" x14ac:dyDescent="0.25">
      <c r="L2242">
        <v>44.289051929999999</v>
      </c>
      <c r="O2242">
        <v>58.158171070000002</v>
      </c>
    </row>
    <row r="2243" spans="12:15" x14ac:dyDescent="0.25">
      <c r="L2243">
        <v>64.286409899999995</v>
      </c>
      <c r="O2243">
        <v>58.159506739999998</v>
      </c>
    </row>
    <row r="2244" spans="12:15" x14ac:dyDescent="0.25">
      <c r="L2244">
        <v>61.690337839999998</v>
      </c>
      <c r="O2244">
        <v>58.192429140000002</v>
      </c>
    </row>
    <row r="2245" spans="12:15" x14ac:dyDescent="0.25">
      <c r="L2245">
        <v>46.518414059999998</v>
      </c>
      <c r="O2245">
        <v>58.212759159999997</v>
      </c>
    </row>
    <row r="2246" spans="12:15" x14ac:dyDescent="0.25">
      <c r="L2246">
        <v>61.830855540000002</v>
      </c>
      <c r="O2246">
        <v>58.215423970000003</v>
      </c>
    </row>
    <row r="2247" spans="12:15" x14ac:dyDescent="0.25">
      <c r="L2247">
        <v>69.184291189999996</v>
      </c>
      <c r="O2247">
        <v>58.220558879999999</v>
      </c>
    </row>
    <row r="2248" spans="12:15" x14ac:dyDescent="0.25">
      <c r="L2248">
        <v>40.546155460000001</v>
      </c>
      <c r="O2248">
        <v>58.229474160000002</v>
      </c>
    </row>
    <row r="2249" spans="12:15" x14ac:dyDescent="0.25">
      <c r="L2249">
        <v>98.044734219999995</v>
      </c>
      <c r="O2249">
        <v>58.249199689999998</v>
      </c>
    </row>
    <row r="2250" spans="12:15" x14ac:dyDescent="0.25">
      <c r="L2250">
        <v>136.3103897</v>
      </c>
      <c r="O2250">
        <v>58.251561649999999</v>
      </c>
    </row>
    <row r="2251" spans="12:15" x14ac:dyDescent="0.25">
      <c r="L2251">
        <v>59.686500199999998</v>
      </c>
      <c r="O2251">
        <v>58.258088669999999</v>
      </c>
    </row>
    <row r="2252" spans="12:15" x14ac:dyDescent="0.25">
      <c r="L2252">
        <v>65.606219629999998</v>
      </c>
      <c r="O2252">
        <v>58.267368249999997</v>
      </c>
    </row>
    <row r="2253" spans="12:15" x14ac:dyDescent="0.25">
      <c r="L2253">
        <v>42.926939220000001</v>
      </c>
      <c r="O2253">
        <v>58.268611020000002</v>
      </c>
    </row>
    <row r="2254" spans="12:15" x14ac:dyDescent="0.25">
      <c r="L2254">
        <v>68.867744740000006</v>
      </c>
      <c r="O2254">
        <v>58.273751259999997</v>
      </c>
    </row>
    <row r="2255" spans="12:15" x14ac:dyDescent="0.25">
      <c r="L2255">
        <v>42.551241840000003</v>
      </c>
      <c r="O2255">
        <v>58.282731589999997</v>
      </c>
    </row>
    <row r="2256" spans="12:15" x14ac:dyDescent="0.25">
      <c r="L2256">
        <v>52.721333729999998</v>
      </c>
      <c r="O2256">
        <v>58.285077209999997</v>
      </c>
    </row>
    <row r="2257" spans="12:15" x14ac:dyDescent="0.25">
      <c r="L2257">
        <v>62.617728130000003</v>
      </c>
      <c r="O2257">
        <v>58.289173839999997</v>
      </c>
    </row>
    <row r="2258" spans="12:15" x14ac:dyDescent="0.25">
      <c r="L2258">
        <v>56.950311890000002</v>
      </c>
      <c r="O2258">
        <v>58.300016370000002</v>
      </c>
    </row>
    <row r="2259" spans="12:15" x14ac:dyDescent="0.25">
      <c r="L2259">
        <v>69.950927780000001</v>
      </c>
      <c r="O2259">
        <v>58.310144569999999</v>
      </c>
    </row>
    <row r="2260" spans="12:15" x14ac:dyDescent="0.25">
      <c r="L2260">
        <v>52.510732609999998</v>
      </c>
      <c r="O2260">
        <v>58.327596479999997</v>
      </c>
    </row>
    <row r="2261" spans="12:15" x14ac:dyDescent="0.25">
      <c r="L2261">
        <v>54.662640500000002</v>
      </c>
      <c r="O2261">
        <v>58.346702890000003</v>
      </c>
    </row>
    <row r="2262" spans="12:15" x14ac:dyDescent="0.25">
      <c r="L2262">
        <v>197.95441529999999</v>
      </c>
      <c r="O2262">
        <v>58.350980560000004</v>
      </c>
    </row>
    <row r="2263" spans="12:15" x14ac:dyDescent="0.25">
      <c r="L2263">
        <v>60.658350550000002</v>
      </c>
      <c r="O2263">
        <v>58.356561630000002</v>
      </c>
    </row>
    <row r="2264" spans="12:15" x14ac:dyDescent="0.25">
      <c r="L2264">
        <v>101.94638670000001</v>
      </c>
      <c r="O2264">
        <v>58.373056099999999</v>
      </c>
    </row>
    <row r="2265" spans="12:15" x14ac:dyDescent="0.25">
      <c r="L2265">
        <v>47.244034599999999</v>
      </c>
      <c r="O2265">
        <v>58.383849750000003</v>
      </c>
    </row>
    <row r="2266" spans="12:15" x14ac:dyDescent="0.25">
      <c r="L2266">
        <v>57.450939159999997</v>
      </c>
      <c r="O2266">
        <v>58.409350750000002</v>
      </c>
    </row>
    <row r="2267" spans="12:15" x14ac:dyDescent="0.25">
      <c r="L2267">
        <v>43.053130359999997</v>
      </c>
      <c r="O2267">
        <v>58.411315770000002</v>
      </c>
    </row>
    <row r="2268" spans="12:15" x14ac:dyDescent="0.25">
      <c r="L2268">
        <v>44.760197839999996</v>
      </c>
      <c r="O2268">
        <v>58.412950080000002</v>
      </c>
    </row>
    <row r="2269" spans="12:15" x14ac:dyDescent="0.25">
      <c r="L2269">
        <v>62.299621600000002</v>
      </c>
      <c r="O2269">
        <v>58.416916700000002</v>
      </c>
    </row>
    <row r="2270" spans="12:15" x14ac:dyDescent="0.25">
      <c r="L2270">
        <v>59.554149180000003</v>
      </c>
      <c r="O2270">
        <v>58.432961499999998</v>
      </c>
    </row>
    <row r="2271" spans="12:15" x14ac:dyDescent="0.25">
      <c r="L2271">
        <v>63.600593529999998</v>
      </c>
      <c r="O2271">
        <v>58.433055150000001</v>
      </c>
    </row>
    <row r="2272" spans="12:15" x14ac:dyDescent="0.25">
      <c r="L2272">
        <v>53.696200179999998</v>
      </c>
      <c r="O2272">
        <v>58.435845129999997</v>
      </c>
    </row>
    <row r="2273" spans="12:15" x14ac:dyDescent="0.25">
      <c r="L2273">
        <v>103.1046314</v>
      </c>
      <c r="O2273">
        <v>58.438302919999998</v>
      </c>
    </row>
    <row r="2274" spans="12:15" x14ac:dyDescent="0.25">
      <c r="L2274">
        <v>62.672024559999997</v>
      </c>
      <c r="O2274">
        <v>58.441578319999998</v>
      </c>
    </row>
    <row r="2275" spans="12:15" x14ac:dyDescent="0.25">
      <c r="L2275">
        <v>93.251478079999998</v>
      </c>
      <c r="O2275">
        <v>58.443545219999997</v>
      </c>
    </row>
    <row r="2276" spans="12:15" x14ac:dyDescent="0.25">
      <c r="L2276">
        <v>62.779665489999999</v>
      </c>
      <c r="O2276">
        <v>58.451000909999998</v>
      </c>
    </row>
    <row r="2277" spans="12:15" x14ac:dyDescent="0.25">
      <c r="L2277">
        <v>49.578232999999997</v>
      </c>
      <c r="O2277">
        <v>58.451244109999998</v>
      </c>
    </row>
    <row r="2278" spans="12:15" x14ac:dyDescent="0.25">
      <c r="L2278">
        <v>45.125793100000003</v>
      </c>
      <c r="O2278">
        <v>58.474197590000003</v>
      </c>
    </row>
    <row r="2279" spans="12:15" x14ac:dyDescent="0.25">
      <c r="L2279">
        <v>60.347549720000004</v>
      </c>
      <c r="O2279">
        <v>58.474781810000003</v>
      </c>
    </row>
    <row r="2280" spans="12:15" x14ac:dyDescent="0.25">
      <c r="L2280">
        <v>65.688936060000003</v>
      </c>
      <c r="O2280">
        <v>58.482751870000001</v>
      </c>
    </row>
    <row r="2281" spans="12:15" x14ac:dyDescent="0.25">
      <c r="L2281">
        <v>61.355069669999999</v>
      </c>
      <c r="O2281">
        <v>58.505014969999998</v>
      </c>
    </row>
    <row r="2282" spans="12:15" x14ac:dyDescent="0.25">
      <c r="L2282">
        <v>61.446774689999998</v>
      </c>
      <c r="O2282">
        <v>58.516247509999999</v>
      </c>
    </row>
    <row r="2283" spans="12:15" x14ac:dyDescent="0.25">
      <c r="L2283">
        <v>58.212759159999997</v>
      </c>
      <c r="O2283">
        <v>58.518459880000002</v>
      </c>
    </row>
    <row r="2284" spans="12:15" x14ac:dyDescent="0.25">
      <c r="L2284">
        <v>160.5920338</v>
      </c>
      <c r="O2284">
        <v>58.520714239999997</v>
      </c>
    </row>
    <row r="2285" spans="12:15" x14ac:dyDescent="0.25">
      <c r="L2285">
        <v>101.90912400000001</v>
      </c>
      <c r="O2285">
        <v>58.531639749999997</v>
      </c>
    </row>
    <row r="2286" spans="12:15" x14ac:dyDescent="0.25">
      <c r="L2286">
        <v>52.170893849999999</v>
      </c>
      <c r="O2286">
        <v>58.539165310000001</v>
      </c>
    </row>
    <row r="2287" spans="12:15" x14ac:dyDescent="0.25">
      <c r="L2287">
        <v>108.6850869</v>
      </c>
      <c r="O2287">
        <v>58.55207308</v>
      </c>
    </row>
    <row r="2288" spans="12:15" x14ac:dyDescent="0.25">
      <c r="L2288">
        <v>150.18464729999999</v>
      </c>
      <c r="O2288">
        <v>58.553734339999998</v>
      </c>
    </row>
    <row r="2289" spans="12:15" x14ac:dyDescent="0.25">
      <c r="L2289">
        <v>64.920882989999996</v>
      </c>
      <c r="O2289">
        <v>58.555628480000003</v>
      </c>
    </row>
    <row r="2290" spans="12:15" x14ac:dyDescent="0.25">
      <c r="L2290">
        <v>46.822293889999997</v>
      </c>
      <c r="O2290">
        <v>58.555762889999997</v>
      </c>
    </row>
    <row r="2291" spans="12:15" x14ac:dyDescent="0.25">
      <c r="L2291">
        <v>198.2999374</v>
      </c>
      <c r="O2291">
        <v>58.570472180000003</v>
      </c>
    </row>
    <row r="2292" spans="12:15" x14ac:dyDescent="0.25">
      <c r="L2292">
        <v>91.577122430000003</v>
      </c>
      <c r="O2292">
        <v>58.578288010000001</v>
      </c>
    </row>
    <row r="2293" spans="12:15" x14ac:dyDescent="0.25">
      <c r="L2293">
        <v>153.16258629999999</v>
      </c>
      <c r="O2293">
        <v>58.595717530000002</v>
      </c>
    </row>
    <row r="2294" spans="12:15" x14ac:dyDescent="0.25">
      <c r="L2294">
        <v>55.723117930000001</v>
      </c>
      <c r="O2294">
        <v>58.600997579999998</v>
      </c>
    </row>
    <row r="2295" spans="12:15" x14ac:dyDescent="0.25">
      <c r="L2295">
        <v>62.92933034</v>
      </c>
      <c r="O2295">
        <v>58.60249151</v>
      </c>
    </row>
    <row r="2296" spans="12:15" x14ac:dyDescent="0.25">
      <c r="L2296">
        <v>62.581356290000002</v>
      </c>
      <c r="O2296">
        <v>58.609425880000003</v>
      </c>
    </row>
    <row r="2297" spans="12:15" x14ac:dyDescent="0.25">
      <c r="L2297">
        <v>272.3417637</v>
      </c>
      <c r="O2297">
        <v>58.620511290000003</v>
      </c>
    </row>
    <row r="2298" spans="12:15" x14ac:dyDescent="0.25">
      <c r="L2298">
        <v>69.175943750000002</v>
      </c>
      <c r="O2298">
        <v>58.623533379999998</v>
      </c>
    </row>
    <row r="2299" spans="12:15" x14ac:dyDescent="0.25">
      <c r="L2299">
        <v>60.427990909999998</v>
      </c>
      <c r="O2299">
        <v>58.624605870000003</v>
      </c>
    </row>
    <row r="2300" spans="12:15" x14ac:dyDescent="0.25">
      <c r="L2300">
        <v>67.756332939999993</v>
      </c>
      <c r="O2300">
        <v>58.625628249999998</v>
      </c>
    </row>
    <row r="2301" spans="12:15" x14ac:dyDescent="0.25">
      <c r="L2301">
        <v>50.034716119999999</v>
      </c>
      <c r="O2301">
        <v>58.634290800000002</v>
      </c>
    </row>
    <row r="2302" spans="12:15" x14ac:dyDescent="0.25">
      <c r="L2302">
        <v>110.1822075</v>
      </c>
      <c r="O2302">
        <v>58.637206509999999</v>
      </c>
    </row>
    <row r="2303" spans="12:15" x14ac:dyDescent="0.25">
      <c r="L2303">
        <v>67.054066449999993</v>
      </c>
      <c r="O2303">
        <v>58.642088680000001</v>
      </c>
    </row>
    <row r="2304" spans="12:15" x14ac:dyDescent="0.25">
      <c r="L2304">
        <v>64.107177660000005</v>
      </c>
      <c r="O2304">
        <v>58.64310527</v>
      </c>
    </row>
    <row r="2305" spans="12:15" x14ac:dyDescent="0.25">
      <c r="L2305">
        <v>60.60304095</v>
      </c>
      <c r="O2305">
        <v>58.651080540000002</v>
      </c>
    </row>
    <row r="2306" spans="12:15" x14ac:dyDescent="0.25">
      <c r="L2306">
        <v>55.021623830000003</v>
      </c>
      <c r="O2306">
        <v>58.653688719999998</v>
      </c>
    </row>
    <row r="2307" spans="12:15" x14ac:dyDescent="0.25">
      <c r="L2307">
        <v>64.282285779999995</v>
      </c>
      <c r="O2307">
        <v>58.655045559999998</v>
      </c>
    </row>
    <row r="2308" spans="12:15" x14ac:dyDescent="0.25">
      <c r="L2308">
        <v>54.744895159999999</v>
      </c>
      <c r="O2308">
        <v>58.655513130000003</v>
      </c>
    </row>
    <row r="2309" spans="12:15" x14ac:dyDescent="0.25">
      <c r="L2309">
        <v>64.617166260000005</v>
      </c>
      <c r="O2309">
        <v>58.664748099999997</v>
      </c>
    </row>
    <row r="2310" spans="12:15" x14ac:dyDescent="0.25">
      <c r="L2310">
        <v>50.944973169999997</v>
      </c>
      <c r="O2310">
        <v>58.669659369999998</v>
      </c>
    </row>
    <row r="2311" spans="12:15" x14ac:dyDescent="0.25">
      <c r="L2311">
        <v>66.413246580000006</v>
      </c>
      <c r="O2311">
        <v>58.68238539</v>
      </c>
    </row>
    <row r="2312" spans="12:15" x14ac:dyDescent="0.25">
      <c r="L2312">
        <v>61.889101510000003</v>
      </c>
      <c r="O2312">
        <v>58.684228740000002</v>
      </c>
    </row>
    <row r="2313" spans="12:15" x14ac:dyDescent="0.25">
      <c r="L2313">
        <v>44.860690120000001</v>
      </c>
      <c r="O2313">
        <v>58.696766609999997</v>
      </c>
    </row>
    <row r="2314" spans="12:15" x14ac:dyDescent="0.25">
      <c r="L2314">
        <v>43.926321360000003</v>
      </c>
      <c r="O2314">
        <v>58.711813980000002</v>
      </c>
    </row>
    <row r="2315" spans="12:15" x14ac:dyDescent="0.25">
      <c r="L2315">
        <v>114.0134132</v>
      </c>
      <c r="O2315">
        <v>58.71338111</v>
      </c>
    </row>
    <row r="2316" spans="12:15" x14ac:dyDescent="0.25">
      <c r="L2316">
        <v>45.398965060000002</v>
      </c>
      <c r="O2316">
        <v>58.719239459999997</v>
      </c>
    </row>
    <row r="2317" spans="12:15" x14ac:dyDescent="0.25">
      <c r="L2317">
        <v>66.722075469999993</v>
      </c>
      <c r="O2317">
        <v>58.71948682</v>
      </c>
    </row>
    <row r="2318" spans="12:15" x14ac:dyDescent="0.25">
      <c r="L2318">
        <v>42.4126902</v>
      </c>
      <c r="O2318">
        <v>58.725743180000002</v>
      </c>
    </row>
    <row r="2319" spans="12:15" x14ac:dyDescent="0.25">
      <c r="L2319">
        <v>67.725415060000003</v>
      </c>
      <c r="O2319">
        <v>58.744295520000001</v>
      </c>
    </row>
    <row r="2320" spans="12:15" x14ac:dyDescent="0.25">
      <c r="L2320">
        <v>148.13532960000001</v>
      </c>
      <c r="O2320">
        <v>58.750978089999997</v>
      </c>
    </row>
    <row r="2321" spans="12:15" x14ac:dyDescent="0.25">
      <c r="L2321">
        <v>114.5698424</v>
      </c>
      <c r="O2321">
        <v>58.762108849999997</v>
      </c>
    </row>
    <row r="2322" spans="12:15" x14ac:dyDescent="0.25">
      <c r="L2322">
        <v>62.253259550000003</v>
      </c>
      <c r="O2322">
        <v>58.773492570000002</v>
      </c>
    </row>
    <row r="2323" spans="12:15" x14ac:dyDescent="0.25">
      <c r="L2323">
        <v>99.008894029999993</v>
      </c>
      <c r="O2323">
        <v>58.785033339999998</v>
      </c>
    </row>
    <row r="2324" spans="12:15" x14ac:dyDescent="0.25">
      <c r="L2324">
        <v>69.459041929999998</v>
      </c>
      <c r="O2324">
        <v>58.793492139999998</v>
      </c>
    </row>
    <row r="2325" spans="12:15" x14ac:dyDescent="0.25">
      <c r="L2325">
        <v>50.807339239999997</v>
      </c>
      <c r="O2325">
        <v>58.799173830000001</v>
      </c>
    </row>
    <row r="2326" spans="12:15" x14ac:dyDescent="0.25">
      <c r="L2326">
        <v>138.16624440000001</v>
      </c>
      <c r="O2326">
        <v>58.801487090000002</v>
      </c>
    </row>
    <row r="2327" spans="12:15" x14ac:dyDescent="0.25">
      <c r="L2327">
        <v>120.9498557</v>
      </c>
      <c r="O2327">
        <v>58.808825599999999</v>
      </c>
    </row>
    <row r="2328" spans="12:15" x14ac:dyDescent="0.25">
      <c r="L2328">
        <v>45.924830880000002</v>
      </c>
      <c r="O2328">
        <v>58.811316900000001</v>
      </c>
    </row>
    <row r="2329" spans="12:15" x14ac:dyDescent="0.25">
      <c r="L2329">
        <v>99.055693379999994</v>
      </c>
      <c r="O2329">
        <v>58.81969934</v>
      </c>
    </row>
    <row r="2330" spans="12:15" x14ac:dyDescent="0.25">
      <c r="L2330">
        <v>61.651343699999998</v>
      </c>
      <c r="O2330">
        <v>58.829707190000001</v>
      </c>
    </row>
    <row r="2331" spans="12:15" x14ac:dyDescent="0.25">
      <c r="L2331">
        <v>147.0906909</v>
      </c>
      <c r="O2331">
        <v>58.869481710000002</v>
      </c>
    </row>
    <row r="2332" spans="12:15" x14ac:dyDescent="0.25">
      <c r="L2332">
        <v>40.526403590000001</v>
      </c>
      <c r="O2332">
        <v>58.87767135</v>
      </c>
    </row>
    <row r="2333" spans="12:15" x14ac:dyDescent="0.25">
      <c r="L2333">
        <v>54.922569340000003</v>
      </c>
      <c r="O2333">
        <v>58.893405919999999</v>
      </c>
    </row>
    <row r="2334" spans="12:15" x14ac:dyDescent="0.25">
      <c r="L2334">
        <v>60.905851589999997</v>
      </c>
      <c r="O2334">
        <v>58.898034760000002</v>
      </c>
    </row>
    <row r="2335" spans="12:15" x14ac:dyDescent="0.25">
      <c r="L2335">
        <v>46.210512659999999</v>
      </c>
      <c r="O2335">
        <v>58.904709480000001</v>
      </c>
    </row>
    <row r="2336" spans="12:15" x14ac:dyDescent="0.25">
      <c r="L2336">
        <v>100.751796</v>
      </c>
      <c r="O2336">
        <v>58.905843779999998</v>
      </c>
    </row>
    <row r="2337" spans="12:15" x14ac:dyDescent="0.25">
      <c r="L2337">
        <v>46.490647320000001</v>
      </c>
      <c r="O2337">
        <v>58.910780750000001</v>
      </c>
    </row>
    <row r="2338" spans="12:15" x14ac:dyDescent="0.25">
      <c r="L2338">
        <v>57.255392899999997</v>
      </c>
      <c r="O2338">
        <v>58.91862295</v>
      </c>
    </row>
    <row r="2339" spans="12:15" x14ac:dyDescent="0.25">
      <c r="L2339">
        <v>60.071495519999999</v>
      </c>
      <c r="O2339">
        <v>58.919638659999997</v>
      </c>
    </row>
    <row r="2340" spans="12:15" x14ac:dyDescent="0.25">
      <c r="L2340">
        <v>59.347800020000001</v>
      </c>
      <c r="O2340">
        <v>58.933850130000003</v>
      </c>
    </row>
    <row r="2341" spans="12:15" x14ac:dyDescent="0.25">
      <c r="L2341">
        <v>66.993752499999999</v>
      </c>
      <c r="O2341">
        <v>58.937548470000003</v>
      </c>
    </row>
    <row r="2342" spans="12:15" x14ac:dyDescent="0.25">
      <c r="L2342">
        <v>54.02188632</v>
      </c>
      <c r="O2342">
        <v>58.940288170000002</v>
      </c>
    </row>
    <row r="2343" spans="12:15" x14ac:dyDescent="0.25">
      <c r="L2343">
        <v>59.552597419999998</v>
      </c>
      <c r="O2343">
        <v>58.95008112</v>
      </c>
    </row>
    <row r="2344" spans="12:15" x14ac:dyDescent="0.25">
      <c r="L2344">
        <v>40.509631089999999</v>
      </c>
      <c r="O2344">
        <v>58.951382099999996</v>
      </c>
    </row>
    <row r="2345" spans="12:15" x14ac:dyDescent="0.25">
      <c r="L2345">
        <v>91.331543049999993</v>
      </c>
      <c r="O2345">
        <v>58.951416999999999</v>
      </c>
    </row>
    <row r="2346" spans="12:15" x14ac:dyDescent="0.25">
      <c r="L2346">
        <v>61.61228843</v>
      </c>
      <c r="O2346">
        <v>58.966712970000003</v>
      </c>
    </row>
    <row r="2347" spans="12:15" x14ac:dyDescent="0.25">
      <c r="L2347">
        <v>48.7559933</v>
      </c>
      <c r="O2347">
        <v>58.990010740000002</v>
      </c>
    </row>
    <row r="2348" spans="12:15" x14ac:dyDescent="0.25">
      <c r="L2348">
        <v>40.748865670000001</v>
      </c>
      <c r="O2348">
        <v>59.014302460000003</v>
      </c>
    </row>
    <row r="2349" spans="12:15" x14ac:dyDescent="0.25">
      <c r="L2349">
        <v>66.924234970000001</v>
      </c>
      <c r="O2349">
        <v>59.019393129999997</v>
      </c>
    </row>
    <row r="2350" spans="12:15" x14ac:dyDescent="0.25">
      <c r="L2350">
        <v>52.905470190000003</v>
      </c>
      <c r="O2350">
        <v>59.027773580000002</v>
      </c>
    </row>
    <row r="2351" spans="12:15" x14ac:dyDescent="0.25">
      <c r="L2351">
        <v>96.480271959999996</v>
      </c>
      <c r="O2351">
        <v>59.044085850000002</v>
      </c>
    </row>
    <row r="2352" spans="12:15" x14ac:dyDescent="0.25">
      <c r="L2352">
        <v>64.088832800000006</v>
      </c>
      <c r="O2352">
        <v>59.071533860000002</v>
      </c>
    </row>
    <row r="2353" spans="12:15" x14ac:dyDescent="0.25">
      <c r="L2353">
        <v>43.995399089999999</v>
      </c>
      <c r="O2353">
        <v>59.09899489</v>
      </c>
    </row>
    <row r="2354" spans="12:15" x14ac:dyDescent="0.25">
      <c r="L2354">
        <v>59.915743429999999</v>
      </c>
      <c r="O2354">
        <v>59.11179636</v>
      </c>
    </row>
    <row r="2355" spans="12:15" x14ac:dyDescent="0.25">
      <c r="L2355">
        <v>66.165286780000002</v>
      </c>
      <c r="O2355">
        <v>59.117815409999999</v>
      </c>
    </row>
    <row r="2356" spans="12:15" x14ac:dyDescent="0.25">
      <c r="L2356">
        <v>59.568100579999999</v>
      </c>
      <c r="O2356">
        <v>59.129645770000003</v>
      </c>
    </row>
    <row r="2357" spans="12:15" x14ac:dyDescent="0.25">
      <c r="L2357">
        <v>92.094921159999998</v>
      </c>
      <c r="O2357">
        <v>59.139139210000003</v>
      </c>
    </row>
    <row r="2358" spans="12:15" x14ac:dyDescent="0.25">
      <c r="L2358">
        <v>52.81411902</v>
      </c>
      <c r="O2358">
        <v>59.148415370000002</v>
      </c>
    </row>
    <row r="2359" spans="12:15" x14ac:dyDescent="0.25">
      <c r="L2359">
        <v>53.5403485</v>
      </c>
      <c r="O2359">
        <v>59.161386440000001</v>
      </c>
    </row>
    <row r="2360" spans="12:15" x14ac:dyDescent="0.25">
      <c r="L2360">
        <v>97.81623424</v>
      </c>
      <c r="O2360">
        <v>59.170419819999999</v>
      </c>
    </row>
    <row r="2361" spans="12:15" x14ac:dyDescent="0.25">
      <c r="L2361">
        <v>61.862746809999997</v>
      </c>
      <c r="O2361">
        <v>59.208132399999997</v>
      </c>
    </row>
    <row r="2362" spans="12:15" x14ac:dyDescent="0.25">
      <c r="L2362">
        <v>60.663543850000003</v>
      </c>
      <c r="O2362">
        <v>59.210162879999999</v>
      </c>
    </row>
    <row r="2363" spans="12:15" x14ac:dyDescent="0.25">
      <c r="L2363">
        <v>55.526751269999998</v>
      </c>
      <c r="O2363">
        <v>59.219323950000003</v>
      </c>
    </row>
    <row r="2364" spans="12:15" x14ac:dyDescent="0.25">
      <c r="L2364">
        <v>45.44395214</v>
      </c>
      <c r="O2364">
        <v>59.230188009999999</v>
      </c>
    </row>
    <row r="2365" spans="12:15" x14ac:dyDescent="0.25">
      <c r="L2365">
        <v>50.669140480000003</v>
      </c>
      <c r="O2365">
        <v>59.234250889999998</v>
      </c>
    </row>
    <row r="2366" spans="12:15" x14ac:dyDescent="0.25">
      <c r="L2366">
        <v>63.515362959999997</v>
      </c>
      <c r="O2366">
        <v>59.259641909999999</v>
      </c>
    </row>
    <row r="2367" spans="12:15" x14ac:dyDescent="0.25">
      <c r="L2367">
        <v>69.796946700000007</v>
      </c>
      <c r="O2367">
        <v>59.260954470000001</v>
      </c>
    </row>
    <row r="2368" spans="12:15" x14ac:dyDescent="0.25">
      <c r="L2368">
        <v>54.216495129999998</v>
      </c>
      <c r="O2368">
        <v>59.262946970000002</v>
      </c>
    </row>
    <row r="2369" spans="12:15" x14ac:dyDescent="0.25">
      <c r="L2369">
        <v>47.607237099999999</v>
      </c>
      <c r="O2369">
        <v>59.26436459</v>
      </c>
    </row>
    <row r="2370" spans="12:15" x14ac:dyDescent="0.25">
      <c r="L2370">
        <v>44.72948907</v>
      </c>
      <c r="O2370">
        <v>59.274170169999998</v>
      </c>
    </row>
    <row r="2371" spans="12:15" x14ac:dyDescent="0.25">
      <c r="L2371">
        <v>172.8328917</v>
      </c>
      <c r="O2371">
        <v>59.275114160000001</v>
      </c>
    </row>
    <row r="2372" spans="12:15" x14ac:dyDescent="0.25">
      <c r="L2372">
        <v>139.53809849999999</v>
      </c>
      <c r="O2372">
        <v>59.277624770000003</v>
      </c>
    </row>
    <row r="2373" spans="12:15" x14ac:dyDescent="0.25">
      <c r="L2373">
        <v>120.316115</v>
      </c>
      <c r="O2373">
        <v>59.279496459999997</v>
      </c>
    </row>
    <row r="2374" spans="12:15" x14ac:dyDescent="0.25">
      <c r="L2374">
        <v>43.155927149999997</v>
      </c>
      <c r="O2374">
        <v>59.300629839999999</v>
      </c>
    </row>
    <row r="2375" spans="12:15" x14ac:dyDescent="0.25">
      <c r="L2375">
        <v>58.282731589999997</v>
      </c>
      <c r="O2375">
        <v>59.321152380000001</v>
      </c>
    </row>
    <row r="2376" spans="12:15" x14ac:dyDescent="0.25">
      <c r="L2376">
        <v>116.72550699999999</v>
      </c>
      <c r="O2376">
        <v>59.322333520000001</v>
      </c>
    </row>
    <row r="2377" spans="12:15" x14ac:dyDescent="0.25">
      <c r="L2377">
        <v>102.6672847</v>
      </c>
      <c r="O2377">
        <v>59.342678929999998</v>
      </c>
    </row>
    <row r="2378" spans="12:15" x14ac:dyDescent="0.25">
      <c r="L2378">
        <v>100.6454552</v>
      </c>
      <c r="O2378">
        <v>59.346945689999998</v>
      </c>
    </row>
    <row r="2379" spans="12:15" x14ac:dyDescent="0.25">
      <c r="L2379">
        <v>90.533478900000006</v>
      </c>
      <c r="O2379">
        <v>59.347800020000001</v>
      </c>
    </row>
    <row r="2380" spans="12:15" x14ac:dyDescent="0.25">
      <c r="L2380">
        <v>55.87575476</v>
      </c>
      <c r="O2380">
        <v>59.349829010000001</v>
      </c>
    </row>
    <row r="2381" spans="12:15" x14ac:dyDescent="0.25">
      <c r="L2381">
        <v>59.779223080000001</v>
      </c>
      <c r="O2381">
        <v>59.365996799999998</v>
      </c>
    </row>
    <row r="2382" spans="12:15" x14ac:dyDescent="0.25">
      <c r="L2382">
        <v>93.239485540000004</v>
      </c>
      <c r="O2382">
        <v>59.36987122</v>
      </c>
    </row>
    <row r="2383" spans="12:15" x14ac:dyDescent="0.25">
      <c r="L2383">
        <v>53.861308549999997</v>
      </c>
      <c r="O2383">
        <v>59.371600139999998</v>
      </c>
    </row>
    <row r="2384" spans="12:15" x14ac:dyDescent="0.25">
      <c r="L2384">
        <v>42.017255200000001</v>
      </c>
      <c r="O2384">
        <v>59.378844710000003</v>
      </c>
    </row>
    <row r="2385" spans="12:15" x14ac:dyDescent="0.25">
      <c r="L2385">
        <v>68.92702328</v>
      </c>
      <c r="O2385">
        <v>59.380164749999999</v>
      </c>
    </row>
    <row r="2386" spans="12:15" x14ac:dyDescent="0.25">
      <c r="L2386">
        <v>98.035727960000003</v>
      </c>
      <c r="O2386">
        <v>59.382171470000003</v>
      </c>
    </row>
    <row r="2387" spans="12:15" x14ac:dyDescent="0.25">
      <c r="L2387">
        <v>49.707448509999999</v>
      </c>
      <c r="O2387">
        <v>59.40650539</v>
      </c>
    </row>
    <row r="2388" spans="12:15" x14ac:dyDescent="0.25">
      <c r="L2388">
        <v>62.690492169999999</v>
      </c>
      <c r="O2388">
        <v>59.408338100000002</v>
      </c>
    </row>
    <row r="2389" spans="12:15" x14ac:dyDescent="0.25">
      <c r="L2389">
        <v>59.259641909999999</v>
      </c>
      <c r="O2389">
        <v>59.429750060000003</v>
      </c>
    </row>
    <row r="2390" spans="12:15" x14ac:dyDescent="0.25">
      <c r="L2390">
        <v>67.78006671</v>
      </c>
      <c r="O2390">
        <v>59.43436286</v>
      </c>
    </row>
    <row r="2391" spans="12:15" x14ac:dyDescent="0.25">
      <c r="L2391">
        <v>68.784869299999997</v>
      </c>
      <c r="O2391">
        <v>59.445225880000002</v>
      </c>
    </row>
    <row r="2392" spans="12:15" x14ac:dyDescent="0.25">
      <c r="L2392">
        <v>60.123128059999999</v>
      </c>
      <c r="O2392">
        <v>59.450728599999998</v>
      </c>
    </row>
    <row r="2393" spans="12:15" x14ac:dyDescent="0.25">
      <c r="L2393">
        <v>51.090192350000002</v>
      </c>
      <c r="O2393">
        <v>59.453108030000003</v>
      </c>
    </row>
    <row r="2394" spans="12:15" x14ac:dyDescent="0.25">
      <c r="L2394">
        <v>91.914207680000004</v>
      </c>
      <c r="O2394">
        <v>59.45507035</v>
      </c>
    </row>
    <row r="2395" spans="12:15" x14ac:dyDescent="0.25">
      <c r="L2395">
        <v>133.48267200000001</v>
      </c>
      <c r="O2395">
        <v>59.457710679999998</v>
      </c>
    </row>
    <row r="2396" spans="12:15" x14ac:dyDescent="0.25">
      <c r="L2396">
        <v>50.906215170000003</v>
      </c>
      <c r="O2396">
        <v>59.464016460000003</v>
      </c>
    </row>
    <row r="2397" spans="12:15" x14ac:dyDescent="0.25">
      <c r="L2397">
        <v>63.931557349999999</v>
      </c>
      <c r="O2397">
        <v>59.468398399999998</v>
      </c>
    </row>
    <row r="2398" spans="12:15" x14ac:dyDescent="0.25">
      <c r="L2398">
        <v>54.711424110000003</v>
      </c>
      <c r="O2398">
        <v>59.469512780000002</v>
      </c>
    </row>
    <row r="2399" spans="12:15" x14ac:dyDescent="0.25">
      <c r="L2399">
        <v>44.539568369999998</v>
      </c>
      <c r="O2399">
        <v>59.500967119999999</v>
      </c>
    </row>
    <row r="2400" spans="12:15" x14ac:dyDescent="0.25">
      <c r="L2400">
        <v>57.77042479</v>
      </c>
      <c r="O2400">
        <v>59.505959449999999</v>
      </c>
    </row>
    <row r="2401" spans="12:15" x14ac:dyDescent="0.25">
      <c r="L2401">
        <v>101.8983052</v>
      </c>
      <c r="O2401">
        <v>59.512445919999998</v>
      </c>
    </row>
    <row r="2402" spans="12:15" x14ac:dyDescent="0.25">
      <c r="L2402">
        <v>58.090152889999999</v>
      </c>
      <c r="O2402">
        <v>59.51692714</v>
      </c>
    </row>
    <row r="2403" spans="12:15" x14ac:dyDescent="0.25">
      <c r="L2403">
        <v>123.4865269</v>
      </c>
      <c r="O2403">
        <v>59.541149560000001</v>
      </c>
    </row>
    <row r="2404" spans="12:15" x14ac:dyDescent="0.25">
      <c r="L2404">
        <v>43.512788069999999</v>
      </c>
      <c r="O2404">
        <v>59.545106330000003</v>
      </c>
    </row>
    <row r="2405" spans="12:15" x14ac:dyDescent="0.25">
      <c r="L2405">
        <v>58.625628249999998</v>
      </c>
      <c r="O2405">
        <v>59.552597419999998</v>
      </c>
    </row>
    <row r="2406" spans="12:15" x14ac:dyDescent="0.25">
      <c r="L2406">
        <v>65.894773420000007</v>
      </c>
      <c r="O2406">
        <v>59.554149180000003</v>
      </c>
    </row>
    <row r="2407" spans="12:15" x14ac:dyDescent="0.25">
      <c r="L2407">
        <v>168.9380889</v>
      </c>
      <c r="O2407">
        <v>59.556477059999999</v>
      </c>
    </row>
    <row r="2408" spans="12:15" x14ac:dyDescent="0.25">
      <c r="L2408">
        <v>49.748275550000002</v>
      </c>
      <c r="O2408">
        <v>59.567844450000003</v>
      </c>
    </row>
    <row r="2409" spans="12:15" x14ac:dyDescent="0.25">
      <c r="L2409">
        <v>107.54001529999999</v>
      </c>
      <c r="O2409">
        <v>59.568100579999999</v>
      </c>
    </row>
    <row r="2410" spans="12:15" x14ac:dyDescent="0.25">
      <c r="L2410">
        <v>59.871436629999998</v>
      </c>
      <c r="O2410">
        <v>59.583390989999998</v>
      </c>
    </row>
    <row r="2411" spans="12:15" x14ac:dyDescent="0.25">
      <c r="L2411">
        <v>192.6852317</v>
      </c>
      <c r="O2411">
        <v>59.593698840000002</v>
      </c>
    </row>
    <row r="2412" spans="12:15" x14ac:dyDescent="0.25">
      <c r="L2412">
        <v>66.498029680000002</v>
      </c>
      <c r="O2412">
        <v>59.595531510000001</v>
      </c>
    </row>
    <row r="2413" spans="12:15" x14ac:dyDescent="0.25">
      <c r="L2413">
        <v>68.630072889999994</v>
      </c>
      <c r="O2413">
        <v>59.598961899999999</v>
      </c>
    </row>
    <row r="2414" spans="12:15" x14ac:dyDescent="0.25">
      <c r="L2414">
        <v>52.71840005</v>
      </c>
      <c r="O2414">
        <v>59.605342669999999</v>
      </c>
    </row>
    <row r="2415" spans="12:15" x14ac:dyDescent="0.25">
      <c r="L2415">
        <v>41.992774830000002</v>
      </c>
      <c r="O2415">
        <v>59.611268269999997</v>
      </c>
    </row>
    <row r="2416" spans="12:15" x14ac:dyDescent="0.25">
      <c r="L2416">
        <v>46.618965160000002</v>
      </c>
      <c r="O2416">
        <v>59.61967757</v>
      </c>
    </row>
    <row r="2417" spans="12:15" x14ac:dyDescent="0.25">
      <c r="L2417">
        <v>52.870981</v>
      </c>
      <c r="O2417">
        <v>59.62880534</v>
      </c>
    </row>
    <row r="2418" spans="12:15" x14ac:dyDescent="0.25">
      <c r="L2418">
        <v>111.2827929</v>
      </c>
      <c r="O2418">
        <v>59.630756810000001</v>
      </c>
    </row>
    <row r="2419" spans="12:15" x14ac:dyDescent="0.25">
      <c r="L2419">
        <v>49.570836790000001</v>
      </c>
      <c r="O2419">
        <v>59.686500199999998</v>
      </c>
    </row>
    <row r="2420" spans="12:15" x14ac:dyDescent="0.25">
      <c r="L2420">
        <v>45.318357779999999</v>
      </c>
      <c r="O2420">
        <v>59.697115719999999</v>
      </c>
    </row>
    <row r="2421" spans="12:15" x14ac:dyDescent="0.25">
      <c r="L2421">
        <v>63.51523151</v>
      </c>
      <c r="O2421">
        <v>59.697117059999997</v>
      </c>
    </row>
    <row r="2422" spans="12:15" x14ac:dyDescent="0.25">
      <c r="L2422">
        <v>49.523756900000002</v>
      </c>
      <c r="O2422">
        <v>59.698639190000002</v>
      </c>
    </row>
    <row r="2423" spans="12:15" x14ac:dyDescent="0.25">
      <c r="L2423">
        <v>55.312865860000002</v>
      </c>
      <c r="O2423">
        <v>59.699305629999998</v>
      </c>
    </row>
    <row r="2424" spans="12:15" x14ac:dyDescent="0.25">
      <c r="L2424">
        <v>49.696287179999999</v>
      </c>
      <c r="O2424">
        <v>59.700189479999999</v>
      </c>
    </row>
    <row r="2425" spans="12:15" x14ac:dyDescent="0.25">
      <c r="L2425">
        <v>69.631660710000006</v>
      </c>
      <c r="O2425">
        <v>59.700655349999998</v>
      </c>
    </row>
    <row r="2426" spans="12:15" x14ac:dyDescent="0.25">
      <c r="L2426">
        <v>42.633196849999997</v>
      </c>
      <c r="O2426">
        <v>59.704794249999999</v>
      </c>
    </row>
    <row r="2427" spans="12:15" x14ac:dyDescent="0.25">
      <c r="L2427">
        <v>44.023813959999998</v>
      </c>
      <c r="O2427">
        <v>59.715803029999996</v>
      </c>
    </row>
    <row r="2428" spans="12:15" x14ac:dyDescent="0.25">
      <c r="L2428">
        <v>48.858462019999997</v>
      </c>
      <c r="O2428">
        <v>59.726931649999997</v>
      </c>
    </row>
    <row r="2429" spans="12:15" x14ac:dyDescent="0.25">
      <c r="L2429">
        <v>57.777110690000001</v>
      </c>
      <c r="O2429">
        <v>59.74953172</v>
      </c>
    </row>
    <row r="2430" spans="12:15" x14ac:dyDescent="0.25">
      <c r="L2430">
        <v>57.458798569999999</v>
      </c>
      <c r="O2430">
        <v>59.773472699999999</v>
      </c>
    </row>
    <row r="2431" spans="12:15" x14ac:dyDescent="0.25">
      <c r="L2431">
        <v>91.615110770000001</v>
      </c>
      <c r="O2431">
        <v>59.777298690000002</v>
      </c>
    </row>
    <row r="2432" spans="12:15" x14ac:dyDescent="0.25">
      <c r="L2432">
        <v>53.239137399999997</v>
      </c>
      <c r="O2432">
        <v>59.778458809999997</v>
      </c>
    </row>
    <row r="2433" spans="12:15" x14ac:dyDescent="0.25">
      <c r="L2433">
        <v>97.968787599999999</v>
      </c>
      <c r="O2433">
        <v>59.779223080000001</v>
      </c>
    </row>
    <row r="2434" spans="12:15" x14ac:dyDescent="0.25">
      <c r="L2434">
        <v>46.707481129999998</v>
      </c>
      <c r="O2434">
        <v>59.785706210000001</v>
      </c>
    </row>
    <row r="2435" spans="12:15" x14ac:dyDescent="0.25">
      <c r="L2435">
        <v>44.506334770000002</v>
      </c>
      <c r="O2435">
        <v>59.798083920000003</v>
      </c>
    </row>
    <row r="2436" spans="12:15" x14ac:dyDescent="0.25">
      <c r="L2436">
        <v>61.787893580000002</v>
      </c>
      <c r="O2436">
        <v>59.800337839999997</v>
      </c>
    </row>
    <row r="2437" spans="12:15" x14ac:dyDescent="0.25">
      <c r="L2437">
        <v>45.789072990000001</v>
      </c>
      <c r="O2437">
        <v>59.803360820000002</v>
      </c>
    </row>
    <row r="2438" spans="12:15" x14ac:dyDescent="0.25">
      <c r="L2438">
        <v>57.390810620000003</v>
      </c>
      <c r="O2438">
        <v>59.810337140000001</v>
      </c>
    </row>
    <row r="2439" spans="12:15" x14ac:dyDescent="0.25">
      <c r="L2439">
        <v>59.74953172</v>
      </c>
      <c r="O2439">
        <v>59.814992420000003</v>
      </c>
    </row>
    <row r="2440" spans="12:15" x14ac:dyDescent="0.25">
      <c r="L2440">
        <v>147.13891290000001</v>
      </c>
      <c r="O2440">
        <v>59.822533720000003</v>
      </c>
    </row>
    <row r="2441" spans="12:15" x14ac:dyDescent="0.25">
      <c r="L2441">
        <v>59.445225880000002</v>
      </c>
      <c r="O2441">
        <v>59.830359770000001</v>
      </c>
    </row>
    <row r="2442" spans="12:15" x14ac:dyDescent="0.25">
      <c r="L2442">
        <v>139.11097889999999</v>
      </c>
      <c r="O2442">
        <v>59.831552180000003</v>
      </c>
    </row>
    <row r="2443" spans="12:15" x14ac:dyDescent="0.25">
      <c r="L2443">
        <v>46.67842349</v>
      </c>
      <c r="O2443">
        <v>59.839181310000001</v>
      </c>
    </row>
    <row r="2444" spans="12:15" x14ac:dyDescent="0.25">
      <c r="L2444">
        <v>101.5788989</v>
      </c>
      <c r="O2444">
        <v>59.84694305</v>
      </c>
    </row>
    <row r="2445" spans="12:15" x14ac:dyDescent="0.25">
      <c r="L2445">
        <v>46.551610420000003</v>
      </c>
      <c r="O2445">
        <v>59.856476579999999</v>
      </c>
    </row>
    <row r="2446" spans="12:15" x14ac:dyDescent="0.25">
      <c r="L2446">
        <v>48.905999919999999</v>
      </c>
      <c r="O2446">
        <v>59.859084119999999</v>
      </c>
    </row>
    <row r="2447" spans="12:15" x14ac:dyDescent="0.25">
      <c r="L2447">
        <v>48.614961260000001</v>
      </c>
      <c r="O2447">
        <v>59.871436629999998</v>
      </c>
    </row>
    <row r="2448" spans="12:15" x14ac:dyDescent="0.25">
      <c r="L2448">
        <v>53.42394367</v>
      </c>
      <c r="O2448">
        <v>59.874414229999999</v>
      </c>
    </row>
    <row r="2449" spans="12:15" x14ac:dyDescent="0.25">
      <c r="L2449">
        <v>105.2382281</v>
      </c>
      <c r="O2449">
        <v>59.879470560000001</v>
      </c>
    </row>
    <row r="2450" spans="12:15" x14ac:dyDescent="0.25">
      <c r="L2450">
        <v>41.97906133</v>
      </c>
      <c r="O2450">
        <v>59.882336989999999</v>
      </c>
    </row>
    <row r="2451" spans="12:15" x14ac:dyDescent="0.25">
      <c r="L2451">
        <v>49.043257480000001</v>
      </c>
      <c r="O2451">
        <v>59.895594940000002</v>
      </c>
    </row>
    <row r="2452" spans="12:15" x14ac:dyDescent="0.25">
      <c r="L2452">
        <v>66.49560692</v>
      </c>
      <c r="O2452">
        <v>59.898600700000003</v>
      </c>
    </row>
    <row r="2453" spans="12:15" x14ac:dyDescent="0.25">
      <c r="L2453">
        <v>40.647815469999998</v>
      </c>
      <c r="O2453">
        <v>59.907266479999997</v>
      </c>
    </row>
    <row r="2454" spans="12:15" x14ac:dyDescent="0.25">
      <c r="L2454">
        <v>93.795115229999993</v>
      </c>
      <c r="O2454">
        <v>59.907918029999998</v>
      </c>
    </row>
    <row r="2455" spans="12:15" x14ac:dyDescent="0.25">
      <c r="L2455">
        <v>101.4245463</v>
      </c>
      <c r="O2455">
        <v>59.912789310000001</v>
      </c>
    </row>
    <row r="2456" spans="12:15" x14ac:dyDescent="0.25">
      <c r="L2456">
        <v>67.136156139999997</v>
      </c>
      <c r="O2456">
        <v>59.915743429999999</v>
      </c>
    </row>
    <row r="2457" spans="12:15" x14ac:dyDescent="0.25">
      <c r="L2457">
        <v>45.55031108</v>
      </c>
      <c r="O2457">
        <v>59.929507940000001</v>
      </c>
    </row>
    <row r="2458" spans="12:15" x14ac:dyDescent="0.25">
      <c r="L2458">
        <v>179.80654240000001</v>
      </c>
      <c r="O2458">
        <v>59.93656386</v>
      </c>
    </row>
    <row r="2459" spans="12:15" x14ac:dyDescent="0.25">
      <c r="L2459">
        <v>66.997436359999995</v>
      </c>
      <c r="O2459">
        <v>59.950006680000001</v>
      </c>
    </row>
    <row r="2460" spans="12:15" x14ac:dyDescent="0.25">
      <c r="L2460">
        <v>40.967219720000003</v>
      </c>
      <c r="O2460">
        <v>59.961700860000001</v>
      </c>
    </row>
    <row r="2461" spans="12:15" x14ac:dyDescent="0.25">
      <c r="L2461">
        <v>125.4884536</v>
      </c>
      <c r="O2461">
        <v>59.963848710000001</v>
      </c>
    </row>
    <row r="2462" spans="12:15" x14ac:dyDescent="0.25">
      <c r="L2462">
        <v>56.194017150000001</v>
      </c>
      <c r="O2462">
        <v>59.97547522</v>
      </c>
    </row>
    <row r="2463" spans="12:15" x14ac:dyDescent="0.25">
      <c r="L2463">
        <v>64.116066660000001</v>
      </c>
      <c r="O2463">
        <v>59.981929630000003</v>
      </c>
    </row>
    <row r="2464" spans="12:15" x14ac:dyDescent="0.25">
      <c r="L2464">
        <v>41.935414020000003</v>
      </c>
      <c r="O2464">
        <v>59.986507510000003</v>
      </c>
    </row>
    <row r="2465" spans="12:15" x14ac:dyDescent="0.25">
      <c r="L2465">
        <v>48.389665559999997</v>
      </c>
      <c r="O2465">
        <v>59.989651879999997</v>
      </c>
    </row>
    <row r="2466" spans="12:15" x14ac:dyDescent="0.25">
      <c r="L2466">
        <v>99.314145260000004</v>
      </c>
      <c r="O2466">
        <v>59.990775450000001</v>
      </c>
    </row>
    <row r="2467" spans="12:15" x14ac:dyDescent="0.25">
      <c r="L2467">
        <v>61.991565569999999</v>
      </c>
      <c r="O2467">
        <v>59.991551909999998</v>
      </c>
    </row>
    <row r="2468" spans="12:15" x14ac:dyDescent="0.25">
      <c r="L2468">
        <v>64.979586889999993</v>
      </c>
      <c r="O2468">
        <v>59.994083619999998</v>
      </c>
    </row>
    <row r="2469" spans="12:15" x14ac:dyDescent="0.25">
      <c r="L2469">
        <v>66.538406370000004</v>
      </c>
      <c r="O2469">
        <v>60.000777159999998</v>
      </c>
    </row>
    <row r="2470" spans="12:15" x14ac:dyDescent="0.25">
      <c r="L2470">
        <v>41.944036840000003</v>
      </c>
      <c r="O2470">
        <v>60.00496905</v>
      </c>
    </row>
    <row r="2471" spans="12:15" x14ac:dyDescent="0.25">
      <c r="L2471">
        <v>67.088265870000001</v>
      </c>
      <c r="O2471">
        <v>60.010454119999999</v>
      </c>
    </row>
    <row r="2472" spans="12:15" x14ac:dyDescent="0.25">
      <c r="L2472">
        <v>65.214779239999999</v>
      </c>
      <c r="O2472">
        <v>60.0141165</v>
      </c>
    </row>
    <row r="2473" spans="12:15" x14ac:dyDescent="0.25">
      <c r="L2473">
        <v>69.995333529999996</v>
      </c>
      <c r="O2473">
        <v>60.018590490000001</v>
      </c>
    </row>
    <row r="2474" spans="12:15" x14ac:dyDescent="0.25">
      <c r="L2474">
        <v>42.308101200000003</v>
      </c>
      <c r="O2474">
        <v>60.018675279999997</v>
      </c>
    </row>
    <row r="2475" spans="12:15" x14ac:dyDescent="0.25">
      <c r="L2475">
        <v>46.661330759999998</v>
      </c>
      <c r="O2475">
        <v>60.020214719999998</v>
      </c>
    </row>
    <row r="2476" spans="12:15" x14ac:dyDescent="0.25">
      <c r="L2476">
        <v>118.0349973</v>
      </c>
      <c r="O2476">
        <v>60.02960032</v>
      </c>
    </row>
    <row r="2477" spans="12:15" x14ac:dyDescent="0.25">
      <c r="L2477">
        <v>52.924048110000001</v>
      </c>
      <c r="O2477">
        <v>60.030065350000001</v>
      </c>
    </row>
    <row r="2478" spans="12:15" x14ac:dyDescent="0.25">
      <c r="L2478">
        <v>111.1415983</v>
      </c>
      <c r="O2478">
        <v>60.046446520000003</v>
      </c>
    </row>
    <row r="2479" spans="12:15" x14ac:dyDescent="0.25">
      <c r="L2479">
        <v>69.764382499999996</v>
      </c>
      <c r="O2479">
        <v>60.048075699999998</v>
      </c>
    </row>
    <row r="2480" spans="12:15" x14ac:dyDescent="0.25">
      <c r="L2480">
        <v>61.14945814</v>
      </c>
      <c r="O2480">
        <v>60.05204681</v>
      </c>
    </row>
    <row r="2481" spans="12:15" x14ac:dyDescent="0.25">
      <c r="L2481">
        <v>63.99112496</v>
      </c>
      <c r="O2481">
        <v>60.053558629999998</v>
      </c>
    </row>
    <row r="2482" spans="12:15" x14ac:dyDescent="0.25">
      <c r="L2482">
        <v>104.63368939999999</v>
      </c>
      <c r="O2482">
        <v>60.053939470000003</v>
      </c>
    </row>
    <row r="2483" spans="12:15" x14ac:dyDescent="0.25">
      <c r="L2483">
        <v>62.988469449999997</v>
      </c>
      <c r="O2483">
        <v>60.054411510000001</v>
      </c>
    </row>
    <row r="2484" spans="12:15" x14ac:dyDescent="0.25">
      <c r="L2484">
        <v>115.4790838</v>
      </c>
      <c r="O2484">
        <v>60.071495519999999</v>
      </c>
    </row>
    <row r="2485" spans="12:15" x14ac:dyDescent="0.25">
      <c r="L2485">
        <v>40.284293009999999</v>
      </c>
      <c r="O2485">
        <v>60.08076243</v>
      </c>
    </row>
    <row r="2486" spans="12:15" x14ac:dyDescent="0.25">
      <c r="L2486">
        <v>61.16058855</v>
      </c>
      <c r="O2486">
        <v>60.081538709999997</v>
      </c>
    </row>
    <row r="2487" spans="12:15" x14ac:dyDescent="0.25">
      <c r="L2487">
        <v>106.70465160000001</v>
      </c>
      <c r="O2487">
        <v>60.083440189999997</v>
      </c>
    </row>
    <row r="2488" spans="12:15" x14ac:dyDescent="0.25">
      <c r="L2488">
        <v>55.364886849999998</v>
      </c>
      <c r="O2488">
        <v>60.097948600000002</v>
      </c>
    </row>
    <row r="2489" spans="12:15" x14ac:dyDescent="0.25">
      <c r="L2489">
        <v>50.528774390000002</v>
      </c>
      <c r="O2489">
        <v>60.106499489999997</v>
      </c>
    </row>
    <row r="2490" spans="12:15" x14ac:dyDescent="0.25">
      <c r="L2490">
        <v>57.305143200000003</v>
      </c>
      <c r="O2490">
        <v>60.106651890000002</v>
      </c>
    </row>
    <row r="2491" spans="12:15" x14ac:dyDescent="0.25">
      <c r="L2491">
        <v>90.476958260000004</v>
      </c>
      <c r="O2491">
        <v>60.108133690000003</v>
      </c>
    </row>
    <row r="2492" spans="12:15" x14ac:dyDescent="0.25">
      <c r="L2492">
        <v>102.91720770000001</v>
      </c>
      <c r="O2492">
        <v>60.11186094</v>
      </c>
    </row>
    <row r="2493" spans="12:15" x14ac:dyDescent="0.25">
      <c r="L2493">
        <v>69.040160420000007</v>
      </c>
      <c r="O2493">
        <v>60.116540999999998</v>
      </c>
    </row>
    <row r="2494" spans="12:15" x14ac:dyDescent="0.25">
      <c r="L2494">
        <v>50.314523700000002</v>
      </c>
      <c r="O2494">
        <v>60.123128059999999</v>
      </c>
    </row>
    <row r="2495" spans="12:15" x14ac:dyDescent="0.25">
      <c r="L2495">
        <v>114.3446924</v>
      </c>
      <c r="O2495">
        <v>60.139080159999999</v>
      </c>
    </row>
    <row r="2496" spans="12:15" x14ac:dyDescent="0.25">
      <c r="L2496">
        <v>60.489331679999999</v>
      </c>
      <c r="O2496">
        <v>60.142141819999999</v>
      </c>
    </row>
    <row r="2497" spans="12:15" x14ac:dyDescent="0.25">
      <c r="L2497">
        <v>92.143394850000007</v>
      </c>
      <c r="O2497">
        <v>60.156825169999998</v>
      </c>
    </row>
    <row r="2498" spans="12:15" x14ac:dyDescent="0.25">
      <c r="L2498">
        <v>122.91802800000001</v>
      </c>
      <c r="O2498">
        <v>60.159486090000001</v>
      </c>
    </row>
    <row r="2499" spans="12:15" x14ac:dyDescent="0.25">
      <c r="L2499">
        <v>64.530011950000002</v>
      </c>
      <c r="O2499">
        <v>60.159709450000001</v>
      </c>
    </row>
    <row r="2500" spans="12:15" x14ac:dyDescent="0.25">
      <c r="L2500">
        <v>100.0850032</v>
      </c>
      <c r="O2500">
        <v>60.1611732</v>
      </c>
    </row>
    <row r="2501" spans="12:15" x14ac:dyDescent="0.25">
      <c r="L2501">
        <v>66.815681929999997</v>
      </c>
      <c r="O2501">
        <v>60.168793149999999</v>
      </c>
    </row>
    <row r="2502" spans="12:15" x14ac:dyDescent="0.25">
      <c r="L2502">
        <v>53.936185780000002</v>
      </c>
      <c r="O2502">
        <v>60.190176620000003</v>
      </c>
    </row>
    <row r="2503" spans="12:15" x14ac:dyDescent="0.25">
      <c r="L2503">
        <v>47.255864989999999</v>
      </c>
      <c r="O2503">
        <v>60.191722749999997</v>
      </c>
    </row>
    <row r="2504" spans="12:15" x14ac:dyDescent="0.25">
      <c r="L2504">
        <v>56.542741749999998</v>
      </c>
      <c r="O2504">
        <v>60.200789659999998</v>
      </c>
    </row>
    <row r="2505" spans="12:15" x14ac:dyDescent="0.25">
      <c r="L2505">
        <v>50.979532159999998</v>
      </c>
      <c r="O2505">
        <v>60.226002100000002</v>
      </c>
    </row>
    <row r="2506" spans="12:15" x14ac:dyDescent="0.25">
      <c r="L2506">
        <v>57.578823640000003</v>
      </c>
      <c r="O2506">
        <v>60.232957540000001</v>
      </c>
    </row>
    <row r="2507" spans="12:15" x14ac:dyDescent="0.25">
      <c r="L2507">
        <v>62.12392346</v>
      </c>
      <c r="O2507">
        <v>60.23930927</v>
      </c>
    </row>
    <row r="2508" spans="12:15" x14ac:dyDescent="0.25">
      <c r="L2508">
        <v>40.251380210000001</v>
      </c>
      <c r="O2508">
        <v>60.241019219999998</v>
      </c>
    </row>
    <row r="2509" spans="12:15" x14ac:dyDescent="0.25">
      <c r="L2509">
        <v>60.168793149999999</v>
      </c>
      <c r="O2509">
        <v>60.25416714</v>
      </c>
    </row>
    <row r="2510" spans="12:15" x14ac:dyDescent="0.25">
      <c r="L2510">
        <v>63.191011070000002</v>
      </c>
      <c r="O2510">
        <v>60.258436619999998</v>
      </c>
    </row>
    <row r="2511" spans="12:15" x14ac:dyDescent="0.25">
      <c r="L2511">
        <v>66.956907229999999</v>
      </c>
      <c r="O2511">
        <v>60.260489790000001</v>
      </c>
    </row>
    <row r="2512" spans="12:15" x14ac:dyDescent="0.25">
      <c r="L2512">
        <v>52.304973930000003</v>
      </c>
      <c r="O2512">
        <v>60.261799860000004</v>
      </c>
    </row>
    <row r="2513" spans="12:15" x14ac:dyDescent="0.25">
      <c r="L2513">
        <v>97.662908079999994</v>
      </c>
      <c r="O2513">
        <v>60.269656040000001</v>
      </c>
    </row>
    <row r="2514" spans="12:15" x14ac:dyDescent="0.25">
      <c r="L2514">
        <v>95.644681019999993</v>
      </c>
      <c r="O2514">
        <v>60.269792019999997</v>
      </c>
    </row>
    <row r="2515" spans="12:15" x14ac:dyDescent="0.25">
      <c r="L2515">
        <v>43.00225296</v>
      </c>
      <c r="O2515">
        <v>60.280418060000002</v>
      </c>
    </row>
    <row r="2516" spans="12:15" x14ac:dyDescent="0.25">
      <c r="L2516">
        <v>49.273795499999999</v>
      </c>
      <c r="O2516">
        <v>60.282942730000002</v>
      </c>
    </row>
    <row r="2517" spans="12:15" x14ac:dyDescent="0.25">
      <c r="L2517">
        <v>54.640605919999999</v>
      </c>
      <c r="O2517">
        <v>60.285944219999998</v>
      </c>
    </row>
    <row r="2518" spans="12:15" x14ac:dyDescent="0.25">
      <c r="L2518">
        <v>66.331999339999996</v>
      </c>
      <c r="O2518">
        <v>60.286018609999999</v>
      </c>
    </row>
    <row r="2519" spans="12:15" x14ac:dyDescent="0.25">
      <c r="L2519">
        <v>92.470078610000002</v>
      </c>
      <c r="O2519">
        <v>60.28661117</v>
      </c>
    </row>
    <row r="2520" spans="12:15" x14ac:dyDescent="0.25">
      <c r="L2520">
        <v>68.855418049999997</v>
      </c>
      <c r="O2520">
        <v>60.298123879999999</v>
      </c>
    </row>
    <row r="2521" spans="12:15" x14ac:dyDescent="0.25">
      <c r="L2521">
        <v>63.500604240000001</v>
      </c>
      <c r="O2521">
        <v>60.304427859999997</v>
      </c>
    </row>
    <row r="2522" spans="12:15" x14ac:dyDescent="0.25">
      <c r="L2522">
        <v>54.650281249999999</v>
      </c>
      <c r="O2522">
        <v>60.311212949999998</v>
      </c>
    </row>
    <row r="2523" spans="12:15" x14ac:dyDescent="0.25">
      <c r="L2523">
        <v>93.36243648</v>
      </c>
      <c r="O2523">
        <v>60.314662259999999</v>
      </c>
    </row>
    <row r="2524" spans="12:15" x14ac:dyDescent="0.25">
      <c r="L2524">
        <v>50.271465730000003</v>
      </c>
      <c r="O2524">
        <v>60.322883509999997</v>
      </c>
    </row>
    <row r="2525" spans="12:15" x14ac:dyDescent="0.25">
      <c r="L2525">
        <v>68.402790690000003</v>
      </c>
      <c r="O2525">
        <v>60.32848156</v>
      </c>
    </row>
    <row r="2526" spans="12:15" x14ac:dyDescent="0.25">
      <c r="L2526">
        <v>56.859313399999998</v>
      </c>
      <c r="O2526">
        <v>60.330347609999997</v>
      </c>
    </row>
    <row r="2527" spans="12:15" x14ac:dyDescent="0.25">
      <c r="L2527">
        <v>69.501644990000003</v>
      </c>
      <c r="O2527">
        <v>60.347549720000004</v>
      </c>
    </row>
    <row r="2528" spans="12:15" x14ac:dyDescent="0.25">
      <c r="L2528">
        <v>54.029544530000003</v>
      </c>
      <c r="O2528">
        <v>60.361387690000001</v>
      </c>
    </row>
    <row r="2529" spans="12:15" x14ac:dyDescent="0.25">
      <c r="L2529">
        <v>50.634365680000002</v>
      </c>
      <c r="O2529">
        <v>60.363191370000003</v>
      </c>
    </row>
    <row r="2530" spans="12:15" x14ac:dyDescent="0.25">
      <c r="L2530">
        <v>61.219710020000001</v>
      </c>
      <c r="O2530">
        <v>60.386733339999999</v>
      </c>
    </row>
    <row r="2531" spans="12:15" x14ac:dyDescent="0.25">
      <c r="L2531">
        <v>63.425564629999997</v>
      </c>
      <c r="O2531">
        <v>60.388988400000002</v>
      </c>
    </row>
    <row r="2532" spans="12:15" x14ac:dyDescent="0.25">
      <c r="L2532">
        <v>41.836119459999999</v>
      </c>
      <c r="O2532">
        <v>60.398202300000001</v>
      </c>
    </row>
    <row r="2533" spans="12:15" x14ac:dyDescent="0.25">
      <c r="L2533">
        <v>91.485947929999995</v>
      </c>
      <c r="O2533">
        <v>60.403431320000003</v>
      </c>
    </row>
    <row r="2534" spans="12:15" x14ac:dyDescent="0.25">
      <c r="L2534">
        <v>65.4464878</v>
      </c>
      <c r="O2534">
        <v>60.416052550000003</v>
      </c>
    </row>
    <row r="2535" spans="12:15" x14ac:dyDescent="0.25">
      <c r="L2535">
        <v>63.758071280000003</v>
      </c>
      <c r="O2535">
        <v>60.423191860000003</v>
      </c>
    </row>
    <row r="2536" spans="12:15" x14ac:dyDescent="0.25">
      <c r="L2536">
        <v>41.771174139999999</v>
      </c>
      <c r="O2536">
        <v>60.427990909999998</v>
      </c>
    </row>
    <row r="2537" spans="12:15" x14ac:dyDescent="0.25">
      <c r="L2537">
        <v>47.903288719999999</v>
      </c>
      <c r="O2537">
        <v>60.431449550000004</v>
      </c>
    </row>
    <row r="2538" spans="12:15" x14ac:dyDescent="0.25">
      <c r="L2538">
        <v>44.206452409999997</v>
      </c>
      <c r="O2538">
        <v>60.432549330000001</v>
      </c>
    </row>
    <row r="2539" spans="12:15" x14ac:dyDescent="0.25">
      <c r="L2539">
        <v>91.205003340000005</v>
      </c>
      <c r="O2539">
        <v>60.441981779999999</v>
      </c>
    </row>
    <row r="2540" spans="12:15" x14ac:dyDescent="0.25">
      <c r="L2540">
        <v>67.120915890000006</v>
      </c>
      <c r="O2540">
        <v>60.454494869999998</v>
      </c>
    </row>
    <row r="2541" spans="12:15" x14ac:dyDescent="0.25">
      <c r="L2541">
        <v>43.580627819999997</v>
      </c>
      <c r="O2541">
        <v>60.45526254</v>
      </c>
    </row>
    <row r="2542" spans="12:15" x14ac:dyDescent="0.25">
      <c r="L2542">
        <v>45.297267699999999</v>
      </c>
      <c r="O2542">
        <v>60.45876483</v>
      </c>
    </row>
    <row r="2543" spans="12:15" x14ac:dyDescent="0.25">
      <c r="L2543">
        <v>48.547474229999999</v>
      </c>
      <c r="O2543">
        <v>60.459232989999997</v>
      </c>
    </row>
    <row r="2544" spans="12:15" x14ac:dyDescent="0.25">
      <c r="L2544">
        <v>61.303804630000002</v>
      </c>
      <c r="O2544">
        <v>60.466290399999998</v>
      </c>
    </row>
    <row r="2545" spans="12:15" x14ac:dyDescent="0.25">
      <c r="L2545">
        <v>102.29775359999999</v>
      </c>
      <c r="O2545">
        <v>60.46787793</v>
      </c>
    </row>
    <row r="2546" spans="12:15" x14ac:dyDescent="0.25">
      <c r="L2546">
        <v>50.997943960000001</v>
      </c>
      <c r="O2546">
        <v>60.474491520000001</v>
      </c>
    </row>
    <row r="2547" spans="12:15" x14ac:dyDescent="0.25">
      <c r="L2547">
        <v>52.502996850000002</v>
      </c>
      <c r="O2547">
        <v>60.480287300000001</v>
      </c>
    </row>
    <row r="2548" spans="12:15" x14ac:dyDescent="0.25">
      <c r="L2548">
        <v>46.083418039999998</v>
      </c>
      <c r="O2548">
        <v>60.480544870000003</v>
      </c>
    </row>
    <row r="2549" spans="12:15" x14ac:dyDescent="0.25">
      <c r="L2549">
        <v>59.505959449999999</v>
      </c>
      <c r="O2549">
        <v>60.480852589999998</v>
      </c>
    </row>
    <row r="2550" spans="12:15" x14ac:dyDescent="0.25">
      <c r="L2550">
        <v>59.831552180000003</v>
      </c>
      <c r="O2550">
        <v>60.487746420000001</v>
      </c>
    </row>
    <row r="2551" spans="12:15" x14ac:dyDescent="0.25">
      <c r="L2551">
        <v>52.875805509999999</v>
      </c>
      <c r="O2551">
        <v>60.489331679999999</v>
      </c>
    </row>
    <row r="2552" spans="12:15" x14ac:dyDescent="0.25">
      <c r="L2552">
        <v>62.932896829999997</v>
      </c>
      <c r="O2552">
        <v>60.495300710000002</v>
      </c>
    </row>
    <row r="2553" spans="12:15" x14ac:dyDescent="0.25">
      <c r="L2553">
        <v>42.966389880000001</v>
      </c>
      <c r="O2553">
        <v>60.510011149999997</v>
      </c>
    </row>
    <row r="2554" spans="12:15" x14ac:dyDescent="0.25">
      <c r="L2554">
        <v>44.012022649999999</v>
      </c>
      <c r="O2554">
        <v>60.514462719999997</v>
      </c>
    </row>
    <row r="2555" spans="12:15" x14ac:dyDescent="0.25">
      <c r="L2555">
        <v>147.22865809999999</v>
      </c>
      <c r="O2555">
        <v>60.52902315</v>
      </c>
    </row>
    <row r="2556" spans="12:15" x14ac:dyDescent="0.25">
      <c r="L2556">
        <v>54.027605579999999</v>
      </c>
      <c r="O2556">
        <v>60.5346318</v>
      </c>
    </row>
    <row r="2557" spans="12:15" x14ac:dyDescent="0.25">
      <c r="L2557">
        <v>103.5974217</v>
      </c>
      <c r="O2557">
        <v>60.535053740000002</v>
      </c>
    </row>
    <row r="2558" spans="12:15" x14ac:dyDescent="0.25">
      <c r="L2558">
        <v>69.379544879999997</v>
      </c>
      <c r="O2558">
        <v>60.549489629999997</v>
      </c>
    </row>
    <row r="2559" spans="12:15" x14ac:dyDescent="0.25">
      <c r="L2559">
        <v>152.2163414</v>
      </c>
      <c r="O2559">
        <v>60.557016689999998</v>
      </c>
    </row>
    <row r="2560" spans="12:15" x14ac:dyDescent="0.25">
      <c r="L2560">
        <v>90.531606879999998</v>
      </c>
      <c r="O2560">
        <v>60.557046280000002</v>
      </c>
    </row>
    <row r="2561" spans="12:15" x14ac:dyDescent="0.25">
      <c r="L2561">
        <v>113.2170775</v>
      </c>
      <c r="O2561">
        <v>60.563405410000001</v>
      </c>
    </row>
    <row r="2562" spans="12:15" x14ac:dyDescent="0.25">
      <c r="L2562">
        <v>49.769751300000003</v>
      </c>
      <c r="O2562">
        <v>60.567520090000002</v>
      </c>
    </row>
    <row r="2563" spans="12:15" x14ac:dyDescent="0.25">
      <c r="L2563">
        <v>48.925140540000001</v>
      </c>
      <c r="O2563">
        <v>60.581114059999997</v>
      </c>
    </row>
    <row r="2564" spans="12:15" x14ac:dyDescent="0.25">
      <c r="L2564">
        <v>62.965939640000002</v>
      </c>
      <c r="O2564">
        <v>60.597926309999998</v>
      </c>
    </row>
    <row r="2565" spans="12:15" x14ac:dyDescent="0.25">
      <c r="L2565">
        <v>145.52700590000001</v>
      </c>
      <c r="O2565">
        <v>60.601355820000002</v>
      </c>
    </row>
    <row r="2566" spans="12:15" x14ac:dyDescent="0.25">
      <c r="L2566">
        <v>58.719239459999997</v>
      </c>
      <c r="O2566">
        <v>60.60304095</v>
      </c>
    </row>
    <row r="2567" spans="12:15" x14ac:dyDescent="0.25">
      <c r="L2567">
        <v>56.471028150000002</v>
      </c>
      <c r="O2567">
        <v>60.607284999999997</v>
      </c>
    </row>
    <row r="2568" spans="12:15" x14ac:dyDescent="0.25">
      <c r="L2568">
        <v>60.32848156</v>
      </c>
      <c r="O2568">
        <v>60.633768940000003</v>
      </c>
    </row>
    <row r="2569" spans="12:15" x14ac:dyDescent="0.25">
      <c r="L2569">
        <v>64.772792120000005</v>
      </c>
      <c r="O2569">
        <v>60.637069050000001</v>
      </c>
    </row>
    <row r="2570" spans="12:15" x14ac:dyDescent="0.25">
      <c r="L2570">
        <v>64.336566059999996</v>
      </c>
      <c r="O2570">
        <v>60.641913700000003</v>
      </c>
    </row>
    <row r="2571" spans="12:15" x14ac:dyDescent="0.25">
      <c r="L2571">
        <v>42.559966529999997</v>
      </c>
      <c r="O2571">
        <v>60.642356980000002</v>
      </c>
    </row>
    <row r="2572" spans="12:15" x14ac:dyDescent="0.25">
      <c r="L2572">
        <v>111.2197252</v>
      </c>
      <c r="O2572">
        <v>60.644379450000002</v>
      </c>
    </row>
    <row r="2573" spans="12:15" x14ac:dyDescent="0.25">
      <c r="L2573">
        <v>47.775835450000002</v>
      </c>
      <c r="O2573">
        <v>60.648142110000002</v>
      </c>
    </row>
    <row r="2574" spans="12:15" x14ac:dyDescent="0.25">
      <c r="L2574">
        <v>121.8789549</v>
      </c>
      <c r="O2574">
        <v>60.658350550000002</v>
      </c>
    </row>
    <row r="2575" spans="12:15" x14ac:dyDescent="0.25">
      <c r="L2575">
        <v>62.501247620000001</v>
      </c>
      <c r="O2575">
        <v>60.663543850000003</v>
      </c>
    </row>
    <row r="2576" spans="12:15" x14ac:dyDescent="0.25">
      <c r="L2576">
        <v>57.631796880000003</v>
      </c>
      <c r="O2576">
        <v>60.679352960000003</v>
      </c>
    </row>
    <row r="2577" spans="12:15" x14ac:dyDescent="0.25">
      <c r="L2577">
        <v>61.680185250000001</v>
      </c>
      <c r="O2577">
        <v>60.681269239999999</v>
      </c>
    </row>
    <row r="2578" spans="12:15" x14ac:dyDescent="0.25">
      <c r="L2578">
        <v>43.546133529999999</v>
      </c>
      <c r="O2578">
        <v>60.696299600000003</v>
      </c>
    </row>
    <row r="2579" spans="12:15" x14ac:dyDescent="0.25">
      <c r="L2579">
        <v>102.9504914</v>
      </c>
      <c r="O2579">
        <v>60.736778719999997</v>
      </c>
    </row>
    <row r="2580" spans="12:15" x14ac:dyDescent="0.25">
      <c r="L2580">
        <v>60.474491520000001</v>
      </c>
      <c r="O2580">
        <v>60.736881220000001</v>
      </c>
    </row>
    <row r="2581" spans="12:15" x14ac:dyDescent="0.25">
      <c r="L2581">
        <v>40.6751687</v>
      </c>
      <c r="O2581">
        <v>60.757662189999998</v>
      </c>
    </row>
    <row r="2582" spans="12:15" x14ac:dyDescent="0.25">
      <c r="L2582">
        <v>50.484582609999997</v>
      </c>
      <c r="O2582">
        <v>60.769915269999998</v>
      </c>
    </row>
    <row r="2583" spans="12:15" x14ac:dyDescent="0.25">
      <c r="L2583">
        <v>54.561555329999997</v>
      </c>
      <c r="O2583">
        <v>60.792207519999998</v>
      </c>
    </row>
    <row r="2584" spans="12:15" x14ac:dyDescent="0.25">
      <c r="L2584">
        <v>63.972809949999998</v>
      </c>
      <c r="O2584">
        <v>60.796128959999997</v>
      </c>
    </row>
    <row r="2585" spans="12:15" x14ac:dyDescent="0.25">
      <c r="L2585">
        <v>59.408338100000002</v>
      </c>
      <c r="O2585">
        <v>60.802353660000001</v>
      </c>
    </row>
    <row r="2586" spans="12:15" x14ac:dyDescent="0.25">
      <c r="L2586">
        <v>122.8976509</v>
      </c>
      <c r="O2586">
        <v>60.817385659999999</v>
      </c>
    </row>
    <row r="2587" spans="12:15" x14ac:dyDescent="0.25">
      <c r="L2587">
        <v>40.147710869999997</v>
      </c>
      <c r="O2587">
        <v>60.817706630000004</v>
      </c>
    </row>
    <row r="2588" spans="12:15" x14ac:dyDescent="0.25">
      <c r="L2588">
        <v>54.520073510000003</v>
      </c>
      <c r="O2588">
        <v>60.825676260000002</v>
      </c>
    </row>
    <row r="2589" spans="12:15" x14ac:dyDescent="0.25">
      <c r="L2589">
        <v>120.1909419</v>
      </c>
      <c r="O2589">
        <v>60.829329090000002</v>
      </c>
    </row>
    <row r="2590" spans="12:15" x14ac:dyDescent="0.25">
      <c r="L2590">
        <v>48.792989800000001</v>
      </c>
      <c r="O2590">
        <v>60.847260820000002</v>
      </c>
    </row>
    <row r="2591" spans="12:15" x14ac:dyDescent="0.25">
      <c r="L2591">
        <v>49.263495900000002</v>
      </c>
      <c r="O2591">
        <v>60.850301770000002</v>
      </c>
    </row>
    <row r="2592" spans="12:15" x14ac:dyDescent="0.25">
      <c r="L2592">
        <v>65.747768460000003</v>
      </c>
      <c r="O2592">
        <v>60.885878669999997</v>
      </c>
    </row>
    <row r="2593" spans="12:15" x14ac:dyDescent="0.25">
      <c r="L2593">
        <v>49.641265249999996</v>
      </c>
      <c r="O2593">
        <v>60.887499179999999</v>
      </c>
    </row>
    <row r="2594" spans="12:15" x14ac:dyDescent="0.25">
      <c r="L2594">
        <v>55.776590640000002</v>
      </c>
      <c r="O2594">
        <v>60.887542279999998</v>
      </c>
    </row>
    <row r="2595" spans="12:15" x14ac:dyDescent="0.25">
      <c r="L2595">
        <v>62.759439890000003</v>
      </c>
      <c r="O2595">
        <v>60.893183309999998</v>
      </c>
    </row>
    <row r="2596" spans="12:15" x14ac:dyDescent="0.25">
      <c r="L2596">
        <v>61.73601378</v>
      </c>
      <c r="O2596">
        <v>60.901513649999998</v>
      </c>
    </row>
    <row r="2597" spans="12:15" x14ac:dyDescent="0.25">
      <c r="L2597">
        <v>62.577283520000002</v>
      </c>
      <c r="O2597">
        <v>60.905851589999997</v>
      </c>
    </row>
    <row r="2598" spans="12:15" x14ac:dyDescent="0.25">
      <c r="L2598">
        <v>69.018490790000001</v>
      </c>
      <c r="O2598">
        <v>60.9327094</v>
      </c>
    </row>
    <row r="2599" spans="12:15" x14ac:dyDescent="0.25">
      <c r="L2599">
        <v>68.124476220000005</v>
      </c>
      <c r="O2599">
        <v>60.936301739999998</v>
      </c>
    </row>
    <row r="2600" spans="12:15" x14ac:dyDescent="0.25">
      <c r="L2600">
        <v>177.26971739999999</v>
      </c>
      <c r="O2600">
        <v>60.941124289999998</v>
      </c>
    </row>
    <row r="2601" spans="12:15" x14ac:dyDescent="0.25">
      <c r="L2601">
        <v>63.825278359999999</v>
      </c>
      <c r="O2601">
        <v>60.953935559999998</v>
      </c>
    </row>
    <row r="2602" spans="12:15" x14ac:dyDescent="0.25">
      <c r="L2602">
        <v>59.274170169999998</v>
      </c>
      <c r="O2602">
        <v>60.958330699999998</v>
      </c>
    </row>
    <row r="2603" spans="12:15" x14ac:dyDescent="0.25">
      <c r="L2603">
        <v>97.497015649999994</v>
      </c>
      <c r="O2603">
        <v>60.961312550000002</v>
      </c>
    </row>
    <row r="2604" spans="12:15" x14ac:dyDescent="0.25">
      <c r="L2604">
        <v>69.25528971</v>
      </c>
      <c r="O2604">
        <v>60.98400118</v>
      </c>
    </row>
    <row r="2605" spans="12:15" x14ac:dyDescent="0.25">
      <c r="L2605">
        <v>57.682990070000002</v>
      </c>
      <c r="O2605">
        <v>60.985189820000002</v>
      </c>
    </row>
    <row r="2606" spans="12:15" x14ac:dyDescent="0.25">
      <c r="L2606">
        <v>64.387096099999994</v>
      </c>
      <c r="O2606">
        <v>60.992343269999999</v>
      </c>
    </row>
    <row r="2607" spans="12:15" x14ac:dyDescent="0.25">
      <c r="L2607">
        <v>46.50141438</v>
      </c>
      <c r="O2607">
        <v>60.996547579999998</v>
      </c>
    </row>
    <row r="2608" spans="12:15" x14ac:dyDescent="0.25">
      <c r="L2608">
        <v>45.895454649999998</v>
      </c>
      <c r="O2608">
        <v>61.003631579999997</v>
      </c>
    </row>
    <row r="2609" spans="12:15" x14ac:dyDescent="0.25">
      <c r="L2609">
        <v>60.825676260000002</v>
      </c>
      <c r="O2609">
        <v>61.014805819999999</v>
      </c>
    </row>
    <row r="2610" spans="12:15" x14ac:dyDescent="0.25">
      <c r="L2610">
        <v>94.958774840000004</v>
      </c>
      <c r="O2610">
        <v>61.018951000000001</v>
      </c>
    </row>
    <row r="2611" spans="12:15" x14ac:dyDescent="0.25">
      <c r="L2611">
        <v>66.40709133</v>
      </c>
      <c r="O2611">
        <v>61.022079910000002</v>
      </c>
    </row>
    <row r="2612" spans="12:15" x14ac:dyDescent="0.25">
      <c r="L2612">
        <v>57.483722409999999</v>
      </c>
      <c r="O2612">
        <v>61.023057780000002</v>
      </c>
    </row>
    <row r="2613" spans="12:15" x14ac:dyDescent="0.25">
      <c r="L2613">
        <v>42.542127290000003</v>
      </c>
      <c r="O2613">
        <v>61.03056136</v>
      </c>
    </row>
    <row r="2614" spans="12:15" x14ac:dyDescent="0.25">
      <c r="L2614">
        <v>46.966897639999999</v>
      </c>
      <c r="O2614">
        <v>61.031894469999997</v>
      </c>
    </row>
    <row r="2615" spans="12:15" x14ac:dyDescent="0.25">
      <c r="L2615">
        <v>90.655978880000006</v>
      </c>
      <c r="O2615">
        <v>61.051347880000002</v>
      </c>
    </row>
    <row r="2616" spans="12:15" x14ac:dyDescent="0.25">
      <c r="L2616">
        <v>93.467328660000007</v>
      </c>
      <c r="O2616">
        <v>61.068546730000001</v>
      </c>
    </row>
    <row r="2617" spans="12:15" x14ac:dyDescent="0.25">
      <c r="L2617">
        <v>66.142492649999994</v>
      </c>
      <c r="O2617">
        <v>61.075248969999997</v>
      </c>
    </row>
    <row r="2618" spans="12:15" x14ac:dyDescent="0.25">
      <c r="L2618">
        <v>47.363594859999999</v>
      </c>
      <c r="O2618">
        <v>61.079636129999997</v>
      </c>
    </row>
    <row r="2619" spans="12:15" x14ac:dyDescent="0.25">
      <c r="L2619">
        <v>53.866903919999999</v>
      </c>
      <c r="O2619">
        <v>61.085731869999996</v>
      </c>
    </row>
    <row r="2620" spans="12:15" x14ac:dyDescent="0.25">
      <c r="L2620">
        <v>44.171452979999998</v>
      </c>
      <c r="O2620">
        <v>61.103544380000002</v>
      </c>
    </row>
    <row r="2621" spans="12:15" x14ac:dyDescent="0.25">
      <c r="L2621">
        <v>95.139769639999997</v>
      </c>
      <c r="O2621">
        <v>61.107699770000004</v>
      </c>
    </row>
    <row r="2622" spans="12:15" x14ac:dyDescent="0.25">
      <c r="L2622">
        <v>69.489094620000003</v>
      </c>
      <c r="O2622">
        <v>61.12257846</v>
      </c>
    </row>
    <row r="2623" spans="12:15" x14ac:dyDescent="0.25">
      <c r="L2623">
        <v>56.41797768</v>
      </c>
      <c r="O2623">
        <v>61.12807866</v>
      </c>
    </row>
    <row r="2624" spans="12:15" x14ac:dyDescent="0.25">
      <c r="L2624">
        <v>68.000510120000001</v>
      </c>
      <c r="O2624">
        <v>61.143658240000001</v>
      </c>
    </row>
    <row r="2625" spans="12:15" x14ac:dyDescent="0.25">
      <c r="L2625">
        <v>59.697117059999997</v>
      </c>
      <c r="O2625">
        <v>61.145028799999999</v>
      </c>
    </row>
    <row r="2626" spans="12:15" x14ac:dyDescent="0.25">
      <c r="L2626">
        <v>65.65842988</v>
      </c>
      <c r="O2626">
        <v>61.14945814</v>
      </c>
    </row>
    <row r="2627" spans="12:15" x14ac:dyDescent="0.25">
      <c r="L2627">
        <v>54.065144539999999</v>
      </c>
      <c r="O2627">
        <v>61.152422350000002</v>
      </c>
    </row>
    <row r="2628" spans="12:15" x14ac:dyDescent="0.25">
      <c r="L2628">
        <v>56.749777569999999</v>
      </c>
      <c r="O2628">
        <v>61.16058855</v>
      </c>
    </row>
    <row r="2629" spans="12:15" x14ac:dyDescent="0.25">
      <c r="L2629">
        <v>115.4394459</v>
      </c>
      <c r="O2629">
        <v>61.160669660000003</v>
      </c>
    </row>
    <row r="2630" spans="12:15" x14ac:dyDescent="0.25">
      <c r="L2630">
        <v>60.996547579999998</v>
      </c>
      <c r="O2630">
        <v>61.16903602</v>
      </c>
    </row>
    <row r="2631" spans="12:15" x14ac:dyDescent="0.25">
      <c r="L2631">
        <v>106.8517499</v>
      </c>
      <c r="O2631">
        <v>61.195274840000003</v>
      </c>
    </row>
    <row r="2632" spans="12:15" x14ac:dyDescent="0.25">
      <c r="L2632">
        <v>43.859027439999998</v>
      </c>
      <c r="O2632">
        <v>61.198572589999998</v>
      </c>
    </row>
    <row r="2633" spans="12:15" x14ac:dyDescent="0.25">
      <c r="L2633">
        <v>50.924777849999998</v>
      </c>
      <c r="O2633">
        <v>61.202917749999997</v>
      </c>
    </row>
    <row r="2634" spans="12:15" x14ac:dyDescent="0.25">
      <c r="L2634">
        <v>57.238334700000003</v>
      </c>
      <c r="O2634">
        <v>61.20576372</v>
      </c>
    </row>
    <row r="2635" spans="12:15" x14ac:dyDescent="0.25">
      <c r="L2635">
        <v>62.249443909999997</v>
      </c>
      <c r="O2635">
        <v>61.2086969</v>
      </c>
    </row>
    <row r="2636" spans="12:15" x14ac:dyDescent="0.25">
      <c r="L2636">
        <v>43.720652559999998</v>
      </c>
      <c r="O2636">
        <v>61.218219050000002</v>
      </c>
    </row>
    <row r="2637" spans="12:15" x14ac:dyDescent="0.25">
      <c r="L2637">
        <v>40.962178649999998</v>
      </c>
      <c r="O2637">
        <v>61.219710020000001</v>
      </c>
    </row>
    <row r="2638" spans="12:15" x14ac:dyDescent="0.25">
      <c r="L2638">
        <v>46.85054031</v>
      </c>
      <c r="O2638">
        <v>61.21996721</v>
      </c>
    </row>
    <row r="2639" spans="12:15" x14ac:dyDescent="0.25">
      <c r="L2639">
        <v>42.65796495</v>
      </c>
      <c r="O2639">
        <v>61.227184829999999</v>
      </c>
    </row>
    <row r="2640" spans="12:15" x14ac:dyDescent="0.25">
      <c r="L2640">
        <v>62.97943515</v>
      </c>
      <c r="O2640">
        <v>61.233347620000004</v>
      </c>
    </row>
    <row r="2641" spans="12:15" x14ac:dyDescent="0.25">
      <c r="L2641">
        <v>58.474781810000003</v>
      </c>
      <c r="O2641">
        <v>61.235642740000003</v>
      </c>
    </row>
    <row r="2642" spans="12:15" x14ac:dyDescent="0.25">
      <c r="L2642">
        <v>58.623533379999998</v>
      </c>
      <c r="O2642">
        <v>61.243217119999997</v>
      </c>
    </row>
    <row r="2643" spans="12:15" x14ac:dyDescent="0.25">
      <c r="L2643">
        <v>42.522342209999998</v>
      </c>
      <c r="O2643">
        <v>61.249545750000003</v>
      </c>
    </row>
    <row r="2644" spans="12:15" x14ac:dyDescent="0.25">
      <c r="L2644">
        <v>60.046446520000003</v>
      </c>
      <c r="O2644">
        <v>61.251498470000001</v>
      </c>
    </row>
    <row r="2645" spans="12:15" x14ac:dyDescent="0.25">
      <c r="L2645">
        <v>47.521019160000002</v>
      </c>
      <c r="O2645">
        <v>61.255319120000003</v>
      </c>
    </row>
    <row r="2646" spans="12:15" x14ac:dyDescent="0.25">
      <c r="L2646">
        <v>151.4773453</v>
      </c>
      <c r="O2646">
        <v>61.263578160000002</v>
      </c>
    </row>
    <row r="2647" spans="12:15" x14ac:dyDescent="0.25">
      <c r="L2647">
        <v>58.229474160000002</v>
      </c>
      <c r="O2647">
        <v>61.26576635</v>
      </c>
    </row>
    <row r="2648" spans="12:15" x14ac:dyDescent="0.25">
      <c r="L2648">
        <v>42.935344219999998</v>
      </c>
      <c r="O2648">
        <v>61.274273309999998</v>
      </c>
    </row>
    <row r="2649" spans="12:15" x14ac:dyDescent="0.25">
      <c r="L2649">
        <v>53.321569670000002</v>
      </c>
      <c r="O2649">
        <v>61.283611829999998</v>
      </c>
    </row>
    <row r="2650" spans="12:15" x14ac:dyDescent="0.25">
      <c r="L2650">
        <v>55.477392950000002</v>
      </c>
      <c r="O2650">
        <v>61.303804630000002</v>
      </c>
    </row>
    <row r="2651" spans="12:15" x14ac:dyDescent="0.25">
      <c r="L2651">
        <v>42.602538979999999</v>
      </c>
      <c r="O2651">
        <v>61.30390002</v>
      </c>
    </row>
    <row r="2652" spans="12:15" x14ac:dyDescent="0.25">
      <c r="L2652">
        <v>56.74761848</v>
      </c>
      <c r="O2652">
        <v>61.305593170000002</v>
      </c>
    </row>
    <row r="2653" spans="12:15" x14ac:dyDescent="0.25">
      <c r="L2653">
        <v>93.647862419999996</v>
      </c>
      <c r="O2653">
        <v>61.309136979999998</v>
      </c>
    </row>
    <row r="2654" spans="12:15" x14ac:dyDescent="0.25">
      <c r="L2654">
        <v>67.315949750000001</v>
      </c>
      <c r="O2654">
        <v>61.312945239999998</v>
      </c>
    </row>
    <row r="2655" spans="12:15" x14ac:dyDescent="0.25">
      <c r="L2655">
        <v>46.163423309999999</v>
      </c>
      <c r="O2655">
        <v>61.32488377</v>
      </c>
    </row>
    <row r="2656" spans="12:15" x14ac:dyDescent="0.25">
      <c r="L2656">
        <v>152.32253549999999</v>
      </c>
      <c r="O2656">
        <v>61.325053199999999</v>
      </c>
    </row>
    <row r="2657" spans="12:15" x14ac:dyDescent="0.25">
      <c r="L2657">
        <v>52.82489314</v>
      </c>
      <c r="O2657">
        <v>61.336603779999997</v>
      </c>
    </row>
    <row r="2658" spans="12:15" x14ac:dyDescent="0.25">
      <c r="L2658">
        <v>43.007076480000002</v>
      </c>
      <c r="O2658">
        <v>61.33974276</v>
      </c>
    </row>
    <row r="2659" spans="12:15" x14ac:dyDescent="0.25">
      <c r="L2659">
        <v>43.993819909999999</v>
      </c>
      <c r="O2659">
        <v>61.347938259999999</v>
      </c>
    </row>
    <row r="2660" spans="12:15" x14ac:dyDescent="0.25">
      <c r="L2660">
        <v>64.611492380000001</v>
      </c>
      <c r="O2660">
        <v>61.355069669999999</v>
      </c>
    </row>
    <row r="2661" spans="12:15" x14ac:dyDescent="0.25">
      <c r="L2661">
        <v>61.598005280000002</v>
      </c>
      <c r="O2661">
        <v>61.369172599999999</v>
      </c>
    </row>
    <row r="2662" spans="12:15" x14ac:dyDescent="0.25">
      <c r="L2662">
        <v>132.0736789</v>
      </c>
      <c r="O2662">
        <v>61.369957229999997</v>
      </c>
    </row>
    <row r="2663" spans="12:15" x14ac:dyDescent="0.25">
      <c r="L2663">
        <v>42.630924550000003</v>
      </c>
      <c r="O2663">
        <v>61.377279639999998</v>
      </c>
    </row>
    <row r="2664" spans="12:15" x14ac:dyDescent="0.25">
      <c r="L2664">
        <v>40.020961810000003</v>
      </c>
      <c r="O2664">
        <v>61.37839202</v>
      </c>
    </row>
    <row r="2665" spans="12:15" x14ac:dyDescent="0.25">
      <c r="L2665">
        <v>68.299579069999993</v>
      </c>
      <c r="O2665">
        <v>61.411044789999998</v>
      </c>
    </row>
    <row r="2666" spans="12:15" x14ac:dyDescent="0.25">
      <c r="L2666">
        <v>51.300973040000002</v>
      </c>
      <c r="O2666">
        <v>61.423042350000003</v>
      </c>
    </row>
    <row r="2667" spans="12:15" x14ac:dyDescent="0.25">
      <c r="L2667">
        <v>63.66549663</v>
      </c>
      <c r="O2667">
        <v>61.423264639999999</v>
      </c>
    </row>
    <row r="2668" spans="12:15" x14ac:dyDescent="0.25">
      <c r="L2668">
        <v>40.617158830000001</v>
      </c>
      <c r="O2668">
        <v>61.432266439999999</v>
      </c>
    </row>
    <row r="2669" spans="12:15" x14ac:dyDescent="0.25">
      <c r="L2669">
        <v>43.887162449999998</v>
      </c>
      <c r="O2669">
        <v>61.446432649999998</v>
      </c>
    </row>
    <row r="2670" spans="12:15" x14ac:dyDescent="0.25">
      <c r="L2670">
        <v>57.859187390000002</v>
      </c>
      <c r="O2670">
        <v>61.446774689999998</v>
      </c>
    </row>
    <row r="2671" spans="12:15" x14ac:dyDescent="0.25">
      <c r="L2671">
        <v>55.370744760000001</v>
      </c>
      <c r="O2671">
        <v>61.46675252</v>
      </c>
    </row>
    <row r="2672" spans="12:15" x14ac:dyDescent="0.25">
      <c r="L2672">
        <v>117.1573147</v>
      </c>
      <c r="O2672">
        <v>61.471762349999999</v>
      </c>
    </row>
    <row r="2673" spans="12:15" x14ac:dyDescent="0.25">
      <c r="L2673">
        <v>183.65298680000001</v>
      </c>
      <c r="O2673">
        <v>61.48325277</v>
      </c>
    </row>
    <row r="2674" spans="12:15" x14ac:dyDescent="0.25">
      <c r="L2674">
        <v>65.1732777</v>
      </c>
      <c r="O2674">
        <v>61.492928829999997</v>
      </c>
    </row>
    <row r="2675" spans="12:15" x14ac:dyDescent="0.25">
      <c r="L2675">
        <v>97.072387379999995</v>
      </c>
      <c r="O2675">
        <v>61.497430350000002</v>
      </c>
    </row>
    <row r="2676" spans="12:15" x14ac:dyDescent="0.25">
      <c r="L2676">
        <v>61.514283560000003</v>
      </c>
      <c r="O2676">
        <v>61.511952059999999</v>
      </c>
    </row>
    <row r="2677" spans="12:15" x14ac:dyDescent="0.25">
      <c r="L2677">
        <v>148.64791460000001</v>
      </c>
      <c r="O2677">
        <v>61.514100089999999</v>
      </c>
    </row>
    <row r="2678" spans="12:15" x14ac:dyDescent="0.25">
      <c r="L2678">
        <v>95.2377714</v>
      </c>
      <c r="O2678">
        <v>61.514283560000003</v>
      </c>
    </row>
    <row r="2679" spans="12:15" x14ac:dyDescent="0.25">
      <c r="L2679">
        <v>54.75022646</v>
      </c>
      <c r="O2679">
        <v>61.52297944</v>
      </c>
    </row>
    <row r="2680" spans="12:15" x14ac:dyDescent="0.25">
      <c r="L2680">
        <v>97.255379640000001</v>
      </c>
      <c r="O2680">
        <v>61.524753160000003</v>
      </c>
    </row>
    <row r="2681" spans="12:15" x14ac:dyDescent="0.25">
      <c r="L2681">
        <v>52.851487599999999</v>
      </c>
      <c r="O2681">
        <v>61.543207070000001</v>
      </c>
    </row>
    <row r="2682" spans="12:15" x14ac:dyDescent="0.25">
      <c r="L2682">
        <v>46.19166972</v>
      </c>
      <c r="O2682">
        <v>61.562860960000002</v>
      </c>
    </row>
    <row r="2683" spans="12:15" x14ac:dyDescent="0.25">
      <c r="L2683">
        <v>117.0629418</v>
      </c>
      <c r="O2683">
        <v>61.569601589999998</v>
      </c>
    </row>
    <row r="2684" spans="12:15" x14ac:dyDescent="0.25">
      <c r="L2684">
        <v>65.353662689999993</v>
      </c>
      <c r="O2684">
        <v>61.570644000000001</v>
      </c>
    </row>
    <row r="2685" spans="12:15" x14ac:dyDescent="0.25">
      <c r="L2685">
        <v>222.24087969999999</v>
      </c>
      <c r="O2685">
        <v>61.589711180000002</v>
      </c>
    </row>
    <row r="2686" spans="12:15" x14ac:dyDescent="0.25">
      <c r="L2686">
        <v>47.849276359999998</v>
      </c>
      <c r="O2686">
        <v>61.592695769999999</v>
      </c>
    </row>
    <row r="2687" spans="12:15" x14ac:dyDescent="0.25">
      <c r="L2687">
        <v>63.475417380000003</v>
      </c>
      <c r="O2687">
        <v>61.598005280000002</v>
      </c>
    </row>
    <row r="2688" spans="12:15" x14ac:dyDescent="0.25">
      <c r="L2688">
        <v>47.418640519999997</v>
      </c>
      <c r="O2688">
        <v>61.61228843</v>
      </c>
    </row>
    <row r="2689" spans="12:15" x14ac:dyDescent="0.25">
      <c r="L2689">
        <v>57.855457170000001</v>
      </c>
      <c r="O2689">
        <v>61.614208789999999</v>
      </c>
    </row>
    <row r="2690" spans="12:15" x14ac:dyDescent="0.25">
      <c r="L2690">
        <v>56.557941130000003</v>
      </c>
      <c r="O2690">
        <v>61.620502160000001</v>
      </c>
    </row>
    <row r="2691" spans="12:15" x14ac:dyDescent="0.25">
      <c r="L2691">
        <v>65.248973359999994</v>
      </c>
      <c r="O2691">
        <v>61.62756684</v>
      </c>
    </row>
    <row r="2692" spans="12:15" x14ac:dyDescent="0.25">
      <c r="L2692">
        <v>161.93583960000001</v>
      </c>
      <c r="O2692">
        <v>61.638100350000002</v>
      </c>
    </row>
    <row r="2693" spans="12:15" x14ac:dyDescent="0.25">
      <c r="L2693">
        <v>59.879470560000001</v>
      </c>
      <c r="O2693">
        <v>61.651343699999998</v>
      </c>
    </row>
    <row r="2694" spans="12:15" x14ac:dyDescent="0.25">
      <c r="L2694">
        <v>41.307860220000002</v>
      </c>
      <c r="O2694">
        <v>61.654601929999998</v>
      </c>
    </row>
    <row r="2695" spans="12:15" x14ac:dyDescent="0.25">
      <c r="L2695">
        <v>121.0941885</v>
      </c>
      <c r="O2695">
        <v>61.678680610000001</v>
      </c>
    </row>
    <row r="2696" spans="12:15" x14ac:dyDescent="0.25">
      <c r="L2696">
        <v>52.420062440000002</v>
      </c>
      <c r="O2696">
        <v>61.680185250000001</v>
      </c>
    </row>
    <row r="2697" spans="12:15" x14ac:dyDescent="0.25">
      <c r="L2697">
        <v>66.146151509999996</v>
      </c>
      <c r="O2697">
        <v>61.68808172</v>
      </c>
    </row>
    <row r="2698" spans="12:15" x14ac:dyDescent="0.25">
      <c r="L2698">
        <v>58.811316900000001</v>
      </c>
      <c r="O2698">
        <v>61.690337839999998</v>
      </c>
    </row>
    <row r="2699" spans="12:15" x14ac:dyDescent="0.25">
      <c r="L2699">
        <v>41.840570409999998</v>
      </c>
      <c r="O2699">
        <v>61.703962830000002</v>
      </c>
    </row>
    <row r="2700" spans="12:15" x14ac:dyDescent="0.25">
      <c r="L2700">
        <v>47.9800246</v>
      </c>
      <c r="O2700">
        <v>61.711991320000003</v>
      </c>
    </row>
    <row r="2701" spans="12:15" x14ac:dyDescent="0.25">
      <c r="L2701">
        <v>65.396616069999993</v>
      </c>
      <c r="O2701">
        <v>61.712678910000001</v>
      </c>
    </row>
    <row r="2702" spans="12:15" x14ac:dyDescent="0.25">
      <c r="L2702">
        <v>98.376671740000006</v>
      </c>
      <c r="O2702">
        <v>61.714788030000001</v>
      </c>
    </row>
    <row r="2703" spans="12:15" x14ac:dyDescent="0.25">
      <c r="L2703">
        <v>59.019393129999997</v>
      </c>
      <c r="O2703">
        <v>61.732714080000001</v>
      </c>
    </row>
    <row r="2704" spans="12:15" x14ac:dyDescent="0.25">
      <c r="L2704">
        <v>56.914635439999998</v>
      </c>
      <c r="O2704">
        <v>61.73601378</v>
      </c>
    </row>
    <row r="2705" spans="12:15" x14ac:dyDescent="0.25">
      <c r="L2705">
        <v>51.544010399999998</v>
      </c>
      <c r="O2705">
        <v>61.743497400000003</v>
      </c>
    </row>
    <row r="2706" spans="12:15" x14ac:dyDescent="0.25">
      <c r="L2706">
        <v>43.620570669999999</v>
      </c>
      <c r="O2706">
        <v>61.749609790000001</v>
      </c>
    </row>
    <row r="2707" spans="12:15" x14ac:dyDescent="0.25">
      <c r="L2707">
        <v>60.736881220000001</v>
      </c>
      <c r="O2707">
        <v>61.75212294</v>
      </c>
    </row>
    <row r="2708" spans="12:15" x14ac:dyDescent="0.25">
      <c r="L2708">
        <v>56.571905209999997</v>
      </c>
      <c r="O2708">
        <v>61.75344716</v>
      </c>
    </row>
    <row r="2709" spans="12:15" x14ac:dyDescent="0.25">
      <c r="L2709">
        <v>95.227024729999997</v>
      </c>
      <c r="O2709">
        <v>61.75496072</v>
      </c>
    </row>
    <row r="2710" spans="12:15" x14ac:dyDescent="0.25">
      <c r="L2710">
        <v>63.435720590000003</v>
      </c>
      <c r="O2710">
        <v>61.760569940000003</v>
      </c>
    </row>
    <row r="2711" spans="12:15" x14ac:dyDescent="0.25">
      <c r="L2711">
        <v>68.588259780000001</v>
      </c>
      <c r="O2711">
        <v>61.76059497</v>
      </c>
    </row>
    <row r="2712" spans="12:15" x14ac:dyDescent="0.25">
      <c r="L2712">
        <v>63.679444289999999</v>
      </c>
      <c r="O2712">
        <v>61.776045340000003</v>
      </c>
    </row>
    <row r="2713" spans="12:15" x14ac:dyDescent="0.25">
      <c r="L2713">
        <v>57.484157009999997</v>
      </c>
      <c r="O2713">
        <v>61.784587119999998</v>
      </c>
    </row>
    <row r="2714" spans="12:15" x14ac:dyDescent="0.25">
      <c r="L2714">
        <v>67.704515029999996</v>
      </c>
      <c r="O2714">
        <v>61.786225709999997</v>
      </c>
    </row>
    <row r="2715" spans="12:15" x14ac:dyDescent="0.25">
      <c r="L2715">
        <v>65.344741029999994</v>
      </c>
      <c r="O2715">
        <v>61.787893580000002</v>
      </c>
    </row>
    <row r="2716" spans="12:15" x14ac:dyDescent="0.25">
      <c r="L2716">
        <v>64.522204849999994</v>
      </c>
      <c r="O2716">
        <v>61.798238050000002</v>
      </c>
    </row>
    <row r="2717" spans="12:15" x14ac:dyDescent="0.25">
      <c r="L2717">
        <v>68.074998769999993</v>
      </c>
      <c r="O2717">
        <v>61.808817060000003</v>
      </c>
    </row>
    <row r="2718" spans="12:15" x14ac:dyDescent="0.25">
      <c r="L2718">
        <v>62.153918570000002</v>
      </c>
      <c r="O2718">
        <v>61.830855540000002</v>
      </c>
    </row>
    <row r="2719" spans="12:15" x14ac:dyDescent="0.25">
      <c r="L2719">
        <v>63.425520319999997</v>
      </c>
      <c r="O2719">
        <v>61.843567110000002</v>
      </c>
    </row>
    <row r="2720" spans="12:15" x14ac:dyDescent="0.25">
      <c r="L2720">
        <v>48.642877489999996</v>
      </c>
      <c r="O2720">
        <v>61.862746809999997</v>
      </c>
    </row>
    <row r="2721" spans="12:15" x14ac:dyDescent="0.25">
      <c r="L2721">
        <v>45.459633269999998</v>
      </c>
      <c r="O2721">
        <v>61.863513339999997</v>
      </c>
    </row>
    <row r="2722" spans="12:15" x14ac:dyDescent="0.25">
      <c r="L2722">
        <v>55.803081380000002</v>
      </c>
      <c r="O2722">
        <v>61.879646289999997</v>
      </c>
    </row>
    <row r="2723" spans="12:15" x14ac:dyDescent="0.25">
      <c r="L2723">
        <v>114.3270776</v>
      </c>
      <c r="O2723">
        <v>61.889101510000003</v>
      </c>
    </row>
    <row r="2724" spans="12:15" x14ac:dyDescent="0.25">
      <c r="L2724">
        <v>120.764673</v>
      </c>
      <c r="O2724">
        <v>61.896047109999998</v>
      </c>
    </row>
    <row r="2725" spans="12:15" x14ac:dyDescent="0.25">
      <c r="L2725">
        <v>66.786051520000001</v>
      </c>
      <c r="O2725">
        <v>61.916215979999997</v>
      </c>
    </row>
    <row r="2726" spans="12:15" x14ac:dyDescent="0.25">
      <c r="L2726">
        <v>40.059339799999997</v>
      </c>
      <c r="O2726">
        <v>61.919624599999999</v>
      </c>
    </row>
    <row r="2727" spans="12:15" x14ac:dyDescent="0.25">
      <c r="L2727">
        <v>67.584535119999998</v>
      </c>
      <c r="O2727">
        <v>61.92758585</v>
      </c>
    </row>
    <row r="2728" spans="12:15" x14ac:dyDescent="0.25">
      <c r="L2728">
        <v>108.6917225</v>
      </c>
      <c r="O2728">
        <v>61.930542809999999</v>
      </c>
    </row>
    <row r="2729" spans="12:15" x14ac:dyDescent="0.25">
      <c r="L2729">
        <v>67.791502899999998</v>
      </c>
      <c r="O2729">
        <v>61.937633959999999</v>
      </c>
    </row>
    <row r="2730" spans="12:15" x14ac:dyDescent="0.25">
      <c r="L2730">
        <v>94.115987689999997</v>
      </c>
      <c r="O2730">
        <v>61.939779520000002</v>
      </c>
    </row>
    <row r="2731" spans="12:15" x14ac:dyDescent="0.25">
      <c r="L2731">
        <v>62.87820207</v>
      </c>
      <c r="O2731">
        <v>61.947875310000001</v>
      </c>
    </row>
    <row r="2732" spans="12:15" x14ac:dyDescent="0.25">
      <c r="L2732">
        <v>102.18068700000001</v>
      </c>
      <c r="O2732">
        <v>61.984915880000003</v>
      </c>
    </row>
    <row r="2733" spans="12:15" x14ac:dyDescent="0.25">
      <c r="L2733">
        <v>52.337494839999998</v>
      </c>
      <c r="O2733">
        <v>61.985149249999999</v>
      </c>
    </row>
    <row r="2734" spans="12:15" x14ac:dyDescent="0.25">
      <c r="L2734">
        <v>107.6912822</v>
      </c>
      <c r="O2734">
        <v>61.991565569999999</v>
      </c>
    </row>
    <row r="2735" spans="12:15" x14ac:dyDescent="0.25">
      <c r="L2735">
        <v>93.382172600000004</v>
      </c>
      <c r="O2735">
        <v>62.005050599999997</v>
      </c>
    </row>
    <row r="2736" spans="12:15" x14ac:dyDescent="0.25">
      <c r="L2736">
        <v>54.288234320000001</v>
      </c>
      <c r="O2736">
        <v>62.007255370000003</v>
      </c>
    </row>
    <row r="2737" spans="12:15" x14ac:dyDescent="0.25">
      <c r="L2737">
        <v>43.276588029999999</v>
      </c>
      <c r="O2737">
        <v>62.011196040000002</v>
      </c>
    </row>
    <row r="2738" spans="12:15" x14ac:dyDescent="0.25">
      <c r="L2738">
        <v>101.0318905</v>
      </c>
      <c r="O2738">
        <v>62.018356799999999</v>
      </c>
    </row>
    <row r="2739" spans="12:15" x14ac:dyDescent="0.25">
      <c r="L2739">
        <v>110.9530953</v>
      </c>
      <c r="O2739">
        <v>62.020625889999998</v>
      </c>
    </row>
    <row r="2740" spans="12:15" x14ac:dyDescent="0.25">
      <c r="L2740">
        <v>90.622657180000004</v>
      </c>
      <c r="O2740">
        <v>62.028795459999998</v>
      </c>
    </row>
    <row r="2741" spans="12:15" x14ac:dyDescent="0.25">
      <c r="L2741">
        <v>42.973315640000003</v>
      </c>
      <c r="O2741">
        <v>62.034370109999998</v>
      </c>
    </row>
    <row r="2742" spans="12:15" x14ac:dyDescent="0.25">
      <c r="L2742">
        <v>127.14460939999999</v>
      </c>
      <c r="O2742">
        <v>62.043136179999998</v>
      </c>
    </row>
    <row r="2743" spans="12:15" x14ac:dyDescent="0.25">
      <c r="L2743">
        <v>150.11595320000001</v>
      </c>
      <c r="O2743">
        <v>62.043701429999999</v>
      </c>
    </row>
    <row r="2744" spans="12:15" x14ac:dyDescent="0.25">
      <c r="L2744">
        <v>62.148175739999999</v>
      </c>
      <c r="O2744">
        <v>62.048422029999998</v>
      </c>
    </row>
    <row r="2745" spans="12:15" x14ac:dyDescent="0.25">
      <c r="L2745">
        <v>64.201730040000001</v>
      </c>
      <c r="O2745">
        <v>62.067242440000001</v>
      </c>
    </row>
    <row r="2746" spans="12:15" x14ac:dyDescent="0.25">
      <c r="L2746">
        <v>44.386980020000003</v>
      </c>
      <c r="O2746">
        <v>62.07181069</v>
      </c>
    </row>
    <row r="2747" spans="12:15" x14ac:dyDescent="0.25">
      <c r="L2747">
        <v>100.485202</v>
      </c>
      <c r="O2747">
        <v>62.078028770000003</v>
      </c>
    </row>
    <row r="2748" spans="12:15" x14ac:dyDescent="0.25">
      <c r="L2748">
        <v>51.210911860000003</v>
      </c>
      <c r="O2748">
        <v>62.08123647</v>
      </c>
    </row>
    <row r="2749" spans="12:15" x14ac:dyDescent="0.25">
      <c r="L2749">
        <v>58.624605870000003</v>
      </c>
      <c r="O2749">
        <v>62.088000100000002</v>
      </c>
    </row>
    <row r="2750" spans="12:15" x14ac:dyDescent="0.25">
      <c r="L2750">
        <v>102.5140395</v>
      </c>
      <c r="O2750">
        <v>62.090700310000003</v>
      </c>
    </row>
    <row r="2751" spans="12:15" x14ac:dyDescent="0.25">
      <c r="L2751">
        <v>65.0755324</v>
      </c>
      <c r="O2751">
        <v>62.114452829999998</v>
      </c>
    </row>
    <row r="2752" spans="12:15" x14ac:dyDescent="0.25">
      <c r="L2752">
        <v>59.981929630000003</v>
      </c>
      <c r="O2752">
        <v>62.12392346</v>
      </c>
    </row>
    <row r="2753" spans="12:15" x14ac:dyDescent="0.25">
      <c r="L2753">
        <v>136.3894267</v>
      </c>
      <c r="O2753">
        <v>62.139800129999998</v>
      </c>
    </row>
    <row r="2754" spans="12:15" x14ac:dyDescent="0.25">
      <c r="L2754">
        <v>64.822314430000006</v>
      </c>
      <c r="O2754">
        <v>62.141021010000003</v>
      </c>
    </row>
    <row r="2755" spans="12:15" x14ac:dyDescent="0.25">
      <c r="L2755">
        <v>40.206921899999998</v>
      </c>
      <c r="O2755">
        <v>62.142817209999997</v>
      </c>
    </row>
    <row r="2756" spans="12:15" x14ac:dyDescent="0.25">
      <c r="L2756">
        <v>130.6499432</v>
      </c>
      <c r="O2756">
        <v>62.148175739999999</v>
      </c>
    </row>
    <row r="2757" spans="12:15" x14ac:dyDescent="0.25">
      <c r="L2757">
        <v>45.491106440000003</v>
      </c>
      <c r="O2757">
        <v>62.153918570000002</v>
      </c>
    </row>
    <row r="2758" spans="12:15" x14ac:dyDescent="0.25">
      <c r="L2758">
        <v>68.719617389999996</v>
      </c>
      <c r="O2758">
        <v>62.158402389999999</v>
      </c>
    </row>
    <row r="2759" spans="12:15" x14ac:dyDescent="0.25">
      <c r="L2759">
        <v>43.411416279999997</v>
      </c>
      <c r="O2759">
        <v>62.169388310000002</v>
      </c>
    </row>
    <row r="2760" spans="12:15" x14ac:dyDescent="0.25">
      <c r="L2760">
        <v>114.49465619999999</v>
      </c>
      <c r="O2760">
        <v>62.174249060000001</v>
      </c>
    </row>
    <row r="2761" spans="12:15" x14ac:dyDescent="0.25">
      <c r="L2761">
        <v>54.159047620000003</v>
      </c>
      <c r="O2761">
        <v>62.176569610000001</v>
      </c>
    </row>
    <row r="2762" spans="12:15" x14ac:dyDescent="0.25">
      <c r="L2762">
        <v>47.533492469999999</v>
      </c>
      <c r="O2762">
        <v>62.176576079999997</v>
      </c>
    </row>
    <row r="2763" spans="12:15" x14ac:dyDescent="0.25">
      <c r="L2763">
        <v>69.753248009999993</v>
      </c>
      <c r="O2763">
        <v>62.177138210000003</v>
      </c>
    </row>
    <row r="2764" spans="12:15" x14ac:dyDescent="0.25">
      <c r="L2764">
        <v>65.097647699999996</v>
      </c>
      <c r="O2764">
        <v>62.180570719999999</v>
      </c>
    </row>
    <row r="2765" spans="12:15" x14ac:dyDescent="0.25">
      <c r="L2765">
        <v>66.015946900000003</v>
      </c>
      <c r="O2765">
        <v>62.186936809999999</v>
      </c>
    </row>
    <row r="2766" spans="12:15" x14ac:dyDescent="0.25">
      <c r="L2766">
        <v>52.271629730000001</v>
      </c>
      <c r="O2766">
        <v>62.192903960000002</v>
      </c>
    </row>
    <row r="2767" spans="12:15" x14ac:dyDescent="0.25">
      <c r="L2767">
        <v>52.437575559999999</v>
      </c>
      <c r="O2767">
        <v>62.214828300000001</v>
      </c>
    </row>
    <row r="2768" spans="12:15" x14ac:dyDescent="0.25">
      <c r="L2768">
        <v>43.003989910000001</v>
      </c>
      <c r="O2768">
        <v>62.226148180000003</v>
      </c>
    </row>
    <row r="2769" spans="12:15" x14ac:dyDescent="0.25">
      <c r="L2769">
        <v>46.884401709999999</v>
      </c>
      <c r="O2769">
        <v>62.228499210000003</v>
      </c>
    </row>
    <row r="2770" spans="12:15" x14ac:dyDescent="0.25">
      <c r="L2770">
        <v>104.7614997</v>
      </c>
      <c r="O2770">
        <v>62.239407010000001</v>
      </c>
    </row>
    <row r="2771" spans="12:15" x14ac:dyDescent="0.25">
      <c r="L2771">
        <v>45.85336109</v>
      </c>
      <c r="O2771">
        <v>62.245292329999998</v>
      </c>
    </row>
    <row r="2772" spans="12:15" x14ac:dyDescent="0.25">
      <c r="L2772">
        <v>67.565766859999997</v>
      </c>
      <c r="O2772">
        <v>62.249443909999997</v>
      </c>
    </row>
    <row r="2773" spans="12:15" x14ac:dyDescent="0.25">
      <c r="L2773">
        <v>68.739794040000007</v>
      </c>
      <c r="O2773">
        <v>62.253259550000003</v>
      </c>
    </row>
    <row r="2774" spans="12:15" x14ac:dyDescent="0.25">
      <c r="L2774">
        <v>67.494769469999994</v>
      </c>
      <c r="O2774">
        <v>62.259024930000002</v>
      </c>
    </row>
    <row r="2775" spans="12:15" x14ac:dyDescent="0.25">
      <c r="L2775">
        <v>52.986072819999997</v>
      </c>
      <c r="O2775">
        <v>62.271337840000001</v>
      </c>
    </row>
    <row r="2776" spans="12:15" x14ac:dyDescent="0.25">
      <c r="L2776">
        <v>58.482751870000001</v>
      </c>
      <c r="O2776">
        <v>62.282489859999998</v>
      </c>
    </row>
    <row r="2777" spans="12:15" x14ac:dyDescent="0.25">
      <c r="L2777">
        <v>44.268861970000003</v>
      </c>
      <c r="O2777">
        <v>62.299621600000002</v>
      </c>
    </row>
    <row r="2778" spans="12:15" x14ac:dyDescent="0.25">
      <c r="L2778">
        <v>63.716411729999997</v>
      </c>
      <c r="O2778">
        <v>62.305891950000003</v>
      </c>
    </row>
    <row r="2779" spans="12:15" x14ac:dyDescent="0.25">
      <c r="L2779">
        <v>55.785906959999998</v>
      </c>
      <c r="O2779">
        <v>62.338141479999997</v>
      </c>
    </row>
    <row r="2780" spans="12:15" x14ac:dyDescent="0.25">
      <c r="L2780">
        <v>54.199333449999997</v>
      </c>
      <c r="O2780">
        <v>62.345477430000003</v>
      </c>
    </row>
    <row r="2781" spans="12:15" x14ac:dyDescent="0.25">
      <c r="L2781">
        <v>129.63581429999999</v>
      </c>
      <c r="O2781">
        <v>62.371816639999999</v>
      </c>
    </row>
    <row r="2782" spans="12:15" x14ac:dyDescent="0.25">
      <c r="L2782">
        <v>57.344287530000003</v>
      </c>
      <c r="O2782">
        <v>62.376908630000003</v>
      </c>
    </row>
    <row r="2783" spans="12:15" x14ac:dyDescent="0.25">
      <c r="L2783">
        <v>46.88793845</v>
      </c>
      <c r="O2783">
        <v>62.37938973</v>
      </c>
    </row>
    <row r="2784" spans="12:15" x14ac:dyDescent="0.25">
      <c r="L2784">
        <v>58.910780750000001</v>
      </c>
      <c r="O2784">
        <v>62.390979950000002</v>
      </c>
    </row>
    <row r="2785" spans="12:15" x14ac:dyDescent="0.25">
      <c r="L2785">
        <v>63.727293590000002</v>
      </c>
      <c r="O2785">
        <v>62.395959980000001</v>
      </c>
    </row>
    <row r="2786" spans="12:15" x14ac:dyDescent="0.25">
      <c r="L2786">
        <v>42.299725840000001</v>
      </c>
      <c r="O2786">
        <v>62.400039139999997</v>
      </c>
    </row>
    <row r="2787" spans="12:15" x14ac:dyDescent="0.25">
      <c r="L2787">
        <v>67.641625570000002</v>
      </c>
      <c r="O2787">
        <v>62.410803870000002</v>
      </c>
    </row>
    <row r="2788" spans="12:15" x14ac:dyDescent="0.25">
      <c r="L2788">
        <v>59.986507510000003</v>
      </c>
      <c r="O2788">
        <v>62.426387599999998</v>
      </c>
    </row>
    <row r="2789" spans="12:15" x14ac:dyDescent="0.25">
      <c r="L2789">
        <v>69.312666050000004</v>
      </c>
      <c r="O2789">
        <v>62.428642449999998</v>
      </c>
    </row>
    <row r="2790" spans="12:15" x14ac:dyDescent="0.25">
      <c r="L2790">
        <v>69.395901480000006</v>
      </c>
      <c r="O2790">
        <v>62.433430430000001</v>
      </c>
    </row>
    <row r="2791" spans="12:15" x14ac:dyDescent="0.25">
      <c r="L2791">
        <v>52.463471660000003</v>
      </c>
      <c r="O2791">
        <v>62.435672580000002</v>
      </c>
    </row>
    <row r="2792" spans="12:15" x14ac:dyDescent="0.25">
      <c r="L2792">
        <v>60.961312550000002</v>
      </c>
      <c r="O2792">
        <v>62.435904280000003</v>
      </c>
    </row>
    <row r="2793" spans="12:15" x14ac:dyDescent="0.25">
      <c r="L2793">
        <v>130.7683767</v>
      </c>
      <c r="O2793">
        <v>62.438907270000001</v>
      </c>
    </row>
    <row r="2794" spans="12:15" x14ac:dyDescent="0.25">
      <c r="L2794">
        <v>46.841756089999997</v>
      </c>
      <c r="O2794">
        <v>62.460339310000002</v>
      </c>
    </row>
    <row r="2795" spans="12:15" x14ac:dyDescent="0.25">
      <c r="L2795">
        <v>40.228448780000001</v>
      </c>
      <c r="O2795">
        <v>62.479310869999999</v>
      </c>
    </row>
    <row r="2796" spans="12:15" x14ac:dyDescent="0.25">
      <c r="L2796">
        <v>67.471123289999994</v>
      </c>
      <c r="O2796">
        <v>62.492799390000002</v>
      </c>
    </row>
    <row r="2797" spans="12:15" x14ac:dyDescent="0.25">
      <c r="L2797">
        <v>106.7052834</v>
      </c>
      <c r="O2797">
        <v>62.498780920000002</v>
      </c>
    </row>
    <row r="2798" spans="12:15" x14ac:dyDescent="0.25">
      <c r="L2798">
        <v>56.89017321</v>
      </c>
      <c r="O2798">
        <v>62.499689850000003</v>
      </c>
    </row>
    <row r="2799" spans="12:15" x14ac:dyDescent="0.25">
      <c r="L2799">
        <v>151.05789480000001</v>
      </c>
      <c r="O2799">
        <v>62.501247620000001</v>
      </c>
    </row>
    <row r="2800" spans="12:15" x14ac:dyDescent="0.25">
      <c r="L2800">
        <v>59.09899489</v>
      </c>
      <c r="O2800">
        <v>62.502950599999998</v>
      </c>
    </row>
    <row r="2801" spans="12:15" x14ac:dyDescent="0.25">
      <c r="L2801">
        <v>51.125348580000001</v>
      </c>
      <c r="O2801">
        <v>62.50551901</v>
      </c>
    </row>
    <row r="2802" spans="12:15" x14ac:dyDescent="0.25">
      <c r="L2802">
        <v>55.171889759999999</v>
      </c>
      <c r="O2802">
        <v>62.525907179999997</v>
      </c>
    </row>
    <row r="2803" spans="12:15" x14ac:dyDescent="0.25">
      <c r="L2803">
        <v>62.847943110000003</v>
      </c>
      <c r="O2803">
        <v>62.540081860000001</v>
      </c>
    </row>
    <row r="2804" spans="12:15" x14ac:dyDescent="0.25">
      <c r="L2804">
        <v>106.49931960000001</v>
      </c>
      <c r="O2804">
        <v>62.548906330000001</v>
      </c>
    </row>
    <row r="2805" spans="12:15" x14ac:dyDescent="0.25">
      <c r="L2805">
        <v>62.139800129999998</v>
      </c>
      <c r="O2805">
        <v>62.567913539999999</v>
      </c>
    </row>
    <row r="2806" spans="12:15" x14ac:dyDescent="0.25">
      <c r="L2806">
        <v>57.975041230000002</v>
      </c>
      <c r="O2806">
        <v>62.56957062</v>
      </c>
    </row>
    <row r="2807" spans="12:15" x14ac:dyDescent="0.25">
      <c r="L2807">
        <v>112.6341755</v>
      </c>
      <c r="O2807">
        <v>62.570882439999998</v>
      </c>
    </row>
    <row r="2808" spans="12:15" x14ac:dyDescent="0.25">
      <c r="L2808">
        <v>66.271049050000002</v>
      </c>
      <c r="O2808">
        <v>62.571024110000003</v>
      </c>
    </row>
    <row r="2809" spans="12:15" x14ac:dyDescent="0.25">
      <c r="L2809">
        <v>45.733374019999999</v>
      </c>
      <c r="O2809">
        <v>62.576590660000001</v>
      </c>
    </row>
    <row r="2810" spans="12:15" x14ac:dyDescent="0.25">
      <c r="L2810">
        <v>66.481400070000007</v>
      </c>
      <c r="O2810">
        <v>62.577283520000002</v>
      </c>
    </row>
    <row r="2811" spans="12:15" x14ac:dyDescent="0.25">
      <c r="L2811">
        <v>54.47822996</v>
      </c>
      <c r="O2811">
        <v>62.577619249999998</v>
      </c>
    </row>
    <row r="2812" spans="12:15" x14ac:dyDescent="0.25">
      <c r="L2812">
        <v>61.312945239999998</v>
      </c>
      <c r="O2812">
        <v>62.581297390000003</v>
      </c>
    </row>
    <row r="2813" spans="12:15" x14ac:dyDescent="0.25">
      <c r="L2813">
        <v>96.044706360000006</v>
      </c>
      <c r="O2813">
        <v>62.581356290000002</v>
      </c>
    </row>
    <row r="2814" spans="12:15" x14ac:dyDescent="0.25">
      <c r="L2814">
        <v>138.3747031</v>
      </c>
      <c r="O2814">
        <v>62.584590900000002</v>
      </c>
    </row>
    <row r="2815" spans="12:15" x14ac:dyDescent="0.25">
      <c r="L2815">
        <v>41.285459330000002</v>
      </c>
      <c r="O2815">
        <v>62.605387090000001</v>
      </c>
    </row>
    <row r="2816" spans="12:15" x14ac:dyDescent="0.25">
      <c r="L2816">
        <v>139.9355813</v>
      </c>
      <c r="O2816">
        <v>62.617728130000003</v>
      </c>
    </row>
    <row r="2817" spans="12:15" x14ac:dyDescent="0.25">
      <c r="L2817">
        <v>116.8152867</v>
      </c>
      <c r="O2817">
        <v>62.621012550000003</v>
      </c>
    </row>
    <row r="2818" spans="12:15" x14ac:dyDescent="0.25">
      <c r="L2818">
        <v>206.3828091</v>
      </c>
      <c r="O2818">
        <v>62.624566219999998</v>
      </c>
    </row>
    <row r="2819" spans="12:15" x14ac:dyDescent="0.25">
      <c r="L2819">
        <v>166.24224720000001</v>
      </c>
      <c r="O2819">
        <v>62.625944060000002</v>
      </c>
    </row>
    <row r="2820" spans="12:15" x14ac:dyDescent="0.25">
      <c r="L2820">
        <v>56.990856829999998</v>
      </c>
      <c r="O2820">
        <v>62.636097479999997</v>
      </c>
    </row>
    <row r="2821" spans="12:15" x14ac:dyDescent="0.25">
      <c r="L2821">
        <v>94.143968430000001</v>
      </c>
      <c r="O2821">
        <v>62.642795380000003</v>
      </c>
    </row>
    <row r="2822" spans="12:15" x14ac:dyDescent="0.25">
      <c r="L2822">
        <v>49.391503819999997</v>
      </c>
      <c r="O2822">
        <v>62.660110950000004</v>
      </c>
    </row>
    <row r="2823" spans="12:15" x14ac:dyDescent="0.25">
      <c r="L2823">
        <v>56.222262899999997</v>
      </c>
      <c r="O2823">
        <v>62.672024559999997</v>
      </c>
    </row>
    <row r="2824" spans="12:15" x14ac:dyDescent="0.25">
      <c r="L2824">
        <v>43.626247370000002</v>
      </c>
      <c r="O2824">
        <v>62.675035569999999</v>
      </c>
    </row>
    <row r="2825" spans="12:15" x14ac:dyDescent="0.25">
      <c r="L2825">
        <v>49.618601920000003</v>
      </c>
      <c r="O2825">
        <v>62.690492169999999</v>
      </c>
    </row>
    <row r="2826" spans="12:15" x14ac:dyDescent="0.25">
      <c r="L2826">
        <v>60.010454119999999</v>
      </c>
      <c r="O2826">
        <v>62.698601779999997</v>
      </c>
    </row>
    <row r="2827" spans="12:15" x14ac:dyDescent="0.25">
      <c r="L2827">
        <v>55.817216690000002</v>
      </c>
      <c r="O2827">
        <v>62.712083110000002</v>
      </c>
    </row>
    <row r="2828" spans="12:15" x14ac:dyDescent="0.25">
      <c r="L2828">
        <v>64.643346039999997</v>
      </c>
      <c r="O2828">
        <v>62.719175829999998</v>
      </c>
    </row>
    <row r="2829" spans="12:15" x14ac:dyDescent="0.25">
      <c r="L2829">
        <v>61.68808172</v>
      </c>
      <c r="O2829">
        <v>62.73987039</v>
      </c>
    </row>
    <row r="2830" spans="12:15" x14ac:dyDescent="0.25">
      <c r="L2830">
        <v>41.76070782</v>
      </c>
      <c r="O2830">
        <v>62.75176948</v>
      </c>
    </row>
    <row r="2831" spans="12:15" x14ac:dyDescent="0.25">
      <c r="L2831">
        <v>68.148439190000005</v>
      </c>
      <c r="O2831">
        <v>62.755693999999998</v>
      </c>
    </row>
    <row r="2832" spans="12:15" x14ac:dyDescent="0.25">
      <c r="L2832">
        <v>45.620801540000002</v>
      </c>
      <c r="O2832">
        <v>62.756708809999999</v>
      </c>
    </row>
    <row r="2833" spans="12:15" x14ac:dyDescent="0.25">
      <c r="L2833">
        <v>53.261070740000001</v>
      </c>
      <c r="O2833">
        <v>62.759439890000003</v>
      </c>
    </row>
    <row r="2834" spans="12:15" x14ac:dyDescent="0.25">
      <c r="L2834">
        <v>52.794319590000001</v>
      </c>
      <c r="O2834">
        <v>62.770028099999998</v>
      </c>
    </row>
    <row r="2835" spans="12:15" x14ac:dyDescent="0.25">
      <c r="L2835">
        <v>59.40650539</v>
      </c>
      <c r="O2835">
        <v>62.779665489999999</v>
      </c>
    </row>
    <row r="2836" spans="12:15" x14ac:dyDescent="0.25">
      <c r="L2836">
        <v>51.86605677</v>
      </c>
      <c r="O2836">
        <v>62.781943159999997</v>
      </c>
    </row>
    <row r="2837" spans="12:15" x14ac:dyDescent="0.25">
      <c r="L2837">
        <v>50.11789984</v>
      </c>
      <c r="O2837">
        <v>62.78219679</v>
      </c>
    </row>
    <row r="2838" spans="12:15" x14ac:dyDescent="0.25">
      <c r="L2838">
        <v>63.8093729</v>
      </c>
      <c r="O2838">
        <v>62.783237479999997</v>
      </c>
    </row>
    <row r="2839" spans="12:15" x14ac:dyDescent="0.25">
      <c r="L2839">
        <v>93.248707960000004</v>
      </c>
      <c r="O2839">
        <v>62.79002243</v>
      </c>
    </row>
    <row r="2840" spans="12:15" x14ac:dyDescent="0.25">
      <c r="L2840">
        <v>60.286018609999999</v>
      </c>
      <c r="O2840">
        <v>62.800009760000002</v>
      </c>
    </row>
    <row r="2841" spans="12:15" x14ac:dyDescent="0.25">
      <c r="L2841">
        <v>55.707355700000001</v>
      </c>
      <c r="O2841">
        <v>62.814721560000002</v>
      </c>
    </row>
    <row r="2842" spans="12:15" x14ac:dyDescent="0.25">
      <c r="L2842">
        <v>51.720959929999999</v>
      </c>
      <c r="O2842">
        <v>62.821833750000003</v>
      </c>
    </row>
    <row r="2843" spans="12:15" x14ac:dyDescent="0.25">
      <c r="L2843">
        <v>223.60899359999999</v>
      </c>
      <c r="O2843">
        <v>62.825220610000002</v>
      </c>
    </row>
    <row r="2844" spans="12:15" x14ac:dyDescent="0.25">
      <c r="L2844">
        <v>92.798582659999994</v>
      </c>
      <c r="O2844">
        <v>62.82725559</v>
      </c>
    </row>
    <row r="2845" spans="12:15" x14ac:dyDescent="0.25">
      <c r="L2845">
        <v>45.292949829999998</v>
      </c>
      <c r="O2845">
        <v>62.844218429999998</v>
      </c>
    </row>
    <row r="2846" spans="12:15" x14ac:dyDescent="0.25">
      <c r="L2846">
        <v>56.489230360000001</v>
      </c>
      <c r="O2846">
        <v>62.847943110000003</v>
      </c>
    </row>
    <row r="2847" spans="12:15" x14ac:dyDescent="0.25">
      <c r="L2847">
        <v>140.8833003</v>
      </c>
      <c r="O2847">
        <v>62.849455399999997</v>
      </c>
    </row>
    <row r="2848" spans="12:15" x14ac:dyDescent="0.25">
      <c r="L2848">
        <v>57.919933469999997</v>
      </c>
      <c r="O2848">
        <v>62.87820207</v>
      </c>
    </row>
    <row r="2849" spans="12:15" x14ac:dyDescent="0.25">
      <c r="L2849">
        <v>63.291560939999997</v>
      </c>
      <c r="O2849">
        <v>62.911074859999999</v>
      </c>
    </row>
    <row r="2850" spans="12:15" x14ac:dyDescent="0.25">
      <c r="L2850">
        <v>54.248393950000001</v>
      </c>
      <c r="O2850">
        <v>62.914303709999999</v>
      </c>
    </row>
    <row r="2851" spans="12:15" x14ac:dyDescent="0.25">
      <c r="L2851">
        <v>90.714770180000002</v>
      </c>
      <c r="O2851">
        <v>62.917695029999997</v>
      </c>
    </row>
    <row r="2852" spans="12:15" x14ac:dyDescent="0.25">
      <c r="L2852">
        <v>90.541601119999996</v>
      </c>
      <c r="O2852">
        <v>62.92933034</v>
      </c>
    </row>
    <row r="2853" spans="12:15" x14ac:dyDescent="0.25">
      <c r="L2853">
        <v>66.715411349999997</v>
      </c>
      <c r="O2853">
        <v>62.932896829999997</v>
      </c>
    </row>
    <row r="2854" spans="12:15" x14ac:dyDescent="0.25">
      <c r="L2854">
        <v>69.714849580000006</v>
      </c>
      <c r="O2854">
        <v>62.937072219999997</v>
      </c>
    </row>
    <row r="2855" spans="12:15" x14ac:dyDescent="0.25">
      <c r="L2855">
        <v>97.014917760000003</v>
      </c>
      <c r="O2855">
        <v>62.939662849999998</v>
      </c>
    </row>
    <row r="2856" spans="12:15" x14ac:dyDescent="0.25">
      <c r="L2856">
        <v>67.131502889999993</v>
      </c>
      <c r="O2856">
        <v>62.940069940000001</v>
      </c>
    </row>
    <row r="2857" spans="12:15" x14ac:dyDescent="0.25">
      <c r="L2857">
        <v>91.253910390000001</v>
      </c>
      <c r="O2857">
        <v>62.965939640000002</v>
      </c>
    </row>
    <row r="2858" spans="12:15" x14ac:dyDescent="0.25">
      <c r="L2858">
        <v>103.4668131</v>
      </c>
      <c r="O2858">
        <v>62.972391270000003</v>
      </c>
    </row>
    <row r="2859" spans="12:15" x14ac:dyDescent="0.25">
      <c r="L2859">
        <v>68.582052619999999</v>
      </c>
      <c r="O2859">
        <v>62.97531352</v>
      </c>
    </row>
    <row r="2860" spans="12:15" x14ac:dyDescent="0.25">
      <c r="L2860">
        <v>144.17926919999999</v>
      </c>
      <c r="O2860">
        <v>62.97943515</v>
      </c>
    </row>
    <row r="2861" spans="12:15" x14ac:dyDescent="0.25">
      <c r="L2861">
        <v>46.104836710000001</v>
      </c>
      <c r="O2861">
        <v>62.981462030000003</v>
      </c>
    </row>
    <row r="2862" spans="12:15" x14ac:dyDescent="0.25">
      <c r="L2862">
        <v>42.680693959999999</v>
      </c>
      <c r="O2862">
        <v>62.984086580000003</v>
      </c>
    </row>
    <row r="2863" spans="12:15" x14ac:dyDescent="0.25">
      <c r="L2863">
        <v>93.170483540000006</v>
      </c>
      <c r="O2863">
        <v>62.988469449999997</v>
      </c>
    </row>
    <row r="2864" spans="12:15" x14ac:dyDescent="0.25">
      <c r="L2864">
        <v>42.090503320000003</v>
      </c>
      <c r="O2864">
        <v>62.989195350000003</v>
      </c>
    </row>
    <row r="2865" spans="12:15" x14ac:dyDescent="0.25">
      <c r="L2865">
        <v>42.189401459999999</v>
      </c>
      <c r="O2865">
        <v>62.989519450000003</v>
      </c>
    </row>
    <row r="2866" spans="12:15" x14ac:dyDescent="0.25">
      <c r="L2866">
        <v>90.520986820000005</v>
      </c>
      <c r="O2866">
        <v>62.99588215</v>
      </c>
    </row>
    <row r="2867" spans="12:15" x14ac:dyDescent="0.25">
      <c r="L2867">
        <v>56.132546740000002</v>
      </c>
      <c r="O2867">
        <v>63.001136219999999</v>
      </c>
    </row>
    <row r="2868" spans="12:15" x14ac:dyDescent="0.25">
      <c r="L2868">
        <v>128.05269960000001</v>
      </c>
      <c r="O2868">
        <v>63.021204619999999</v>
      </c>
    </row>
    <row r="2869" spans="12:15" x14ac:dyDescent="0.25">
      <c r="L2869">
        <v>153.838312</v>
      </c>
      <c r="O2869">
        <v>63.024383520000001</v>
      </c>
    </row>
    <row r="2870" spans="12:15" x14ac:dyDescent="0.25">
      <c r="L2870">
        <v>43.471203799999998</v>
      </c>
      <c r="O2870">
        <v>63.02625218</v>
      </c>
    </row>
    <row r="2871" spans="12:15" x14ac:dyDescent="0.25">
      <c r="L2871">
        <v>51.023512660000002</v>
      </c>
      <c r="O2871">
        <v>63.03199652</v>
      </c>
    </row>
    <row r="2872" spans="12:15" x14ac:dyDescent="0.25">
      <c r="L2872">
        <v>52.360771810000003</v>
      </c>
      <c r="O2872">
        <v>63.033914179999996</v>
      </c>
    </row>
    <row r="2873" spans="12:15" x14ac:dyDescent="0.25">
      <c r="L2873">
        <v>56.167096579999999</v>
      </c>
      <c r="O2873">
        <v>63.038610339999998</v>
      </c>
    </row>
    <row r="2874" spans="12:15" x14ac:dyDescent="0.25">
      <c r="L2874">
        <v>68.396063600000005</v>
      </c>
      <c r="O2874">
        <v>63.044995800000002</v>
      </c>
    </row>
    <row r="2875" spans="12:15" x14ac:dyDescent="0.25">
      <c r="L2875">
        <v>63.038610339999998</v>
      </c>
      <c r="O2875">
        <v>63.055099349999999</v>
      </c>
    </row>
    <row r="2876" spans="12:15" x14ac:dyDescent="0.25">
      <c r="L2876">
        <v>49.931254770000002</v>
      </c>
      <c r="O2876">
        <v>63.066202689999997</v>
      </c>
    </row>
    <row r="2877" spans="12:15" x14ac:dyDescent="0.25">
      <c r="L2877">
        <v>40.094135379999997</v>
      </c>
      <c r="O2877">
        <v>63.069951039999999</v>
      </c>
    </row>
    <row r="2878" spans="12:15" x14ac:dyDescent="0.25">
      <c r="L2878">
        <v>111.40039590000001</v>
      </c>
      <c r="O2878">
        <v>63.077905049999998</v>
      </c>
    </row>
    <row r="2879" spans="12:15" x14ac:dyDescent="0.25">
      <c r="L2879">
        <v>61.16903602</v>
      </c>
      <c r="O2879">
        <v>63.100270000000002</v>
      </c>
    </row>
    <row r="2880" spans="12:15" x14ac:dyDescent="0.25">
      <c r="L2880">
        <v>67.206407400000003</v>
      </c>
      <c r="O2880">
        <v>63.115914119999999</v>
      </c>
    </row>
    <row r="2881" spans="12:15" x14ac:dyDescent="0.25">
      <c r="L2881">
        <v>69.077002500000006</v>
      </c>
      <c r="O2881">
        <v>63.12502516</v>
      </c>
    </row>
    <row r="2882" spans="12:15" x14ac:dyDescent="0.25">
      <c r="L2882">
        <v>48.595313359999999</v>
      </c>
      <c r="O2882">
        <v>63.157129140000002</v>
      </c>
    </row>
    <row r="2883" spans="12:15" x14ac:dyDescent="0.25">
      <c r="L2883">
        <v>53.084640370000002</v>
      </c>
      <c r="O2883">
        <v>63.157964909999997</v>
      </c>
    </row>
    <row r="2884" spans="12:15" x14ac:dyDescent="0.25">
      <c r="L2884">
        <v>44.03582901</v>
      </c>
      <c r="O2884">
        <v>63.171772580000003</v>
      </c>
    </row>
    <row r="2885" spans="12:15" x14ac:dyDescent="0.25">
      <c r="L2885">
        <v>40.01449539</v>
      </c>
      <c r="O2885">
        <v>63.191011070000002</v>
      </c>
    </row>
    <row r="2886" spans="12:15" x14ac:dyDescent="0.25">
      <c r="L2886">
        <v>43.060531470000001</v>
      </c>
      <c r="O2886">
        <v>63.192393250000002</v>
      </c>
    </row>
    <row r="2887" spans="12:15" x14ac:dyDescent="0.25">
      <c r="L2887">
        <v>124.245116</v>
      </c>
      <c r="O2887">
        <v>63.211917720000002</v>
      </c>
    </row>
    <row r="2888" spans="12:15" x14ac:dyDescent="0.25">
      <c r="L2888">
        <v>109.4591332</v>
      </c>
      <c r="O2888">
        <v>63.219648079999999</v>
      </c>
    </row>
    <row r="2889" spans="12:15" x14ac:dyDescent="0.25">
      <c r="L2889">
        <v>67.696358480000001</v>
      </c>
      <c r="O2889">
        <v>63.228249550000001</v>
      </c>
    </row>
    <row r="2890" spans="12:15" x14ac:dyDescent="0.25">
      <c r="L2890">
        <v>48.834035389999997</v>
      </c>
      <c r="O2890">
        <v>63.244765049999998</v>
      </c>
    </row>
    <row r="2891" spans="12:15" x14ac:dyDescent="0.25">
      <c r="L2891">
        <v>56.871101099999997</v>
      </c>
      <c r="O2891">
        <v>63.247698700000001</v>
      </c>
    </row>
    <row r="2892" spans="12:15" x14ac:dyDescent="0.25">
      <c r="L2892">
        <v>60.280418060000002</v>
      </c>
      <c r="O2892">
        <v>63.254518240000003</v>
      </c>
    </row>
    <row r="2893" spans="12:15" x14ac:dyDescent="0.25">
      <c r="L2893">
        <v>95.559063350000002</v>
      </c>
      <c r="O2893">
        <v>63.265818160000002</v>
      </c>
    </row>
    <row r="2894" spans="12:15" x14ac:dyDescent="0.25">
      <c r="L2894">
        <v>51.415095860000001</v>
      </c>
      <c r="O2894">
        <v>63.280492240000001</v>
      </c>
    </row>
    <row r="2895" spans="12:15" x14ac:dyDescent="0.25">
      <c r="L2895">
        <v>56.81225671</v>
      </c>
      <c r="O2895">
        <v>63.28725936</v>
      </c>
    </row>
    <row r="2896" spans="12:15" x14ac:dyDescent="0.25">
      <c r="L2896">
        <v>44.62994612</v>
      </c>
      <c r="O2896">
        <v>63.291560939999997</v>
      </c>
    </row>
    <row r="2897" spans="12:15" x14ac:dyDescent="0.25">
      <c r="L2897">
        <v>123.43785250000001</v>
      </c>
      <c r="O2897">
        <v>63.291598710000002</v>
      </c>
    </row>
    <row r="2898" spans="12:15" x14ac:dyDescent="0.25">
      <c r="L2898">
        <v>67.015419719999997</v>
      </c>
      <c r="O2898">
        <v>63.298973330000003</v>
      </c>
    </row>
    <row r="2899" spans="12:15" x14ac:dyDescent="0.25">
      <c r="L2899">
        <v>59.468398399999998</v>
      </c>
      <c r="O2899">
        <v>63.316803229999998</v>
      </c>
    </row>
    <row r="2900" spans="12:15" x14ac:dyDescent="0.25">
      <c r="L2900">
        <v>59.457710679999998</v>
      </c>
      <c r="O2900">
        <v>63.329410930000002</v>
      </c>
    </row>
    <row r="2901" spans="12:15" x14ac:dyDescent="0.25">
      <c r="L2901">
        <v>58.076498440000002</v>
      </c>
      <c r="O2901">
        <v>63.331272130000002</v>
      </c>
    </row>
    <row r="2902" spans="12:15" x14ac:dyDescent="0.25">
      <c r="L2902">
        <v>180.56335060000001</v>
      </c>
      <c r="O2902">
        <v>63.344027330000003</v>
      </c>
    </row>
    <row r="2903" spans="12:15" x14ac:dyDescent="0.25">
      <c r="L2903">
        <v>107.97058819999999</v>
      </c>
      <c r="O2903">
        <v>63.351655999999998</v>
      </c>
    </row>
    <row r="2904" spans="12:15" x14ac:dyDescent="0.25">
      <c r="L2904">
        <v>62.07181069</v>
      </c>
      <c r="O2904">
        <v>63.353664620000004</v>
      </c>
    </row>
    <row r="2905" spans="12:15" x14ac:dyDescent="0.25">
      <c r="L2905">
        <v>46.494450520000001</v>
      </c>
      <c r="O2905">
        <v>63.355034070000002</v>
      </c>
    </row>
    <row r="2906" spans="12:15" x14ac:dyDescent="0.25">
      <c r="L2906">
        <v>140.4721552</v>
      </c>
      <c r="O2906">
        <v>63.362738129999997</v>
      </c>
    </row>
    <row r="2907" spans="12:15" x14ac:dyDescent="0.25">
      <c r="L2907">
        <v>58.192429140000002</v>
      </c>
      <c r="O2907">
        <v>63.371413850000003</v>
      </c>
    </row>
    <row r="2908" spans="12:15" x14ac:dyDescent="0.25">
      <c r="L2908">
        <v>42.976952330000003</v>
      </c>
      <c r="O2908">
        <v>63.379459130000001</v>
      </c>
    </row>
    <row r="2909" spans="12:15" x14ac:dyDescent="0.25">
      <c r="L2909">
        <v>48.129409590000002</v>
      </c>
      <c r="O2909">
        <v>63.381619090000001</v>
      </c>
    </row>
    <row r="2910" spans="12:15" x14ac:dyDescent="0.25">
      <c r="L2910">
        <v>59.230188009999999</v>
      </c>
      <c r="O2910">
        <v>63.38823799</v>
      </c>
    </row>
    <row r="2911" spans="12:15" x14ac:dyDescent="0.25">
      <c r="L2911">
        <v>66.526569030000005</v>
      </c>
      <c r="O2911">
        <v>63.39872381</v>
      </c>
    </row>
    <row r="2912" spans="12:15" x14ac:dyDescent="0.25">
      <c r="L2912">
        <v>48.779126189999999</v>
      </c>
      <c r="O2912">
        <v>63.403582870000001</v>
      </c>
    </row>
    <row r="2913" spans="12:15" x14ac:dyDescent="0.25">
      <c r="L2913">
        <v>131.35005219999999</v>
      </c>
      <c r="O2913">
        <v>63.415704570000003</v>
      </c>
    </row>
    <row r="2914" spans="12:15" x14ac:dyDescent="0.25">
      <c r="L2914">
        <v>55.744908379999998</v>
      </c>
      <c r="O2914">
        <v>63.418820119999999</v>
      </c>
    </row>
    <row r="2915" spans="12:15" x14ac:dyDescent="0.25">
      <c r="L2915">
        <v>65.127210419999997</v>
      </c>
      <c r="O2915">
        <v>63.42405145</v>
      </c>
    </row>
    <row r="2916" spans="12:15" x14ac:dyDescent="0.25">
      <c r="L2916">
        <v>57.505207859999999</v>
      </c>
      <c r="O2916">
        <v>63.425520319999997</v>
      </c>
    </row>
    <row r="2917" spans="12:15" x14ac:dyDescent="0.25">
      <c r="L2917">
        <v>103.52792410000001</v>
      </c>
      <c r="O2917">
        <v>63.425564629999997</v>
      </c>
    </row>
    <row r="2918" spans="12:15" x14ac:dyDescent="0.25">
      <c r="L2918">
        <v>51.930476300000002</v>
      </c>
      <c r="O2918">
        <v>63.435720590000003</v>
      </c>
    </row>
    <row r="2919" spans="12:15" x14ac:dyDescent="0.25">
      <c r="L2919">
        <v>155.22761779999999</v>
      </c>
      <c r="O2919">
        <v>63.475417380000003</v>
      </c>
    </row>
    <row r="2920" spans="12:15" x14ac:dyDescent="0.25">
      <c r="L2920">
        <v>115.96472249999999</v>
      </c>
      <c r="O2920">
        <v>63.481719009999999</v>
      </c>
    </row>
    <row r="2921" spans="12:15" x14ac:dyDescent="0.25">
      <c r="L2921">
        <v>68.97550554</v>
      </c>
      <c r="O2921">
        <v>63.500604240000001</v>
      </c>
    </row>
    <row r="2922" spans="12:15" x14ac:dyDescent="0.25">
      <c r="L2922">
        <v>142.18598560000001</v>
      </c>
      <c r="O2922">
        <v>63.500807199999997</v>
      </c>
    </row>
    <row r="2923" spans="12:15" x14ac:dyDescent="0.25">
      <c r="L2923">
        <v>136.78416530000001</v>
      </c>
      <c r="O2923">
        <v>63.508458879999999</v>
      </c>
    </row>
    <row r="2924" spans="12:15" x14ac:dyDescent="0.25">
      <c r="L2924">
        <v>41.402036559999999</v>
      </c>
      <c r="O2924">
        <v>63.509501839999999</v>
      </c>
    </row>
    <row r="2925" spans="12:15" x14ac:dyDescent="0.25">
      <c r="L2925">
        <v>68.636265039999998</v>
      </c>
      <c r="O2925">
        <v>63.51523151</v>
      </c>
    </row>
    <row r="2926" spans="12:15" x14ac:dyDescent="0.25">
      <c r="L2926">
        <v>42.748734339999999</v>
      </c>
      <c r="O2926">
        <v>63.515362959999997</v>
      </c>
    </row>
    <row r="2927" spans="12:15" x14ac:dyDescent="0.25">
      <c r="L2927">
        <v>62.180570719999999</v>
      </c>
      <c r="O2927">
        <v>63.517437690000001</v>
      </c>
    </row>
    <row r="2928" spans="12:15" x14ac:dyDescent="0.25">
      <c r="L2928">
        <v>90.070052410000002</v>
      </c>
      <c r="O2928">
        <v>63.537870759999997</v>
      </c>
    </row>
    <row r="2929" spans="12:15" x14ac:dyDescent="0.25">
      <c r="L2929">
        <v>48.832519449999999</v>
      </c>
      <c r="O2929">
        <v>63.540925510000001</v>
      </c>
    </row>
    <row r="2930" spans="12:15" x14ac:dyDescent="0.25">
      <c r="L2930">
        <v>41.082817810000002</v>
      </c>
      <c r="O2930">
        <v>63.542465200000002</v>
      </c>
    </row>
    <row r="2931" spans="12:15" x14ac:dyDescent="0.25">
      <c r="L2931">
        <v>59.598961899999999</v>
      </c>
      <c r="O2931">
        <v>63.546011800000002</v>
      </c>
    </row>
    <row r="2932" spans="12:15" x14ac:dyDescent="0.25">
      <c r="L2932">
        <v>65.860679259999998</v>
      </c>
      <c r="O2932">
        <v>63.58613965</v>
      </c>
    </row>
    <row r="2933" spans="12:15" x14ac:dyDescent="0.25">
      <c r="L2933">
        <v>47.533727509999999</v>
      </c>
      <c r="O2933">
        <v>63.588154490000001</v>
      </c>
    </row>
    <row r="2934" spans="12:15" x14ac:dyDescent="0.25">
      <c r="L2934">
        <v>58.60249151</v>
      </c>
      <c r="O2934">
        <v>63.588277210000001</v>
      </c>
    </row>
    <row r="2935" spans="12:15" x14ac:dyDescent="0.25">
      <c r="L2935">
        <v>57.428246819999998</v>
      </c>
      <c r="O2935">
        <v>63.600593529999998</v>
      </c>
    </row>
    <row r="2936" spans="12:15" x14ac:dyDescent="0.25">
      <c r="L2936">
        <v>61.30390002</v>
      </c>
      <c r="O2936">
        <v>63.600839000000001</v>
      </c>
    </row>
    <row r="2937" spans="12:15" x14ac:dyDescent="0.25">
      <c r="L2937">
        <v>192.66458470000001</v>
      </c>
      <c r="O2937">
        <v>63.617230910000004</v>
      </c>
    </row>
    <row r="2938" spans="12:15" x14ac:dyDescent="0.25">
      <c r="L2938">
        <v>97.600360620000004</v>
      </c>
      <c r="O2938">
        <v>63.618169729999998</v>
      </c>
    </row>
    <row r="2939" spans="12:15" x14ac:dyDescent="0.25">
      <c r="L2939">
        <v>111.19422109999999</v>
      </c>
      <c r="O2939">
        <v>63.628079069999998</v>
      </c>
    </row>
    <row r="2940" spans="12:15" x14ac:dyDescent="0.25">
      <c r="L2940">
        <v>124.19454020000001</v>
      </c>
      <c r="O2940">
        <v>63.631077449999999</v>
      </c>
    </row>
    <row r="2941" spans="12:15" x14ac:dyDescent="0.25">
      <c r="L2941">
        <v>67.681795019999996</v>
      </c>
      <c r="O2941">
        <v>63.650272370000003</v>
      </c>
    </row>
    <row r="2942" spans="12:15" x14ac:dyDescent="0.25">
      <c r="L2942">
        <v>90.279459250000002</v>
      </c>
      <c r="O2942">
        <v>63.651078589999997</v>
      </c>
    </row>
    <row r="2943" spans="12:15" x14ac:dyDescent="0.25">
      <c r="L2943">
        <v>67.677807200000004</v>
      </c>
      <c r="O2943">
        <v>63.65416381</v>
      </c>
    </row>
    <row r="2944" spans="12:15" x14ac:dyDescent="0.25">
      <c r="L2944">
        <v>48.481816209999998</v>
      </c>
      <c r="O2944">
        <v>63.662185440000002</v>
      </c>
    </row>
    <row r="2945" spans="12:15" x14ac:dyDescent="0.25">
      <c r="L2945">
        <v>57.266335470000001</v>
      </c>
      <c r="O2945">
        <v>63.66383167</v>
      </c>
    </row>
    <row r="2946" spans="12:15" x14ac:dyDescent="0.25">
      <c r="L2946">
        <v>110.0429814</v>
      </c>
      <c r="O2946">
        <v>63.66549663</v>
      </c>
    </row>
    <row r="2947" spans="12:15" x14ac:dyDescent="0.25">
      <c r="L2947">
        <v>60.030065350000001</v>
      </c>
      <c r="O2947">
        <v>63.670206810000003</v>
      </c>
    </row>
    <row r="2948" spans="12:15" x14ac:dyDescent="0.25">
      <c r="L2948">
        <v>66.733928340000006</v>
      </c>
      <c r="O2948">
        <v>63.671883510000001</v>
      </c>
    </row>
    <row r="2949" spans="12:15" x14ac:dyDescent="0.25">
      <c r="L2949">
        <v>43.1124364</v>
      </c>
      <c r="O2949">
        <v>63.672867539999999</v>
      </c>
    </row>
    <row r="2950" spans="12:15" x14ac:dyDescent="0.25">
      <c r="L2950">
        <v>107.6623106</v>
      </c>
      <c r="O2950">
        <v>63.679444289999999</v>
      </c>
    </row>
    <row r="2951" spans="12:15" x14ac:dyDescent="0.25">
      <c r="L2951">
        <v>91.641923910000003</v>
      </c>
      <c r="O2951">
        <v>63.68056627</v>
      </c>
    </row>
    <row r="2952" spans="12:15" x14ac:dyDescent="0.25">
      <c r="L2952">
        <v>60.901513649999998</v>
      </c>
      <c r="O2952">
        <v>63.70658341</v>
      </c>
    </row>
    <row r="2953" spans="12:15" x14ac:dyDescent="0.25">
      <c r="L2953">
        <v>48.475159060000003</v>
      </c>
      <c r="O2953">
        <v>63.711693439999998</v>
      </c>
    </row>
    <row r="2954" spans="12:15" x14ac:dyDescent="0.25">
      <c r="L2954">
        <v>65.437586109999998</v>
      </c>
      <c r="O2954">
        <v>63.716411729999997</v>
      </c>
    </row>
    <row r="2955" spans="12:15" x14ac:dyDescent="0.25">
      <c r="L2955">
        <v>54.92376514</v>
      </c>
      <c r="O2955">
        <v>63.723176559999999</v>
      </c>
    </row>
    <row r="2956" spans="12:15" x14ac:dyDescent="0.25">
      <c r="L2956">
        <v>60.423191860000003</v>
      </c>
      <c r="O2956">
        <v>63.727293590000002</v>
      </c>
    </row>
    <row r="2957" spans="12:15" x14ac:dyDescent="0.25">
      <c r="L2957">
        <v>52.9773979</v>
      </c>
      <c r="O2957">
        <v>63.755297630000001</v>
      </c>
    </row>
    <row r="2958" spans="12:15" x14ac:dyDescent="0.25">
      <c r="L2958">
        <v>60.108133690000003</v>
      </c>
      <c r="O2958">
        <v>63.756707970000001</v>
      </c>
    </row>
    <row r="2959" spans="12:15" x14ac:dyDescent="0.25">
      <c r="L2959">
        <v>59.262946970000002</v>
      </c>
      <c r="O2959">
        <v>63.758071280000003</v>
      </c>
    </row>
    <row r="2960" spans="12:15" x14ac:dyDescent="0.25">
      <c r="L2960">
        <v>69.82038584</v>
      </c>
      <c r="O2960">
        <v>63.766206070000003</v>
      </c>
    </row>
    <row r="2961" spans="12:15" x14ac:dyDescent="0.25">
      <c r="L2961">
        <v>112.812798</v>
      </c>
      <c r="O2961">
        <v>63.77010559</v>
      </c>
    </row>
    <row r="2962" spans="12:15" x14ac:dyDescent="0.25">
      <c r="L2962">
        <v>42.624105610000001</v>
      </c>
      <c r="O2962">
        <v>63.771798060000002</v>
      </c>
    </row>
    <row r="2963" spans="12:15" x14ac:dyDescent="0.25">
      <c r="L2963">
        <v>132.27854959999999</v>
      </c>
      <c r="O2963">
        <v>63.784965309999997</v>
      </c>
    </row>
    <row r="2964" spans="12:15" x14ac:dyDescent="0.25">
      <c r="L2964">
        <v>99.663305519999994</v>
      </c>
      <c r="O2964">
        <v>63.801461240000002</v>
      </c>
    </row>
    <row r="2965" spans="12:15" x14ac:dyDescent="0.25">
      <c r="L2965">
        <v>52.837354230000003</v>
      </c>
      <c r="O2965">
        <v>63.8093729</v>
      </c>
    </row>
    <row r="2966" spans="12:15" x14ac:dyDescent="0.25">
      <c r="L2966">
        <v>65.097098489999993</v>
      </c>
      <c r="O2966">
        <v>63.814221019999998</v>
      </c>
    </row>
    <row r="2967" spans="12:15" x14ac:dyDescent="0.25">
      <c r="L2967">
        <v>54.93508362</v>
      </c>
      <c r="O2967">
        <v>63.825278359999999</v>
      </c>
    </row>
    <row r="2968" spans="12:15" x14ac:dyDescent="0.25">
      <c r="L2968">
        <v>51.592562100000002</v>
      </c>
      <c r="O2968">
        <v>63.829629410000003</v>
      </c>
    </row>
    <row r="2969" spans="12:15" x14ac:dyDescent="0.25">
      <c r="L2969">
        <v>69.689535140000004</v>
      </c>
      <c r="O2969">
        <v>63.833534499999999</v>
      </c>
    </row>
    <row r="2970" spans="12:15" x14ac:dyDescent="0.25">
      <c r="L2970">
        <v>66.469069000000005</v>
      </c>
      <c r="O2970">
        <v>63.837432460000002</v>
      </c>
    </row>
    <row r="2971" spans="12:15" x14ac:dyDescent="0.25">
      <c r="L2971">
        <v>43.567189069999998</v>
      </c>
      <c r="O2971">
        <v>63.840180449999998</v>
      </c>
    </row>
    <row r="2972" spans="12:15" x14ac:dyDescent="0.25">
      <c r="L2972">
        <v>110.86621460000001</v>
      </c>
      <c r="O2972">
        <v>63.84474539</v>
      </c>
    </row>
    <row r="2973" spans="12:15" x14ac:dyDescent="0.25">
      <c r="L2973">
        <v>101.2344559</v>
      </c>
      <c r="O2973">
        <v>63.84786304</v>
      </c>
    </row>
    <row r="2974" spans="12:15" x14ac:dyDescent="0.25">
      <c r="L2974">
        <v>64.519339419999994</v>
      </c>
      <c r="O2974">
        <v>63.856079979999997</v>
      </c>
    </row>
    <row r="2975" spans="12:15" x14ac:dyDescent="0.25">
      <c r="L2975">
        <v>90.255732710000004</v>
      </c>
      <c r="O2975">
        <v>63.85789338</v>
      </c>
    </row>
    <row r="2976" spans="12:15" x14ac:dyDescent="0.25">
      <c r="L2976">
        <v>64.699781479999999</v>
      </c>
      <c r="O2976">
        <v>63.869185709999996</v>
      </c>
    </row>
    <row r="2977" spans="12:15" x14ac:dyDescent="0.25">
      <c r="L2977">
        <v>102.3232838</v>
      </c>
      <c r="O2977">
        <v>63.882546689999998</v>
      </c>
    </row>
    <row r="2978" spans="12:15" x14ac:dyDescent="0.25">
      <c r="L2978">
        <v>67.113672870000002</v>
      </c>
      <c r="O2978">
        <v>63.893629420000003</v>
      </c>
    </row>
    <row r="2979" spans="12:15" x14ac:dyDescent="0.25">
      <c r="L2979">
        <v>119.2753506</v>
      </c>
      <c r="O2979">
        <v>63.914526649999999</v>
      </c>
    </row>
    <row r="2980" spans="12:15" x14ac:dyDescent="0.25">
      <c r="L2980">
        <v>104.08642589999999</v>
      </c>
      <c r="O2980">
        <v>63.915747430000003</v>
      </c>
    </row>
    <row r="2981" spans="12:15" x14ac:dyDescent="0.25">
      <c r="L2981">
        <v>100.73775639999999</v>
      </c>
      <c r="O2981">
        <v>63.925487410000002</v>
      </c>
    </row>
    <row r="2982" spans="12:15" x14ac:dyDescent="0.25">
      <c r="L2982">
        <v>66.537121290000002</v>
      </c>
      <c r="O2982">
        <v>63.931557349999999</v>
      </c>
    </row>
    <row r="2983" spans="12:15" x14ac:dyDescent="0.25">
      <c r="L2983">
        <v>51.745476429999997</v>
      </c>
      <c r="O2983">
        <v>63.931983529999997</v>
      </c>
    </row>
    <row r="2984" spans="12:15" x14ac:dyDescent="0.25">
      <c r="L2984">
        <v>101.9739399</v>
      </c>
      <c r="O2984">
        <v>63.936556119999999</v>
      </c>
    </row>
    <row r="2985" spans="12:15" x14ac:dyDescent="0.25">
      <c r="L2985">
        <v>66.727469229999997</v>
      </c>
      <c r="O2985">
        <v>63.956772149999999</v>
      </c>
    </row>
    <row r="2986" spans="12:15" x14ac:dyDescent="0.25">
      <c r="L2986">
        <v>65.620913229999999</v>
      </c>
      <c r="O2986">
        <v>63.959968799999999</v>
      </c>
    </row>
    <row r="2987" spans="12:15" x14ac:dyDescent="0.25">
      <c r="L2987">
        <v>50.868108700000001</v>
      </c>
      <c r="O2987">
        <v>63.972809949999998</v>
      </c>
    </row>
    <row r="2988" spans="12:15" x14ac:dyDescent="0.25">
      <c r="L2988">
        <v>97.048272119999993</v>
      </c>
      <c r="O2988">
        <v>63.985820400000001</v>
      </c>
    </row>
    <row r="2989" spans="12:15" x14ac:dyDescent="0.25">
      <c r="L2989">
        <v>57.107776430000001</v>
      </c>
      <c r="O2989">
        <v>63.990542130000001</v>
      </c>
    </row>
    <row r="2990" spans="12:15" x14ac:dyDescent="0.25">
      <c r="L2990">
        <v>68.630285549999996</v>
      </c>
      <c r="O2990">
        <v>63.99112496</v>
      </c>
    </row>
    <row r="2991" spans="12:15" x14ac:dyDescent="0.25">
      <c r="L2991">
        <v>62.698601779999997</v>
      </c>
      <c r="O2991">
        <v>63.995250400000003</v>
      </c>
    </row>
    <row r="2992" spans="12:15" x14ac:dyDescent="0.25">
      <c r="L2992">
        <v>47.017889789999998</v>
      </c>
      <c r="O2992">
        <v>64.023254339999994</v>
      </c>
    </row>
    <row r="2993" spans="12:15" x14ac:dyDescent="0.25">
      <c r="L2993">
        <v>52.375370920000002</v>
      </c>
      <c r="O2993">
        <v>64.026799319999995</v>
      </c>
    </row>
    <row r="2994" spans="12:15" x14ac:dyDescent="0.25">
      <c r="L2994">
        <v>52.152873249999999</v>
      </c>
      <c r="O2994">
        <v>64.027086330000003</v>
      </c>
    </row>
    <row r="2995" spans="12:15" x14ac:dyDescent="0.25">
      <c r="L2995">
        <v>64.238668619999999</v>
      </c>
      <c r="O2995">
        <v>64.034560729999995</v>
      </c>
    </row>
    <row r="2996" spans="12:15" x14ac:dyDescent="0.25">
      <c r="L2996">
        <v>54.816622709999997</v>
      </c>
      <c r="O2996">
        <v>64.052376620000004</v>
      </c>
    </row>
    <row r="2997" spans="12:15" x14ac:dyDescent="0.25">
      <c r="L2997">
        <v>66.771434560000003</v>
      </c>
      <c r="O2997">
        <v>64.088832800000006</v>
      </c>
    </row>
    <row r="2998" spans="12:15" x14ac:dyDescent="0.25">
      <c r="L2998">
        <v>48.107063150000002</v>
      </c>
      <c r="O2998">
        <v>64.094666840000002</v>
      </c>
    </row>
    <row r="2999" spans="12:15" x14ac:dyDescent="0.25">
      <c r="L2999">
        <v>52.877572499999999</v>
      </c>
      <c r="O2999">
        <v>64.102827140000002</v>
      </c>
    </row>
    <row r="3000" spans="12:15" x14ac:dyDescent="0.25">
      <c r="L3000">
        <v>68.060511599999998</v>
      </c>
      <c r="O3000">
        <v>64.106113669999999</v>
      </c>
    </row>
    <row r="3001" spans="12:15" x14ac:dyDescent="0.25">
      <c r="L3001">
        <v>66.270727399999998</v>
      </c>
      <c r="O3001">
        <v>64.107177660000005</v>
      </c>
    </row>
    <row r="3002" spans="12:15" x14ac:dyDescent="0.25">
      <c r="L3002">
        <v>66.129584750000006</v>
      </c>
      <c r="O3002">
        <v>64.110713750000002</v>
      </c>
    </row>
    <row r="3003" spans="12:15" x14ac:dyDescent="0.25">
      <c r="L3003">
        <v>111.10352399999999</v>
      </c>
      <c r="O3003">
        <v>64.113520949999995</v>
      </c>
    </row>
    <row r="3004" spans="12:15" x14ac:dyDescent="0.25">
      <c r="L3004">
        <v>64.582417509999999</v>
      </c>
      <c r="O3004">
        <v>64.116066660000001</v>
      </c>
    </row>
    <row r="3005" spans="12:15" x14ac:dyDescent="0.25">
      <c r="L3005">
        <v>40.695301569999998</v>
      </c>
      <c r="O3005">
        <v>64.124518960000003</v>
      </c>
    </row>
    <row r="3006" spans="12:15" x14ac:dyDescent="0.25">
      <c r="L3006">
        <v>58.016822750000003</v>
      </c>
      <c r="O3006">
        <v>64.128021230000002</v>
      </c>
    </row>
    <row r="3007" spans="12:15" x14ac:dyDescent="0.25">
      <c r="L3007">
        <v>55.97886501</v>
      </c>
      <c r="O3007">
        <v>64.142925300000002</v>
      </c>
    </row>
    <row r="3008" spans="12:15" x14ac:dyDescent="0.25">
      <c r="L3008">
        <v>53.539787420000003</v>
      </c>
      <c r="O3008">
        <v>64.149385260000003</v>
      </c>
    </row>
    <row r="3009" spans="12:15" x14ac:dyDescent="0.25">
      <c r="L3009">
        <v>53.526508319999998</v>
      </c>
      <c r="O3009">
        <v>64.152874420000003</v>
      </c>
    </row>
    <row r="3010" spans="12:15" x14ac:dyDescent="0.25">
      <c r="L3010">
        <v>42.978323209999999</v>
      </c>
      <c r="O3010">
        <v>64.155916529999999</v>
      </c>
    </row>
    <row r="3011" spans="12:15" x14ac:dyDescent="0.25">
      <c r="L3011">
        <v>98.888611569999995</v>
      </c>
      <c r="O3011">
        <v>64.16621404</v>
      </c>
    </row>
    <row r="3012" spans="12:15" x14ac:dyDescent="0.25">
      <c r="L3012">
        <v>105.0892008</v>
      </c>
      <c r="O3012">
        <v>64.178895549999993</v>
      </c>
    </row>
    <row r="3013" spans="12:15" x14ac:dyDescent="0.25">
      <c r="L3013">
        <v>60.736778719999997</v>
      </c>
      <c r="O3013">
        <v>64.201730040000001</v>
      </c>
    </row>
    <row r="3014" spans="12:15" x14ac:dyDescent="0.25">
      <c r="L3014">
        <v>46.640949550000002</v>
      </c>
      <c r="O3014">
        <v>64.203463400000004</v>
      </c>
    </row>
    <row r="3015" spans="12:15" x14ac:dyDescent="0.25">
      <c r="L3015">
        <v>44.108533739999999</v>
      </c>
      <c r="O3015">
        <v>64.219458790000004</v>
      </c>
    </row>
    <row r="3016" spans="12:15" x14ac:dyDescent="0.25">
      <c r="L3016">
        <v>52.459159200000002</v>
      </c>
      <c r="O3016">
        <v>64.238668619999999</v>
      </c>
    </row>
    <row r="3017" spans="12:15" x14ac:dyDescent="0.25">
      <c r="L3017">
        <v>56.607749329999997</v>
      </c>
      <c r="O3017">
        <v>64.260643819999999</v>
      </c>
    </row>
    <row r="3018" spans="12:15" x14ac:dyDescent="0.25">
      <c r="L3018">
        <v>150.32422439999999</v>
      </c>
      <c r="O3018">
        <v>64.26351142</v>
      </c>
    </row>
    <row r="3019" spans="12:15" x14ac:dyDescent="0.25">
      <c r="L3019">
        <v>41.530088229999997</v>
      </c>
      <c r="O3019">
        <v>64.268726599999994</v>
      </c>
    </row>
    <row r="3020" spans="12:15" x14ac:dyDescent="0.25">
      <c r="L3020">
        <v>124.05801390000001</v>
      </c>
      <c r="O3020">
        <v>64.271331739999994</v>
      </c>
    </row>
    <row r="3021" spans="12:15" x14ac:dyDescent="0.25">
      <c r="L3021">
        <v>65.680090870000001</v>
      </c>
      <c r="O3021">
        <v>64.277634739999996</v>
      </c>
    </row>
    <row r="3022" spans="12:15" x14ac:dyDescent="0.25">
      <c r="L3022">
        <v>53.012974030000002</v>
      </c>
      <c r="O3022">
        <v>64.282285779999995</v>
      </c>
    </row>
    <row r="3023" spans="12:15" x14ac:dyDescent="0.25">
      <c r="L3023">
        <v>55.894662910000001</v>
      </c>
      <c r="O3023">
        <v>64.286240599999999</v>
      </c>
    </row>
    <row r="3024" spans="12:15" x14ac:dyDescent="0.25">
      <c r="L3024">
        <v>69.634610480000006</v>
      </c>
      <c r="O3024">
        <v>64.286293790000002</v>
      </c>
    </row>
    <row r="3025" spans="12:15" x14ac:dyDescent="0.25">
      <c r="L3025">
        <v>69.833354069999999</v>
      </c>
      <c r="O3025">
        <v>64.286409899999995</v>
      </c>
    </row>
    <row r="3026" spans="12:15" x14ac:dyDescent="0.25">
      <c r="L3026">
        <v>147.6081556</v>
      </c>
      <c r="O3026">
        <v>64.295637650000003</v>
      </c>
    </row>
    <row r="3027" spans="12:15" x14ac:dyDescent="0.25">
      <c r="L3027">
        <v>57.68263881</v>
      </c>
      <c r="O3027">
        <v>64.336566059999996</v>
      </c>
    </row>
    <row r="3028" spans="12:15" x14ac:dyDescent="0.25">
      <c r="L3028">
        <v>42.823203079999999</v>
      </c>
      <c r="O3028">
        <v>64.346822220000007</v>
      </c>
    </row>
    <row r="3029" spans="12:15" x14ac:dyDescent="0.25">
      <c r="L3029">
        <v>69.247881969999995</v>
      </c>
      <c r="O3029">
        <v>64.352700260000006</v>
      </c>
    </row>
    <row r="3030" spans="12:15" x14ac:dyDescent="0.25">
      <c r="L3030">
        <v>146.42108780000001</v>
      </c>
      <c r="O3030">
        <v>64.357960660000003</v>
      </c>
    </row>
    <row r="3031" spans="12:15" x14ac:dyDescent="0.25">
      <c r="L3031">
        <v>54.989608089999997</v>
      </c>
      <c r="O3031">
        <v>64.36526379</v>
      </c>
    </row>
    <row r="3032" spans="12:15" x14ac:dyDescent="0.25">
      <c r="L3032">
        <v>58.435845129999997</v>
      </c>
      <c r="O3032">
        <v>64.375659499999998</v>
      </c>
    </row>
    <row r="3033" spans="12:15" x14ac:dyDescent="0.25">
      <c r="L3033">
        <v>64.960076409999999</v>
      </c>
      <c r="O3033">
        <v>64.375814160000004</v>
      </c>
    </row>
    <row r="3034" spans="12:15" x14ac:dyDescent="0.25">
      <c r="L3034">
        <v>57.756090839999999</v>
      </c>
      <c r="O3034">
        <v>64.384887140000004</v>
      </c>
    </row>
    <row r="3035" spans="12:15" x14ac:dyDescent="0.25">
      <c r="L3035">
        <v>53.017652140000003</v>
      </c>
      <c r="O3035">
        <v>64.387096099999994</v>
      </c>
    </row>
    <row r="3036" spans="12:15" x14ac:dyDescent="0.25">
      <c r="L3036">
        <v>65.776424739999996</v>
      </c>
      <c r="O3036">
        <v>64.397128469999998</v>
      </c>
    </row>
    <row r="3037" spans="12:15" x14ac:dyDescent="0.25">
      <c r="L3037">
        <v>48.890834910000002</v>
      </c>
      <c r="O3037">
        <v>64.417351740000001</v>
      </c>
    </row>
    <row r="3038" spans="12:15" x14ac:dyDescent="0.25">
      <c r="L3038">
        <v>110.69551800000001</v>
      </c>
      <c r="O3038">
        <v>64.423992310000003</v>
      </c>
    </row>
    <row r="3039" spans="12:15" x14ac:dyDescent="0.25">
      <c r="L3039">
        <v>44.75785827</v>
      </c>
      <c r="O3039">
        <v>64.437024609999995</v>
      </c>
    </row>
    <row r="3040" spans="12:15" x14ac:dyDescent="0.25">
      <c r="L3040">
        <v>100.3868227</v>
      </c>
      <c r="O3040">
        <v>64.439172529999993</v>
      </c>
    </row>
    <row r="3041" spans="12:15" x14ac:dyDescent="0.25">
      <c r="L3041">
        <v>50.543198449999998</v>
      </c>
      <c r="O3041">
        <v>64.441453629999998</v>
      </c>
    </row>
    <row r="3042" spans="12:15" x14ac:dyDescent="0.25">
      <c r="L3042">
        <v>56.489646739999998</v>
      </c>
      <c r="O3042">
        <v>64.445320570000007</v>
      </c>
    </row>
    <row r="3043" spans="12:15" x14ac:dyDescent="0.25">
      <c r="L3043">
        <v>175.5063432</v>
      </c>
      <c r="O3043">
        <v>64.451388629999997</v>
      </c>
    </row>
    <row r="3044" spans="12:15" x14ac:dyDescent="0.25">
      <c r="L3044">
        <v>59.208132399999997</v>
      </c>
      <c r="O3044">
        <v>64.465169000000003</v>
      </c>
    </row>
    <row r="3045" spans="12:15" x14ac:dyDescent="0.25">
      <c r="L3045">
        <v>52.493472570000002</v>
      </c>
      <c r="O3045">
        <v>64.474339979999996</v>
      </c>
    </row>
    <row r="3046" spans="12:15" x14ac:dyDescent="0.25">
      <c r="L3046">
        <v>57.023290240000001</v>
      </c>
      <c r="O3046">
        <v>64.504121580000003</v>
      </c>
    </row>
    <row r="3047" spans="12:15" x14ac:dyDescent="0.25">
      <c r="L3047">
        <v>46.698926640000003</v>
      </c>
      <c r="O3047">
        <v>64.509953420000002</v>
      </c>
    </row>
    <row r="3048" spans="12:15" x14ac:dyDescent="0.25">
      <c r="L3048">
        <v>58.158171070000002</v>
      </c>
      <c r="O3048">
        <v>64.519339419999994</v>
      </c>
    </row>
    <row r="3049" spans="12:15" x14ac:dyDescent="0.25">
      <c r="L3049">
        <v>50.489213739999997</v>
      </c>
      <c r="O3049">
        <v>64.522204849999994</v>
      </c>
    </row>
    <row r="3050" spans="12:15" x14ac:dyDescent="0.25">
      <c r="L3050">
        <v>90.759857969999999</v>
      </c>
      <c r="O3050">
        <v>64.527469139999994</v>
      </c>
    </row>
    <row r="3051" spans="12:15" x14ac:dyDescent="0.25">
      <c r="L3051">
        <v>65.510418250000001</v>
      </c>
      <c r="O3051">
        <v>64.530011950000002</v>
      </c>
    </row>
    <row r="3052" spans="12:15" x14ac:dyDescent="0.25">
      <c r="L3052">
        <v>41.961468889999999</v>
      </c>
      <c r="O3052">
        <v>64.531021960000004</v>
      </c>
    </row>
    <row r="3053" spans="12:15" x14ac:dyDescent="0.25">
      <c r="L3053">
        <v>41.763662580000002</v>
      </c>
      <c r="O3053">
        <v>64.534157690000001</v>
      </c>
    </row>
    <row r="3054" spans="12:15" x14ac:dyDescent="0.25">
      <c r="L3054">
        <v>68.44814787</v>
      </c>
      <c r="O3054">
        <v>64.543690949999998</v>
      </c>
    </row>
    <row r="3055" spans="12:15" x14ac:dyDescent="0.25">
      <c r="L3055">
        <v>68.149769379999995</v>
      </c>
      <c r="O3055">
        <v>64.54769623</v>
      </c>
    </row>
    <row r="3056" spans="12:15" x14ac:dyDescent="0.25">
      <c r="L3056">
        <v>120.6479358</v>
      </c>
      <c r="O3056">
        <v>64.566325210000002</v>
      </c>
    </row>
    <row r="3057" spans="12:15" x14ac:dyDescent="0.25">
      <c r="L3057">
        <v>60.607284999999997</v>
      </c>
      <c r="O3057">
        <v>64.582417509999999</v>
      </c>
    </row>
    <row r="3058" spans="12:15" x14ac:dyDescent="0.25">
      <c r="L3058">
        <v>138.11776040000001</v>
      </c>
      <c r="O3058">
        <v>64.583623439999997</v>
      </c>
    </row>
    <row r="3059" spans="12:15" x14ac:dyDescent="0.25">
      <c r="L3059">
        <v>65.790730400000001</v>
      </c>
      <c r="O3059">
        <v>64.593584250000006</v>
      </c>
    </row>
    <row r="3060" spans="12:15" x14ac:dyDescent="0.25">
      <c r="L3060">
        <v>49.011726850000002</v>
      </c>
      <c r="O3060">
        <v>64.601622379999995</v>
      </c>
    </row>
    <row r="3061" spans="12:15" x14ac:dyDescent="0.25">
      <c r="L3061">
        <v>54.754313320000001</v>
      </c>
      <c r="O3061">
        <v>64.611492380000001</v>
      </c>
    </row>
    <row r="3062" spans="12:15" x14ac:dyDescent="0.25">
      <c r="L3062">
        <v>56.490726080000002</v>
      </c>
      <c r="O3062">
        <v>64.617166260000005</v>
      </c>
    </row>
    <row r="3063" spans="12:15" x14ac:dyDescent="0.25">
      <c r="L3063">
        <v>50.773071940000001</v>
      </c>
      <c r="O3063">
        <v>64.621352439999995</v>
      </c>
    </row>
    <row r="3064" spans="12:15" x14ac:dyDescent="0.25">
      <c r="L3064">
        <v>57.422830159999997</v>
      </c>
      <c r="O3064">
        <v>64.624433389999993</v>
      </c>
    </row>
    <row r="3065" spans="12:15" x14ac:dyDescent="0.25">
      <c r="L3065">
        <v>100.2115912</v>
      </c>
      <c r="O3065">
        <v>64.624668799999995</v>
      </c>
    </row>
    <row r="3066" spans="12:15" x14ac:dyDescent="0.25">
      <c r="L3066">
        <v>57.725243450000001</v>
      </c>
      <c r="O3066">
        <v>64.626329780000006</v>
      </c>
    </row>
    <row r="3067" spans="12:15" x14ac:dyDescent="0.25">
      <c r="L3067">
        <v>64.474339979999996</v>
      </c>
      <c r="O3067">
        <v>64.629029700000004</v>
      </c>
    </row>
    <row r="3068" spans="12:15" x14ac:dyDescent="0.25">
      <c r="L3068">
        <v>92.496222680000002</v>
      </c>
      <c r="O3068">
        <v>64.632727970000005</v>
      </c>
    </row>
    <row r="3069" spans="12:15" x14ac:dyDescent="0.25">
      <c r="L3069">
        <v>53.63241472</v>
      </c>
      <c r="O3069">
        <v>64.636935449999996</v>
      </c>
    </row>
    <row r="3070" spans="12:15" x14ac:dyDescent="0.25">
      <c r="L3070">
        <v>94.617038399999998</v>
      </c>
      <c r="O3070">
        <v>64.643346039999997</v>
      </c>
    </row>
    <row r="3071" spans="12:15" x14ac:dyDescent="0.25">
      <c r="L3071">
        <v>123.1591033</v>
      </c>
      <c r="O3071">
        <v>64.6446921</v>
      </c>
    </row>
    <row r="3072" spans="12:15" x14ac:dyDescent="0.25">
      <c r="L3072">
        <v>102.34202809999999</v>
      </c>
      <c r="O3072">
        <v>64.65226749</v>
      </c>
    </row>
    <row r="3073" spans="12:15" x14ac:dyDescent="0.25">
      <c r="L3073">
        <v>42.088022379999998</v>
      </c>
      <c r="O3073">
        <v>64.653661760000006</v>
      </c>
    </row>
    <row r="3074" spans="12:15" x14ac:dyDescent="0.25">
      <c r="L3074">
        <v>45.104544169999997</v>
      </c>
      <c r="O3074">
        <v>64.658407609999998</v>
      </c>
    </row>
    <row r="3075" spans="12:15" x14ac:dyDescent="0.25">
      <c r="L3075">
        <v>59.346945689999998</v>
      </c>
      <c r="O3075">
        <v>64.66723768</v>
      </c>
    </row>
    <row r="3076" spans="12:15" x14ac:dyDescent="0.25">
      <c r="L3076">
        <v>64.155916529999999</v>
      </c>
      <c r="O3076">
        <v>64.683531070000001</v>
      </c>
    </row>
    <row r="3077" spans="12:15" x14ac:dyDescent="0.25">
      <c r="L3077">
        <v>51.19391341</v>
      </c>
      <c r="O3077">
        <v>64.699781479999999</v>
      </c>
    </row>
    <row r="3078" spans="12:15" x14ac:dyDescent="0.25">
      <c r="L3078">
        <v>69.734709499999994</v>
      </c>
      <c r="O3078">
        <v>64.701939249999995</v>
      </c>
    </row>
    <row r="3079" spans="12:15" x14ac:dyDescent="0.25">
      <c r="L3079">
        <v>113.7581682</v>
      </c>
      <c r="O3079">
        <v>64.710847959999995</v>
      </c>
    </row>
    <row r="3080" spans="12:15" x14ac:dyDescent="0.25">
      <c r="L3080">
        <v>40.507805089999998</v>
      </c>
      <c r="O3080">
        <v>64.724371489999996</v>
      </c>
    </row>
    <row r="3081" spans="12:15" x14ac:dyDescent="0.25">
      <c r="L3081">
        <v>67.899865779999999</v>
      </c>
      <c r="O3081">
        <v>64.73533286</v>
      </c>
    </row>
    <row r="3082" spans="12:15" x14ac:dyDescent="0.25">
      <c r="L3082">
        <v>42.746737379999999</v>
      </c>
      <c r="O3082">
        <v>64.748946340000003</v>
      </c>
    </row>
    <row r="3083" spans="12:15" x14ac:dyDescent="0.25">
      <c r="L3083">
        <v>42.525486530000002</v>
      </c>
      <c r="O3083">
        <v>64.753829379999999</v>
      </c>
    </row>
    <row r="3084" spans="12:15" x14ac:dyDescent="0.25">
      <c r="L3084">
        <v>63.38823799</v>
      </c>
      <c r="O3084">
        <v>64.769240350000004</v>
      </c>
    </row>
    <row r="3085" spans="12:15" x14ac:dyDescent="0.25">
      <c r="L3085">
        <v>51.011902329999998</v>
      </c>
      <c r="O3085">
        <v>64.772792120000005</v>
      </c>
    </row>
    <row r="3086" spans="12:15" x14ac:dyDescent="0.25">
      <c r="L3086">
        <v>47.935524280000003</v>
      </c>
      <c r="O3086">
        <v>64.773500369999994</v>
      </c>
    </row>
    <row r="3087" spans="12:15" x14ac:dyDescent="0.25">
      <c r="L3087">
        <v>105.8051871</v>
      </c>
      <c r="O3087">
        <v>64.790531329999993</v>
      </c>
    </row>
    <row r="3088" spans="12:15" x14ac:dyDescent="0.25">
      <c r="L3088">
        <v>237.83440429999999</v>
      </c>
      <c r="O3088">
        <v>64.805650060000005</v>
      </c>
    </row>
    <row r="3089" spans="12:15" x14ac:dyDescent="0.25">
      <c r="L3089">
        <v>63.115914119999999</v>
      </c>
      <c r="O3089">
        <v>64.809394769999997</v>
      </c>
    </row>
    <row r="3090" spans="12:15" x14ac:dyDescent="0.25">
      <c r="L3090">
        <v>55.47350385</v>
      </c>
      <c r="O3090">
        <v>64.822314430000006</v>
      </c>
    </row>
    <row r="3091" spans="12:15" x14ac:dyDescent="0.25">
      <c r="L3091">
        <v>59.700189479999999</v>
      </c>
      <c r="O3091">
        <v>64.85818209</v>
      </c>
    </row>
    <row r="3092" spans="12:15" x14ac:dyDescent="0.25">
      <c r="L3092">
        <v>62.99588215</v>
      </c>
      <c r="O3092">
        <v>64.875853840000005</v>
      </c>
    </row>
    <row r="3093" spans="12:15" x14ac:dyDescent="0.25">
      <c r="L3093">
        <v>62.186936809999999</v>
      </c>
      <c r="O3093">
        <v>64.885043920000001</v>
      </c>
    </row>
    <row r="3094" spans="12:15" x14ac:dyDescent="0.25">
      <c r="L3094">
        <v>68.257305669999994</v>
      </c>
      <c r="O3094">
        <v>64.894798800000004</v>
      </c>
    </row>
    <row r="3095" spans="12:15" x14ac:dyDescent="0.25">
      <c r="L3095">
        <v>42.492131200000003</v>
      </c>
      <c r="O3095">
        <v>64.899684359999995</v>
      </c>
    </row>
    <row r="3096" spans="12:15" x14ac:dyDescent="0.25">
      <c r="L3096">
        <v>40.59050216</v>
      </c>
      <c r="O3096">
        <v>64.900972550000006</v>
      </c>
    </row>
    <row r="3097" spans="12:15" x14ac:dyDescent="0.25">
      <c r="L3097">
        <v>61.283611829999998</v>
      </c>
      <c r="O3097">
        <v>64.903819839999997</v>
      </c>
    </row>
    <row r="3098" spans="12:15" x14ac:dyDescent="0.25">
      <c r="L3098">
        <v>64.439172529999993</v>
      </c>
      <c r="O3098">
        <v>64.913016260000006</v>
      </c>
    </row>
    <row r="3099" spans="12:15" x14ac:dyDescent="0.25">
      <c r="L3099">
        <v>99.681926079999997</v>
      </c>
      <c r="O3099">
        <v>64.920882989999996</v>
      </c>
    </row>
    <row r="3100" spans="12:15" x14ac:dyDescent="0.25">
      <c r="L3100">
        <v>43.416863890000002</v>
      </c>
      <c r="O3100">
        <v>64.933410210000005</v>
      </c>
    </row>
    <row r="3101" spans="12:15" x14ac:dyDescent="0.25">
      <c r="L3101">
        <v>49.134559080000002</v>
      </c>
      <c r="O3101">
        <v>64.951789860000005</v>
      </c>
    </row>
    <row r="3102" spans="12:15" x14ac:dyDescent="0.25">
      <c r="L3102">
        <v>102.3335721</v>
      </c>
      <c r="O3102">
        <v>64.959775089999994</v>
      </c>
    </row>
    <row r="3103" spans="12:15" x14ac:dyDescent="0.25">
      <c r="L3103">
        <v>41.230231250000003</v>
      </c>
      <c r="O3103">
        <v>64.960076409999999</v>
      </c>
    </row>
    <row r="3104" spans="12:15" x14ac:dyDescent="0.25">
      <c r="L3104">
        <v>50.822904909999998</v>
      </c>
      <c r="O3104">
        <v>64.967232999999993</v>
      </c>
    </row>
    <row r="3105" spans="12:15" x14ac:dyDescent="0.25">
      <c r="L3105">
        <v>66.155897199999998</v>
      </c>
      <c r="O3105">
        <v>64.96841044</v>
      </c>
    </row>
    <row r="3106" spans="12:15" x14ac:dyDescent="0.25">
      <c r="L3106">
        <v>140.969945</v>
      </c>
      <c r="O3106">
        <v>64.973004369999998</v>
      </c>
    </row>
    <row r="3107" spans="12:15" x14ac:dyDescent="0.25">
      <c r="L3107">
        <v>56.746527270000001</v>
      </c>
      <c r="O3107">
        <v>64.979586889999993</v>
      </c>
    </row>
    <row r="3108" spans="12:15" x14ac:dyDescent="0.25">
      <c r="L3108">
        <v>44.454883670000001</v>
      </c>
      <c r="O3108">
        <v>65.000177640000004</v>
      </c>
    </row>
    <row r="3109" spans="12:15" x14ac:dyDescent="0.25">
      <c r="L3109">
        <v>58.919638659999997</v>
      </c>
      <c r="O3109">
        <v>65.013351889999996</v>
      </c>
    </row>
    <row r="3110" spans="12:15" x14ac:dyDescent="0.25">
      <c r="L3110">
        <v>58.634290800000002</v>
      </c>
      <c r="O3110">
        <v>65.018673460000002</v>
      </c>
    </row>
    <row r="3111" spans="12:15" x14ac:dyDescent="0.25">
      <c r="L3111">
        <v>121.6578403</v>
      </c>
      <c r="O3111">
        <v>65.038880669999998</v>
      </c>
    </row>
    <row r="3112" spans="12:15" x14ac:dyDescent="0.25">
      <c r="L3112">
        <v>64.504121580000003</v>
      </c>
      <c r="O3112">
        <v>65.045428650000005</v>
      </c>
    </row>
    <row r="3113" spans="12:15" x14ac:dyDescent="0.25">
      <c r="L3113">
        <v>55.454180719999997</v>
      </c>
      <c r="O3113">
        <v>65.046394210000003</v>
      </c>
    </row>
    <row r="3114" spans="12:15" x14ac:dyDescent="0.25">
      <c r="L3114">
        <v>95.127397599999995</v>
      </c>
      <c r="O3114">
        <v>65.052798699999997</v>
      </c>
    </row>
    <row r="3115" spans="12:15" x14ac:dyDescent="0.25">
      <c r="L3115">
        <v>111.6341364</v>
      </c>
      <c r="O3115">
        <v>65.055978530000004</v>
      </c>
    </row>
    <row r="3116" spans="12:15" x14ac:dyDescent="0.25">
      <c r="L3116">
        <v>68.658359349999998</v>
      </c>
      <c r="O3116">
        <v>65.0755324</v>
      </c>
    </row>
    <row r="3117" spans="12:15" x14ac:dyDescent="0.25">
      <c r="L3117">
        <v>66.739943969999999</v>
      </c>
      <c r="O3117">
        <v>65.077468179999997</v>
      </c>
    </row>
    <row r="3118" spans="12:15" x14ac:dyDescent="0.25">
      <c r="L3118">
        <v>60.5346318</v>
      </c>
      <c r="O3118">
        <v>65.079241240000002</v>
      </c>
    </row>
    <row r="3119" spans="12:15" x14ac:dyDescent="0.25">
      <c r="L3119">
        <v>62.067242440000001</v>
      </c>
      <c r="O3119">
        <v>65.097098489999993</v>
      </c>
    </row>
    <row r="3120" spans="12:15" x14ac:dyDescent="0.25">
      <c r="L3120">
        <v>52.966433330000001</v>
      </c>
      <c r="O3120">
        <v>65.097647699999996</v>
      </c>
    </row>
    <row r="3121" spans="12:15" x14ac:dyDescent="0.25">
      <c r="L3121">
        <v>40.196549740000002</v>
      </c>
      <c r="O3121">
        <v>65.118605930000001</v>
      </c>
    </row>
    <row r="3122" spans="12:15" x14ac:dyDescent="0.25">
      <c r="L3122">
        <v>45.427368059999999</v>
      </c>
      <c r="O3122">
        <v>65.12022297</v>
      </c>
    </row>
    <row r="3123" spans="12:15" x14ac:dyDescent="0.25">
      <c r="L3123">
        <v>60.191722749999997</v>
      </c>
      <c r="O3123">
        <v>65.127210419999997</v>
      </c>
    </row>
    <row r="3124" spans="12:15" x14ac:dyDescent="0.25">
      <c r="L3124">
        <v>50.028150719999999</v>
      </c>
      <c r="O3124">
        <v>65.134231790000001</v>
      </c>
    </row>
    <row r="3125" spans="12:15" x14ac:dyDescent="0.25">
      <c r="L3125">
        <v>97.539388540000004</v>
      </c>
      <c r="O3125">
        <v>65.138848929999995</v>
      </c>
    </row>
    <row r="3126" spans="12:15" x14ac:dyDescent="0.25">
      <c r="L3126">
        <v>47.619797759999997</v>
      </c>
      <c r="O3126">
        <v>65.155840299999994</v>
      </c>
    </row>
    <row r="3127" spans="12:15" x14ac:dyDescent="0.25">
      <c r="L3127">
        <v>98.808816190000002</v>
      </c>
      <c r="O3127">
        <v>65.158077000000006</v>
      </c>
    </row>
    <row r="3128" spans="12:15" x14ac:dyDescent="0.25">
      <c r="L3128">
        <v>119.0643147</v>
      </c>
      <c r="O3128">
        <v>65.159705779999996</v>
      </c>
    </row>
    <row r="3129" spans="12:15" x14ac:dyDescent="0.25">
      <c r="L3129">
        <v>98.272153459999998</v>
      </c>
      <c r="O3129">
        <v>65.1732777</v>
      </c>
    </row>
    <row r="3130" spans="12:15" x14ac:dyDescent="0.25">
      <c r="L3130">
        <v>46.347600659999998</v>
      </c>
      <c r="O3130">
        <v>65.194516309999997</v>
      </c>
    </row>
    <row r="3131" spans="12:15" x14ac:dyDescent="0.25">
      <c r="L3131">
        <v>49.280369929999999</v>
      </c>
      <c r="O3131">
        <v>65.196547640000006</v>
      </c>
    </row>
    <row r="3132" spans="12:15" x14ac:dyDescent="0.25">
      <c r="L3132">
        <v>115.3989717</v>
      </c>
      <c r="O3132">
        <v>65.200996700000005</v>
      </c>
    </row>
    <row r="3133" spans="12:15" x14ac:dyDescent="0.25">
      <c r="L3133">
        <v>60.432549330000001</v>
      </c>
      <c r="O3133">
        <v>65.201169739999997</v>
      </c>
    </row>
    <row r="3134" spans="12:15" x14ac:dyDescent="0.25">
      <c r="L3134">
        <v>107.9880331</v>
      </c>
      <c r="O3134">
        <v>65.201533359999999</v>
      </c>
    </row>
    <row r="3135" spans="12:15" x14ac:dyDescent="0.25">
      <c r="L3135">
        <v>98.050913539999996</v>
      </c>
      <c r="O3135">
        <v>65.202758529999997</v>
      </c>
    </row>
    <row r="3136" spans="12:15" x14ac:dyDescent="0.25">
      <c r="L3136">
        <v>124.8961214</v>
      </c>
      <c r="O3136">
        <v>65.206213950000006</v>
      </c>
    </row>
    <row r="3137" spans="12:15" x14ac:dyDescent="0.25">
      <c r="L3137">
        <v>56.791518529999998</v>
      </c>
      <c r="O3137">
        <v>65.214779239999999</v>
      </c>
    </row>
    <row r="3138" spans="12:15" x14ac:dyDescent="0.25">
      <c r="L3138">
        <v>54.078959300000001</v>
      </c>
      <c r="O3138">
        <v>65.215243349999994</v>
      </c>
    </row>
    <row r="3139" spans="12:15" x14ac:dyDescent="0.25">
      <c r="L3139">
        <v>48.102985150000002</v>
      </c>
      <c r="O3139">
        <v>65.215670099999997</v>
      </c>
    </row>
    <row r="3140" spans="12:15" x14ac:dyDescent="0.25">
      <c r="L3140">
        <v>55.353151789999998</v>
      </c>
      <c r="O3140">
        <v>65.234056240000001</v>
      </c>
    </row>
    <row r="3141" spans="12:15" x14ac:dyDescent="0.25">
      <c r="L3141">
        <v>98.866582870000002</v>
      </c>
      <c r="O3141">
        <v>65.235383709999994</v>
      </c>
    </row>
    <row r="3142" spans="12:15" x14ac:dyDescent="0.25">
      <c r="L3142">
        <v>92.784133030000007</v>
      </c>
      <c r="O3142">
        <v>65.245683769999999</v>
      </c>
    </row>
    <row r="3143" spans="12:15" x14ac:dyDescent="0.25">
      <c r="L3143">
        <v>124.95129900000001</v>
      </c>
      <c r="O3143">
        <v>65.248973359999994</v>
      </c>
    </row>
    <row r="3144" spans="12:15" x14ac:dyDescent="0.25">
      <c r="L3144">
        <v>109.3084456</v>
      </c>
      <c r="O3144">
        <v>65.254320070000006</v>
      </c>
    </row>
    <row r="3145" spans="12:15" x14ac:dyDescent="0.25">
      <c r="L3145">
        <v>50.278750690000003</v>
      </c>
      <c r="O3145">
        <v>65.263879500000002</v>
      </c>
    </row>
    <row r="3146" spans="12:15" x14ac:dyDescent="0.25">
      <c r="L3146">
        <v>175.00204120000001</v>
      </c>
      <c r="O3146">
        <v>65.287010269999996</v>
      </c>
    </row>
    <row r="3147" spans="12:15" x14ac:dyDescent="0.25">
      <c r="L3147">
        <v>42.228440810000002</v>
      </c>
      <c r="O3147">
        <v>65.323161110000001</v>
      </c>
    </row>
    <row r="3148" spans="12:15" x14ac:dyDescent="0.25">
      <c r="L3148">
        <v>52.397067810000003</v>
      </c>
      <c r="O3148">
        <v>65.324067389999996</v>
      </c>
    </row>
    <row r="3149" spans="12:15" x14ac:dyDescent="0.25">
      <c r="L3149">
        <v>61.227184829999999</v>
      </c>
      <c r="O3149">
        <v>65.331645480000006</v>
      </c>
    </row>
    <row r="3150" spans="12:15" x14ac:dyDescent="0.25">
      <c r="L3150">
        <v>90.303599750000004</v>
      </c>
      <c r="O3150">
        <v>65.332269479999994</v>
      </c>
    </row>
    <row r="3151" spans="12:15" x14ac:dyDescent="0.25">
      <c r="L3151">
        <v>68.182342869999999</v>
      </c>
      <c r="O3151">
        <v>65.332286289999999</v>
      </c>
    </row>
    <row r="3152" spans="12:15" x14ac:dyDescent="0.25">
      <c r="L3152">
        <v>58.412950080000002</v>
      </c>
      <c r="O3152">
        <v>65.344741029999994</v>
      </c>
    </row>
    <row r="3153" spans="12:15" x14ac:dyDescent="0.25">
      <c r="L3153">
        <v>56.573793610000003</v>
      </c>
      <c r="O3153">
        <v>65.349961359999995</v>
      </c>
    </row>
    <row r="3154" spans="12:15" x14ac:dyDescent="0.25">
      <c r="L3154">
        <v>63.355034070000002</v>
      </c>
      <c r="O3154">
        <v>65.353662689999993</v>
      </c>
    </row>
    <row r="3155" spans="12:15" x14ac:dyDescent="0.25">
      <c r="L3155">
        <v>113.8419087</v>
      </c>
      <c r="O3155">
        <v>65.355653590000003</v>
      </c>
    </row>
    <row r="3156" spans="12:15" x14ac:dyDescent="0.25">
      <c r="L3156">
        <v>111.94179010000001</v>
      </c>
      <c r="O3156">
        <v>65.356536719999994</v>
      </c>
    </row>
    <row r="3157" spans="12:15" x14ac:dyDescent="0.25">
      <c r="L3157">
        <v>63.344027330000003</v>
      </c>
      <c r="O3157">
        <v>65.356586030000003</v>
      </c>
    </row>
    <row r="3158" spans="12:15" x14ac:dyDescent="0.25">
      <c r="L3158">
        <v>51.295384689999999</v>
      </c>
      <c r="O3158">
        <v>65.356643469999995</v>
      </c>
    </row>
    <row r="3159" spans="12:15" x14ac:dyDescent="0.25">
      <c r="L3159">
        <v>69.114105080000002</v>
      </c>
      <c r="O3159">
        <v>65.364483199999995</v>
      </c>
    </row>
    <row r="3160" spans="12:15" x14ac:dyDescent="0.25">
      <c r="L3160">
        <v>94.633540379999999</v>
      </c>
      <c r="O3160">
        <v>65.377034089999995</v>
      </c>
    </row>
    <row r="3161" spans="12:15" x14ac:dyDescent="0.25">
      <c r="L3161">
        <v>44.121754809999999</v>
      </c>
      <c r="O3161">
        <v>65.385150760000002</v>
      </c>
    </row>
    <row r="3162" spans="12:15" x14ac:dyDescent="0.25">
      <c r="L3162">
        <v>65.563108349999993</v>
      </c>
      <c r="O3162">
        <v>65.389396509999997</v>
      </c>
    </row>
    <row r="3163" spans="12:15" x14ac:dyDescent="0.25">
      <c r="L3163">
        <v>42.253138409999998</v>
      </c>
      <c r="O3163">
        <v>65.392184290000003</v>
      </c>
    </row>
    <row r="3164" spans="12:15" x14ac:dyDescent="0.25">
      <c r="L3164">
        <v>130.18296129999999</v>
      </c>
      <c r="O3164">
        <v>65.396616069999993</v>
      </c>
    </row>
    <row r="3165" spans="12:15" x14ac:dyDescent="0.25">
      <c r="L3165">
        <v>102.9606218</v>
      </c>
      <c r="O3165">
        <v>65.41268934</v>
      </c>
    </row>
    <row r="3166" spans="12:15" x14ac:dyDescent="0.25">
      <c r="L3166">
        <v>94.569134610000006</v>
      </c>
      <c r="O3166">
        <v>65.423484790000003</v>
      </c>
    </row>
    <row r="3167" spans="12:15" x14ac:dyDescent="0.25">
      <c r="L3167">
        <v>67.029655959999999</v>
      </c>
      <c r="O3167">
        <v>65.426628890000003</v>
      </c>
    </row>
    <row r="3168" spans="12:15" x14ac:dyDescent="0.25">
      <c r="L3168">
        <v>68.540008409999999</v>
      </c>
      <c r="O3168">
        <v>65.437586109999998</v>
      </c>
    </row>
    <row r="3169" spans="12:15" x14ac:dyDescent="0.25">
      <c r="L3169">
        <v>109.5131585</v>
      </c>
      <c r="O3169">
        <v>65.443118580000004</v>
      </c>
    </row>
    <row r="3170" spans="12:15" x14ac:dyDescent="0.25">
      <c r="L3170">
        <v>126.779667</v>
      </c>
      <c r="O3170">
        <v>65.4464878</v>
      </c>
    </row>
    <row r="3171" spans="12:15" x14ac:dyDescent="0.25">
      <c r="L3171">
        <v>92.768125119999993</v>
      </c>
      <c r="O3171">
        <v>65.449782690000006</v>
      </c>
    </row>
    <row r="3172" spans="12:15" x14ac:dyDescent="0.25">
      <c r="L3172">
        <v>54.432209700000001</v>
      </c>
      <c r="O3172">
        <v>65.461984009999995</v>
      </c>
    </row>
    <row r="3173" spans="12:15" x14ac:dyDescent="0.25">
      <c r="L3173">
        <v>108.7821836</v>
      </c>
      <c r="O3173">
        <v>65.466419939999994</v>
      </c>
    </row>
    <row r="3174" spans="12:15" x14ac:dyDescent="0.25">
      <c r="L3174">
        <v>47.39242917</v>
      </c>
      <c r="O3174">
        <v>65.496752490000006</v>
      </c>
    </row>
    <row r="3175" spans="12:15" x14ac:dyDescent="0.25">
      <c r="L3175">
        <v>180.20613180000001</v>
      </c>
      <c r="O3175">
        <v>65.501330060000001</v>
      </c>
    </row>
    <row r="3176" spans="12:15" x14ac:dyDescent="0.25">
      <c r="L3176">
        <v>127.5863961</v>
      </c>
      <c r="O3176">
        <v>65.510418250000001</v>
      </c>
    </row>
    <row r="3177" spans="12:15" x14ac:dyDescent="0.25">
      <c r="L3177">
        <v>69.101176480000007</v>
      </c>
      <c r="O3177">
        <v>65.533670749999999</v>
      </c>
    </row>
    <row r="3178" spans="12:15" x14ac:dyDescent="0.25">
      <c r="L3178">
        <v>53.344724409999998</v>
      </c>
      <c r="O3178">
        <v>65.563108349999993</v>
      </c>
    </row>
    <row r="3179" spans="12:15" x14ac:dyDescent="0.25">
      <c r="L3179">
        <v>54.576388880000003</v>
      </c>
      <c r="O3179">
        <v>65.576714999999993</v>
      </c>
    </row>
    <row r="3180" spans="12:15" x14ac:dyDescent="0.25">
      <c r="L3180">
        <v>66.074677960000002</v>
      </c>
      <c r="O3180">
        <v>65.595763529999999</v>
      </c>
    </row>
    <row r="3181" spans="12:15" x14ac:dyDescent="0.25">
      <c r="L3181">
        <v>62.800009760000002</v>
      </c>
      <c r="O3181">
        <v>65.600570410000003</v>
      </c>
    </row>
    <row r="3182" spans="12:15" x14ac:dyDescent="0.25">
      <c r="L3182">
        <v>45.579905230000001</v>
      </c>
      <c r="O3182">
        <v>65.601847649999996</v>
      </c>
    </row>
    <row r="3183" spans="12:15" x14ac:dyDescent="0.25">
      <c r="L3183">
        <v>90.320547320000003</v>
      </c>
      <c r="O3183">
        <v>65.606219629999998</v>
      </c>
    </row>
    <row r="3184" spans="12:15" x14ac:dyDescent="0.25">
      <c r="L3184">
        <v>115.155586</v>
      </c>
      <c r="O3184">
        <v>65.615446210000002</v>
      </c>
    </row>
    <row r="3185" spans="12:15" x14ac:dyDescent="0.25">
      <c r="L3185">
        <v>58.063147559999997</v>
      </c>
      <c r="O3185">
        <v>65.620686430000006</v>
      </c>
    </row>
    <row r="3186" spans="12:15" x14ac:dyDescent="0.25">
      <c r="L3186">
        <v>67.699660750000007</v>
      </c>
      <c r="O3186">
        <v>65.620913229999999</v>
      </c>
    </row>
    <row r="3187" spans="12:15" x14ac:dyDescent="0.25">
      <c r="L3187">
        <v>45.338640929999997</v>
      </c>
      <c r="O3187">
        <v>65.635869549999995</v>
      </c>
    </row>
    <row r="3188" spans="12:15" x14ac:dyDescent="0.25">
      <c r="L3188">
        <v>62.577619249999998</v>
      </c>
      <c r="O3188">
        <v>65.638729690000005</v>
      </c>
    </row>
    <row r="3189" spans="12:15" x14ac:dyDescent="0.25">
      <c r="L3189">
        <v>51.60497651</v>
      </c>
      <c r="O3189">
        <v>65.65842988</v>
      </c>
    </row>
    <row r="3190" spans="12:15" x14ac:dyDescent="0.25">
      <c r="L3190">
        <v>44.022496369999999</v>
      </c>
      <c r="O3190">
        <v>65.680090870000001</v>
      </c>
    </row>
    <row r="3191" spans="12:15" x14ac:dyDescent="0.25">
      <c r="L3191">
        <v>55.511968400000001</v>
      </c>
      <c r="O3191">
        <v>65.680565240000007</v>
      </c>
    </row>
    <row r="3192" spans="12:15" x14ac:dyDescent="0.25">
      <c r="L3192">
        <v>114.4086427</v>
      </c>
      <c r="O3192">
        <v>65.688936060000003</v>
      </c>
    </row>
    <row r="3193" spans="12:15" x14ac:dyDescent="0.25">
      <c r="L3193">
        <v>42.925345440000001</v>
      </c>
      <c r="O3193">
        <v>65.697550370000002</v>
      </c>
    </row>
    <row r="3194" spans="12:15" x14ac:dyDescent="0.25">
      <c r="L3194">
        <v>42.226911190000003</v>
      </c>
      <c r="O3194">
        <v>65.707748839999994</v>
      </c>
    </row>
    <row r="3195" spans="12:15" x14ac:dyDescent="0.25">
      <c r="L3195">
        <v>99.136291740000004</v>
      </c>
      <c r="O3195">
        <v>65.71690993</v>
      </c>
    </row>
    <row r="3196" spans="12:15" x14ac:dyDescent="0.25">
      <c r="L3196">
        <v>114.9458772</v>
      </c>
      <c r="O3196">
        <v>65.721555910000006</v>
      </c>
    </row>
    <row r="3197" spans="12:15" x14ac:dyDescent="0.25">
      <c r="L3197">
        <v>182.1771172</v>
      </c>
      <c r="O3197">
        <v>65.725688430000005</v>
      </c>
    </row>
    <row r="3198" spans="12:15" x14ac:dyDescent="0.25">
      <c r="L3198">
        <v>65.620686430000006</v>
      </c>
      <c r="O3198">
        <v>65.729510520000005</v>
      </c>
    </row>
    <row r="3199" spans="12:15" x14ac:dyDescent="0.25">
      <c r="L3199">
        <v>58.744295520000001</v>
      </c>
      <c r="O3199">
        <v>65.730748890000001</v>
      </c>
    </row>
    <row r="3200" spans="12:15" x14ac:dyDescent="0.25">
      <c r="L3200">
        <v>69.721988640000006</v>
      </c>
      <c r="O3200">
        <v>65.731585679999995</v>
      </c>
    </row>
    <row r="3201" spans="12:15" x14ac:dyDescent="0.25">
      <c r="L3201">
        <v>129.76717350000001</v>
      </c>
      <c r="O3201">
        <v>65.738211359999994</v>
      </c>
    </row>
    <row r="3202" spans="12:15" x14ac:dyDescent="0.25">
      <c r="L3202">
        <v>100.5511065</v>
      </c>
      <c r="O3202">
        <v>65.74497968</v>
      </c>
    </row>
    <row r="3203" spans="12:15" x14ac:dyDescent="0.25">
      <c r="L3203">
        <v>44.377118979999999</v>
      </c>
      <c r="O3203">
        <v>65.747768460000003</v>
      </c>
    </row>
    <row r="3204" spans="12:15" x14ac:dyDescent="0.25">
      <c r="L3204">
        <v>50.956533690000001</v>
      </c>
      <c r="O3204">
        <v>65.761591809999999</v>
      </c>
    </row>
    <row r="3205" spans="12:15" x14ac:dyDescent="0.25">
      <c r="L3205">
        <v>60.416052550000003</v>
      </c>
      <c r="O3205">
        <v>65.766563629999993</v>
      </c>
    </row>
    <row r="3206" spans="12:15" x14ac:dyDescent="0.25">
      <c r="L3206">
        <v>65.389396509999997</v>
      </c>
      <c r="O3206">
        <v>65.772037019999999</v>
      </c>
    </row>
    <row r="3207" spans="12:15" x14ac:dyDescent="0.25">
      <c r="L3207">
        <v>69.335492759999994</v>
      </c>
      <c r="O3207">
        <v>65.776424739999996</v>
      </c>
    </row>
    <row r="3208" spans="12:15" x14ac:dyDescent="0.25">
      <c r="L3208">
        <v>67.315682870000003</v>
      </c>
      <c r="O3208">
        <v>65.782848889999997</v>
      </c>
    </row>
    <row r="3209" spans="12:15" x14ac:dyDescent="0.25">
      <c r="L3209">
        <v>109.3990739</v>
      </c>
      <c r="O3209">
        <v>65.786426090000006</v>
      </c>
    </row>
    <row r="3210" spans="12:15" x14ac:dyDescent="0.25">
      <c r="L3210">
        <v>175.3359988</v>
      </c>
      <c r="O3210">
        <v>65.790730400000001</v>
      </c>
    </row>
    <row r="3211" spans="12:15" x14ac:dyDescent="0.25">
      <c r="L3211">
        <v>40.291718459999998</v>
      </c>
      <c r="O3211">
        <v>65.806811909999993</v>
      </c>
    </row>
    <row r="3212" spans="12:15" x14ac:dyDescent="0.25">
      <c r="L3212">
        <v>118.0754342</v>
      </c>
      <c r="O3212">
        <v>65.853043999999997</v>
      </c>
    </row>
    <row r="3213" spans="12:15" x14ac:dyDescent="0.25">
      <c r="L3213">
        <v>51.748307150000002</v>
      </c>
      <c r="O3213">
        <v>65.860679259999998</v>
      </c>
    </row>
    <row r="3214" spans="12:15" x14ac:dyDescent="0.25">
      <c r="L3214">
        <v>53.261627109999999</v>
      </c>
      <c r="O3214">
        <v>65.862695770000002</v>
      </c>
    </row>
    <row r="3215" spans="12:15" x14ac:dyDescent="0.25">
      <c r="L3215">
        <v>120.0392329</v>
      </c>
      <c r="O3215">
        <v>65.87097258</v>
      </c>
    </row>
    <row r="3216" spans="12:15" x14ac:dyDescent="0.25">
      <c r="L3216">
        <v>97.528127119999994</v>
      </c>
      <c r="O3216">
        <v>65.89197317</v>
      </c>
    </row>
    <row r="3217" spans="12:15" x14ac:dyDescent="0.25">
      <c r="L3217">
        <v>56.129781080000001</v>
      </c>
      <c r="O3217">
        <v>65.894773420000007</v>
      </c>
    </row>
    <row r="3218" spans="12:15" x14ac:dyDescent="0.25">
      <c r="L3218">
        <v>42.519366830000003</v>
      </c>
      <c r="O3218">
        <v>65.895112839999996</v>
      </c>
    </row>
    <row r="3219" spans="12:15" x14ac:dyDescent="0.25">
      <c r="L3219">
        <v>51.534310789999999</v>
      </c>
      <c r="O3219">
        <v>65.926140689999997</v>
      </c>
    </row>
    <row r="3220" spans="12:15" x14ac:dyDescent="0.25">
      <c r="L3220">
        <v>56.583568530000001</v>
      </c>
      <c r="O3220">
        <v>65.928288159999994</v>
      </c>
    </row>
    <row r="3221" spans="12:15" x14ac:dyDescent="0.25">
      <c r="L3221">
        <v>45.238317199999997</v>
      </c>
      <c r="O3221">
        <v>65.938753700000007</v>
      </c>
    </row>
    <row r="3222" spans="12:15" x14ac:dyDescent="0.25">
      <c r="L3222">
        <v>40.46801</v>
      </c>
      <c r="O3222">
        <v>65.946607</v>
      </c>
    </row>
    <row r="3223" spans="12:15" x14ac:dyDescent="0.25">
      <c r="L3223">
        <v>55.531757399999996</v>
      </c>
      <c r="O3223">
        <v>65.949617140000001</v>
      </c>
    </row>
    <row r="3224" spans="12:15" x14ac:dyDescent="0.25">
      <c r="L3224">
        <v>46.052727060000002</v>
      </c>
      <c r="O3224">
        <v>65.955986490000001</v>
      </c>
    </row>
    <row r="3225" spans="12:15" x14ac:dyDescent="0.25">
      <c r="L3225">
        <v>40.380577549999998</v>
      </c>
      <c r="O3225">
        <v>65.96386742</v>
      </c>
    </row>
    <row r="3226" spans="12:15" x14ac:dyDescent="0.25">
      <c r="L3226">
        <v>63.68056627</v>
      </c>
      <c r="O3226">
        <v>65.965193819999996</v>
      </c>
    </row>
    <row r="3227" spans="12:15" x14ac:dyDescent="0.25">
      <c r="L3227">
        <v>44.85360077</v>
      </c>
      <c r="O3227">
        <v>65.985726099999994</v>
      </c>
    </row>
    <row r="3228" spans="12:15" x14ac:dyDescent="0.25">
      <c r="L3228">
        <v>53.765205080000001</v>
      </c>
      <c r="O3228">
        <v>65.989754989999994</v>
      </c>
    </row>
    <row r="3229" spans="12:15" x14ac:dyDescent="0.25">
      <c r="L3229">
        <v>59.170419819999999</v>
      </c>
      <c r="O3229">
        <v>66.003419890000004</v>
      </c>
    </row>
    <row r="3230" spans="12:15" x14ac:dyDescent="0.25">
      <c r="L3230">
        <v>47.708043709999998</v>
      </c>
      <c r="O3230">
        <v>66.006933529999998</v>
      </c>
    </row>
    <row r="3231" spans="12:15" x14ac:dyDescent="0.25">
      <c r="L3231">
        <v>55.493583950000001</v>
      </c>
      <c r="O3231">
        <v>66.011198890000003</v>
      </c>
    </row>
    <row r="3232" spans="12:15" x14ac:dyDescent="0.25">
      <c r="L3232">
        <v>68.712589059999999</v>
      </c>
      <c r="O3232">
        <v>66.015946900000003</v>
      </c>
    </row>
    <row r="3233" spans="12:15" x14ac:dyDescent="0.25">
      <c r="L3233">
        <v>59.567844450000003</v>
      </c>
      <c r="O3233">
        <v>66.016729850000004</v>
      </c>
    </row>
    <row r="3234" spans="12:15" x14ac:dyDescent="0.25">
      <c r="L3234">
        <v>58.905843779999998</v>
      </c>
      <c r="O3234">
        <v>66.021153179999999</v>
      </c>
    </row>
    <row r="3235" spans="12:15" x14ac:dyDescent="0.25">
      <c r="L3235">
        <v>50.427685699999998</v>
      </c>
      <c r="O3235">
        <v>66.062064699999993</v>
      </c>
    </row>
    <row r="3236" spans="12:15" x14ac:dyDescent="0.25">
      <c r="L3236">
        <v>114.6216397</v>
      </c>
      <c r="O3236">
        <v>66.062201259999995</v>
      </c>
    </row>
    <row r="3237" spans="12:15" x14ac:dyDescent="0.25">
      <c r="L3237">
        <v>69.699349459999993</v>
      </c>
      <c r="O3237">
        <v>66.064349770000007</v>
      </c>
    </row>
    <row r="3238" spans="12:15" x14ac:dyDescent="0.25">
      <c r="L3238">
        <v>196.77085750000001</v>
      </c>
      <c r="O3238">
        <v>66.068923889999994</v>
      </c>
    </row>
    <row r="3239" spans="12:15" x14ac:dyDescent="0.25">
      <c r="L3239">
        <v>126.1191401</v>
      </c>
      <c r="O3239">
        <v>66.071557279999993</v>
      </c>
    </row>
    <row r="3240" spans="12:15" x14ac:dyDescent="0.25">
      <c r="L3240">
        <v>111.5094593</v>
      </c>
      <c r="O3240">
        <v>66.073493839999998</v>
      </c>
    </row>
    <row r="3241" spans="12:15" x14ac:dyDescent="0.25">
      <c r="L3241">
        <v>111.4362807</v>
      </c>
      <c r="O3241">
        <v>66.074677960000002</v>
      </c>
    </row>
    <row r="3242" spans="12:15" x14ac:dyDescent="0.25">
      <c r="L3242">
        <v>103.66760050000001</v>
      </c>
      <c r="O3242">
        <v>66.088670489999998</v>
      </c>
    </row>
    <row r="3243" spans="12:15" x14ac:dyDescent="0.25">
      <c r="L3243">
        <v>56.507428869999998</v>
      </c>
      <c r="O3243">
        <v>66.092830559999996</v>
      </c>
    </row>
    <row r="3244" spans="12:15" x14ac:dyDescent="0.25">
      <c r="L3244">
        <v>47.692000069999999</v>
      </c>
      <c r="O3244">
        <v>66.095786059999995</v>
      </c>
    </row>
    <row r="3245" spans="12:15" x14ac:dyDescent="0.25">
      <c r="L3245">
        <v>128.01948619999999</v>
      </c>
      <c r="O3245">
        <v>66.115382670000002</v>
      </c>
    </row>
    <row r="3246" spans="12:15" x14ac:dyDescent="0.25">
      <c r="L3246">
        <v>50.779182059999997</v>
      </c>
      <c r="O3246">
        <v>66.127191429999996</v>
      </c>
    </row>
    <row r="3247" spans="12:15" x14ac:dyDescent="0.25">
      <c r="L3247">
        <v>133.500302</v>
      </c>
      <c r="O3247">
        <v>66.129255939999993</v>
      </c>
    </row>
    <row r="3248" spans="12:15" x14ac:dyDescent="0.25">
      <c r="L3248">
        <v>215.94105809999999</v>
      </c>
      <c r="O3248">
        <v>66.129584750000006</v>
      </c>
    </row>
    <row r="3249" spans="12:15" x14ac:dyDescent="0.25">
      <c r="L3249">
        <v>211.78508389999999</v>
      </c>
      <c r="O3249">
        <v>66.141560440000006</v>
      </c>
    </row>
    <row r="3250" spans="12:15" x14ac:dyDescent="0.25">
      <c r="L3250">
        <v>44.604109440000002</v>
      </c>
      <c r="O3250">
        <v>66.142492649999994</v>
      </c>
    </row>
    <row r="3251" spans="12:15" x14ac:dyDescent="0.25">
      <c r="L3251">
        <v>108.37777370000001</v>
      </c>
      <c r="O3251">
        <v>66.142581699999994</v>
      </c>
    </row>
    <row r="3252" spans="12:15" x14ac:dyDescent="0.25">
      <c r="L3252">
        <v>44.13240347</v>
      </c>
      <c r="O3252">
        <v>66.146151509999996</v>
      </c>
    </row>
    <row r="3253" spans="12:15" x14ac:dyDescent="0.25">
      <c r="L3253">
        <v>67.972111569999996</v>
      </c>
      <c r="O3253">
        <v>66.151413149999996</v>
      </c>
    </row>
    <row r="3254" spans="12:15" x14ac:dyDescent="0.25">
      <c r="L3254">
        <v>67.218602290000007</v>
      </c>
      <c r="O3254">
        <v>66.155897199999998</v>
      </c>
    </row>
    <row r="3255" spans="12:15" x14ac:dyDescent="0.25">
      <c r="L3255">
        <v>63.670206810000003</v>
      </c>
      <c r="O3255">
        <v>66.165286780000002</v>
      </c>
    </row>
    <row r="3256" spans="12:15" x14ac:dyDescent="0.25">
      <c r="L3256">
        <v>61.377279639999998</v>
      </c>
      <c r="O3256">
        <v>66.181425880000006</v>
      </c>
    </row>
    <row r="3257" spans="12:15" x14ac:dyDescent="0.25">
      <c r="L3257">
        <v>119.2078832</v>
      </c>
      <c r="O3257">
        <v>66.185704680000001</v>
      </c>
    </row>
    <row r="3258" spans="12:15" x14ac:dyDescent="0.25">
      <c r="L3258">
        <v>58.474197590000003</v>
      </c>
      <c r="O3258">
        <v>66.202947609999995</v>
      </c>
    </row>
    <row r="3259" spans="12:15" x14ac:dyDescent="0.25">
      <c r="L3259">
        <v>109.149253</v>
      </c>
      <c r="O3259">
        <v>66.206304169999996</v>
      </c>
    </row>
    <row r="3260" spans="12:15" x14ac:dyDescent="0.25">
      <c r="L3260">
        <v>69.904972319999999</v>
      </c>
      <c r="O3260">
        <v>66.207008049999999</v>
      </c>
    </row>
    <row r="3261" spans="12:15" x14ac:dyDescent="0.25">
      <c r="L3261">
        <v>41.432795720000001</v>
      </c>
      <c r="O3261">
        <v>66.237476020000003</v>
      </c>
    </row>
    <row r="3262" spans="12:15" x14ac:dyDescent="0.25">
      <c r="L3262">
        <v>179.63537969999999</v>
      </c>
      <c r="O3262">
        <v>66.243347959999994</v>
      </c>
    </row>
    <row r="3263" spans="12:15" x14ac:dyDescent="0.25">
      <c r="L3263">
        <v>53.142297200000002</v>
      </c>
      <c r="O3263">
        <v>66.247471750000003</v>
      </c>
    </row>
    <row r="3264" spans="12:15" x14ac:dyDescent="0.25">
      <c r="L3264">
        <v>109.97195019999999</v>
      </c>
      <c r="O3264">
        <v>66.25434516</v>
      </c>
    </row>
    <row r="3265" spans="12:15" x14ac:dyDescent="0.25">
      <c r="L3265">
        <v>61.75212294</v>
      </c>
      <c r="O3265">
        <v>66.255554020000005</v>
      </c>
    </row>
    <row r="3266" spans="12:15" x14ac:dyDescent="0.25">
      <c r="L3266">
        <v>47.768531189999997</v>
      </c>
      <c r="O3266">
        <v>66.270727399999998</v>
      </c>
    </row>
    <row r="3267" spans="12:15" x14ac:dyDescent="0.25">
      <c r="L3267">
        <v>43.668281440000001</v>
      </c>
      <c r="O3267">
        <v>66.271049050000002</v>
      </c>
    </row>
    <row r="3268" spans="12:15" x14ac:dyDescent="0.25">
      <c r="L3268">
        <v>50.664965760000001</v>
      </c>
      <c r="O3268">
        <v>66.272306929999999</v>
      </c>
    </row>
    <row r="3269" spans="12:15" x14ac:dyDescent="0.25">
      <c r="L3269">
        <v>64.753829379999999</v>
      </c>
      <c r="O3269">
        <v>66.285011549999993</v>
      </c>
    </row>
    <row r="3270" spans="12:15" x14ac:dyDescent="0.25">
      <c r="L3270">
        <v>53.107659820000002</v>
      </c>
      <c r="O3270">
        <v>66.304905649999995</v>
      </c>
    </row>
    <row r="3271" spans="12:15" x14ac:dyDescent="0.25">
      <c r="L3271">
        <v>44.341192069999998</v>
      </c>
      <c r="O3271">
        <v>66.315698530000006</v>
      </c>
    </row>
    <row r="3272" spans="12:15" x14ac:dyDescent="0.25">
      <c r="L3272">
        <v>201.35687239999999</v>
      </c>
      <c r="O3272">
        <v>66.324076289999994</v>
      </c>
    </row>
    <row r="3273" spans="12:15" x14ac:dyDescent="0.25">
      <c r="L3273">
        <v>64.375814160000004</v>
      </c>
      <c r="O3273">
        <v>66.331999339999996</v>
      </c>
    </row>
    <row r="3274" spans="12:15" x14ac:dyDescent="0.25">
      <c r="L3274">
        <v>128.8740176</v>
      </c>
      <c r="O3274">
        <v>66.334860489999997</v>
      </c>
    </row>
    <row r="3275" spans="12:15" x14ac:dyDescent="0.25">
      <c r="L3275">
        <v>132.1112919</v>
      </c>
      <c r="O3275">
        <v>66.338851349999999</v>
      </c>
    </row>
    <row r="3276" spans="12:15" x14ac:dyDescent="0.25">
      <c r="L3276">
        <v>63.540925510000001</v>
      </c>
      <c r="O3276">
        <v>66.343045989999993</v>
      </c>
    </row>
    <row r="3277" spans="12:15" x14ac:dyDescent="0.25">
      <c r="L3277">
        <v>68.968867849999995</v>
      </c>
      <c r="O3277">
        <v>66.363277030000006</v>
      </c>
    </row>
    <row r="3278" spans="12:15" x14ac:dyDescent="0.25">
      <c r="L3278">
        <v>57.191771729999999</v>
      </c>
      <c r="O3278">
        <v>66.381525280000005</v>
      </c>
    </row>
    <row r="3279" spans="12:15" x14ac:dyDescent="0.25">
      <c r="L3279">
        <v>98.086622980000001</v>
      </c>
      <c r="O3279">
        <v>66.391099639999993</v>
      </c>
    </row>
    <row r="3280" spans="12:15" x14ac:dyDescent="0.25">
      <c r="L3280">
        <v>52.613836079999999</v>
      </c>
      <c r="O3280">
        <v>66.393704549999995</v>
      </c>
    </row>
    <row r="3281" spans="12:15" x14ac:dyDescent="0.25">
      <c r="L3281">
        <v>63.84474539</v>
      </c>
      <c r="O3281">
        <v>66.402608290000003</v>
      </c>
    </row>
    <row r="3282" spans="12:15" x14ac:dyDescent="0.25">
      <c r="L3282">
        <v>65.443118580000004</v>
      </c>
      <c r="O3282">
        <v>66.40709133</v>
      </c>
    </row>
    <row r="3283" spans="12:15" x14ac:dyDescent="0.25">
      <c r="L3283">
        <v>62.088000100000002</v>
      </c>
      <c r="O3283">
        <v>66.413246580000006</v>
      </c>
    </row>
    <row r="3284" spans="12:15" x14ac:dyDescent="0.25">
      <c r="L3284">
        <v>44.341810070000001</v>
      </c>
      <c r="O3284">
        <v>66.416331</v>
      </c>
    </row>
    <row r="3285" spans="12:15" x14ac:dyDescent="0.25">
      <c r="L3285">
        <v>48.844480019999999</v>
      </c>
      <c r="O3285">
        <v>66.421619430000007</v>
      </c>
    </row>
    <row r="3286" spans="12:15" x14ac:dyDescent="0.25">
      <c r="L3286">
        <v>43.009969490000003</v>
      </c>
      <c r="O3286">
        <v>66.441615400000003</v>
      </c>
    </row>
    <row r="3287" spans="12:15" x14ac:dyDescent="0.25">
      <c r="L3287">
        <v>43.74184795</v>
      </c>
      <c r="O3287">
        <v>66.446895810000001</v>
      </c>
    </row>
    <row r="3288" spans="12:15" x14ac:dyDescent="0.25">
      <c r="L3288">
        <v>64.260643819999999</v>
      </c>
      <c r="O3288">
        <v>66.447122960000002</v>
      </c>
    </row>
    <row r="3289" spans="12:15" x14ac:dyDescent="0.25">
      <c r="L3289">
        <v>98.358309259999999</v>
      </c>
      <c r="O3289">
        <v>66.45144105</v>
      </c>
    </row>
    <row r="3290" spans="12:15" x14ac:dyDescent="0.25">
      <c r="L3290">
        <v>44.973108289999999</v>
      </c>
      <c r="O3290">
        <v>66.469069000000005</v>
      </c>
    </row>
    <row r="3291" spans="12:15" x14ac:dyDescent="0.25">
      <c r="L3291">
        <v>56.465777000000003</v>
      </c>
      <c r="O3291">
        <v>66.470419820000004</v>
      </c>
    </row>
    <row r="3292" spans="12:15" x14ac:dyDescent="0.25">
      <c r="L3292">
        <v>54.526337820000002</v>
      </c>
      <c r="O3292">
        <v>66.473396059999999</v>
      </c>
    </row>
    <row r="3293" spans="12:15" x14ac:dyDescent="0.25">
      <c r="L3293">
        <v>69.86658319</v>
      </c>
      <c r="O3293">
        <v>66.481400070000007</v>
      </c>
    </row>
    <row r="3294" spans="12:15" x14ac:dyDescent="0.25">
      <c r="L3294">
        <v>117.7730469</v>
      </c>
      <c r="O3294">
        <v>66.493253980000006</v>
      </c>
    </row>
    <row r="3295" spans="12:15" x14ac:dyDescent="0.25">
      <c r="L3295">
        <v>61.743497400000003</v>
      </c>
      <c r="O3295">
        <v>66.49560692</v>
      </c>
    </row>
    <row r="3296" spans="12:15" x14ac:dyDescent="0.25">
      <c r="L3296">
        <v>52.235290550000002</v>
      </c>
      <c r="O3296">
        <v>66.498029680000002</v>
      </c>
    </row>
    <row r="3297" spans="12:15" x14ac:dyDescent="0.25">
      <c r="L3297">
        <v>49.246974989999998</v>
      </c>
      <c r="O3297">
        <v>66.504760079999997</v>
      </c>
    </row>
    <row r="3298" spans="12:15" x14ac:dyDescent="0.25">
      <c r="L3298">
        <v>55.911861909999999</v>
      </c>
      <c r="O3298">
        <v>66.508370920000004</v>
      </c>
    </row>
    <row r="3299" spans="12:15" x14ac:dyDescent="0.25">
      <c r="L3299">
        <v>45.47622861</v>
      </c>
      <c r="O3299">
        <v>66.509004689999998</v>
      </c>
    </row>
    <row r="3300" spans="12:15" x14ac:dyDescent="0.25">
      <c r="L3300">
        <v>105.71697</v>
      </c>
      <c r="O3300">
        <v>66.517669990000002</v>
      </c>
    </row>
    <row r="3301" spans="12:15" x14ac:dyDescent="0.25">
      <c r="L3301">
        <v>67.034899640000006</v>
      </c>
      <c r="O3301">
        <v>66.526569030000005</v>
      </c>
    </row>
    <row r="3302" spans="12:15" x14ac:dyDescent="0.25">
      <c r="L3302">
        <v>56.474979930000003</v>
      </c>
      <c r="O3302">
        <v>66.526769920000007</v>
      </c>
    </row>
    <row r="3303" spans="12:15" x14ac:dyDescent="0.25">
      <c r="L3303">
        <v>62.937072219999997</v>
      </c>
      <c r="O3303">
        <v>66.537121290000002</v>
      </c>
    </row>
    <row r="3304" spans="12:15" x14ac:dyDescent="0.25">
      <c r="L3304">
        <v>41.436839339999999</v>
      </c>
      <c r="O3304">
        <v>66.538406370000004</v>
      </c>
    </row>
    <row r="3305" spans="12:15" x14ac:dyDescent="0.25">
      <c r="L3305">
        <v>126.8241864</v>
      </c>
      <c r="O3305">
        <v>66.573228529999994</v>
      </c>
    </row>
    <row r="3306" spans="12:15" x14ac:dyDescent="0.25">
      <c r="L3306">
        <v>59.260954470000001</v>
      </c>
      <c r="O3306">
        <v>66.584856830000007</v>
      </c>
    </row>
    <row r="3307" spans="12:15" x14ac:dyDescent="0.25">
      <c r="L3307">
        <v>149.49053219999999</v>
      </c>
      <c r="O3307">
        <v>66.600676070000006</v>
      </c>
    </row>
    <row r="3308" spans="12:15" x14ac:dyDescent="0.25">
      <c r="L3308">
        <v>61.233347620000004</v>
      </c>
      <c r="O3308">
        <v>66.60207407</v>
      </c>
    </row>
    <row r="3309" spans="12:15" x14ac:dyDescent="0.25">
      <c r="L3309">
        <v>56.322480280000001</v>
      </c>
      <c r="O3309">
        <v>66.606671129999995</v>
      </c>
    </row>
    <row r="3310" spans="12:15" x14ac:dyDescent="0.25">
      <c r="L3310">
        <v>47.392253570000001</v>
      </c>
      <c r="O3310">
        <v>66.623066969999996</v>
      </c>
    </row>
    <row r="3311" spans="12:15" x14ac:dyDescent="0.25">
      <c r="L3311">
        <v>60.23930927</v>
      </c>
      <c r="O3311">
        <v>66.625153179999998</v>
      </c>
    </row>
    <row r="3312" spans="12:15" x14ac:dyDescent="0.25">
      <c r="L3312">
        <v>90.124370499999998</v>
      </c>
      <c r="O3312">
        <v>66.625530470000001</v>
      </c>
    </row>
    <row r="3313" spans="12:15" x14ac:dyDescent="0.25">
      <c r="L3313">
        <v>192.07992669999999</v>
      </c>
      <c r="O3313">
        <v>66.645543439999997</v>
      </c>
    </row>
    <row r="3314" spans="12:15" x14ac:dyDescent="0.25">
      <c r="L3314">
        <v>44.746264199999999</v>
      </c>
      <c r="O3314">
        <v>66.647720609999993</v>
      </c>
    </row>
    <row r="3315" spans="12:15" x14ac:dyDescent="0.25">
      <c r="L3315">
        <v>51.091489869999997</v>
      </c>
      <c r="O3315">
        <v>66.648954660000001</v>
      </c>
    </row>
    <row r="3316" spans="12:15" x14ac:dyDescent="0.25">
      <c r="L3316">
        <v>48.63168099</v>
      </c>
      <c r="O3316">
        <v>66.658435179999998</v>
      </c>
    </row>
    <row r="3317" spans="12:15" x14ac:dyDescent="0.25">
      <c r="L3317">
        <v>68.534494249999995</v>
      </c>
      <c r="O3317">
        <v>66.659074770000004</v>
      </c>
    </row>
    <row r="3318" spans="12:15" x14ac:dyDescent="0.25">
      <c r="L3318">
        <v>59.895594940000002</v>
      </c>
      <c r="O3318">
        <v>66.684247249999999</v>
      </c>
    </row>
    <row r="3319" spans="12:15" x14ac:dyDescent="0.25">
      <c r="L3319">
        <v>64.124518960000003</v>
      </c>
      <c r="O3319">
        <v>66.689246490000002</v>
      </c>
    </row>
    <row r="3320" spans="12:15" x14ac:dyDescent="0.25">
      <c r="L3320">
        <v>43.158951279999997</v>
      </c>
      <c r="O3320">
        <v>66.715411349999997</v>
      </c>
    </row>
    <row r="3321" spans="12:15" x14ac:dyDescent="0.25">
      <c r="L3321">
        <v>45.736869560000002</v>
      </c>
      <c r="O3321">
        <v>66.722075469999993</v>
      </c>
    </row>
    <row r="3322" spans="12:15" x14ac:dyDescent="0.25">
      <c r="L3322">
        <v>94.144117609999995</v>
      </c>
      <c r="O3322">
        <v>66.727469229999997</v>
      </c>
    </row>
    <row r="3323" spans="12:15" x14ac:dyDescent="0.25">
      <c r="L3323">
        <v>45.157069739999997</v>
      </c>
      <c r="O3323">
        <v>66.731328629999993</v>
      </c>
    </row>
    <row r="3324" spans="12:15" x14ac:dyDescent="0.25">
      <c r="L3324">
        <v>66.115382670000002</v>
      </c>
      <c r="O3324">
        <v>66.733261529999993</v>
      </c>
    </row>
    <row r="3325" spans="12:15" x14ac:dyDescent="0.25">
      <c r="L3325">
        <v>48.125776700000003</v>
      </c>
      <c r="O3325">
        <v>66.733928340000006</v>
      </c>
    </row>
    <row r="3326" spans="12:15" x14ac:dyDescent="0.25">
      <c r="L3326">
        <v>64.54769623</v>
      </c>
      <c r="O3326">
        <v>66.734749699999995</v>
      </c>
    </row>
    <row r="3327" spans="12:15" x14ac:dyDescent="0.25">
      <c r="L3327">
        <v>98.444989809999996</v>
      </c>
      <c r="O3327">
        <v>66.739631200000005</v>
      </c>
    </row>
    <row r="3328" spans="12:15" x14ac:dyDescent="0.25">
      <c r="L3328">
        <v>64.85818209</v>
      </c>
      <c r="O3328">
        <v>66.739943969999999</v>
      </c>
    </row>
    <row r="3329" spans="12:15" x14ac:dyDescent="0.25">
      <c r="L3329">
        <v>49.29246054</v>
      </c>
      <c r="O3329">
        <v>66.771434560000003</v>
      </c>
    </row>
    <row r="3330" spans="12:15" x14ac:dyDescent="0.25">
      <c r="L3330">
        <v>52.510016899999997</v>
      </c>
      <c r="O3330">
        <v>66.786051520000001</v>
      </c>
    </row>
    <row r="3331" spans="12:15" x14ac:dyDescent="0.25">
      <c r="L3331">
        <v>62.141021010000003</v>
      </c>
      <c r="O3331">
        <v>66.791681670000003</v>
      </c>
    </row>
    <row r="3332" spans="12:15" x14ac:dyDescent="0.25">
      <c r="L3332">
        <v>103.6907904</v>
      </c>
      <c r="O3332">
        <v>66.796901570000003</v>
      </c>
    </row>
    <row r="3333" spans="12:15" x14ac:dyDescent="0.25">
      <c r="L3333">
        <v>63.316803229999998</v>
      </c>
      <c r="O3333">
        <v>66.797089240000005</v>
      </c>
    </row>
    <row r="3334" spans="12:15" x14ac:dyDescent="0.25">
      <c r="L3334">
        <v>65.215243349999994</v>
      </c>
      <c r="O3334">
        <v>66.803247569999996</v>
      </c>
    </row>
    <row r="3335" spans="12:15" x14ac:dyDescent="0.25">
      <c r="L3335">
        <v>105.8725804</v>
      </c>
      <c r="O3335">
        <v>66.806494330000007</v>
      </c>
    </row>
    <row r="3336" spans="12:15" x14ac:dyDescent="0.25">
      <c r="L3336">
        <v>65.194516309999997</v>
      </c>
      <c r="O3336">
        <v>66.808194929999999</v>
      </c>
    </row>
    <row r="3337" spans="12:15" x14ac:dyDescent="0.25">
      <c r="L3337">
        <v>101.6728818</v>
      </c>
      <c r="O3337">
        <v>66.810959920000002</v>
      </c>
    </row>
    <row r="3338" spans="12:15" x14ac:dyDescent="0.25">
      <c r="L3338">
        <v>58.159506739999998</v>
      </c>
      <c r="O3338">
        <v>66.815681929999997</v>
      </c>
    </row>
    <row r="3339" spans="12:15" x14ac:dyDescent="0.25">
      <c r="L3339">
        <v>42.195253440000002</v>
      </c>
      <c r="O3339">
        <v>66.87400719</v>
      </c>
    </row>
    <row r="3340" spans="12:15" x14ac:dyDescent="0.25">
      <c r="L3340">
        <v>99.737501249999994</v>
      </c>
      <c r="O3340">
        <v>66.874332620000004</v>
      </c>
    </row>
    <row r="3341" spans="12:15" x14ac:dyDescent="0.25">
      <c r="L3341">
        <v>47.455754280000001</v>
      </c>
      <c r="O3341">
        <v>66.879067449999994</v>
      </c>
    </row>
    <row r="3342" spans="12:15" x14ac:dyDescent="0.25">
      <c r="L3342">
        <v>61.249545750000003</v>
      </c>
      <c r="O3342">
        <v>66.881292650000006</v>
      </c>
    </row>
    <row r="3343" spans="12:15" x14ac:dyDescent="0.25">
      <c r="L3343">
        <v>139.84324269999999</v>
      </c>
      <c r="O3343">
        <v>66.916594930000002</v>
      </c>
    </row>
    <row r="3344" spans="12:15" x14ac:dyDescent="0.25">
      <c r="L3344">
        <v>101.493172</v>
      </c>
      <c r="O3344">
        <v>66.917398109999993</v>
      </c>
    </row>
    <row r="3345" spans="12:15" x14ac:dyDescent="0.25">
      <c r="L3345">
        <v>46.663517239999997</v>
      </c>
      <c r="O3345">
        <v>66.919691979999996</v>
      </c>
    </row>
    <row r="3346" spans="12:15" x14ac:dyDescent="0.25">
      <c r="L3346">
        <v>162.96828099999999</v>
      </c>
      <c r="O3346">
        <v>66.924234970000001</v>
      </c>
    </row>
    <row r="3347" spans="12:15" x14ac:dyDescent="0.25">
      <c r="L3347">
        <v>47.28639304</v>
      </c>
      <c r="O3347">
        <v>66.924522690000003</v>
      </c>
    </row>
    <row r="3348" spans="12:15" x14ac:dyDescent="0.25">
      <c r="L3348">
        <v>51.415656630000001</v>
      </c>
      <c r="O3348">
        <v>66.925546260000004</v>
      </c>
    </row>
    <row r="3349" spans="12:15" x14ac:dyDescent="0.25">
      <c r="L3349">
        <v>97.262206950000007</v>
      </c>
      <c r="O3349">
        <v>66.926915930000007</v>
      </c>
    </row>
    <row r="3350" spans="12:15" x14ac:dyDescent="0.25">
      <c r="L3350">
        <v>168.47240959999999</v>
      </c>
      <c r="O3350">
        <v>66.933397780000007</v>
      </c>
    </row>
    <row r="3351" spans="12:15" x14ac:dyDescent="0.25">
      <c r="L3351">
        <v>66.965163500000003</v>
      </c>
      <c r="O3351">
        <v>66.938297349999999</v>
      </c>
    </row>
    <row r="3352" spans="12:15" x14ac:dyDescent="0.25">
      <c r="L3352">
        <v>62.621012550000003</v>
      </c>
      <c r="O3352">
        <v>66.956907229999999</v>
      </c>
    </row>
    <row r="3353" spans="12:15" x14ac:dyDescent="0.25">
      <c r="L3353">
        <v>50.54076148</v>
      </c>
      <c r="O3353">
        <v>66.959018979999996</v>
      </c>
    </row>
    <row r="3354" spans="12:15" x14ac:dyDescent="0.25">
      <c r="L3354">
        <v>66.338851349999999</v>
      </c>
      <c r="O3354">
        <v>66.964748009999994</v>
      </c>
    </row>
    <row r="3355" spans="12:15" x14ac:dyDescent="0.25">
      <c r="L3355">
        <v>67.300647760000004</v>
      </c>
      <c r="O3355">
        <v>66.965163500000003</v>
      </c>
    </row>
    <row r="3356" spans="12:15" x14ac:dyDescent="0.25">
      <c r="L3356">
        <v>61.48325277</v>
      </c>
      <c r="O3356">
        <v>66.966046109999994</v>
      </c>
    </row>
    <row r="3357" spans="12:15" x14ac:dyDescent="0.25">
      <c r="L3357">
        <v>56.552435959999997</v>
      </c>
      <c r="O3357">
        <v>66.973863989999998</v>
      </c>
    </row>
    <row r="3358" spans="12:15" x14ac:dyDescent="0.25">
      <c r="L3358">
        <v>65.680565240000007</v>
      </c>
      <c r="O3358">
        <v>66.993752499999999</v>
      </c>
    </row>
    <row r="3359" spans="12:15" x14ac:dyDescent="0.25">
      <c r="L3359">
        <v>48.002383180000002</v>
      </c>
      <c r="O3359">
        <v>66.997436359999995</v>
      </c>
    </row>
    <row r="3360" spans="12:15" x14ac:dyDescent="0.25">
      <c r="L3360">
        <v>66.623066969999996</v>
      </c>
      <c r="O3360">
        <v>67.00042861</v>
      </c>
    </row>
    <row r="3361" spans="12:15" x14ac:dyDescent="0.25">
      <c r="L3361">
        <v>68.323063840000003</v>
      </c>
      <c r="O3361">
        <v>67.015419719999997</v>
      </c>
    </row>
    <row r="3362" spans="12:15" x14ac:dyDescent="0.25">
      <c r="L3362">
        <v>49.433036090000002</v>
      </c>
      <c r="O3362">
        <v>67.021767890000007</v>
      </c>
    </row>
    <row r="3363" spans="12:15" x14ac:dyDescent="0.25">
      <c r="L3363">
        <v>51.285134909999996</v>
      </c>
      <c r="O3363">
        <v>67.029655959999999</v>
      </c>
    </row>
    <row r="3364" spans="12:15" x14ac:dyDescent="0.25">
      <c r="L3364">
        <v>55.791722720000003</v>
      </c>
      <c r="O3364">
        <v>67.031420789999999</v>
      </c>
    </row>
    <row r="3365" spans="12:15" x14ac:dyDescent="0.25">
      <c r="L3365">
        <v>50.456507119999998</v>
      </c>
      <c r="O3365">
        <v>67.034899640000006</v>
      </c>
    </row>
    <row r="3366" spans="12:15" x14ac:dyDescent="0.25">
      <c r="L3366">
        <v>53.010472319999998</v>
      </c>
      <c r="O3366">
        <v>67.039895779999995</v>
      </c>
    </row>
    <row r="3367" spans="12:15" x14ac:dyDescent="0.25">
      <c r="L3367">
        <v>68.490508590000005</v>
      </c>
      <c r="O3367">
        <v>67.054066449999993</v>
      </c>
    </row>
    <row r="3368" spans="12:15" x14ac:dyDescent="0.25">
      <c r="L3368">
        <v>107.468687</v>
      </c>
      <c r="O3368">
        <v>67.087692500000003</v>
      </c>
    </row>
    <row r="3369" spans="12:15" x14ac:dyDescent="0.25">
      <c r="L3369">
        <v>62.282489859999998</v>
      </c>
      <c r="O3369">
        <v>67.088265870000001</v>
      </c>
    </row>
    <row r="3370" spans="12:15" x14ac:dyDescent="0.25">
      <c r="L3370">
        <v>61.085731869999996</v>
      </c>
      <c r="O3370">
        <v>67.089040049999994</v>
      </c>
    </row>
    <row r="3371" spans="12:15" x14ac:dyDescent="0.25">
      <c r="L3371">
        <v>63.192393250000002</v>
      </c>
      <c r="O3371">
        <v>67.089214049999995</v>
      </c>
    </row>
    <row r="3372" spans="12:15" x14ac:dyDescent="0.25">
      <c r="L3372">
        <v>42.036021769999998</v>
      </c>
      <c r="O3372">
        <v>67.10067651</v>
      </c>
    </row>
    <row r="3373" spans="12:15" x14ac:dyDescent="0.25">
      <c r="L3373">
        <v>40.389407130000002</v>
      </c>
      <c r="O3373">
        <v>67.11082236</v>
      </c>
    </row>
    <row r="3374" spans="12:15" x14ac:dyDescent="0.25">
      <c r="L3374">
        <v>68.120196980000003</v>
      </c>
      <c r="O3374">
        <v>67.113672870000002</v>
      </c>
    </row>
    <row r="3375" spans="12:15" x14ac:dyDescent="0.25">
      <c r="L3375">
        <v>46.22001084</v>
      </c>
      <c r="O3375">
        <v>67.120915890000006</v>
      </c>
    </row>
    <row r="3376" spans="12:15" x14ac:dyDescent="0.25">
      <c r="L3376">
        <v>67.170392939999999</v>
      </c>
      <c r="O3376">
        <v>67.131502889999993</v>
      </c>
    </row>
    <row r="3377" spans="12:15" x14ac:dyDescent="0.25">
      <c r="L3377">
        <v>66.973863989999998</v>
      </c>
      <c r="O3377">
        <v>67.134404200000006</v>
      </c>
    </row>
    <row r="3378" spans="12:15" x14ac:dyDescent="0.25">
      <c r="L3378">
        <v>54.692718210000002</v>
      </c>
      <c r="O3378">
        <v>67.136156139999997</v>
      </c>
    </row>
    <row r="3379" spans="12:15" x14ac:dyDescent="0.25">
      <c r="L3379">
        <v>55.365656860000001</v>
      </c>
      <c r="O3379">
        <v>67.138169750000003</v>
      </c>
    </row>
    <row r="3380" spans="12:15" x14ac:dyDescent="0.25">
      <c r="L3380">
        <v>62.571024110000003</v>
      </c>
      <c r="O3380">
        <v>67.140667980000003</v>
      </c>
    </row>
    <row r="3381" spans="12:15" x14ac:dyDescent="0.25">
      <c r="L3381">
        <v>196.3592088</v>
      </c>
      <c r="O3381">
        <v>67.154822850000002</v>
      </c>
    </row>
    <row r="3382" spans="12:15" x14ac:dyDescent="0.25">
      <c r="L3382">
        <v>57.521284350000002</v>
      </c>
      <c r="O3382">
        <v>67.161104719999997</v>
      </c>
    </row>
    <row r="3383" spans="12:15" x14ac:dyDescent="0.25">
      <c r="L3383">
        <v>47.770524350000002</v>
      </c>
      <c r="O3383">
        <v>67.169327839999994</v>
      </c>
    </row>
    <row r="3384" spans="12:15" x14ac:dyDescent="0.25">
      <c r="L3384">
        <v>56.319750030000002</v>
      </c>
      <c r="O3384">
        <v>67.170392939999999</v>
      </c>
    </row>
    <row r="3385" spans="12:15" x14ac:dyDescent="0.25">
      <c r="L3385">
        <v>63.784965309999997</v>
      </c>
      <c r="O3385">
        <v>67.193871329999993</v>
      </c>
    </row>
    <row r="3386" spans="12:15" x14ac:dyDescent="0.25">
      <c r="L3386">
        <v>54.05107916</v>
      </c>
      <c r="O3386">
        <v>67.199785140000003</v>
      </c>
    </row>
    <row r="3387" spans="12:15" x14ac:dyDescent="0.25">
      <c r="L3387">
        <v>55.472500760000003</v>
      </c>
      <c r="O3387">
        <v>67.206407400000003</v>
      </c>
    </row>
    <row r="3388" spans="12:15" x14ac:dyDescent="0.25">
      <c r="L3388">
        <v>57.297544330000001</v>
      </c>
      <c r="O3388">
        <v>67.216634630000001</v>
      </c>
    </row>
    <row r="3389" spans="12:15" x14ac:dyDescent="0.25">
      <c r="L3389">
        <v>60.241019219999998</v>
      </c>
      <c r="O3389">
        <v>67.218602290000007</v>
      </c>
    </row>
    <row r="3390" spans="12:15" x14ac:dyDescent="0.25">
      <c r="L3390">
        <v>109.5235646</v>
      </c>
      <c r="O3390">
        <v>67.221401229999998</v>
      </c>
    </row>
    <row r="3391" spans="12:15" x14ac:dyDescent="0.25">
      <c r="L3391">
        <v>68.263377370000001</v>
      </c>
      <c r="O3391">
        <v>67.229342169999995</v>
      </c>
    </row>
    <row r="3392" spans="12:15" x14ac:dyDescent="0.25">
      <c r="L3392">
        <v>41.827509470000003</v>
      </c>
      <c r="O3392">
        <v>67.243457809999995</v>
      </c>
    </row>
    <row r="3393" spans="12:15" x14ac:dyDescent="0.25">
      <c r="L3393">
        <v>65.356536719999994</v>
      </c>
      <c r="O3393">
        <v>67.253744519999998</v>
      </c>
    </row>
    <row r="3394" spans="12:15" x14ac:dyDescent="0.25">
      <c r="L3394">
        <v>60.000777159999998</v>
      </c>
      <c r="O3394">
        <v>67.26385689</v>
      </c>
    </row>
    <row r="3395" spans="12:15" x14ac:dyDescent="0.25">
      <c r="L3395">
        <v>121.138209</v>
      </c>
      <c r="O3395">
        <v>67.27052329</v>
      </c>
    </row>
    <row r="3396" spans="12:15" x14ac:dyDescent="0.25">
      <c r="L3396">
        <v>120.5730745</v>
      </c>
      <c r="O3396">
        <v>67.273747819999997</v>
      </c>
    </row>
    <row r="3397" spans="12:15" x14ac:dyDescent="0.25">
      <c r="L3397">
        <v>65.423484790000003</v>
      </c>
      <c r="O3397">
        <v>67.289070499999994</v>
      </c>
    </row>
    <row r="3398" spans="12:15" x14ac:dyDescent="0.25">
      <c r="L3398">
        <v>95.243511560000002</v>
      </c>
      <c r="O3398">
        <v>67.291119320000007</v>
      </c>
    </row>
    <row r="3399" spans="12:15" x14ac:dyDescent="0.25">
      <c r="L3399">
        <v>92.538317960000001</v>
      </c>
      <c r="O3399">
        <v>67.300647760000004</v>
      </c>
    </row>
    <row r="3400" spans="12:15" x14ac:dyDescent="0.25">
      <c r="L3400">
        <v>124.94059350000001</v>
      </c>
      <c r="O3400">
        <v>67.303042809999994</v>
      </c>
    </row>
    <row r="3401" spans="12:15" x14ac:dyDescent="0.25">
      <c r="L3401">
        <v>106.06005879999999</v>
      </c>
      <c r="O3401">
        <v>67.311620210000001</v>
      </c>
    </row>
    <row r="3402" spans="12:15" x14ac:dyDescent="0.25">
      <c r="L3402">
        <v>51.660529529999998</v>
      </c>
      <c r="O3402">
        <v>67.315441340000007</v>
      </c>
    </row>
    <row r="3403" spans="12:15" x14ac:dyDescent="0.25">
      <c r="L3403">
        <v>65.385150760000002</v>
      </c>
      <c r="O3403">
        <v>67.315682870000003</v>
      </c>
    </row>
    <row r="3404" spans="12:15" x14ac:dyDescent="0.25">
      <c r="L3404">
        <v>60.260489790000001</v>
      </c>
      <c r="O3404">
        <v>67.315949750000001</v>
      </c>
    </row>
    <row r="3405" spans="12:15" x14ac:dyDescent="0.25">
      <c r="L3405">
        <v>67.410731850000005</v>
      </c>
      <c r="O3405">
        <v>67.318014460000001</v>
      </c>
    </row>
    <row r="3406" spans="12:15" x14ac:dyDescent="0.25">
      <c r="L3406">
        <v>54.143098690000002</v>
      </c>
      <c r="O3406">
        <v>67.319937569999993</v>
      </c>
    </row>
    <row r="3407" spans="12:15" x14ac:dyDescent="0.25">
      <c r="L3407">
        <v>65.323161110000001</v>
      </c>
      <c r="O3407">
        <v>67.370447769999998</v>
      </c>
    </row>
    <row r="3408" spans="12:15" x14ac:dyDescent="0.25">
      <c r="L3408">
        <v>42.519646219999998</v>
      </c>
      <c r="O3408">
        <v>67.379429930000001</v>
      </c>
    </row>
    <row r="3409" spans="12:15" x14ac:dyDescent="0.25">
      <c r="L3409">
        <v>47.988114699999997</v>
      </c>
      <c r="O3409">
        <v>67.383875239999995</v>
      </c>
    </row>
    <row r="3410" spans="12:15" x14ac:dyDescent="0.25">
      <c r="L3410">
        <v>102.4125724</v>
      </c>
      <c r="O3410">
        <v>67.388265820000001</v>
      </c>
    </row>
    <row r="3411" spans="12:15" x14ac:dyDescent="0.25">
      <c r="L3411">
        <v>61.202917749999997</v>
      </c>
      <c r="O3411">
        <v>67.410731850000005</v>
      </c>
    </row>
    <row r="3412" spans="12:15" x14ac:dyDescent="0.25">
      <c r="L3412">
        <v>48.845623600000003</v>
      </c>
      <c r="O3412">
        <v>67.421634179999998</v>
      </c>
    </row>
    <row r="3413" spans="12:15" x14ac:dyDescent="0.25">
      <c r="L3413">
        <v>60.681269239999999</v>
      </c>
      <c r="O3413">
        <v>67.423351920000002</v>
      </c>
    </row>
    <row r="3414" spans="12:15" x14ac:dyDescent="0.25">
      <c r="L3414">
        <v>41.719117060000002</v>
      </c>
      <c r="O3414">
        <v>67.432970940000004</v>
      </c>
    </row>
    <row r="3415" spans="12:15" x14ac:dyDescent="0.25">
      <c r="L3415">
        <v>52.44389048</v>
      </c>
      <c r="O3415">
        <v>67.445322500000003</v>
      </c>
    </row>
    <row r="3416" spans="12:15" x14ac:dyDescent="0.25">
      <c r="L3416">
        <v>68.221790429999999</v>
      </c>
      <c r="O3416">
        <v>67.471123289999994</v>
      </c>
    </row>
    <row r="3417" spans="12:15" x14ac:dyDescent="0.25">
      <c r="L3417">
        <v>56.55185633</v>
      </c>
      <c r="O3417">
        <v>67.490139429999999</v>
      </c>
    </row>
    <row r="3418" spans="12:15" x14ac:dyDescent="0.25">
      <c r="L3418">
        <v>69.113466930000001</v>
      </c>
      <c r="O3418">
        <v>67.494769469999994</v>
      </c>
    </row>
    <row r="3419" spans="12:15" x14ac:dyDescent="0.25">
      <c r="L3419">
        <v>44.224219779999999</v>
      </c>
      <c r="O3419">
        <v>67.494905549999999</v>
      </c>
    </row>
    <row r="3420" spans="12:15" x14ac:dyDescent="0.25">
      <c r="L3420">
        <v>57.307731580000002</v>
      </c>
      <c r="O3420">
        <v>67.495541410000001</v>
      </c>
    </row>
    <row r="3421" spans="12:15" x14ac:dyDescent="0.25">
      <c r="L3421">
        <v>103.9773912</v>
      </c>
      <c r="O3421">
        <v>67.523452460000001</v>
      </c>
    </row>
    <row r="3422" spans="12:15" x14ac:dyDescent="0.25">
      <c r="L3422">
        <v>54.673889950000003</v>
      </c>
      <c r="O3422">
        <v>67.525024520000002</v>
      </c>
    </row>
    <row r="3423" spans="12:15" x14ac:dyDescent="0.25">
      <c r="L3423">
        <v>53.019839509999997</v>
      </c>
      <c r="O3423">
        <v>67.535114399999998</v>
      </c>
    </row>
    <row r="3424" spans="12:15" x14ac:dyDescent="0.25">
      <c r="L3424">
        <v>57.004994080000003</v>
      </c>
      <c r="O3424">
        <v>67.549838480000005</v>
      </c>
    </row>
    <row r="3425" spans="12:15" x14ac:dyDescent="0.25">
      <c r="L3425">
        <v>42.919966199999998</v>
      </c>
      <c r="O3425">
        <v>67.55208322</v>
      </c>
    </row>
    <row r="3426" spans="12:15" x14ac:dyDescent="0.25">
      <c r="L3426">
        <v>106.1947313</v>
      </c>
      <c r="O3426">
        <v>67.552840059999994</v>
      </c>
    </row>
    <row r="3427" spans="12:15" x14ac:dyDescent="0.25">
      <c r="L3427">
        <v>62.371816639999999</v>
      </c>
      <c r="O3427">
        <v>67.562239210000001</v>
      </c>
    </row>
    <row r="3428" spans="12:15" x14ac:dyDescent="0.25">
      <c r="L3428">
        <v>61.798238050000002</v>
      </c>
      <c r="O3428">
        <v>67.565766859999997</v>
      </c>
    </row>
    <row r="3429" spans="12:15" x14ac:dyDescent="0.25">
      <c r="L3429">
        <v>57.336787510000001</v>
      </c>
      <c r="O3429">
        <v>67.575542659999996</v>
      </c>
    </row>
    <row r="3430" spans="12:15" x14ac:dyDescent="0.25">
      <c r="L3430">
        <v>63.055099349999999</v>
      </c>
      <c r="O3430">
        <v>67.584535119999998</v>
      </c>
    </row>
    <row r="3431" spans="12:15" x14ac:dyDescent="0.25">
      <c r="L3431">
        <v>44.281507840000003</v>
      </c>
      <c r="O3431">
        <v>67.59403159</v>
      </c>
    </row>
    <row r="3432" spans="12:15" x14ac:dyDescent="0.25">
      <c r="L3432">
        <v>50.273901819999999</v>
      </c>
      <c r="O3432">
        <v>67.599681079999996</v>
      </c>
    </row>
    <row r="3433" spans="12:15" x14ac:dyDescent="0.25">
      <c r="L3433">
        <v>56.847108239999997</v>
      </c>
      <c r="O3433">
        <v>67.601023690000005</v>
      </c>
    </row>
    <row r="3434" spans="12:15" x14ac:dyDescent="0.25">
      <c r="L3434">
        <v>48.98636595</v>
      </c>
      <c r="O3434">
        <v>67.603573780000005</v>
      </c>
    </row>
    <row r="3435" spans="12:15" x14ac:dyDescent="0.25">
      <c r="L3435">
        <v>58.655513130000003</v>
      </c>
      <c r="O3435">
        <v>67.625854739999994</v>
      </c>
    </row>
    <row r="3436" spans="12:15" x14ac:dyDescent="0.25">
      <c r="L3436">
        <v>67.687095659999997</v>
      </c>
      <c r="O3436">
        <v>67.629460530000003</v>
      </c>
    </row>
    <row r="3437" spans="12:15" x14ac:dyDescent="0.25">
      <c r="L3437">
        <v>94.372303689999995</v>
      </c>
      <c r="O3437">
        <v>67.634181979999994</v>
      </c>
    </row>
    <row r="3438" spans="12:15" x14ac:dyDescent="0.25">
      <c r="L3438">
        <v>68.334895639999999</v>
      </c>
      <c r="O3438">
        <v>67.641625570000002</v>
      </c>
    </row>
    <row r="3439" spans="12:15" x14ac:dyDescent="0.25">
      <c r="L3439">
        <v>48.457102290000002</v>
      </c>
      <c r="O3439">
        <v>67.64503406</v>
      </c>
    </row>
    <row r="3440" spans="12:15" x14ac:dyDescent="0.25">
      <c r="L3440">
        <v>44.382906140000003</v>
      </c>
      <c r="O3440">
        <v>67.645092689999998</v>
      </c>
    </row>
    <row r="3441" spans="12:15" x14ac:dyDescent="0.25">
      <c r="L3441">
        <v>63.829629410000003</v>
      </c>
      <c r="O3441">
        <v>67.658921169999999</v>
      </c>
    </row>
    <row r="3442" spans="12:15" x14ac:dyDescent="0.25">
      <c r="L3442">
        <v>128.21748890000001</v>
      </c>
      <c r="O3442">
        <v>67.672593890000002</v>
      </c>
    </row>
    <row r="3443" spans="12:15" x14ac:dyDescent="0.25">
      <c r="L3443">
        <v>43.031063080000003</v>
      </c>
      <c r="O3443">
        <v>67.677807200000004</v>
      </c>
    </row>
    <row r="3444" spans="12:15" x14ac:dyDescent="0.25">
      <c r="L3444">
        <v>68.821584299999998</v>
      </c>
      <c r="O3444">
        <v>67.68036918</v>
      </c>
    </row>
    <row r="3445" spans="12:15" x14ac:dyDescent="0.25">
      <c r="L3445">
        <v>119.8286722</v>
      </c>
      <c r="O3445">
        <v>67.681795019999996</v>
      </c>
    </row>
    <row r="3446" spans="12:15" x14ac:dyDescent="0.25">
      <c r="L3446">
        <v>47.831483249999998</v>
      </c>
      <c r="O3446">
        <v>67.685642849999994</v>
      </c>
    </row>
    <row r="3447" spans="12:15" x14ac:dyDescent="0.25">
      <c r="L3447">
        <v>64.894798800000004</v>
      </c>
      <c r="O3447">
        <v>67.687095659999997</v>
      </c>
    </row>
    <row r="3448" spans="12:15" x14ac:dyDescent="0.25">
      <c r="L3448">
        <v>66.334860489999997</v>
      </c>
      <c r="O3448">
        <v>67.69285429</v>
      </c>
    </row>
    <row r="3449" spans="12:15" x14ac:dyDescent="0.25">
      <c r="L3449">
        <v>54.869604320000001</v>
      </c>
      <c r="O3449">
        <v>67.696358480000001</v>
      </c>
    </row>
    <row r="3450" spans="12:15" x14ac:dyDescent="0.25">
      <c r="L3450">
        <v>52.043214820000003</v>
      </c>
      <c r="O3450">
        <v>67.699660750000007</v>
      </c>
    </row>
    <row r="3451" spans="12:15" x14ac:dyDescent="0.25">
      <c r="L3451">
        <v>56.268077910000002</v>
      </c>
      <c r="O3451">
        <v>67.700377200000005</v>
      </c>
    </row>
    <row r="3452" spans="12:15" x14ac:dyDescent="0.25">
      <c r="L3452">
        <v>44.731917129999999</v>
      </c>
      <c r="O3452">
        <v>67.704515029999996</v>
      </c>
    </row>
    <row r="3453" spans="12:15" x14ac:dyDescent="0.25">
      <c r="L3453">
        <v>49.252453619999997</v>
      </c>
      <c r="O3453">
        <v>67.706067110000006</v>
      </c>
    </row>
    <row r="3454" spans="12:15" x14ac:dyDescent="0.25">
      <c r="L3454">
        <v>41.24686209</v>
      </c>
      <c r="O3454">
        <v>67.709742719999994</v>
      </c>
    </row>
    <row r="3455" spans="12:15" x14ac:dyDescent="0.25">
      <c r="L3455">
        <v>65.013351889999996</v>
      </c>
      <c r="O3455">
        <v>67.710085620000001</v>
      </c>
    </row>
    <row r="3456" spans="12:15" x14ac:dyDescent="0.25">
      <c r="L3456">
        <v>151.99579489999999</v>
      </c>
      <c r="O3456">
        <v>67.725415060000003</v>
      </c>
    </row>
    <row r="3457" spans="12:15" x14ac:dyDescent="0.25">
      <c r="L3457">
        <v>49.609739390000001</v>
      </c>
      <c r="O3457">
        <v>67.733362600000007</v>
      </c>
    </row>
    <row r="3458" spans="12:15" x14ac:dyDescent="0.25">
      <c r="L3458">
        <v>58.350980560000004</v>
      </c>
      <c r="O3458">
        <v>67.733377880000006</v>
      </c>
    </row>
    <row r="3459" spans="12:15" x14ac:dyDescent="0.25">
      <c r="L3459">
        <v>44.236701760000003</v>
      </c>
      <c r="O3459">
        <v>67.749234810000004</v>
      </c>
    </row>
    <row r="3460" spans="12:15" x14ac:dyDescent="0.25">
      <c r="L3460">
        <v>47.346601219999997</v>
      </c>
      <c r="O3460">
        <v>67.756332939999993</v>
      </c>
    </row>
    <row r="3461" spans="12:15" x14ac:dyDescent="0.25">
      <c r="L3461">
        <v>67.383875239999995</v>
      </c>
      <c r="O3461">
        <v>67.771158470000003</v>
      </c>
    </row>
    <row r="3462" spans="12:15" x14ac:dyDescent="0.25">
      <c r="L3462">
        <v>69.134243549999994</v>
      </c>
      <c r="O3462">
        <v>67.772987740000005</v>
      </c>
    </row>
    <row r="3463" spans="12:15" x14ac:dyDescent="0.25">
      <c r="L3463">
        <v>60.581114059999997</v>
      </c>
      <c r="O3463">
        <v>67.78006671</v>
      </c>
    </row>
    <row r="3464" spans="12:15" x14ac:dyDescent="0.25">
      <c r="L3464">
        <v>68.783080650000002</v>
      </c>
      <c r="O3464">
        <v>67.791502899999998</v>
      </c>
    </row>
    <row r="3465" spans="12:15" x14ac:dyDescent="0.25">
      <c r="L3465">
        <v>67.134404200000006</v>
      </c>
      <c r="O3465">
        <v>67.801318969999997</v>
      </c>
    </row>
    <row r="3466" spans="12:15" x14ac:dyDescent="0.25">
      <c r="L3466">
        <v>54.514004460000002</v>
      </c>
      <c r="O3466">
        <v>67.808566810000002</v>
      </c>
    </row>
    <row r="3467" spans="12:15" x14ac:dyDescent="0.25">
      <c r="L3467">
        <v>94.511650399999994</v>
      </c>
      <c r="O3467">
        <v>67.811464130000005</v>
      </c>
    </row>
    <row r="3468" spans="12:15" x14ac:dyDescent="0.25">
      <c r="L3468">
        <v>94.871258010000005</v>
      </c>
      <c r="O3468">
        <v>67.812284590000004</v>
      </c>
    </row>
    <row r="3469" spans="12:15" x14ac:dyDescent="0.25">
      <c r="L3469">
        <v>95.404619170000004</v>
      </c>
      <c r="O3469">
        <v>67.831560289999999</v>
      </c>
    </row>
    <row r="3470" spans="12:15" x14ac:dyDescent="0.25">
      <c r="L3470">
        <v>52.416980330000001</v>
      </c>
      <c r="O3470">
        <v>67.833377459999994</v>
      </c>
    </row>
    <row r="3471" spans="12:15" x14ac:dyDescent="0.25">
      <c r="L3471">
        <v>55.350180180000002</v>
      </c>
      <c r="O3471">
        <v>67.84321525</v>
      </c>
    </row>
    <row r="3472" spans="12:15" x14ac:dyDescent="0.25">
      <c r="L3472">
        <v>94.647178289999999</v>
      </c>
      <c r="O3472">
        <v>67.84517099</v>
      </c>
    </row>
    <row r="3473" spans="12:15" x14ac:dyDescent="0.25">
      <c r="L3473">
        <v>48.277922259999997</v>
      </c>
      <c r="O3473">
        <v>67.848315900000003</v>
      </c>
    </row>
    <row r="3474" spans="12:15" x14ac:dyDescent="0.25">
      <c r="L3474">
        <v>65.200996700000005</v>
      </c>
      <c r="O3474">
        <v>67.875304810000003</v>
      </c>
    </row>
    <row r="3475" spans="12:15" x14ac:dyDescent="0.25">
      <c r="L3475">
        <v>44.345366720000001</v>
      </c>
      <c r="O3475">
        <v>67.894706510000006</v>
      </c>
    </row>
    <row r="3476" spans="12:15" x14ac:dyDescent="0.25">
      <c r="L3476">
        <v>48.473431400000003</v>
      </c>
      <c r="O3476">
        <v>67.899865779999999</v>
      </c>
    </row>
    <row r="3477" spans="12:15" x14ac:dyDescent="0.25">
      <c r="L3477">
        <v>101.769454</v>
      </c>
      <c r="O3477">
        <v>67.904474260000001</v>
      </c>
    </row>
    <row r="3478" spans="12:15" x14ac:dyDescent="0.25">
      <c r="L3478">
        <v>54.718475099999999</v>
      </c>
      <c r="O3478">
        <v>67.927710110000007</v>
      </c>
    </row>
    <row r="3479" spans="12:15" x14ac:dyDescent="0.25">
      <c r="L3479">
        <v>45.307910159999999</v>
      </c>
      <c r="O3479">
        <v>67.953421449999993</v>
      </c>
    </row>
    <row r="3480" spans="12:15" x14ac:dyDescent="0.25">
      <c r="L3480">
        <v>48.553593859999999</v>
      </c>
      <c r="O3480">
        <v>67.965521350000003</v>
      </c>
    </row>
    <row r="3481" spans="12:15" x14ac:dyDescent="0.25">
      <c r="L3481">
        <v>58.029211240000002</v>
      </c>
      <c r="O3481">
        <v>67.972111569999996</v>
      </c>
    </row>
    <row r="3482" spans="12:15" x14ac:dyDescent="0.25">
      <c r="L3482">
        <v>63.856079979999997</v>
      </c>
      <c r="O3482">
        <v>67.974026370000004</v>
      </c>
    </row>
    <row r="3483" spans="12:15" x14ac:dyDescent="0.25">
      <c r="L3483">
        <v>44.99827131</v>
      </c>
      <c r="O3483">
        <v>67.990242969999997</v>
      </c>
    </row>
    <row r="3484" spans="12:15" x14ac:dyDescent="0.25">
      <c r="L3484">
        <v>64.701939249999995</v>
      </c>
      <c r="O3484">
        <v>67.997684120000002</v>
      </c>
    </row>
    <row r="3485" spans="12:15" x14ac:dyDescent="0.25">
      <c r="L3485">
        <v>64.142925300000002</v>
      </c>
      <c r="O3485">
        <v>67.999476360000003</v>
      </c>
    </row>
    <row r="3486" spans="12:15" x14ac:dyDescent="0.25">
      <c r="L3486">
        <v>56.830490150000003</v>
      </c>
      <c r="O3486">
        <v>68.000510120000001</v>
      </c>
    </row>
    <row r="3487" spans="12:15" x14ac:dyDescent="0.25">
      <c r="L3487">
        <v>64.903819839999997</v>
      </c>
      <c r="O3487">
        <v>68.00791255</v>
      </c>
    </row>
    <row r="3488" spans="12:15" x14ac:dyDescent="0.25">
      <c r="L3488">
        <v>125.1125394</v>
      </c>
      <c r="O3488">
        <v>68.029417199999997</v>
      </c>
    </row>
    <row r="3489" spans="12:15" x14ac:dyDescent="0.25">
      <c r="L3489">
        <v>44.955842619999999</v>
      </c>
      <c r="O3489">
        <v>68.034446399999993</v>
      </c>
    </row>
    <row r="3490" spans="12:15" x14ac:dyDescent="0.25">
      <c r="L3490">
        <v>151.17799629999999</v>
      </c>
      <c r="O3490">
        <v>68.035111409999999</v>
      </c>
    </row>
    <row r="3491" spans="12:15" x14ac:dyDescent="0.25">
      <c r="L3491">
        <v>42.43917896</v>
      </c>
      <c r="O3491">
        <v>68.043672950000001</v>
      </c>
    </row>
    <row r="3492" spans="12:15" x14ac:dyDescent="0.25">
      <c r="L3492">
        <v>41.609059889999997</v>
      </c>
      <c r="O3492">
        <v>68.048234789999995</v>
      </c>
    </row>
    <row r="3493" spans="12:15" x14ac:dyDescent="0.25">
      <c r="L3493">
        <v>43.134975900000001</v>
      </c>
      <c r="O3493">
        <v>68.055208769999993</v>
      </c>
    </row>
    <row r="3494" spans="12:15" x14ac:dyDescent="0.25">
      <c r="L3494">
        <v>115.9279391</v>
      </c>
      <c r="O3494">
        <v>68.058932119999994</v>
      </c>
    </row>
    <row r="3495" spans="12:15" x14ac:dyDescent="0.25">
      <c r="L3495">
        <v>62.498780920000002</v>
      </c>
      <c r="O3495">
        <v>68.060344290000003</v>
      </c>
    </row>
    <row r="3496" spans="12:15" x14ac:dyDescent="0.25">
      <c r="L3496">
        <v>60.398202300000001</v>
      </c>
      <c r="O3496">
        <v>68.060511599999998</v>
      </c>
    </row>
    <row r="3497" spans="12:15" x14ac:dyDescent="0.25">
      <c r="L3497">
        <v>47.986296750000001</v>
      </c>
      <c r="O3497">
        <v>68.061756410000001</v>
      </c>
    </row>
    <row r="3498" spans="12:15" x14ac:dyDescent="0.25">
      <c r="L3498">
        <v>55.150054500000003</v>
      </c>
      <c r="O3498">
        <v>68.065202110000001</v>
      </c>
    </row>
    <row r="3499" spans="12:15" x14ac:dyDescent="0.25">
      <c r="L3499">
        <v>63.033914179999996</v>
      </c>
      <c r="O3499">
        <v>68.074998769999993</v>
      </c>
    </row>
    <row r="3500" spans="12:15" x14ac:dyDescent="0.25">
      <c r="L3500">
        <v>127.8539372</v>
      </c>
      <c r="O3500">
        <v>68.100930030000001</v>
      </c>
    </row>
    <row r="3501" spans="12:15" x14ac:dyDescent="0.25">
      <c r="L3501">
        <v>61.711991320000003</v>
      </c>
      <c r="O3501">
        <v>68.104481660000005</v>
      </c>
    </row>
    <row r="3502" spans="12:15" x14ac:dyDescent="0.25">
      <c r="L3502">
        <v>53.838079530000002</v>
      </c>
      <c r="O3502">
        <v>68.11759146</v>
      </c>
    </row>
    <row r="3503" spans="12:15" x14ac:dyDescent="0.25">
      <c r="L3503">
        <v>68.530391339999994</v>
      </c>
      <c r="O3503">
        <v>68.120196980000003</v>
      </c>
    </row>
    <row r="3504" spans="12:15" x14ac:dyDescent="0.25">
      <c r="L3504">
        <v>100.41931390000001</v>
      </c>
      <c r="O3504">
        <v>68.124476220000005</v>
      </c>
    </row>
    <row r="3505" spans="12:15" x14ac:dyDescent="0.25">
      <c r="L3505">
        <v>43.636278169999997</v>
      </c>
      <c r="O3505">
        <v>68.135488899999999</v>
      </c>
    </row>
    <row r="3506" spans="12:15" x14ac:dyDescent="0.25">
      <c r="L3506">
        <v>42.362617020000002</v>
      </c>
      <c r="O3506">
        <v>68.145966279999996</v>
      </c>
    </row>
    <row r="3507" spans="12:15" x14ac:dyDescent="0.25">
      <c r="L3507">
        <v>109.59934389999999</v>
      </c>
      <c r="O3507">
        <v>68.148311140000004</v>
      </c>
    </row>
    <row r="3508" spans="12:15" x14ac:dyDescent="0.25">
      <c r="L3508">
        <v>47.850970830000001</v>
      </c>
      <c r="O3508">
        <v>68.148439190000005</v>
      </c>
    </row>
    <row r="3509" spans="12:15" x14ac:dyDescent="0.25">
      <c r="L3509">
        <v>59.279496459999997</v>
      </c>
      <c r="O3509">
        <v>68.149769379999995</v>
      </c>
    </row>
    <row r="3510" spans="12:15" x14ac:dyDescent="0.25">
      <c r="L3510">
        <v>55.818793479999997</v>
      </c>
      <c r="O3510">
        <v>68.158919879999999</v>
      </c>
    </row>
    <row r="3511" spans="12:15" x14ac:dyDescent="0.25">
      <c r="L3511">
        <v>56.765872340000001</v>
      </c>
      <c r="O3511">
        <v>68.174371480000005</v>
      </c>
    </row>
    <row r="3512" spans="12:15" x14ac:dyDescent="0.25">
      <c r="L3512">
        <v>47.414203460000003</v>
      </c>
      <c r="O3512">
        <v>68.179727450000001</v>
      </c>
    </row>
    <row r="3513" spans="12:15" x14ac:dyDescent="0.25">
      <c r="L3513">
        <v>69.290334830000006</v>
      </c>
      <c r="O3513">
        <v>68.182342869999999</v>
      </c>
    </row>
    <row r="3514" spans="12:15" x14ac:dyDescent="0.25">
      <c r="L3514">
        <v>59.027773580000002</v>
      </c>
      <c r="O3514">
        <v>68.184252150000006</v>
      </c>
    </row>
    <row r="3515" spans="12:15" x14ac:dyDescent="0.25">
      <c r="L3515">
        <v>59.882336989999999</v>
      </c>
      <c r="O3515">
        <v>68.19210511</v>
      </c>
    </row>
    <row r="3516" spans="12:15" x14ac:dyDescent="0.25">
      <c r="L3516">
        <v>53.7927891</v>
      </c>
      <c r="O3516">
        <v>68.198757650000005</v>
      </c>
    </row>
    <row r="3517" spans="12:15" x14ac:dyDescent="0.25">
      <c r="L3517">
        <v>41.194601290000001</v>
      </c>
      <c r="O3517">
        <v>68.209277279999995</v>
      </c>
    </row>
    <row r="3518" spans="12:15" x14ac:dyDescent="0.25">
      <c r="L3518">
        <v>60.850301770000002</v>
      </c>
      <c r="O3518">
        <v>68.209558349999995</v>
      </c>
    </row>
    <row r="3519" spans="12:15" x14ac:dyDescent="0.25">
      <c r="L3519">
        <v>57.387098850000001</v>
      </c>
      <c r="O3519">
        <v>68.221790429999999</v>
      </c>
    </row>
    <row r="3520" spans="12:15" x14ac:dyDescent="0.25">
      <c r="L3520">
        <v>41.597838779999996</v>
      </c>
      <c r="O3520">
        <v>68.238240250000004</v>
      </c>
    </row>
    <row r="3521" spans="12:15" x14ac:dyDescent="0.25">
      <c r="L3521">
        <v>46.923289680000003</v>
      </c>
      <c r="O3521">
        <v>68.238822900000002</v>
      </c>
    </row>
    <row r="3522" spans="12:15" x14ac:dyDescent="0.25">
      <c r="L3522">
        <v>48.759995779999997</v>
      </c>
      <c r="O3522">
        <v>68.241678550000003</v>
      </c>
    </row>
    <row r="3523" spans="12:15" x14ac:dyDescent="0.25">
      <c r="L3523">
        <v>54.969840400000002</v>
      </c>
      <c r="O3523">
        <v>68.249731819999994</v>
      </c>
    </row>
    <row r="3524" spans="12:15" x14ac:dyDescent="0.25">
      <c r="L3524">
        <v>120.7860902</v>
      </c>
      <c r="O3524">
        <v>68.257305669999994</v>
      </c>
    </row>
    <row r="3525" spans="12:15" x14ac:dyDescent="0.25">
      <c r="L3525">
        <v>44.934850849999997</v>
      </c>
      <c r="O3525">
        <v>68.263377370000001</v>
      </c>
    </row>
    <row r="3526" spans="12:15" x14ac:dyDescent="0.25">
      <c r="L3526">
        <v>51.7845248</v>
      </c>
      <c r="O3526">
        <v>68.269495430000006</v>
      </c>
    </row>
    <row r="3527" spans="12:15" x14ac:dyDescent="0.25">
      <c r="L3527">
        <v>56.574049969999997</v>
      </c>
      <c r="O3527">
        <v>68.277203249999999</v>
      </c>
    </row>
    <row r="3528" spans="12:15" x14ac:dyDescent="0.25">
      <c r="L3528">
        <v>46.477962929999997</v>
      </c>
      <c r="O3528">
        <v>68.299579069999993</v>
      </c>
    </row>
    <row r="3529" spans="12:15" x14ac:dyDescent="0.25">
      <c r="L3529">
        <v>46.027547939999998</v>
      </c>
      <c r="O3529">
        <v>68.310503370000006</v>
      </c>
    </row>
    <row r="3530" spans="12:15" x14ac:dyDescent="0.25">
      <c r="L3530">
        <v>57.95321715</v>
      </c>
      <c r="O3530">
        <v>68.311849350000003</v>
      </c>
    </row>
    <row r="3531" spans="12:15" x14ac:dyDescent="0.25">
      <c r="L3531">
        <v>69.467738850000003</v>
      </c>
      <c r="O3531">
        <v>68.312460999999999</v>
      </c>
    </row>
    <row r="3532" spans="12:15" x14ac:dyDescent="0.25">
      <c r="L3532">
        <v>52.312064999999997</v>
      </c>
      <c r="O3532">
        <v>68.316759009999998</v>
      </c>
    </row>
    <row r="3533" spans="12:15" x14ac:dyDescent="0.25">
      <c r="L3533">
        <v>103.21917070000001</v>
      </c>
      <c r="O3533">
        <v>68.323063840000003</v>
      </c>
    </row>
    <row r="3534" spans="12:15" x14ac:dyDescent="0.25">
      <c r="L3534">
        <v>63.219648079999999</v>
      </c>
      <c r="O3534">
        <v>68.334895639999999</v>
      </c>
    </row>
    <row r="3535" spans="12:15" x14ac:dyDescent="0.25">
      <c r="L3535">
        <v>166.91848730000001</v>
      </c>
      <c r="O3535">
        <v>68.345925039999997</v>
      </c>
    </row>
    <row r="3536" spans="12:15" x14ac:dyDescent="0.25">
      <c r="L3536">
        <v>108.1976379</v>
      </c>
      <c r="O3536">
        <v>68.352363449999999</v>
      </c>
    </row>
    <row r="3537" spans="12:15" x14ac:dyDescent="0.25">
      <c r="L3537">
        <v>58.785033339999998</v>
      </c>
      <c r="O3537">
        <v>68.353256590000001</v>
      </c>
    </row>
    <row r="3538" spans="12:15" x14ac:dyDescent="0.25">
      <c r="L3538">
        <v>47.213648659999997</v>
      </c>
      <c r="O3538">
        <v>68.363708380000006</v>
      </c>
    </row>
    <row r="3539" spans="12:15" x14ac:dyDescent="0.25">
      <c r="L3539">
        <v>57.08128482</v>
      </c>
      <c r="O3539">
        <v>68.381265060000004</v>
      </c>
    </row>
    <row r="3540" spans="12:15" x14ac:dyDescent="0.25">
      <c r="L3540">
        <v>103.88595119999999</v>
      </c>
      <c r="O3540">
        <v>68.385724859999996</v>
      </c>
    </row>
    <row r="3541" spans="12:15" x14ac:dyDescent="0.25">
      <c r="L3541">
        <v>57.712679319999999</v>
      </c>
      <c r="O3541">
        <v>68.390638609999996</v>
      </c>
    </row>
    <row r="3542" spans="12:15" x14ac:dyDescent="0.25">
      <c r="L3542">
        <v>52.538264589999997</v>
      </c>
      <c r="O3542">
        <v>68.396063600000005</v>
      </c>
    </row>
    <row r="3543" spans="12:15" x14ac:dyDescent="0.25">
      <c r="L3543">
        <v>42.27759854</v>
      </c>
      <c r="O3543">
        <v>68.402790690000003</v>
      </c>
    </row>
    <row r="3544" spans="12:15" x14ac:dyDescent="0.25">
      <c r="L3544">
        <v>111.4441539</v>
      </c>
      <c r="O3544">
        <v>68.414625000000001</v>
      </c>
    </row>
    <row r="3545" spans="12:15" x14ac:dyDescent="0.25">
      <c r="L3545">
        <v>121.0276975</v>
      </c>
      <c r="O3545">
        <v>68.420971469999998</v>
      </c>
    </row>
    <row r="3546" spans="12:15" x14ac:dyDescent="0.25">
      <c r="L3546">
        <v>108.6066948</v>
      </c>
      <c r="O3546">
        <v>68.429240050000004</v>
      </c>
    </row>
    <row r="3547" spans="12:15" x14ac:dyDescent="0.25">
      <c r="L3547">
        <v>161.79659480000001</v>
      </c>
      <c r="O3547">
        <v>68.44814787</v>
      </c>
    </row>
    <row r="3548" spans="12:15" x14ac:dyDescent="0.25">
      <c r="L3548">
        <v>65.926140689999997</v>
      </c>
      <c r="O3548">
        <v>68.449648499999995</v>
      </c>
    </row>
    <row r="3549" spans="12:15" x14ac:dyDescent="0.25">
      <c r="L3549">
        <v>62.020625889999998</v>
      </c>
      <c r="O3549">
        <v>68.451177599999994</v>
      </c>
    </row>
    <row r="3550" spans="12:15" x14ac:dyDescent="0.25">
      <c r="L3550">
        <v>59.907918029999998</v>
      </c>
      <c r="O3550">
        <v>68.460744649999995</v>
      </c>
    </row>
    <row r="3551" spans="12:15" x14ac:dyDescent="0.25">
      <c r="L3551">
        <v>45.75048683</v>
      </c>
      <c r="O3551">
        <v>68.468094660000006</v>
      </c>
    </row>
    <row r="3552" spans="12:15" x14ac:dyDescent="0.25">
      <c r="L3552">
        <v>133.91027969999999</v>
      </c>
      <c r="O3552">
        <v>68.472992129999994</v>
      </c>
    </row>
    <row r="3553" spans="12:15" x14ac:dyDescent="0.25">
      <c r="L3553">
        <v>92.273500069999997</v>
      </c>
      <c r="O3553">
        <v>68.477672850000005</v>
      </c>
    </row>
    <row r="3554" spans="12:15" x14ac:dyDescent="0.25">
      <c r="L3554">
        <v>42.652155200000003</v>
      </c>
      <c r="O3554">
        <v>68.479274910000001</v>
      </c>
    </row>
    <row r="3555" spans="12:15" x14ac:dyDescent="0.25">
      <c r="L3555">
        <v>62.984086580000003</v>
      </c>
      <c r="O3555">
        <v>68.490508590000005</v>
      </c>
    </row>
    <row r="3556" spans="12:15" x14ac:dyDescent="0.25">
      <c r="L3556">
        <v>65.89197317</v>
      </c>
      <c r="O3556">
        <v>68.49633086</v>
      </c>
    </row>
    <row r="3557" spans="12:15" x14ac:dyDescent="0.25">
      <c r="L3557">
        <v>46.068642779999998</v>
      </c>
      <c r="O3557">
        <v>68.519990699999994</v>
      </c>
    </row>
    <row r="3558" spans="12:15" x14ac:dyDescent="0.25">
      <c r="L3558">
        <v>130.05405379999999</v>
      </c>
      <c r="O3558">
        <v>68.530391339999994</v>
      </c>
    </row>
    <row r="3559" spans="12:15" x14ac:dyDescent="0.25">
      <c r="L3559">
        <v>50.87600097</v>
      </c>
      <c r="O3559">
        <v>68.534494249999995</v>
      </c>
    </row>
    <row r="3560" spans="12:15" x14ac:dyDescent="0.25">
      <c r="L3560">
        <v>92.917520800000005</v>
      </c>
      <c r="O3560">
        <v>68.53484426</v>
      </c>
    </row>
    <row r="3561" spans="12:15" x14ac:dyDescent="0.25">
      <c r="L3561">
        <v>47.381213420000002</v>
      </c>
      <c r="O3561">
        <v>68.535623380000004</v>
      </c>
    </row>
    <row r="3562" spans="12:15" x14ac:dyDescent="0.25">
      <c r="L3562">
        <v>61.497430350000002</v>
      </c>
      <c r="O3562">
        <v>68.540008409999999</v>
      </c>
    </row>
    <row r="3563" spans="12:15" x14ac:dyDescent="0.25">
      <c r="L3563">
        <v>43.510067829999997</v>
      </c>
      <c r="O3563">
        <v>68.541466080000006</v>
      </c>
    </row>
    <row r="3564" spans="12:15" x14ac:dyDescent="0.25">
      <c r="L3564">
        <v>49.46574116</v>
      </c>
      <c r="O3564">
        <v>68.551475890000006</v>
      </c>
    </row>
    <row r="3565" spans="12:15" x14ac:dyDescent="0.25">
      <c r="L3565">
        <v>111.6183331</v>
      </c>
      <c r="O3565">
        <v>68.562685930000001</v>
      </c>
    </row>
    <row r="3566" spans="12:15" x14ac:dyDescent="0.25">
      <c r="L3566">
        <v>44.88039405</v>
      </c>
      <c r="O3566">
        <v>68.562886120000002</v>
      </c>
    </row>
    <row r="3567" spans="12:15" x14ac:dyDescent="0.25">
      <c r="L3567">
        <v>44.59033831</v>
      </c>
      <c r="O3567">
        <v>68.567358979999995</v>
      </c>
    </row>
    <row r="3568" spans="12:15" x14ac:dyDescent="0.25">
      <c r="L3568">
        <v>116.86890320000001</v>
      </c>
      <c r="O3568">
        <v>68.56929753</v>
      </c>
    </row>
    <row r="3569" spans="12:15" x14ac:dyDescent="0.25">
      <c r="L3569">
        <v>49.360498329999999</v>
      </c>
      <c r="O3569">
        <v>68.572648729999997</v>
      </c>
    </row>
    <row r="3570" spans="12:15" x14ac:dyDescent="0.25">
      <c r="L3570">
        <v>67.26385689</v>
      </c>
      <c r="O3570">
        <v>68.582052619999999</v>
      </c>
    </row>
    <row r="3571" spans="12:15" x14ac:dyDescent="0.25">
      <c r="L3571">
        <v>90.225569680000007</v>
      </c>
      <c r="O3571">
        <v>68.588259780000001</v>
      </c>
    </row>
    <row r="3572" spans="12:15" x14ac:dyDescent="0.25">
      <c r="L3572">
        <v>61.985149249999999</v>
      </c>
      <c r="O3572">
        <v>68.605717630000001</v>
      </c>
    </row>
    <row r="3573" spans="12:15" x14ac:dyDescent="0.25">
      <c r="L3573">
        <v>121.98792659999999</v>
      </c>
      <c r="O3573">
        <v>68.609363180000003</v>
      </c>
    </row>
    <row r="3574" spans="12:15" x14ac:dyDescent="0.25">
      <c r="L3574">
        <v>51.617610550000002</v>
      </c>
      <c r="O3574">
        <v>68.610536870000004</v>
      </c>
    </row>
    <row r="3575" spans="12:15" x14ac:dyDescent="0.25">
      <c r="L3575">
        <v>95.389747</v>
      </c>
      <c r="O3575">
        <v>68.630072889999994</v>
      </c>
    </row>
    <row r="3576" spans="12:15" x14ac:dyDescent="0.25">
      <c r="L3576">
        <v>43.976296009999999</v>
      </c>
      <c r="O3576">
        <v>68.630285549999996</v>
      </c>
    </row>
    <row r="3577" spans="12:15" x14ac:dyDescent="0.25">
      <c r="L3577">
        <v>40.027822960000002</v>
      </c>
      <c r="O3577">
        <v>68.634943509999999</v>
      </c>
    </row>
    <row r="3578" spans="12:15" x14ac:dyDescent="0.25">
      <c r="L3578">
        <v>46.443996759999997</v>
      </c>
      <c r="O3578">
        <v>68.636265039999998</v>
      </c>
    </row>
    <row r="3579" spans="12:15" x14ac:dyDescent="0.25">
      <c r="L3579">
        <v>62.981462030000003</v>
      </c>
      <c r="O3579">
        <v>68.637979150000007</v>
      </c>
    </row>
    <row r="3580" spans="12:15" x14ac:dyDescent="0.25">
      <c r="L3580">
        <v>58.595717530000002</v>
      </c>
      <c r="O3580">
        <v>68.638381080000002</v>
      </c>
    </row>
    <row r="3581" spans="12:15" x14ac:dyDescent="0.25">
      <c r="L3581">
        <v>44.669754419999997</v>
      </c>
      <c r="O3581">
        <v>68.645375540000003</v>
      </c>
    </row>
    <row r="3582" spans="12:15" x14ac:dyDescent="0.25">
      <c r="L3582">
        <v>114.2454539</v>
      </c>
      <c r="O3582">
        <v>68.653547840000002</v>
      </c>
    </row>
    <row r="3583" spans="12:15" x14ac:dyDescent="0.25">
      <c r="L3583">
        <v>40.089792170000003</v>
      </c>
      <c r="O3583">
        <v>68.658359349999998</v>
      </c>
    </row>
    <row r="3584" spans="12:15" x14ac:dyDescent="0.25">
      <c r="L3584">
        <v>55.340608889999999</v>
      </c>
      <c r="O3584">
        <v>68.671256470000003</v>
      </c>
    </row>
    <row r="3585" spans="12:15" x14ac:dyDescent="0.25">
      <c r="L3585">
        <v>53.918779350000001</v>
      </c>
      <c r="O3585">
        <v>68.675971649999994</v>
      </c>
    </row>
    <row r="3586" spans="12:15" x14ac:dyDescent="0.25">
      <c r="L3586">
        <v>60.958330699999998</v>
      </c>
      <c r="O3586">
        <v>68.685943550000005</v>
      </c>
    </row>
    <row r="3587" spans="12:15" x14ac:dyDescent="0.25">
      <c r="L3587">
        <v>56.100521550000003</v>
      </c>
      <c r="O3587">
        <v>68.712589059999999</v>
      </c>
    </row>
    <row r="3588" spans="12:15" x14ac:dyDescent="0.25">
      <c r="L3588">
        <v>66.068923889999994</v>
      </c>
      <c r="O3588">
        <v>68.719617389999996</v>
      </c>
    </row>
    <row r="3589" spans="12:15" x14ac:dyDescent="0.25">
      <c r="L3589">
        <v>59.210162879999999</v>
      </c>
      <c r="O3589">
        <v>68.732696469999993</v>
      </c>
    </row>
    <row r="3590" spans="12:15" x14ac:dyDescent="0.25">
      <c r="L3590">
        <v>43.12243513</v>
      </c>
      <c r="O3590">
        <v>68.739794040000007</v>
      </c>
    </row>
    <row r="3591" spans="12:15" x14ac:dyDescent="0.25">
      <c r="L3591">
        <v>137.26906819999999</v>
      </c>
      <c r="O3591">
        <v>68.739910679999994</v>
      </c>
    </row>
    <row r="3592" spans="12:15" x14ac:dyDescent="0.25">
      <c r="L3592">
        <v>49.373398440000003</v>
      </c>
      <c r="O3592">
        <v>68.740091030000002</v>
      </c>
    </row>
    <row r="3593" spans="12:15" x14ac:dyDescent="0.25">
      <c r="L3593">
        <v>42.400218369999997</v>
      </c>
      <c r="O3593">
        <v>68.745466379999996</v>
      </c>
    </row>
    <row r="3594" spans="12:15" x14ac:dyDescent="0.25">
      <c r="L3594">
        <v>64.885043920000001</v>
      </c>
      <c r="O3594">
        <v>68.778716329999995</v>
      </c>
    </row>
    <row r="3595" spans="12:15" x14ac:dyDescent="0.25">
      <c r="L3595">
        <v>59.798083920000003</v>
      </c>
      <c r="O3595">
        <v>68.779304920000001</v>
      </c>
    </row>
    <row r="3596" spans="12:15" x14ac:dyDescent="0.25">
      <c r="L3596">
        <v>97.307585919999994</v>
      </c>
      <c r="O3596">
        <v>68.779696529999995</v>
      </c>
    </row>
    <row r="3597" spans="12:15" x14ac:dyDescent="0.25">
      <c r="L3597">
        <v>65.725688430000005</v>
      </c>
      <c r="O3597">
        <v>68.783080650000002</v>
      </c>
    </row>
    <row r="3598" spans="12:15" x14ac:dyDescent="0.25">
      <c r="L3598">
        <v>162.816418</v>
      </c>
      <c r="O3598">
        <v>68.784869299999997</v>
      </c>
    </row>
    <row r="3599" spans="12:15" x14ac:dyDescent="0.25">
      <c r="L3599">
        <v>68.645375540000003</v>
      </c>
      <c r="O3599">
        <v>68.795851389999996</v>
      </c>
    </row>
    <row r="3600" spans="12:15" x14ac:dyDescent="0.25">
      <c r="L3600">
        <v>96.659332129999996</v>
      </c>
      <c r="O3600">
        <v>68.795971690000002</v>
      </c>
    </row>
    <row r="3601" spans="12:15" x14ac:dyDescent="0.25">
      <c r="L3601">
        <v>131.82314529999999</v>
      </c>
      <c r="O3601">
        <v>68.806719790000002</v>
      </c>
    </row>
    <row r="3602" spans="12:15" x14ac:dyDescent="0.25">
      <c r="L3602">
        <v>94.579721140000004</v>
      </c>
      <c r="O3602">
        <v>68.821584299999998</v>
      </c>
    </row>
    <row r="3603" spans="12:15" x14ac:dyDescent="0.25">
      <c r="L3603">
        <v>97.946018809999998</v>
      </c>
      <c r="O3603">
        <v>68.83044357</v>
      </c>
    </row>
    <row r="3604" spans="12:15" x14ac:dyDescent="0.25">
      <c r="L3604">
        <v>41.075737789999998</v>
      </c>
      <c r="O3604">
        <v>68.83631063</v>
      </c>
    </row>
    <row r="3605" spans="12:15" x14ac:dyDescent="0.25">
      <c r="L3605">
        <v>63.925487410000002</v>
      </c>
      <c r="O3605">
        <v>68.843861110000006</v>
      </c>
    </row>
    <row r="3606" spans="12:15" x14ac:dyDescent="0.25">
      <c r="L3606">
        <v>133.0574536</v>
      </c>
      <c r="O3606">
        <v>68.846402510000004</v>
      </c>
    </row>
    <row r="3607" spans="12:15" x14ac:dyDescent="0.25">
      <c r="L3607">
        <v>44.553004549999997</v>
      </c>
      <c r="O3607">
        <v>68.855418049999997</v>
      </c>
    </row>
    <row r="3608" spans="12:15" x14ac:dyDescent="0.25">
      <c r="L3608">
        <v>97.098806980000006</v>
      </c>
      <c r="O3608">
        <v>68.855527820000006</v>
      </c>
    </row>
    <row r="3609" spans="12:15" x14ac:dyDescent="0.25">
      <c r="L3609">
        <v>54.789914709999998</v>
      </c>
      <c r="O3609">
        <v>68.867744740000006</v>
      </c>
    </row>
    <row r="3610" spans="12:15" x14ac:dyDescent="0.25">
      <c r="L3610">
        <v>139.25037950000001</v>
      </c>
      <c r="O3610">
        <v>68.868414250000001</v>
      </c>
    </row>
    <row r="3611" spans="12:15" x14ac:dyDescent="0.25">
      <c r="L3611">
        <v>161.58871830000001</v>
      </c>
      <c r="O3611">
        <v>68.878779230000006</v>
      </c>
    </row>
    <row r="3612" spans="12:15" x14ac:dyDescent="0.25">
      <c r="L3612">
        <v>104.23731979999999</v>
      </c>
      <c r="O3612">
        <v>68.880346200000005</v>
      </c>
    </row>
    <row r="3613" spans="12:15" x14ac:dyDescent="0.25">
      <c r="L3613">
        <v>57.229992230000001</v>
      </c>
      <c r="O3613">
        <v>68.893886519999995</v>
      </c>
    </row>
    <row r="3614" spans="12:15" x14ac:dyDescent="0.25">
      <c r="L3614">
        <v>57.912318999999997</v>
      </c>
      <c r="O3614">
        <v>68.900593749999999</v>
      </c>
    </row>
    <row r="3615" spans="12:15" x14ac:dyDescent="0.25">
      <c r="L3615">
        <v>57.48247843</v>
      </c>
      <c r="O3615">
        <v>68.907383710000005</v>
      </c>
    </row>
    <row r="3616" spans="12:15" x14ac:dyDescent="0.25">
      <c r="L3616">
        <v>64.509953420000002</v>
      </c>
      <c r="O3616">
        <v>68.908727099999993</v>
      </c>
    </row>
    <row r="3617" spans="12:15" x14ac:dyDescent="0.25">
      <c r="L3617">
        <v>47.868195479999997</v>
      </c>
      <c r="O3617">
        <v>68.916604269999993</v>
      </c>
    </row>
    <row r="3618" spans="12:15" x14ac:dyDescent="0.25">
      <c r="L3618">
        <v>60.441981779999999</v>
      </c>
      <c r="O3618">
        <v>68.92702328</v>
      </c>
    </row>
    <row r="3619" spans="12:15" x14ac:dyDescent="0.25">
      <c r="L3619">
        <v>108.48483640000001</v>
      </c>
      <c r="O3619">
        <v>68.937579749999998</v>
      </c>
    </row>
    <row r="3620" spans="12:15" x14ac:dyDescent="0.25">
      <c r="L3620">
        <v>68.238240250000004</v>
      </c>
      <c r="O3620">
        <v>68.948738270000007</v>
      </c>
    </row>
    <row r="3621" spans="12:15" x14ac:dyDescent="0.25">
      <c r="L3621">
        <v>42.54739455</v>
      </c>
      <c r="O3621">
        <v>68.966496930000005</v>
      </c>
    </row>
    <row r="3622" spans="12:15" x14ac:dyDescent="0.25">
      <c r="L3622">
        <v>140.70496299999999</v>
      </c>
      <c r="O3622">
        <v>68.966656540000002</v>
      </c>
    </row>
    <row r="3623" spans="12:15" x14ac:dyDescent="0.25">
      <c r="L3623">
        <v>56.53106872</v>
      </c>
      <c r="O3623">
        <v>68.968867849999995</v>
      </c>
    </row>
    <row r="3624" spans="12:15" x14ac:dyDescent="0.25">
      <c r="L3624">
        <v>58.073593440000003</v>
      </c>
      <c r="O3624">
        <v>68.97550554</v>
      </c>
    </row>
    <row r="3625" spans="12:15" x14ac:dyDescent="0.25">
      <c r="L3625">
        <v>68.806719790000002</v>
      </c>
      <c r="O3625">
        <v>68.981527459999995</v>
      </c>
    </row>
    <row r="3626" spans="12:15" x14ac:dyDescent="0.25">
      <c r="L3626">
        <v>96.566567300000003</v>
      </c>
      <c r="O3626">
        <v>68.983000149999995</v>
      </c>
    </row>
    <row r="3627" spans="12:15" x14ac:dyDescent="0.25">
      <c r="L3627">
        <v>55.981441109999999</v>
      </c>
      <c r="O3627">
        <v>69.018490790000001</v>
      </c>
    </row>
    <row r="3628" spans="12:15" x14ac:dyDescent="0.25">
      <c r="L3628">
        <v>48.877221419999998</v>
      </c>
      <c r="O3628">
        <v>69.021315650000005</v>
      </c>
    </row>
    <row r="3629" spans="12:15" x14ac:dyDescent="0.25">
      <c r="L3629">
        <v>69.198356939999996</v>
      </c>
      <c r="O3629">
        <v>69.022367560000006</v>
      </c>
    </row>
    <row r="3630" spans="12:15" x14ac:dyDescent="0.25">
      <c r="L3630">
        <v>61.255319120000003</v>
      </c>
      <c r="O3630">
        <v>69.040160420000007</v>
      </c>
    </row>
    <row r="3631" spans="12:15" x14ac:dyDescent="0.25">
      <c r="L3631">
        <v>42.895268450000003</v>
      </c>
      <c r="O3631">
        <v>69.072910050000004</v>
      </c>
    </row>
    <row r="3632" spans="12:15" x14ac:dyDescent="0.25">
      <c r="L3632">
        <v>165.11155769999999</v>
      </c>
      <c r="O3632">
        <v>69.075716009999994</v>
      </c>
    </row>
    <row r="3633" spans="12:15" x14ac:dyDescent="0.25">
      <c r="L3633">
        <v>68.83631063</v>
      </c>
      <c r="O3633">
        <v>69.077002500000006</v>
      </c>
    </row>
    <row r="3634" spans="12:15" x14ac:dyDescent="0.25">
      <c r="L3634">
        <v>65.356586030000003</v>
      </c>
      <c r="O3634">
        <v>69.094687179999994</v>
      </c>
    </row>
    <row r="3635" spans="12:15" x14ac:dyDescent="0.25">
      <c r="L3635">
        <v>46.599018620000002</v>
      </c>
      <c r="O3635">
        <v>69.096383599999996</v>
      </c>
    </row>
    <row r="3636" spans="12:15" x14ac:dyDescent="0.25">
      <c r="L3636">
        <v>62.548906330000001</v>
      </c>
      <c r="O3636">
        <v>69.101176480000007</v>
      </c>
    </row>
    <row r="3637" spans="12:15" x14ac:dyDescent="0.25">
      <c r="L3637">
        <v>101.4694435</v>
      </c>
      <c r="O3637">
        <v>69.113466930000001</v>
      </c>
    </row>
    <row r="3638" spans="12:15" x14ac:dyDescent="0.25">
      <c r="L3638">
        <v>67.087692500000003</v>
      </c>
      <c r="O3638">
        <v>69.114105080000002</v>
      </c>
    </row>
    <row r="3639" spans="12:15" x14ac:dyDescent="0.25">
      <c r="L3639">
        <v>41.195483670000002</v>
      </c>
      <c r="O3639">
        <v>69.115129830000001</v>
      </c>
    </row>
    <row r="3640" spans="12:15" x14ac:dyDescent="0.25">
      <c r="L3640">
        <v>144.8133401</v>
      </c>
      <c r="O3640">
        <v>69.130107150000001</v>
      </c>
    </row>
    <row r="3641" spans="12:15" x14ac:dyDescent="0.25">
      <c r="L3641">
        <v>49.892870909999999</v>
      </c>
      <c r="O3641">
        <v>69.134243549999994</v>
      </c>
    </row>
    <row r="3642" spans="12:15" x14ac:dyDescent="0.25">
      <c r="L3642">
        <v>104.8738317</v>
      </c>
      <c r="O3642">
        <v>69.137269700000004</v>
      </c>
    </row>
    <row r="3643" spans="12:15" x14ac:dyDescent="0.25">
      <c r="L3643">
        <v>69.406817419999996</v>
      </c>
      <c r="O3643">
        <v>69.157609930000007</v>
      </c>
    </row>
    <row r="3644" spans="12:15" x14ac:dyDescent="0.25">
      <c r="L3644">
        <v>64.106113669999999</v>
      </c>
      <c r="O3644">
        <v>69.175943750000002</v>
      </c>
    </row>
    <row r="3645" spans="12:15" x14ac:dyDescent="0.25">
      <c r="L3645">
        <v>54.950620899999997</v>
      </c>
      <c r="O3645">
        <v>69.177538690000006</v>
      </c>
    </row>
    <row r="3646" spans="12:15" x14ac:dyDescent="0.25">
      <c r="L3646">
        <v>66.006933529999998</v>
      </c>
      <c r="O3646">
        <v>69.184034679999996</v>
      </c>
    </row>
    <row r="3647" spans="12:15" x14ac:dyDescent="0.25">
      <c r="L3647">
        <v>43.154926670000002</v>
      </c>
      <c r="O3647">
        <v>69.184291189999996</v>
      </c>
    </row>
    <row r="3648" spans="12:15" x14ac:dyDescent="0.25">
      <c r="L3648">
        <v>65.196547640000006</v>
      </c>
      <c r="O3648">
        <v>69.184759450000001</v>
      </c>
    </row>
    <row r="3649" spans="12:15" x14ac:dyDescent="0.25">
      <c r="L3649">
        <v>110.9799398</v>
      </c>
      <c r="O3649">
        <v>69.198356939999996</v>
      </c>
    </row>
    <row r="3650" spans="12:15" x14ac:dyDescent="0.25">
      <c r="L3650">
        <v>46.248909419999997</v>
      </c>
      <c r="O3650">
        <v>69.207811599999999</v>
      </c>
    </row>
    <row r="3651" spans="12:15" x14ac:dyDescent="0.25">
      <c r="L3651">
        <v>106.70912989999999</v>
      </c>
      <c r="O3651">
        <v>69.230736739999998</v>
      </c>
    </row>
    <row r="3652" spans="12:15" x14ac:dyDescent="0.25">
      <c r="L3652">
        <v>66.689246490000002</v>
      </c>
      <c r="O3652">
        <v>69.240763439999995</v>
      </c>
    </row>
    <row r="3653" spans="12:15" x14ac:dyDescent="0.25">
      <c r="L3653">
        <v>63.814221019999998</v>
      </c>
      <c r="O3653">
        <v>69.247881969999995</v>
      </c>
    </row>
    <row r="3654" spans="12:15" x14ac:dyDescent="0.25">
      <c r="L3654">
        <v>51.825432339999999</v>
      </c>
      <c r="O3654">
        <v>69.25528971</v>
      </c>
    </row>
    <row r="3655" spans="12:15" x14ac:dyDescent="0.25">
      <c r="L3655">
        <v>98.898309929999996</v>
      </c>
      <c r="O3655">
        <v>69.290334830000006</v>
      </c>
    </row>
    <row r="3656" spans="12:15" x14ac:dyDescent="0.25">
      <c r="L3656">
        <v>94.502625780000002</v>
      </c>
      <c r="O3656">
        <v>69.298425789999996</v>
      </c>
    </row>
    <row r="3657" spans="12:15" x14ac:dyDescent="0.25">
      <c r="L3657">
        <v>42.87434751</v>
      </c>
      <c r="O3657">
        <v>69.312402730000002</v>
      </c>
    </row>
    <row r="3658" spans="12:15" x14ac:dyDescent="0.25">
      <c r="L3658">
        <v>66.088670489999998</v>
      </c>
      <c r="O3658">
        <v>69.312666050000004</v>
      </c>
    </row>
    <row r="3659" spans="12:15" x14ac:dyDescent="0.25">
      <c r="L3659">
        <v>98.255239540000005</v>
      </c>
      <c r="O3659">
        <v>69.319618590000005</v>
      </c>
    </row>
    <row r="3660" spans="12:15" x14ac:dyDescent="0.25">
      <c r="L3660">
        <v>57.05586023</v>
      </c>
      <c r="O3660">
        <v>69.323426350000005</v>
      </c>
    </row>
    <row r="3661" spans="12:15" x14ac:dyDescent="0.25">
      <c r="L3661">
        <v>149.3980267</v>
      </c>
      <c r="O3661">
        <v>69.335492759999994</v>
      </c>
    </row>
    <row r="3662" spans="12:15" x14ac:dyDescent="0.25">
      <c r="L3662">
        <v>62.395959980000001</v>
      </c>
      <c r="O3662">
        <v>69.352105320000007</v>
      </c>
    </row>
    <row r="3663" spans="12:15" x14ac:dyDescent="0.25">
      <c r="L3663">
        <v>46.740579199999999</v>
      </c>
      <c r="O3663">
        <v>69.370276910000001</v>
      </c>
    </row>
    <row r="3664" spans="12:15" x14ac:dyDescent="0.25">
      <c r="L3664">
        <v>62.499689850000003</v>
      </c>
      <c r="O3664">
        <v>69.377652949999998</v>
      </c>
    </row>
    <row r="3665" spans="12:15" x14ac:dyDescent="0.25">
      <c r="L3665">
        <v>57.286970760000003</v>
      </c>
      <c r="O3665">
        <v>69.379544879999997</v>
      </c>
    </row>
    <row r="3666" spans="12:15" x14ac:dyDescent="0.25">
      <c r="L3666">
        <v>67.319937569999993</v>
      </c>
      <c r="O3666">
        <v>69.391292859999993</v>
      </c>
    </row>
    <row r="3667" spans="12:15" x14ac:dyDescent="0.25">
      <c r="L3667">
        <v>55.906473429999998</v>
      </c>
      <c r="O3667">
        <v>69.395901480000006</v>
      </c>
    </row>
    <row r="3668" spans="12:15" x14ac:dyDescent="0.25">
      <c r="L3668">
        <v>58.520714239999997</v>
      </c>
      <c r="O3668">
        <v>69.402036140000007</v>
      </c>
    </row>
    <row r="3669" spans="12:15" x14ac:dyDescent="0.25">
      <c r="L3669">
        <v>63.671883510000001</v>
      </c>
      <c r="O3669">
        <v>69.403733090000003</v>
      </c>
    </row>
    <row r="3670" spans="12:15" x14ac:dyDescent="0.25">
      <c r="L3670">
        <v>56.397303020000003</v>
      </c>
      <c r="O3670">
        <v>69.406817419999996</v>
      </c>
    </row>
    <row r="3671" spans="12:15" x14ac:dyDescent="0.25">
      <c r="L3671">
        <v>55.284736420000002</v>
      </c>
      <c r="O3671">
        <v>69.408576400000001</v>
      </c>
    </row>
    <row r="3672" spans="12:15" x14ac:dyDescent="0.25">
      <c r="L3672">
        <v>109.7790895</v>
      </c>
      <c r="O3672">
        <v>69.41897385</v>
      </c>
    </row>
    <row r="3673" spans="12:15" x14ac:dyDescent="0.25">
      <c r="L3673">
        <v>43.108820250000001</v>
      </c>
      <c r="O3673">
        <v>69.421623490000002</v>
      </c>
    </row>
    <row r="3674" spans="12:15" x14ac:dyDescent="0.25">
      <c r="L3674">
        <v>66.508370920000004</v>
      </c>
      <c r="O3674">
        <v>69.454750369999999</v>
      </c>
    </row>
    <row r="3675" spans="12:15" x14ac:dyDescent="0.25">
      <c r="L3675">
        <v>57.80688241</v>
      </c>
      <c r="O3675">
        <v>69.459041929999998</v>
      </c>
    </row>
    <row r="3676" spans="12:15" x14ac:dyDescent="0.25">
      <c r="L3676">
        <v>62.048422029999998</v>
      </c>
      <c r="O3676">
        <v>69.467738850000003</v>
      </c>
    </row>
    <row r="3677" spans="12:15" x14ac:dyDescent="0.25">
      <c r="L3677">
        <v>134.8034878</v>
      </c>
      <c r="O3677">
        <v>69.477695539999999</v>
      </c>
    </row>
    <row r="3678" spans="12:15" x14ac:dyDescent="0.25">
      <c r="L3678">
        <v>50.352441480000003</v>
      </c>
      <c r="O3678">
        <v>69.48324049</v>
      </c>
    </row>
    <row r="3679" spans="12:15" x14ac:dyDescent="0.25">
      <c r="L3679">
        <v>43.488357360000002</v>
      </c>
      <c r="O3679">
        <v>69.486524489999994</v>
      </c>
    </row>
    <row r="3680" spans="12:15" x14ac:dyDescent="0.25">
      <c r="L3680">
        <v>99.545829080000004</v>
      </c>
      <c r="O3680">
        <v>69.489094620000003</v>
      </c>
    </row>
    <row r="3681" spans="12:15" x14ac:dyDescent="0.25">
      <c r="L3681">
        <v>60.190176620000003</v>
      </c>
      <c r="O3681">
        <v>69.501644990000003</v>
      </c>
    </row>
    <row r="3682" spans="12:15" x14ac:dyDescent="0.25">
      <c r="L3682">
        <v>59.803360820000002</v>
      </c>
      <c r="O3682">
        <v>69.511177000000004</v>
      </c>
    </row>
    <row r="3683" spans="12:15" x14ac:dyDescent="0.25">
      <c r="L3683">
        <v>54.441436930000002</v>
      </c>
      <c r="O3683">
        <v>69.535763459999998</v>
      </c>
    </row>
    <row r="3684" spans="12:15" x14ac:dyDescent="0.25">
      <c r="L3684">
        <v>47.590510510000001</v>
      </c>
      <c r="O3684">
        <v>69.544605129999994</v>
      </c>
    </row>
    <row r="3685" spans="12:15" x14ac:dyDescent="0.25">
      <c r="L3685">
        <v>56.410856160000002</v>
      </c>
      <c r="O3685">
        <v>69.559787670000006</v>
      </c>
    </row>
    <row r="3686" spans="12:15" x14ac:dyDescent="0.25">
      <c r="L3686">
        <v>43.053723290000001</v>
      </c>
      <c r="O3686">
        <v>69.568925230000005</v>
      </c>
    </row>
    <row r="3687" spans="12:15" x14ac:dyDescent="0.25">
      <c r="L3687">
        <v>50.470402980000003</v>
      </c>
      <c r="O3687">
        <v>69.577022990000003</v>
      </c>
    </row>
    <row r="3688" spans="12:15" x14ac:dyDescent="0.25">
      <c r="L3688">
        <v>94.040180899999996</v>
      </c>
      <c r="O3688">
        <v>69.578455669999997</v>
      </c>
    </row>
    <row r="3689" spans="12:15" x14ac:dyDescent="0.25">
      <c r="L3689">
        <v>48.672393419999999</v>
      </c>
      <c r="O3689">
        <v>69.599952540000004</v>
      </c>
    </row>
    <row r="3690" spans="12:15" x14ac:dyDescent="0.25">
      <c r="L3690">
        <v>42.663326040000001</v>
      </c>
      <c r="O3690">
        <v>69.600585699999996</v>
      </c>
    </row>
    <row r="3691" spans="12:15" x14ac:dyDescent="0.25">
      <c r="L3691">
        <v>62.576590660000001</v>
      </c>
      <c r="O3691">
        <v>69.602013510000006</v>
      </c>
    </row>
    <row r="3692" spans="12:15" x14ac:dyDescent="0.25">
      <c r="L3692">
        <v>56.99253513</v>
      </c>
      <c r="O3692">
        <v>69.629233009999993</v>
      </c>
    </row>
    <row r="3693" spans="12:15" x14ac:dyDescent="0.25">
      <c r="L3693">
        <v>64.583623439999997</v>
      </c>
      <c r="O3693">
        <v>69.631660710000006</v>
      </c>
    </row>
    <row r="3694" spans="12:15" x14ac:dyDescent="0.25">
      <c r="L3694">
        <v>49.95880433</v>
      </c>
      <c r="O3694">
        <v>69.634610480000006</v>
      </c>
    </row>
    <row r="3695" spans="12:15" x14ac:dyDescent="0.25">
      <c r="L3695">
        <v>44.010779669999998</v>
      </c>
      <c r="O3695">
        <v>69.640499750000004</v>
      </c>
    </row>
    <row r="3696" spans="12:15" x14ac:dyDescent="0.25">
      <c r="L3696">
        <v>56.624052769999999</v>
      </c>
      <c r="O3696">
        <v>69.658854329999997</v>
      </c>
    </row>
    <row r="3697" spans="12:15" x14ac:dyDescent="0.25">
      <c r="L3697">
        <v>66.625530470000001</v>
      </c>
      <c r="O3697">
        <v>69.660488990000005</v>
      </c>
    </row>
    <row r="3698" spans="12:15" x14ac:dyDescent="0.25">
      <c r="L3698">
        <v>137.79611729999999</v>
      </c>
      <c r="O3698">
        <v>69.669573119999995</v>
      </c>
    </row>
    <row r="3699" spans="12:15" x14ac:dyDescent="0.25">
      <c r="L3699">
        <v>64.748946340000003</v>
      </c>
      <c r="O3699">
        <v>69.688678210000006</v>
      </c>
    </row>
    <row r="3700" spans="12:15" x14ac:dyDescent="0.25">
      <c r="L3700">
        <v>138.621273</v>
      </c>
      <c r="O3700">
        <v>69.689535140000004</v>
      </c>
    </row>
    <row r="3701" spans="12:15" x14ac:dyDescent="0.25">
      <c r="L3701">
        <v>58.258088669999999</v>
      </c>
      <c r="O3701">
        <v>69.691371610000004</v>
      </c>
    </row>
    <row r="3702" spans="12:15" x14ac:dyDescent="0.25">
      <c r="L3702">
        <v>61.12257846</v>
      </c>
      <c r="O3702">
        <v>69.696477689999995</v>
      </c>
    </row>
    <row r="3703" spans="12:15" x14ac:dyDescent="0.25">
      <c r="L3703">
        <v>43.372033860000002</v>
      </c>
      <c r="O3703">
        <v>69.698736019999998</v>
      </c>
    </row>
    <row r="3704" spans="12:15" x14ac:dyDescent="0.25">
      <c r="L3704">
        <v>91.65816015</v>
      </c>
      <c r="O3704">
        <v>69.699349459999993</v>
      </c>
    </row>
    <row r="3705" spans="12:15" x14ac:dyDescent="0.25">
      <c r="L3705">
        <v>44.005707889999996</v>
      </c>
      <c r="O3705">
        <v>69.708257189999998</v>
      </c>
    </row>
    <row r="3706" spans="12:15" x14ac:dyDescent="0.25">
      <c r="L3706">
        <v>50.935429450000001</v>
      </c>
      <c r="O3706">
        <v>69.714849580000006</v>
      </c>
    </row>
    <row r="3707" spans="12:15" x14ac:dyDescent="0.25">
      <c r="L3707">
        <v>95.522012110000006</v>
      </c>
      <c r="O3707">
        <v>69.721479579999993</v>
      </c>
    </row>
    <row r="3708" spans="12:15" x14ac:dyDescent="0.25">
      <c r="L3708">
        <v>47.053185929999998</v>
      </c>
      <c r="O3708">
        <v>69.721988640000006</v>
      </c>
    </row>
    <row r="3709" spans="12:15" x14ac:dyDescent="0.25">
      <c r="L3709">
        <v>96.306858649999995</v>
      </c>
      <c r="O3709">
        <v>69.730567690000001</v>
      </c>
    </row>
    <row r="3710" spans="12:15" x14ac:dyDescent="0.25">
      <c r="L3710">
        <v>51.848732570000003</v>
      </c>
      <c r="O3710">
        <v>69.734709499999994</v>
      </c>
    </row>
    <row r="3711" spans="12:15" x14ac:dyDescent="0.25">
      <c r="L3711">
        <v>48.20107591</v>
      </c>
      <c r="O3711">
        <v>69.73751978</v>
      </c>
    </row>
    <row r="3712" spans="12:15" x14ac:dyDescent="0.25">
      <c r="L3712">
        <v>59.593698840000002</v>
      </c>
      <c r="O3712">
        <v>69.745430060000004</v>
      </c>
    </row>
    <row r="3713" spans="12:15" x14ac:dyDescent="0.25">
      <c r="L3713">
        <v>109.4887325</v>
      </c>
      <c r="O3713">
        <v>69.753248009999993</v>
      </c>
    </row>
    <row r="3714" spans="12:15" x14ac:dyDescent="0.25">
      <c r="L3714">
        <v>65.955986490000001</v>
      </c>
      <c r="O3714">
        <v>69.755223389999998</v>
      </c>
    </row>
    <row r="3715" spans="12:15" x14ac:dyDescent="0.25">
      <c r="L3715">
        <v>211.36138550000001</v>
      </c>
      <c r="O3715">
        <v>69.759609800000007</v>
      </c>
    </row>
    <row r="3716" spans="12:15" x14ac:dyDescent="0.25">
      <c r="L3716">
        <v>41.90426446</v>
      </c>
      <c r="O3716">
        <v>69.761976500000003</v>
      </c>
    </row>
    <row r="3717" spans="12:15" x14ac:dyDescent="0.25">
      <c r="L3717">
        <v>59.129645770000003</v>
      </c>
      <c r="O3717">
        <v>69.764382499999996</v>
      </c>
    </row>
    <row r="3718" spans="12:15" x14ac:dyDescent="0.25">
      <c r="L3718">
        <v>52.894787870000002</v>
      </c>
      <c r="O3718">
        <v>69.773336959999995</v>
      </c>
    </row>
    <row r="3719" spans="12:15" x14ac:dyDescent="0.25">
      <c r="L3719">
        <v>46.034349280000001</v>
      </c>
      <c r="O3719">
        <v>69.778912009999999</v>
      </c>
    </row>
    <row r="3720" spans="12:15" x14ac:dyDescent="0.25">
      <c r="L3720">
        <v>122.24496569999999</v>
      </c>
      <c r="O3720">
        <v>69.780760419999993</v>
      </c>
    </row>
    <row r="3721" spans="12:15" x14ac:dyDescent="0.25">
      <c r="L3721">
        <v>102.76857819999999</v>
      </c>
      <c r="O3721">
        <v>69.794499950000002</v>
      </c>
    </row>
    <row r="3722" spans="12:15" x14ac:dyDescent="0.25">
      <c r="L3722">
        <v>57.4419039</v>
      </c>
      <c r="O3722">
        <v>69.796946700000007</v>
      </c>
    </row>
    <row r="3723" spans="12:15" x14ac:dyDescent="0.25">
      <c r="L3723">
        <v>59.697115719999999</v>
      </c>
      <c r="O3723">
        <v>69.81354365</v>
      </c>
    </row>
    <row r="3724" spans="12:15" x14ac:dyDescent="0.25">
      <c r="L3724">
        <v>41.346950069999998</v>
      </c>
      <c r="O3724">
        <v>69.82038584</v>
      </c>
    </row>
    <row r="3725" spans="12:15" x14ac:dyDescent="0.25">
      <c r="L3725">
        <v>62.675035569999999</v>
      </c>
      <c r="O3725">
        <v>69.821280740000006</v>
      </c>
    </row>
    <row r="3726" spans="12:15" x14ac:dyDescent="0.25">
      <c r="L3726">
        <v>66.062201259999995</v>
      </c>
      <c r="O3726">
        <v>69.833354069999999</v>
      </c>
    </row>
    <row r="3727" spans="12:15" x14ac:dyDescent="0.25">
      <c r="L3727">
        <v>48.11365859</v>
      </c>
      <c r="O3727">
        <v>69.834528989999995</v>
      </c>
    </row>
    <row r="3728" spans="12:15" x14ac:dyDescent="0.25">
      <c r="L3728">
        <v>128.03978359999999</v>
      </c>
      <c r="O3728">
        <v>69.837283110000001</v>
      </c>
    </row>
    <row r="3729" spans="12:15" x14ac:dyDescent="0.25">
      <c r="L3729">
        <v>51.933016700000003</v>
      </c>
      <c r="O3729">
        <v>69.86658319</v>
      </c>
    </row>
    <row r="3730" spans="12:15" x14ac:dyDescent="0.25">
      <c r="L3730">
        <v>46.365153710000001</v>
      </c>
      <c r="O3730">
        <v>69.873184390000006</v>
      </c>
    </row>
    <row r="3731" spans="12:15" x14ac:dyDescent="0.25">
      <c r="L3731">
        <v>50.399248190000002</v>
      </c>
      <c r="O3731">
        <v>69.874744539999995</v>
      </c>
    </row>
    <row r="3732" spans="12:15" x14ac:dyDescent="0.25">
      <c r="L3732">
        <v>66.659074770000004</v>
      </c>
      <c r="O3732">
        <v>69.883358200000004</v>
      </c>
    </row>
    <row r="3733" spans="12:15" x14ac:dyDescent="0.25">
      <c r="L3733">
        <v>113.06708519999999</v>
      </c>
      <c r="O3733">
        <v>69.899381199999993</v>
      </c>
    </row>
    <row r="3734" spans="12:15" x14ac:dyDescent="0.25">
      <c r="L3734">
        <v>45.601890109999999</v>
      </c>
      <c r="O3734">
        <v>69.904972319999999</v>
      </c>
    </row>
    <row r="3735" spans="12:15" x14ac:dyDescent="0.25">
      <c r="L3735">
        <v>63.771798060000002</v>
      </c>
      <c r="O3735">
        <v>69.936722540000005</v>
      </c>
    </row>
    <row r="3736" spans="12:15" x14ac:dyDescent="0.25">
      <c r="L3736">
        <v>41.481051239999999</v>
      </c>
      <c r="O3736">
        <v>69.946195259999996</v>
      </c>
    </row>
    <row r="3737" spans="12:15" x14ac:dyDescent="0.25">
      <c r="L3737">
        <v>113.2329427</v>
      </c>
      <c r="O3737">
        <v>69.948762930000001</v>
      </c>
    </row>
    <row r="3738" spans="12:15" x14ac:dyDescent="0.25">
      <c r="L3738">
        <v>42.496519309999996</v>
      </c>
      <c r="O3738">
        <v>69.950927780000001</v>
      </c>
    </row>
    <row r="3739" spans="12:15" x14ac:dyDescent="0.25">
      <c r="L3739">
        <v>56.281183419999998</v>
      </c>
      <c r="O3739">
        <v>69.981681199999997</v>
      </c>
    </row>
    <row r="3740" spans="12:15" x14ac:dyDescent="0.25">
      <c r="L3740">
        <v>43.473178070000003</v>
      </c>
      <c r="O3740">
        <v>69.984565509999996</v>
      </c>
    </row>
    <row r="3741" spans="12:15" x14ac:dyDescent="0.25">
      <c r="L3741">
        <v>131.6577719</v>
      </c>
      <c r="O3741">
        <v>69.986809589999993</v>
      </c>
    </row>
    <row r="3742" spans="12:15" x14ac:dyDescent="0.25">
      <c r="L3742">
        <v>110.67576080000001</v>
      </c>
      <c r="O3742">
        <v>69.995333529999996</v>
      </c>
    </row>
    <row r="3743" spans="12:15" x14ac:dyDescent="0.25">
      <c r="L3743">
        <v>90.777639260000001</v>
      </c>
      <c r="O3743">
        <v>90.033541749999998</v>
      </c>
    </row>
    <row r="3744" spans="12:15" x14ac:dyDescent="0.25">
      <c r="L3744">
        <v>118.3269389</v>
      </c>
      <c r="O3744">
        <v>90.070052410000002</v>
      </c>
    </row>
    <row r="3745" spans="12:15" x14ac:dyDescent="0.25">
      <c r="L3745">
        <v>59.139139210000003</v>
      </c>
      <c r="O3745">
        <v>90.088364420000005</v>
      </c>
    </row>
    <row r="3746" spans="12:15" x14ac:dyDescent="0.25">
      <c r="L3746">
        <v>93.951870749999998</v>
      </c>
      <c r="O3746">
        <v>90.124370499999998</v>
      </c>
    </row>
    <row r="3747" spans="12:15" x14ac:dyDescent="0.25">
      <c r="L3747">
        <v>55.420058189999999</v>
      </c>
      <c r="O3747">
        <v>90.130435349999999</v>
      </c>
    </row>
    <row r="3748" spans="12:15" x14ac:dyDescent="0.25">
      <c r="L3748">
        <v>64.277634739999996</v>
      </c>
      <c r="O3748">
        <v>90.225569680000007</v>
      </c>
    </row>
    <row r="3749" spans="12:15" x14ac:dyDescent="0.25">
      <c r="L3749">
        <v>55.048958669999998</v>
      </c>
      <c r="O3749">
        <v>90.255732710000004</v>
      </c>
    </row>
    <row r="3750" spans="12:15" x14ac:dyDescent="0.25">
      <c r="L3750">
        <v>43.830239489999997</v>
      </c>
      <c r="O3750">
        <v>90.266151449999995</v>
      </c>
    </row>
    <row r="3751" spans="12:15" x14ac:dyDescent="0.25">
      <c r="L3751">
        <v>64.052376620000004</v>
      </c>
      <c r="O3751">
        <v>90.279459250000002</v>
      </c>
    </row>
    <row r="3752" spans="12:15" x14ac:dyDescent="0.25">
      <c r="L3752">
        <v>56.474459490000001</v>
      </c>
      <c r="O3752">
        <v>90.303599750000004</v>
      </c>
    </row>
    <row r="3753" spans="12:15" x14ac:dyDescent="0.25">
      <c r="L3753">
        <v>44.072183389999999</v>
      </c>
      <c r="O3753">
        <v>90.320547320000003</v>
      </c>
    </row>
    <row r="3754" spans="12:15" x14ac:dyDescent="0.25">
      <c r="L3754">
        <v>50.504339459999997</v>
      </c>
      <c r="O3754">
        <v>90.389183259999996</v>
      </c>
    </row>
    <row r="3755" spans="12:15" x14ac:dyDescent="0.25">
      <c r="L3755">
        <v>63.02625218</v>
      </c>
      <c r="O3755">
        <v>90.391408620000007</v>
      </c>
    </row>
    <row r="3756" spans="12:15" x14ac:dyDescent="0.25">
      <c r="L3756">
        <v>100.3397137</v>
      </c>
      <c r="O3756">
        <v>90.418051840000004</v>
      </c>
    </row>
    <row r="3757" spans="12:15" x14ac:dyDescent="0.25">
      <c r="L3757">
        <v>61.33974276</v>
      </c>
      <c r="O3757">
        <v>90.440653280000006</v>
      </c>
    </row>
    <row r="3758" spans="12:15" x14ac:dyDescent="0.25">
      <c r="L3758">
        <v>64.769240350000004</v>
      </c>
      <c r="O3758">
        <v>90.455713650000007</v>
      </c>
    </row>
    <row r="3759" spans="12:15" x14ac:dyDescent="0.25">
      <c r="L3759">
        <v>141.96153609999999</v>
      </c>
      <c r="O3759">
        <v>90.467218189999997</v>
      </c>
    </row>
    <row r="3760" spans="12:15" x14ac:dyDescent="0.25">
      <c r="L3760">
        <v>64.268726599999994</v>
      </c>
      <c r="O3760">
        <v>90.476958260000004</v>
      </c>
    </row>
    <row r="3761" spans="12:15" x14ac:dyDescent="0.25">
      <c r="L3761">
        <v>67.421634179999998</v>
      </c>
      <c r="O3761">
        <v>90.478220829999998</v>
      </c>
    </row>
    <row r="3762" spans="12:15" x14ac:dyDescent="0.25">
      <c r="L3762">
        <v>61.471762349999999</v>
      </c>
      <c r="O3762">
        <v>90.51051889</v>
      </c>
    </row>
    <row r="3763" spans="12:15" x14ac:dyDescent="0.25">
      <c r="L3763">
        <v>48.701614620000001</v>
      </c>
      <c r="O3763">
        <v>90.513546300000002</v>
      </c>
    </row>
    <row r="3764" spans="12:15" x14ac:dyDescent="0.25">
      <c r="L3764">
        <v>47.593553460000003</v>
      </c>
      <c r="O3764">
        <v>90.520986820000005</v>
      </c>
    </row>
    <row r="3765" spans="12:15" x14ac:dyDescent="0.25">
      <c r="L3765">
        <v>63.537870759999997</v>
      </c>
      <c r="O3765">
        <v>90.531606879999998</v>
      </c>
    </row>
    <row r="3766" spans="12:15" x14ac:dyDescent="0.25">
      <c r="L3766">
        <v>64.36526379</v>
      </c>
      <c r="O3766">
        <v>90.533478900000006</v>
      </c>
    </row>
    <row r="3767" spans="12:15" x14ac:dyDescent="0.25">
      <c r="L3767">
        <v>50.646742570000001</v>
      </c>
      <c r="O3767">
        <v>90.541601119999996</v>
      </c>
    </row>
    <row r="3768" spans="12:15" x14ac:dyDescent="0.25">
      <c r="L3768">
        <v>63.069951039999999</v>
      </c>
      <c r="O3768">
        <v>90.581209920000006</v>
      </c>
    </row>
    <row r="3769" spans="12:15" x14ac:dyDescent="0.25">
      <c r="L3769">
        <v>59.822533720000003</v>
      </c>
      <c r="O3769">
        <v>90.594302979999995</v>
      </c>
    </row>
    <row r="3770" spans="12:15" x14ac:dyDescent="0.25">
      <c r="L3770">
        <v>41.34419862</v>
      </c>
      <c r="O3770">
        <v>90.622657180000004</v>
      </c>
    </row>
    <row r="3771" spans="12:15" x14ac:dyDescent="0.25">
      <c r="L3771">
        <v>56.005432949999999</v>
      </c>
      <c r="O3771">
        <v>90.623327520000004</v>
      </c>
    </row>
    <row r="3772" spans="12:15" x14ac:dyDescent="0.25">
      <c r="L3772">
        <v>93.633365100000006</v>
      </c>
      <c r="O3772">
        <v>90.631964850000003</v>
      </c>
    </row>
    <row r="3773" spans="12:15" x14ac:dyDescent="0.25">
      <c r="L3773">
        <v>45.301880529999998</v>
      </c>
      <c r="O3773">
        <v>90.655978880000006</v>
      </c>
    </row>
    <row r="3774" spans="12:15" x14ac:dyDescent="0.25">
      <c r="L3774">
        <v>107.5731191</v>
      </c>
      <c r="O3774">
        <v>90.66829534</v>
      </c>
    </row>
    <row r="3775" spans="12:15" x14ac:dyDescent="0.25">
      <c r="L3775">
        <v>49.853916990000002</v>
      </c>
      <c r="O3775">
        <v>90.695200240000005</v>
      </c>
    </row>
    <row r="3776" spans="12:15" x14ac:dyDescent="0.25">
      <c r="L3776">
        <v>51.812189830000001</v>
      </c>
      <c r="O3776">
        <v>90.711128709999997</v>
      </c>
    </row>
    <row r="3777" spans="12:15" x14ac:dyDescent="0.25">
      <c r="L3777">
        <v>40.046955949999997</v>
      </c>
      <c r="O3777">
        <v>90.714770180000002</v>
      </c>
    </row>
    <row r="3778" spans="12:15" x14ac:dyDescent="0.25">
      <c r="L3778">
        <v>59.929507940000001</v>
      </c>
      <c r="O3778">
        <v>90.725522940000005</v>
      </c>
    </row>
    <row r="3779" spans="12:15" x14ac:dyDescent="0.25">
      <c r="L3779">
        <v>47.538966430000002</v>
      </c>
      <c r="O3779">
        <v>90.751136349999996</v>
      </c>
    </row>
    <row r="3780" spans="12:15" x14ac:dyDescent="0.25">
      <c r="L3780">
        <v>64.65226749</v>
      </c>
      <c r="O3780">
        <v>90.759857969999999</v>
      </c>
    </row>
    <row r="3781" spans="12:15" x14ac:dyDescent="0.25">
      <c r="L3781">
        <v>91.112060360000001</v>
      </c>
      <c r="O3781">
        <v>90.777639260000001</v>
      </c>
    </row>
    <row r="3782" spans="12:15" x14ac:dyDescent="0.25">
      <c r="L3782">
        <v>92.119329239999999</v>
      </c>
      <c r="O3782">
        <v>90.804986400000004</v>
      </c>
    </row>
    <row r="3783" spans="12:15" x14ac:dyDescent="0.25">
      <c r="L3783">
        <v>150.38986969999999</v>
      </c>
      <c r="O3783">
        <v>90.856060099999993</v>
      </c>
    </row>
    <row r="3784" spans="12:15" x14ac:dyDescent="0.25">
      <c r="L3784">
        <v>49.445428739999997</v>
      </c>
      <c r="O3784">
        <v>90.878302599999998</v>
      </c>
    </row>
    <row r="3785" spans="12:15" x14ac:dyDescent="0.25">
      <c r="L3785">
        <v>65.862695770000002</v>
      </c>
      <c r="O3785">
        <v>90.993784230000003</v>
      </c>
    </row>
    <row r="3786" spans="12:15" x14ac:dyDescent="0.25">
      <c r="L3786">
        <v>45.455186140000002</v>
      </c>
      <c r="O3786">
        <v>91.033899300000002</v>
      </c>
    </row>
    <row r="3787" spans="12:15" x14ac:dyDescent="0.25">
      <c r="L3787">
        <v>59.990775450000001</v>
      </c>
      <c r="O3787">
        <v>91.072161039999997</v>
      </c>
    </row>
    <row r="3788" spans="12:15" x14ac:dyDescent="0.25">
      <c r="L3788">
        <v>45.870248910000001</v>
      </c>
      <c r="O3788">
        <v>91.095042109999994</v>
      </c>
    </row>
    <row r="3789" spans="12:15" x14ac:dyDescent="0.25">
      <c r="L3789">
        <v>62.011196040000002</v>
      </c>
      <c r="O3789">
        <v>91.097916710000007</v>
      </c>
    </row>
    <row r="3790" spans="12:15" x14ac:dyDescent="0.25">
      <c r="L3790">
        <v>68.451177599999994</v>
      </c>
      <c r="O3790">
        <v>91.112060360000001</v>
      </c>
    </row>
    <row r="3791" spans="12:15" x14ac:dyDescent="0.25">
      <c r="L3791">
        <v>57.089122369999998</v>
      </c>
      <c r="O3791">
        <v>91.114078019999994</v>
      </c>
    </row>
    <row r="3792" spans="12:15" x14ac:dyDescent="0.25">
      <c r="L3792">
        <v>124.9918699</v>
      </c>
      <c r="O3792">
        <v>91.125629099999998</v>
      </c>
    </row>
    <row r="3793" spans="12:15" x14ac:dyDescent="0.25">
      <c r="L3793">
        <v>53.455356520000002</v>
      </c>
      <c r="O3793">
        <v>91.140257629999994</v>
      </c>
    </row>
    <row r="3794" spans="12:15" x14ac:dyDescent="0.25">
      <c r="L3794">
        <v>43.699597859999997</v>
      </c>
      <c r="O3794">
        <v>91.146619950000002</v>
      </c>
    </row>
    <row r="3795" spans="12:15" x14ac:dyDescent="0.25">
      <c r="L3795">
        <v>41.852106200000001</v>
      </c>
      <c r="O3795">
        <v>91.175548370000001</v>
      </c>
    </row>
    <row r="3796" spans="12:15" x14ac:dyDescent="0.25">
      <c r="L3796">
        <v>90.440653280000006</v>
      </c>
      <c r="O3796">
        <v>91.187994590000002</v>
      </c>
    </row>
    <row r="3797" spans="12:15" x14ac:dyDescent="0.25">
      <c r="L3797">
        <v>49.798301789999996</v>
      </c>
      <c r="O3797">
        <v>91.205003340000005</v>
      </c>
    </row>
    <row r="3798" spans="12:15" x14ac:dyDescent="0.25">
      <c r="L3798">
        <v>51.76106901</v>
      </c>
      <c r="O3798">
        <v>91.205560629999994</v>
      </c>
    </row>
    <row r="3799" spans="12:15" x14ac:dyDescent="0.25">
      <c r="L3799">
        <v>58.409350750000002</v>
      </c>
      <c r="O3799">
        <v>91.24064156</v>
      </c>
    </row>
    <row r="3800" spans="12:15" x14ac:dyDescent="0.25">
      <c r="L3800">
        <v>55.141509419999998</v>
      </c>
      <c r="O3800">
        <v>91.253910390000001</v>
      </c>
    </row>
    <row r="3801" spans="12:15" x14ac:dyDescent="0.25">
      <c r="L3801">
        <v>59.541149560000001</v>
      </c>
      <c r="O3801">
        <v>91.258884749999993</v>
      </c>
    </row>
    <row r="3802" spans="12:15" x14ac:dyDescent="0.25">
      <c r="L3802">
        <v>67.953421449999993</v>
      </c>
      <c r="O3802">
        <v>91.26530443</v>
      </c>
    </row>
    <row r="3803" spans="12:15" x14ac:dyDescent="0.25">
      <c r="L3803">
        <v>57.059131120000004</v>
      </c>
      <c r="O3803">
        <v>91.331543049999993</v>
      </c>
    </row>
    <row r="3804" spans="12:15" x14ac:dyDescent="0.25">
      <c r="L3804">
        <v>69.403733090000003</v>
      </c>
      <c r="O3804">
        <v>91.335324689999993</v>
      </c>
    </row>
    <row r="3805" spans="12:15" x14ac:dyDescent="0.25">
      <c r="L3805">
        <v>54.554785600000002</v>
      </c>
      <c r="O3805">
        <v>91.339200680000005</v>
      </c>
    </row>
    <row r="3806" spans="12:15" x14ac:dyDescent="0.25">
      <c r="L3806">
        <v>53.307596480000001</v>
      </c>
      <c r="O3806">
        <v>91.350489260000003</v>
      </c>
    </row>
    <row r="3807" spans="12:15" x14ac:dyDescent="0.25">
      <c r="L3807">
        <v>66.959018979999996</v>
      </c>
      <c r="O3807">
        <v>91.381422319999999</v>
      </c>
    </row>
    <row r="3808" spans="12:15" x14ac:dyDescent="0.25">
      <c r="L3808">
        <v>53.210577069999999</v>
      </c>
      <c r="O3808">
        <v>91.409740459999995</v>
      </c>
    </row>
    <row r="3809" spans="12:15" x14ac:dyDescent="0.25">
      <c r="L3809">
        <v>59.800337839999997</v>
      </c>
      <c r="O3809">
        <v>91.43081368</v>
      </c>
    </row>
    <row r="3810" spans="12:15" x14ac:dyDescent="0.25">
      <c r="L3810">
        <v>61.336603779999997</v>
      </c>
      <c r="O3810">
        <v>91.485947929999995</v>
      </c>
    </row>
    <row r="3811" spans="12:15" x14ac:dyDescent="0.25">
      <c r="L3811">
        <v>44.108088670000001</v>
      </c>
      <c r="O3811">
        <v>91.545145640000001</v>
      </c>
    </row>
    <row r="3812" spans="12:15" x14ac:dyDescent="0.25">
      <c r="L3812">
        <v>53.624253230000001</v>
      </c>
      <c r="O3812">
        <v>91.550574060000002</v>
      </c>
    </row>
    <row r="3813" spans="12:15" x14ac:dyDescent="0.25">
      <c r="L3813">
        <v>90.266151449999995</v>
      </c>
      <c r="O3813">
        <v>91.577122430000003</v>
      </c>
    </row>
    <row r="3814" spans="12:15" x14ac:dyDescent="0.25">
      <c r="L3814">
        <v>42.702227710000003</v>
      </c>
      <c r="O3814">
        <v>91.615110770000001</v>
      </c>
    </row>
    <row r="3815" spans="12:15" x14ac:dyDescent="0.25">
      <c r="L3815">
        <v>53.093366439999997</v>
      </c>
      <c r="O3815">
        <v>91.62770854</v>
      </c>
    </row>
    <row r="3816" spans="12:15" x14ac:dyDescent="0.25">
      <c r="L3816">
        <v>68.058932119999994</v>
      </c>
      <c r="O3816">
        <v>91.641923910000003</v>
      </c>
    </row>
    <row r="3817" spans="12:15" x14ac:dyDescent="0.25">
      <c r="L3817">
        <v>163.58701149999999</v>
      </c>
      <c r="O3817">
        <v>91.65816015</v>
      </c>
    </row>
    <row r="3818" spans="12:15" x14ac:dyDescent="0.25">
      <c r="L3818">
        <v>159.06959560000001</v>
      </c>
      <c r="O3818">
        <v>91.717481399999997</v>
      </c>
    </row>
    <row r="3819" spans="12:15" x14ac:dyDescent="0.25">
      <c r="L3819">
        <v>55.556660989999997</v>
      </c>
      <c r="O3819">
        <v>91.760250690000007</v>
      </c>
    </row>
    <row r="3820" spans="12:15" x14ac:dyDescent="0.25">
      <c r="L3820">
        <v>45.371431979999997</v>
      </c>
      <c r="O3820">
        <v>91.765570729999993</v>
      </c>
    </row>
    <row r="3821" spans="12:15" x14ac:dyDescent="0.25">
      <c r="L3821">
        <v>114.4589738</v>
      </c>
      <c r="O3821">
        <v>91.776673849999995</v>
      </c>
    </row>
    <row r="3822" spans="12:15" x14ac:dyDescent="0.25">
      <c r="L3822">
        <v>96.123851520000002</v>
      </c>
      <c r="O3822">
        <v>91.819568110000006</v>
      </c>
    </row>
    <row r="3823" spans="12:15" x14ac:dyDescent="0.25">
      <c r="L3823">
        <v>49.551889979999999</v>
      </c>
      <c r="O3823">
        <v>91.914207680000004</v>
      </c>
    </row>
    <row r="3824" spans="12:15" x14ac:dyDescent="0.25">
      <c r="L3824">
        <v>64.96841044</v>
      </c>
      <c r="O3824">
        <v>91.964836210000001</v>
      </c>
    </row>
    <row r="3825" spans="12:15" x14ac:dyDescent="0.25">
      <c r="L3825">
        <v>53.060027550000001</v>
      </c>
      <c r="O3825">
        <v>92.005115649999993</v>
      </c>
    </row>
    <row r="3826" spans="12:15" x14ac:dyDescent="0.25">
      <c r="L3826">
        <v>49.080915619999999</v>
      </c>
      <c r="O3826">
        <v>92.023731459999993</v>
      </c>
    </row>
    <row r="3827" spans="12:15" x14ac:dyDescent="0.25">
      <c r="L3827">
        <v>60.106499489999997</v>
      </c>
      <c r="O3827">
        <v>92.033785190000003</v>
      </c>
    </row>
    <row r="3828" spans="12:15" x14ac:dyDescent="0.25">
      <c r="L3828">
        <v>138.73946129999999</v>
      </c>
      <c r="O3828">
        <v>92.048022180000004</v>
      </c>
    </row>
    <row r="3829" spans="12:15" x14ac:dyDescent="0.25">
      <c r="L3829">
        <v>58.71338111</v>
      </c>
      <c r="O3829">
        <v>92.068386410000002</v>
      </c>
    </row>
    <row r="3830" spans="12:15" x14ac:dyDescent="0.25">
      <c r="L3830">
        <v>47.430298999999998</v>
      </c>
      <c r="O3830">
        <v>92.074781029999997</v>
      </c>
    </row>
    <row r="3831" spans="12:15" x14ac:dyDescent="0.25">
      <c r="L3831">
        <v>58.289173839999997</v>
      </c>
      <c r="O3831">
        <v>92.088394910000005</v>
      </c>
    </row>
    <row r="3832" spans="12:15" x14ac:dyDescent="0.25">
      <c r="L3832">
        <v>113.8994052</v>
      </c>
      <c r="O3832">
        <v>92.089094500000002</v>
      </c>
    </row>
    <row r="3833" spans="12:15" x14ac:dyDescent="0.25">
      <c r="L3833">
        <v>56.864814799999998</v>
      </c>
      <c r="O3833">
        <v>92.0908625</v>
      </c>
    </row>
    <row r="3834" spans="12:15" x14ac:dyDescent="0.25">
      <c r="L3834">
        <v>67.303042809999994</v>
      </c>
      <c r="O3834">
        <v>92.094921159999998</v>
      </c>
    </row>
    <row r="3835" spans="12:15" x14ac:dyDescent="0.25">
      <c r="L3835">
        <v>103.3837437</v>
      </c>
      <c r="O3835">
        <v>92.105116730000006</v>
      </c>
    </row>
    <row r="3836" spans="12:15" x14ac:dyDescent="0.25">
      <c r="L3836">
        <v>139.0348486</v>
      </c>
      <c r="O3836">
        <v>92.119329239999999</v>
      </c>
    </row>
    <row r="3837" spans="12:15" x14ac:dyDescent="0.25">
      <c r="L3837">
        <v>40.605613830000003</v>
      </c>
      <c r="O3837">
        <v>92.143394850000007</v>
      </c>
    </row>
    <row r="3838" spans="12:15" x14ac:dyDescent="0.25">
      <c r="L3838">
        <v>92.0908625</v>
      </c>
      <c r="O3838">
        <v>92.174766610000006</v>
      </c>
    </row>
    <row r="3839" spans="12:15" x14ac:dyDescent="0.25">
      <c r="L3839">
        <v>62.305891950000003</v>
      </c>
      <c r="O3839">
        <v>92.177033660000006</v>
      </c>
    </row>
    <row r="3840" spans="12:15" x14ac:dyDescent="0.25">
      <c r="L3840">
        <v>118.5268825</v>
      </c>
      <c r="O3840">
        <v>92.19603017</v>
      </c>
    </row>
    <row r="3841" spans="12:15" x14ac:dyDescent="0.25">
      <c r="L3841">
        <v>50.615781599999998</v>
      </c>
      <c r="O3841">
        <v>92.240192410000006</v>
      </c>
    </row>
    <row r="3842" spans="12:15" x14ac:dyDescent="0.25">
      <c r="L3842">
        <v>64.973004369999998</v>
      </c>
      <c r="O3842">
        <v>92.273500069999997</v>
      </c>
    </row>
    <row r="3843" spans="12:15" x14ac:dyDescent="0.25">
      <c r="L3843">
        <v>51.051066499999997</v>
      </c>
      <c r="O3843">
        <v>92.307266089999999</v>
      </c>
    </row>
    <row r="3844" spans="12:15" x14ac:dyDescent="0.25">
      <c r="L3844">
        <v>111.956683</v>
      </c>
      <c r="O3844">
        <v>92.311958759999996</v>
      </c>
    </row>
    <row r="3845" spans="12:15" x14ac:dyDescent="0.25">
      <c r="L3845">
        <v>53.150515050000003</v>
      </c>
      <c r="O3845">
        <v>92.329291459999993</v>
      </c>
    </row>
    <row r="3846" spans="12:15" x14ac:dyDescent="0.25">
      <c r="L3846">
        <v>44.373282019999998</v>
      </c>
      <c r="O3846">
        <v>92.357513119999993</v>
      </c>
    </row>
    <row r="3847" spans="12:15" x14ac:dyDescent="0.25">
      <c r="L3847">
        <v>43.430148459999998</v>
      </c>
      <c r="O3847">
        <v>92.410851039999997</v>
      </c>
    </row>
    <row r="3848" spans="12:15" x14ac:dyDescent="0.25">
      <c r="L3848">
        <v>116.40590419999999</v>
      </c>
      <c r="O3848">
        <v>92.470078610000002</v>
      </c>
    </row>
    <row r="3849" spans="12:15" x14ac:dyDescent="0.25">
      <c r="L3849">
        <v>41.416078740000003</v>
      </c>
      <c r="O3849">
        <v>92.496222680000002</v>
      </c>
    </row>
    <row r="3850" spans="12:15" x14ac:dyDescent="0.25">
      <c r="L3850">
        <v>68.637979150000007</v>
      </c>
      <c r="O3850">
        <v>92.538317960000001</v>
      </c>
    </row>
    <row r="3851" spans="12:15" x14ac:dyDescent="0.25">
      <c r="L3851">
        <v>59.605342669999999</v>
      </c>
      <c r="O3851">
        <v>92.545435400000002</v>
      </c>
    </row>
    <row r="3852" spans="12:15" x14ac:dyDescent="0.25">
      <c r="L3852">
        <v>60.018590490000001</v>
      </c>
      <c r="O3852">
        <v>92.625083970000006</v>
      </c>
    </row>
    <row r="3853" spans="12:15" x14ac:dyDescent="0.25">
      <c r="L3853">
        <v>48.735042100000001</v>
      </c>
      <c r="O3853">
        <v>92.643156930000004</v>
      </c>
    </row>
    <row r="3854" spans="12:15" x14ac:dyDescent="0.25">
      <c r="L3854">
        <v>129.5702733</v>
      </c>
      <c r="O3854">
        <v>92.654648230000006</v>
      </c>
    </row>
    <row r="3855" spans="12:15" x14ac:dyDescent="0.25">
      <c r="L3855">
        <v>51.88634587</v>
      </c>
      <c r="O3855">
        <v>92.672271769999995</v>
      </c>
    </row>
    <row r="3856" spans="12:15" x14ac:dyDescent="0.25">
      <c r="L3856">
        <v>155.54259619999999</v>
      </c>
      <c r="O3856">
        <v>92.736802850000004</v>
      </c>
    </row>
    <row r="3857" spans="12:15" x14ac:dyDescent="0.25">
      <c r="L3857">
        <v>49.762226900000002</v>
      </c>
      <c r="O3857">
        <v>92.741307269999993</v>
      </c>
    </row>
    <row r="3858" spans="12:15" x14ac:dyDescent="0.25">
      <c r="L3858">
        <v>54.341398929999997</v>
      </c>
      <c r="O3858">
        <v>92.766836589999997</v>
      </c>
    </row>
    <row r="3859" spans="12:15" x14ac:dyDescent="0.25">
      <c r="L3859">
        <v>43.74112075</v>
      </c>
      <c r="O3859">
        <v>92.768125119999993</v>
      </c>
    </row>
    <row r="3860" spans="12:15" x14ac:dyDescent="0.25">
      <c r="L3860">
        <v>158.4893812</v>
      </c>
      <c r="O3860">
        <v>92.784133030000007</v>
      </c>
    </row>
    <row r="3861" spans="12:15" x14ac:dyDescent="0.25">
      <c r="L3861">
        <v>90.751136349999996</v>
      </c>
      <c r="O3861">
        <v>92.798582659999994</v>
      </c>
    </row>
    <row r="3862" spans="12:15" x14ac:dyDescent="0.25">
      <c r="L3862">
        <v>53.609682900000003</v>
      </c>
      <c r="O3862">
        <v>92.875699830000002</v>
      </c>
    </row>
    <row r="3863" spans="12:15" x14ac:dyDescent="0.25">
      <c r="L3863">
        <v>61.863513339999997</v>
      </c>
      <c r="O3863">
        <v>92.914249760000004</v>
      </c>
    </row>
    <row r="3864" spans="12:15" x14ac:dyDescent="0.25">
      <c r="L3864">
        <v>61.423264639999999</v>
      </c>
      <c r="O3864">
        <v>92.917520800000005</v>
      </c>
    </row>
    <row r="3865" spans="12:15" x14ac:dyDescent="0.25">
      <c r="L3865">
        <v>106.23320270000001</v>
      </c>
      <c r="O3865">
        <v>92.960627180000003</v>
      </c>
    </row>
    <row r="3866" spans="12:15" x14ac:dyDescent="0.25">
      <c r="L3866">
        <v>57.288844439999998</v>
      </c>
      <c r="O3866">
        <v>92.979618349999996</v>
      </c>
    </row>
    <row r="3867" spans="12:15" x14ac:dyDescent="0.25">
      <c r="L3867">
        <v>54.822693219999998</v>
      </c>
      <c r="O3867">
        <v>93.059792180000002</v>
      </c>
    </row>
    <row r="3868" spans="12:15" x14ac:dyDescent="0.25">
      <c r="L3868">
        <v>41.858979130000002</v>
      </c>
      <c r="O3868">
        <v>93.081598670000005</v>
      </c>
    </row>
    <row r="3869" spans="12:15" x14ac:dyDescent="0.25">
      <c r="L3869">
        <v>51.632362550000003</v>
      </c>
      <c r="O3869">
        <v>93.094724799999995</v>
      </c>
    </row>
    <row r="3870" spans="12:15" x14ac:dyDescent="0.25">
      <c r="L3870">
        <v>120.88328780000001</v>
      </c>
      <c r="O3870">
        <v>93.128095869999996</v>
      </c>
    </row>
    <row r="3871" spans="12:15" x14ac:dyDescent="0.25">
      <c r="L3871">
        <v>69.022367560000006</v>
      </c>
      <c r="O3871">
        <v>93.157212029999997</v>
      </c>
    </row>
    <row r="3872" spans="12:15" x14ac:dyDescent="0.25">
      <c r="L3872">
        <v>124.77726199999999</v>
      </c>
      <c r="O3872">
        <v>93.170483540000006</v>
      </c>
    </row>
    <row r="3873" spans="12:15" x14ac:dyDescent="0.25">
      <c r="L3873">
        <v>175.24945500000001</v>
      </c>
      <c r="O3873">
        <v>93.173376950000005</v>
      </c>
    </row>
    <row r="3874" spans="12:15" x14ac:dyDescent="0.25">
      <c r="L3874">
        <v>189.07136800000001</v>
      </c>
      <c r="O3874">
        <v>93.239485540000004</v>
      </c>
    </row>
    <row r="3875" spans="12:15" x14ac:dyDescent="0.25">
      <c r="L3875">
        <v>48.88860536</v>
      </c>
      <c r="O3875">
        <v>93.239812560000004</v>
      </c>
    </row>
    <row r="3876" spans="12:15" x14ac:dyDescent="0.25">
      <c r="L3876">
        <v>60.45526254</v>
      </c>
      <c r="O3876">
        <v>93.248707960000004</v>
      </c>
    </row>
    <row r="3877" spans="12:15" x14ac:dyDescent="0.25">
      <c r="L3877">
        <v>60.563405410000001</v>
      </c>
      <c r="O3877">
        <v>93.251478079999998</v>
      </c>
    </row>
    <row r="3878" spans="12:15" x14ac:dyDescent="0.25">
      <c r="L3878">
        <v>138.47908910000001</v>
      </c>
      <c r="O3878">
        <v>93.313494129999995</v>
      </c>
    </row>
    <row r="3879" spans="12:15" x14ac:dyDescent="0.25">
      <c r="L3879">
        <v>56.791752369999998</v>
      </c>
      <c r="O3879">
        <v>93.347717189999997</v>
      </c>
    </row>
    <row r="3880" spans="12:15" x14ac:dyDescent="0.25">
      <c r="L3880">
        <v>55.077606760000002</v>
      </c>
      <c r="O3880">
        <v>93.36243648</v>
      </c>
    </row>
    <row r="3881" spans="12:15" x14ac:dyDescent="0.25">
      <c r="L3881">
        <v>43.695662830000003</v>
      </c>
      <c r="O3881">
        <v>93.364370750000006</v>
      </c>
    </row>
    <row r="3882" spans="12:15" x14ac:dyDescent="0.25">
      <c r="L3882">
        <v>50.011363320000001</v>
      </c>
      <c r="O3882">
        <v>93.382172600000004</v>
      </c>
    </row>
    <row r="3883" spans="12:15" x14ac:dyDescent="0.25">
      <c r="L3883">
        <v>118.8906819</v>
      </c>
      <c r="O3883">
        <v>93.397946719999993</v>
      </c>
    </row>
    <row r="3884" spans="12:15" x14ac:dyDescent="0.25">
      <c r="L3884">
        <v>40.266892079999998</v>
      </c>
      <c r="O3884">
        <v>93.467328660000007</v>
      </c>
    </row>
    <row r="3885" spans="12:15" x14ac:dyDescent="0.25">
      <c r="L3885">
        <v>108.9931127</v>
      </c>
      <c r="O3885">
        <v>93.633365100000006</v>
      </c>
    </row>
    <row r="3886" spans="12:15" x14ac:dyDescent="0.25">
      <c r="L3886">
        <v>47.032162790000001</v>
      </c>
      <c r="O3886">
        <v>93.647862419999996</v>
      </c>
    </row>
    <row r="3887" spans="12:15" x14ac:dyDescent="0.25">
      <c r="L3887">
        <v>119.48861340000001</v>
      </c>
      <c r="O3887">
        <v>93.706663340000006</v>
      </c>
    </row>
    <row r="3888" spans="12:15" x14ac:dyDescent="0.25">
      <c r="L3888">
        <v>42.064790049999999</v>
      </c>
      <c r="O3888">
        <v>93.733270039999994</v>
      </c>
    </row>
    <row r="3889" spans="12:15" x14ac:dyDescent="0.25">
      <c r="L3889">
        <v>62.989519450000003</v>
      </c>
      <c r="O3889">
        <v>93.795115229999993</v>
      </c>
    </row>
    <row r="3890" spans="12:15" x14ac:dyDescent="0.25">
      <c r="L3890">
        <v>48.761261529999999</v>
      </c>
      <c r="O3890">
        <v>93.827007019999996</v>
      </c>
    </row>
    <row r="3891" spans="12:15" x14ac:dyDescent="0.25">
      <c r="L3891">
        <v>52.757268580000002</v>
      </c>
      <c r="O3891">
        <v>93.833321699999999</v>
      </c>
    </row>
    <row r="3892" spans="12:15" x14ac:dyDescent="0.25">
      <c r="L3892">
        <v>51.754436300000002</v>
      </c>
      <c r="O3892">
        <v>93.836073650000003</v>
      </c>
    </row>
    <row r="3893" spans="12:15" x14ac:dyDescent="0.25">
      <c r="L3893">
        <v>48.615339550000002</v>
      </c>
      <c r="O3893">
        <v>93.951380119999996</v>
      </c>
    </row>
    <row r="3894" spans="12:15" x14ac:dyDescent="0.25">
      <c r="L3894">
        <v>91.125629099999998</v>
      </c>
      <c r="O3894">
        <v>93.951870749999998</v>
      </c>
    </row>
    <row r="3895" spans="12:15" x14ac:dyDescent="0.25">
      <c r="L3895">
        <v>61.511952059999999</v>
      </c>
      <c r="O3895">
        <v>94.026415510000007</v>
      </c>
    </row>
    <row r="3896" spans="12:15" x14ac:dyDescent="0.25">
      <c r="L3896">
        <v>68.184252150000006</v>
      </c>
      <c r="O3896">
        <v>94.040180899999996</v>
      </c>
    </row>
    <row r="3897" spans="12:15" x14ac:dyDescent="0.25">
      <c r="L3897">
        <v>68.19210511</v>
      </c>
      <c r="O3897">
        <v>94.111838829999996</v>
      </c>
    </row>
    <row r="3898" spans="12:15" x14ac:dyDescent="0.25">
      <c r="L3898">
        <v>51.951652780000003</v>
      </c>
      <c r="O3898">
        <v>94.115987689999997</v>
      </c>
    </row>
    <row r="3899" spans="12:15" x14ac:dyDescent="0.25">
      <c r="L3899">
        <v>68.778716329999995</v>
      </c>
      <c r="O3899">
        <v>94.143968430000001</v>
      </c>
    </row>
    <row r="3900" spans="12:15" x14ac:dyDescent="0.25">
      <c r="L3900">
        <v>53.803218360000002</v>
      </c>
      <c r="O3900">
        <v>94.144117609999995</v>
      </c>
    </row>
    <row r="3901" spans="12:15" x14ac:dyDescent="0.25">
      <c r="L3901">
        <v>50.668509919999998</v>
      </c>
      <c r="O3901">
        <v>94.208431210000001</v>
      </c>
    </row>
    <row r="3902" spans="12:15" x14ac:dyDescent="0.25">
      <c r="L3902">
        <v>40.76634044</v>
      </c>
      <c r="O3902">
        <v>94.372303689999995</v>
      </c>
    </row>
    <row r="3903" spans="12:15" x14ac:dyDescent="0.25">
      <c r="L3903">
        <v>61.32488377</v>
      </c>
      <c r="O3903">
        <v>94.401988040000006</v>
      </c>
    </row>
    <row r="3904" spans="12:15" x14ac:dyDescent="0.25">
      <c r="L3904">
        <v>45.780084270000003</v>
      </c>
      <c r="O3904">
        <v>94.41818705</v>
      </c>
    </row>
    <row r="3905" spans="12:15" x14ac:dyDescent="0.25">
      <c r="L3905">
        <v>49.714109479999998</v>
      </c>
      <c r="O3905">
        <v>94.428770020000002</v>
      </c>
    </row>
    <row r="3906" spans="12:15" x14ac:dyDescent="0.25">
      <c r="L3906">
        <v>63.914526649999999</v>
      </c>
      <c r="O3906">
        <v>94.502625780000002</v>
      </c>
    </row>
    <row r="3907" spans="12:15" x14ac:dyDescent="0.25">
      <c r="L3907">
        <v>64.295637650000003</v>
      </c>
      <c r="O3907">
        <v>94.511650399999994</v>
      </c>
    </row>
    <row r="3908" spans="12:15" x14ac:dyDescent="0.25">
      <c r="L3908">
        <v>55.802997079999997</v>
      </c>
      <c r="O3908">
        <v>94.563364680000007</v>
      </c>
    </row>
    <row r="3909" spans="12:15" x14ac:dyDescent="0.25">
      <c r="L3909">
        <v>53.140173500000003</v>
      </c>
      <c r="O3909">
        <v>94.569134610000006</v>
      </c>
    </row>
    <row r="3910" spans="12:15" x14ac:dyDescent="0.25">
      <c r="L3910">
        <v>173.8933241</v>
      </c>
      <c r="O3910">
        <v>94.579721140000004</v>
      </c>
    </row>
    <row r="3911" spans="12:15" x14ac:dyDescent="0.25">
      <c r="L3911">
        <v>217.59860739999999</v>
      </c>
      <c r="O3911">
        <v>94.58195182</v>
      </c>
    </row>
    <row r="3912" spans="12:15" x14ac:dyDescent="0.25">
      <c r="L3912">
        <v>45.089711940000001</v>
      </c>
      <c r="O3912">
        <v>94.617038399999998</v>
      </c>
    </row>
    <row r="3913" spans="12:15" x14ac:dyDescent="0.25">
      <c r="L3913">
        <v>62.844218429999998</v>
      </c>
      <c r="O3913">
        <v>94.623225980000001</v>
      </c>
    </row>
    <row r="3914" spans="12:15" x14ac:dyDescent="0.25">
      <c r="L3914">
        <v>69.873184390000006</v>
      </c>
      <c r="O3914">
        <v>94.633540379999999</v>
      </c>
    </row>
    <row r="3915" spans="12:15" x14ac:dyDescent="0.25">
      <c r="L3915">
        <v>47.96594769</v>
      </c>
      <c r="O3915">
        <v>94.647178289999999</v>
      </c>
    </row>
    <row r="3916" spans="12:15" x14ac:dyDescent="0.25">
      <c r="L3916">
        <v>96.182679039999996</v>
      </c>
      <c r="O3916">
        <v>94.656545499999993</v>
      </c>
    </row>
    <row r="3917" spans="12:15" x14ac:dyDescent="0.25">
      <c r="L3917">
        <v>44.962459969999998</v>
      </c>
      <c r="O3917">
        <v>94.691075029999993</v>
      </c>
    </row>
    <row r="3918" spans="12:15" x14ac:dyDescent="0.25">
      <c r="L3918">
        <v>43.565651600000002</v>
      </c>
      <c r="O3918">
        <v>94.715701719999998</v>
      </c>
    </row>
    <row r="3919" spans="12:15" x14ac:dyDescent="0.25">
      <c r="L3919">
        <v>98.879500500000006</v>
      </c>
      <c r="O3919">
        <v>94.718574230000002</v>
      </c>
    </row>
    <row r="3920" spans="12:15" x14ac:dyDescent="0.25">
      <c r="L3920">
        <v>62.376908630000003</v>
      </c>
      <c r="O3920">
        <v>94.727698919999995</v>
      </c>
    </row>
    <row r="3921" spans="12:15" x14ac:dyDescent="0.25">
      <c r="L3921">
        <v>119.5313645</v>
      </c>
      <c r="O3921">
        <v>94.73255039</v>
      </c>
    </row>
    <row r="3922" spans="12:15" x14ac:dyDescent="0.25">
      <c r="L3922">
        <v>62.176569610000001</v>
      </c>
      <c r="O3922">
        <v>94.785430250000005</v>
      </c>
    </row>
    <row r="3923" spans="12:15" x14ac:dyDescent="0.25">
      <c r="L3923">
        <v>50.820884880000001</v>
      </c>
      <c r="O3923">
        <v>94.808542470000006</v>
      </c>
    </row>
    <row r="3924" spans="12:15" x14ac:dyDescent="0.25">
      <c r="L3924">
        <v>115.0616378</v>
      </c>
      <c r="O3924">
        <v>94.82940035</v>
      </c>
    </row>
    <row r="3925" spans="12:15" x14ac:dyDescent="0.25">
      <c r="L3925">
        <v>54.249530129999997</v>
      </c>
      <c r="O3925">
        <v>94.832054889999995</v>
      </c>
    </row>
    <row r="3926" spans="12:15" x14ac:dyDescent="0.25">
      <c r="L3926">
        <v>68.100930030000001</v>
      </c>
      <c r="O3926">
        <v>94.871258010000005</v>
      </c>
    </row>
    <row r="3927" spans="12:15" x14ac:dyDescent="0.25">
      <c r="L3927">
        <v>42.09715027</v>
      </c>
      <c r="O3927">
        <v>94.876531869999994</v>
      </c>
    </row>
    <row r="3928" spans="12:15" x14ac:dyDescent="0.25">
      <c r="L3928">
        <v>96.417736529999999</v>
      </c>
      <c r="O3928">
        <v>94.930232189999998</v>
      </c>
    </row>
    <row r="3929" spans="12:15" x14ac:dyDescent="0.25">
      <c r="L3929">
        <v>56.150094160000002</v>
      </c>
      <c r="O3929">
        <v>94.94939248</v>
      </c>
    </row>
    <row r="3930" spans="12:15" x14ac:dyDescent="0.25">
      <c r="L3930">
        <v>60.893183309999998</v>
      </c>
      <c r="O3930">
        <v>94.954657800000007</v>
      </c>
    </row>
    <row r="3931" spans="12:15" x14ac:dyDescent="0.25">
      <c r="L3931">
        <v>49.606967869999998</v>
      </c>
      <c r="O3931">
        <v>94.958774840000004</v>
      </c>
    </row>
    <row r="3932" spans="12:15" x14ac:dyDescent="0.25">
      <c r="L3932">
        <v>67.289070499999994</v>
      </c>
      <c r="O3932">
        <v>95.035110200000005</v>
      </c>
    </row>
    <row r="3933" spans="12:15" x14ac:dyDescent="0.25">
      <c r="L3933">
        <v>60.097948600000002</v>
      </c>
      <c r="O3933">
        <v>95.045034180000002</v>
      </c>
    </row>
    <row r="3934" spans="12:15" x14ac:dyDescent="0.25">
      <c r="L3934">
        <v>61.235642740000003</v>
      </c>
      <c r="O3934">
        <v>95.076510619999993</v>
      </c>
    </row>
    <row r="3935" spans="12:15" x14ac:dyDescent="0.25">
      <c r="L3935">
        <v>108.5780867</v>
      </c>
      <c r="O3935">
        <v>95.127397599999995</v>
      </c>
    </row>
    <row r="3936" spans="12:15" x14ac:dyDescent="0.25">
      <c r="L3936">
        <v>57.80521821</v>
      </c>
      <c r="O3936">
        <v>95.139769639999997</v>
      </c>
    </row>
    <row r="3937" spans="12:15" x14ac:dyDescent="0.25">
      <c r="L3937">
        <v>159.04855599999999</v>
      </c>
      <c r="O3937">
        <v>95.177932780000006</v>
      </c>
    </row>
    <row r="3938" spans="12:15" x14ac:dyDescent="0.25">
      <c r="L3938">
        <v>58.043328789999997</v>
      </c>
      <c r="O3938">
        <v>95.198476080000006</v>
      </c>
    </row>
    <row r="3939" spans="12:15" x14ac:dyDescent="0.25">
      <c r="L3939">
        <v>94.832054889999995</v>
      </c>
      <c r="O3939">
        <v>95.204344969999994</v>
      </c>
    </row>
    <row r="3940" spans="12:15" x14ac:dyDescent="0.25">
      <c r="L3940">
        <v>50.805580929999998</v>
      </c>
      <c r="O3940">
        <v>95.227024729999997</v>
      </c>
    </row>
    <row r="3941" spans="12:15" x14ac:dyDescent="0.25">
      <c r="L3941">
        <v>49.053641990000003</v>
      </c>
      <c r="O3941">
        <v>95.234241740000002</v>
      </c>
    </row>
    <row r="3942" spans="12:15" x14ac:dyDescent="0.25">
      <c r="L3942">
        <v>59.300629839999999</v>
      </c>
      <c r="O3942">
        <v>95.2377714</v>
      </c>
    </row>
    <row r="3943" spans="12:15" x14ac:dyDescent="0.25">
      <c r="L3943">
        <v>51.367339809999997</v>
      </c>
      <c r="O3943">
        <v>95.243511560000002</v>
      </c>
    </row>
    <row r="3944" spans="12:15" x14ac:dyDescent="0.25">
      <c r="L3944">
        <v>99.182024040000002</v>
      </c>
      <c r="O3944">
        <v>95.293108630000006</v>
      </c>
    </row>
    <row r="3945" spans="12:15" x14ac:dyDescent="0.25">
      <c r="L3945">
        <v>59.907266479999997</v>
      </c>
      <c r="O3945">
        <v>95.358164430000002</v>
      </c>
    </row>
    <row r="3946" spans="12:15" x14ac:dyDescent="0.25">
      <c r="L3946">
        <v>51.046839319999997</v>
      </c>
      <c r="O3946">
        <v>95.389747</v>
      </c>
    </row>
    <row r="3947" spans="12:15" x14ac:dyDescent="0.25">
      <c r="L3947">
        <v>138.07161540000001</v>
      </c>
      <c r="O3947">
        <v>95.404619170000004</v>
      </c>
    </row>
    <row r="3948" spans="12:15" x14ac:dyDescent="0.25">
      <c r="L3948">
        <v>42.476688520000003</v>
      </c>
      <c r="O3948">
        <v>95.417166350000002</v>
      </c>
    </row>
    <row r="3949" spans="12:15" x14ac:dyDescent="0.25">
      <c r="L3949">
        <v>51.42225912</v>
      </c>
      <c r="O3949">
        <v>95.507936619999995</v>
      </c>
    </row>
    <row r="3950" spans="12:15" x14ac:dyDescent="0.25">
      <c r="L3950">
        <v>180.0674851</v>
      </c>
      <c r="O3950">
        <v>95.522012110000006</v>
      </c>
    </row>
    <row r="3951" spans="12:15" x14ac:dyDescent="0.25">
      <c r="L3951">
        <v>134.0216503</v>
      </c>
      <c r="O3951">
        <v>95.539919459999993</v>
      </c>
    </row>
    <row r="3952" spans="12:15" x14ac:dyDescent="0.25">
      <c r="L3952">
        <v>52.391840049999999</v>
      </c>
      <c r="O3952">
        <v>95.559063350000002</v>
      </c>
    </row>
    <row r="3953" spans="12:15" x14ac:dyDescent="0.25">
      <c r="L3953">
        <v>60.679352960000003</v>
      </c>
      <c r="O3953">
        <v>95.600061629999999</v>
      </c>
    </row>
    <row r="3954" spans="12:15" x14ac:dyDescent="0.25">
      <c r="L3954">
        <v>62.584590900000002</v>
      </c>
      <c r="O3954">
        <v>95.620724050000007</v>
      </c>
    </row>
    <row r="3955" spans="12:15" x14ac:dyDescent="0.25">
      <c r="L3955">
        <v>68.880346200000005</v>
      </c>
      <c r="O3955">
        <v>95.644681019999993</v>
      </c>
    </row>
    <row r="3956" spans="12:15" x14ac:dyDescent="0.25">
      <c r="L3956">
        <v>67.811464130000005</v>
      </c>
      <c r="O3956">
        <v>95.6579725</v>
      </c>
    </row>
    <row r="3957" spans="12:15" x14ac:dyDescent="0.25">
      <c r="L3957">
        <v>50.008961759999998</v>
      </c>
      <c r="O3957">
        <v>95.676520620000005</v>
      </c>
    </row>
    <row r="3958" spans="12:15" x14ac:dyDescent="0.25">
      <c r="L3958">
        <v>53.259250280000003</v>
      </c>
      <c r="O3958">
        <v>95.751226169999995</v>
      </c>
    </row>
    <row r="3959" spans="12:15" x14ac:dyDescent="0.25">
      <c r="L3959">
        <v>57.451057220000003</v>
      </c>
      <c r="O3959">
        <v>95.879568129999996</v>
      </c>
    </row>
    <row r="3960" spans="12:15" x14ac:dyDescent="0.25">
      <c r="L3960">
        <v>41.637130249999998</v>
      </c>
      <c r="O3960">
        <v>95.89451201</v>
      </c>
    </row>
    <row r="3961" spans="12:15" x14ac:dyDescent="0.25">
      <c r="L3961">
        <v>49.171390559999999</v>
      </c>
      <c r="O3961">
        <v>95.970276990000002</v>
      </c>
    </row>
    <row r="3962" spans="12:15" x14ac:dyDescent="0.25">
      <c r="L3962">
        <v>46.604167840000002</v>
      </c>
      <c r="O3962">
        <v>96.002480419999998</v>
      </c>
    </row>
    <row r="3963" spans="12:15" x14ac:dyDescent="0.25">
      <c r="L3963">
        <v>68.855527820000006</v>
      </c>
      <c r="O3963">
        <v>96.044706360000006</v>
      </c>
    </row>
    <row r="3964" spans="12:15" x14ac:dyDescent="0.25">
      <c r="L3964">
        <v>96.872559760000001</v>
      </c>
      <c r="O3964">
        <v>96.066777209999998</v>
      </c>
    </row>
    <row r="3965" spans="12:15" x14ac:dyDescent="0.25">
      <c r="L3965">
        <v>267.68779790000002</v>
      </c>
      <c r="O3965">
        <v>96.110029749999995</v>
      </c>
    </row>
    <row r="3966" spans="12:15" x14ac:dyDescent="0.25">
      <c r="L3966">
        <v>90.51051889</v>
      </c>
      <c r="O3966">
        <v>96.123851520000002</v>
      </c>
    </row>
    <row r="3967" spans="12:15" x14ac:dyDescent="0.25">
      <c r="L3967">
        <v>53.347968729999998</v>
      </c>
      <c r="O3967">
        <v>96.151584229999997</v>
      </c>
    </row>
    <row r="3968" spans="12:15" x14ac:dyDescent="0.25">
      <c r="L3968">
        <v>41.299706319999999</v>
      </c>
      <c r="O3968">
        <v>96.174373399999993</v>
      </c>
    </row>
    <row r="3969" spans="12:15" x14ac:dyDescent="0.25">
      <c r="L3969">
        <v>179.06819279999999</v>
      </c>
      <c r="O3969">
        <v>96.182679039999996</v>
      </c>
    </row>
    <row r="3970" spans="12:15" x14ac:dyDescent="0.25">
      <c r="L3970">
        <v>120.4473986</v>
      </c>
      <c r="O3970">
        <v>96.215307120000006</v>
      </c>
    </row>
    <row r="3971" spans="12:15" x14ac:dyDescent="0.25">
      <c r="L3971">
        <v>46.905140770000003</v>
      </c>
      <c r="O3971">
        <v>96.298496950000001</v>
      </c>
    </row>
    <row r="3972" spans="12:15" x14ac:dyDescent="0.25">
      <c r="L3972">
        <v>41.038919129999996</v>
      </c>
      <c r="O3972">
        <v>96.306858649999995</v>
      </c>
    </row>
    <row r="3973" spans="12:15" x14ac:dyDescent="0.25">
      <c r="L3973">
        <v>45.116532659999997</v>
      </c>
      <c r="O3973">
        <v>96.361511870000001</v>
      </c>
    </row>
    <row r="3974" spans="12:15" x14ac:dyDescent="0.25">
      <c r="L3974">
        <v>45.415920589999999</v>
      </c>
      <c r="O3974">
        <v>96.403121159999998</v>
      </c>
    </row>
    <row r="3975" spans="12:15" x14ac:dyDescent="0.25">
      <c r="L3975">
        <v>110.8651565</v>
      </c>
      <c r="O3975">
        <v>96.417736529999999</v>
      </c>
    </row>
    <row r="3976" spans="12:15" x14ac:dyDescent="0.25">
      <c r="L3976">
        <v>151.62500019999999</v>
      </c>
      <c r="O3976">
        <v>96.438358519999994</v>
      </c>
    </row>
    <row r="3977" spans="12:15" x14ac:dyDescent="0.25">
      <c r="L3977">
        <v>106.95439090000001</v>
      </c>
      <c r="O3977">
        <v>96.455081539999995</v>
      </c>
    </row>
    <row r="3978" spans="12:15" x14ac:dyDescent="0.25">
      <c r="L3978">
        <v>49.023040709999997</v>
      </c>
      <c r="O3978">
        <v>96.480271959999996</v>
      </c>
    </row>
    <row r="3979" spans="12:15" x14ac:dyDescent="0.25">
      <c r="L3979">
        <v>52.290898669999997</v>
      </c>
      <c r="O3979">
        <v>96.551324820000005</v>
      </c>
    </row>
    <row r="3980" spans="12:15" x14ac:dyDescent="0.25">
      <c r="L3980">
        <v>64.710847959999995</v>
      </c>
      <c r="O3980">
        <v>96.566567300000003</v>
      </c>
    </row>
    <row r="3981" spans="12:15" x14ac:dyDescent="0.25">
      <c r="L3981">
        <v>94.428770020000002</v>
      </c>
      <c r="O3981">
        <v>96.573911749999994</v>
      </c>
    </row>
    <row r="3982" spans="12:15" x14ac:dyDescent="0.25">
      <c r="L3982">
        <v>45.839596980000003</v>
      </c>
      <c r="O3982">
        <v>96.659332129999996</v>
      </c>
    </row>
    <row r="3983" spans="12:15" x14ac:dyDescent="0.25">
      <c r="L3983">
        <v>67.999476360000003</v>
      </c>
      <c r="O3983">
        <v>96.670662329999999</v>
      </c>
    </row>
    <row r="3984" spans="12:15" x14ac:dyDescent="0.25">
      <c r="L3984">
        <v>101.24849039999999</v>
      </c>
      <c r="O3984">
        <v>96.799971040000003</v>
      </c>
    </row>
    <row r="3985" spans="12:15" x14ac:dyDescent="0.25">
      <c r="L3985">
        <v>53.964383669999997</v>
      </c>
      <c r="O3985">
        <v>96.808216490000007</v>
      </c>
    </row>
    <row r="3986" spans="12:15" x14ac:dyDescent="0.25">
      <c r="L3986">
        <v>58.95008112</v>
      </c>
      <c r="O3986">
        <v>96.810668500000006</v>
      </c>
    </row>
    <row r="3987" spans="12:15" x14ac:dyDescent="0.25">
      <c r="L3987">
        <v>57.88162724</v>
      </c>
      <c r="O3987">
        <v>96.853605650000006</v>
      </c>
    </row>
    <row r="3988" spans="12:15" x14ac:dyDescent="0.25">
      <c r="L3988">
        <v>155.3215697</v>
      </c>
      <c r="O3988">
        <v>96.872559760000001</v>
      </c>
    </row>
    <row r="3989" spans="12:15" x14ac:dyDescent="0.25">
      <c r="L3989">
        <v>44.895488520000001</v>
      </c>
      <c r="O3989">
        <v>96.928709940000005</v>
      </c>
    </row>
    <row r="3990" spans="12:15" x14ac:dyDescent="0.25">
      <c r="L3990">
        <v>48.765315889999997</v>
      </c>
      <c r="O3990">
        <v>96.947174439999998</v>
      </c>
    </row>
    <row r="3991" spans="12:15" x14ac:dyDescent="0.25">
      <c r="L3991">
        <v>46.62940991</v>
      </c>
      <c r="O3991">
        <v>96.948616630000004</v>
      </c>
    </row>
    <row r="3992" spans="12:15" x14ac:dyDescent="0.25">
      <c r="L3992">
        <v>54.772547600000003</v>
      </c>
      <c r="O3992">
        <v>96.994919640000006</v>
      </c>
    </row>
    <row r="3993" spans="12:15" x14ac:dyDescent="0.25">
      <c r="L3993">
        <v>45.720193119999998</v>
      </c>
      <c r="O3993">
        <v>97.014720870000005</v>
      </c>
    </row>
    <row r="3994" spans="12:15" x14ac:dyDescent="0.25">
      <c r="L3994">
        <v>63.618169729999998</v>
      </c>
      <c r="O3994">
        <v>97.014917760000003</v>
      </c>
    </row>
    <row r="3995" spans="12:15" x14ac:dyDescent="0.25">
      <c r="L3995">
        <v>105.9109337</v>
      </c>
      <c r="O3995">
        <v>97.048272119999993</v>
      </c>
    </row>
    <row r="3996" spans="12:15" x14ac:dyDescent="0.25">
      <c r="L3996">
        <v>58.451244109999998</v>
      </c>
      <c r="O3996">
        <v>97.072387379999995</v>
      </c>
    </row>
    <row r="3997" spans="12:15" x14ac:dyDescent="0.25">
      <c r="L3997">
        <v>45.838990090000003</v>
      </c>
      <c r="O3997">
        <v>97.098806980000006</v>
      </c>
    </row>
    <row r="3998" spans="12:15" x14ac:dyDescent="0.25">
      <c r="L3998">
        <v>66.874332620000004</v>
      </c>
      <c r="O3998">
        <v>97.165820220000001</v>
      </c>
    </row>
    <row r="3999" spans="12:15" x14ac:dyDescent="0.25">
      <c r="L3999">
        <v>57.327771120000001</v>
      </c>
      <c r="O3999">
        <v>97.246683349999998</v>
      </c>
    </row>
    <row r="4000" spans="12:15" x14ac:dyDescent="0.25">
      <c r="L4000">
        <v>40.985211810000003</v>
      </c>
      <c r="O4000">
        <v>97.249857259999999</v>
      </c>
    </row>
    <row r="4001" spans="12:15" x14ac:dyDescent="0.25">
      <c r="L4001">
        <v>52.211667490000004</v>
      </c>
      <c r="O4001">
        <v>97.255379640000001</v>
      </c>
    </row>
    <row r="4002" spans="12:15" x14ac:dyDescent="0.25">
      <c r="L4002">
        <v>64.6446921</v>
      </c>
      <c r="O4002">
        <v>97.258674979999995</v>
      </c>
    </row>
    <row r="4003" spans="12:15" x14ac:dyDescent="0.25">
      <c r="L4003">
        <v>53.928593020000001</v>
      </c>
      <c r="O4003">
        <v>97.262206950000007</v>
      </c>
    </row>
    <row r="4004" spans="12:15" x14ac:dyDescent="0.25">
      <c r="L4004">
        <v>46.089222370000002</v>
      </c>
      <c r="O4004">
        <v>97.307585919999994</v>
      </c>
    </row>
    <row r="4005" spans="12:15" x14ac:dyDescent="0.25">
      <c r="L4005">
        <v>121.5289253</v>
      </c>
      <c r="O4005">
        <v>97.357810069999999</v>
      </c>
    </row>
    <row r="4006" spans="12:15" x14ac:dyDescent="0.25">
      <c r="L4006">
        <v>62.756708809999999</v>
      </c>
      <c r="O4006">
        <v>97.361493170000003</v>
      </c>
    </row>
    <row r="4007" spans="12:15" x14ac:dyDescent="0.25">
      <c r="L4007">
        <v>60.792207519999998</v>
      </c>
      <c r="O4007">
        <v>97.394314350000002</v>
      </c>
    </row>
    <row r="4008" spans="12:15" x14ac:dyDescent="0.25">
      <c r="L4008">
        <v>175.99421709999999</v>
      </c>
      <c r="O4008">
        <v>97.418250569999998</v>
      </c>
    </row>
    <row r="4009" spans="12:15" x14ac:dyDescent="0.25">
      <c r="L4009">
        <v>54.438592829999997</v>
      </c>
      <c r="O4009">
        <v>97.418552000000005</v>
      </c>
    </row>
    <row r="4010" spans="12:15" x14ac:dyDescent="0.25">
      <c r="L4010">
        <v>68.316759009999998</v>
      </c>
      <c r="O4010">
        <v>97.482488540000006</v>
      </c>
    </row>
    <row r="4011" spans="12:15" x14ac:dyDescent="0.25">
      <c r="L4011">
        <v>58.664748099999997</v>
      </c>
      <c r="O4011">
        <v>97.496564050000003</v>
      </c>
    </row>
    <row r="4012" spans="12:15" x14ac:dyDescent="0.25">
      <c r="L4012">
        <v>66.791681670000003</v>
      </c>
      <c r="O4012">
        <v>97.497015649999994</v>
      </c>
    </row>
    <row r="4013" spans="12:15" x14ac:dyDescent="0.25">
      <c r="L4013">
        <v>113.496165</v>
      </c>
      <c r="O4013">
        <v>97.528127119999994</v>
      </c>
    </row>
    <row r="4014" spans="12:15" x14ac:dyDescent="0.25">
      <c r="L4014">
        <v>43.070630139999999</v>
      </c>
      <c r="O4014">
        <v>97.539388540000004</v>
      </c>
    </row>
    <row r="4015" spans="12:15" x14ac:dyDescent="0.25">
      <c r="L4015">
        <v>41.569735319999999</v>
      </c>
      <c r="O4015">
        <v>97.598121739999996</v>
      </c>
    </row>
    <row r="4016" spans="12:15" x14ac:dyDescent="0.25">
      <c r="L4016">
        <v>63.588154490000001</v>
      </c>
      <c r="O4016">
        <v>97.600360620000004</v>
      </c>
    </row>
    <row r="4017" spans="12:15" x14ac:dyDescent="0.25">
      <c r="L4017">
        <v>111.28894769999999</v>
      </c>
      <c r="O4017">
        <v>97.662908079999994</v>
      </c>
    </row>
    <row r="4018" spans="12:15" x14ac:dyDescent="0.25">
      <c r="L4018">
        <v>51.888003879999999</v>
      </c>
      <c r="O4018">
        <v>97.671843490000001</v>
      </c>
    </row>
    <row r="4019" spans="12:15" x14ac:dyDescent="0.25">
      <c r="L4019">
        <v>52.302874490000001</v>
      </c>
      <c r="O4019">
        <v>97.697185939999997</v>
      </c>
    </row>
    <row r="4020" spans="12:15" x14ac:dyDescent="0.25">
      <c r="L4020">
        <v>46.422724850000002</v>
      </c>
      <c r="O4020">
        <v>97.703367420000006</v>
      </c>
    </row>
    <row r="4021" spans="12:15" x14ac:dyDescent="0.25">
      <c r="L4021">
        <v>62.08123647</v>
      </c>
      <c r="O4021">
        <v>97.755827690000004</v>
      </c>
    </row>
    <row r="4022" spans="12:15" x14ac:dyDescent="0.25">
      <c r="L4022">
        <v>60.269656040000001</v>
      </c>
      <c r="O4022">
        <v>97.802254230000003</v>
      </c>
    </row>
    <row r="4023" spans="12:15" x14ac:dyDescent="0.25">
      <c r="L4023">
        <v>64.790531329999993</v>
      </c>
      <c r="O4023">
        <v>97.81623424</v>
      </c>
    </row>
    <row r="4024" spans="12:15" x14ac:dyDescent="0.25">
      <c r="L4024">
        <v>67.169327839999994</v>
      </c>
      <c r="O4024">
        <v>97.843298759999996</v>
      </c>
    </row>
    <row r="4025" spans="12:15" x14ac:dyDescent="0.25">
      <c r="L4025">
        <v>46.696202820000003</v>
      </c>
      <c r="O4025">
        <v>97.925349819999994</v>
      </c>
    </row>
    <row r="4026" spans="12:15" x14ac:dyDescent="0.25">
      <c r="L4026">
        <v>58.578288010000001</v>
      </c>
      <c r="O4026">
        <v>97.946018809999998</v>
      </c>
    </row>
    <row r="4027" spans="12:15" x14ac:dyDescent="0.25">
      <c r="L4027">
        <v>97.843298759999996</v>
      </c>
      <c r="O4027">
        <v>97.968787599999999</v>
      </c>
    </row>
    <row r="4028" spans="12:15" x14ac:dyDescent="0.25">
      <c r="L4028">
        <v>63.100270000000002</v>
      </c>
      <c r="O4028">
        <v>97.99218655</v>
      </c>
    </row>
    <row r="4029" spans="12:15" x14ac:dyDescent="0.25">
      <c r="L4029">
        <v>128.97769249999999</v>
      </c>
      <c r="O4029">
        <v>97.995041509999993</v>
      </c>
    </row>
    <row r="4030" spans="12:15" x14ac:dyDescent="0.25">
      <c r="L4030">
        <v>54.424867540000001</v>
      </c>
      <c r="O4030">
        <v>98.035727960000003</v>
      </c>
    </row>
    <row r="4031" spans="12:15" x14ac:dyDescent="0.25">
      <c r="L4031">
        <v>46.016201469999999</v>
      </c>
      <c r="O4031">
        <v>98.044734219999995</v>
      </c>
    </row>
    <row r="4032" spans="12:15" x14ac:dyDescent="0.25">
      <c r="L4032">
        <v>58.134472270000003</v>
      </c>
      <c r="O4032">
        <v>98.050913539999996</v>
      </c>
    </row>
    <row r="4033" spans="12:15" x14ac:dyDescent="0.25">
      <c r="L4033">
        <v>65.533670749999999</v>
      </c>
      <c r="O4033">
        <v>98.077515860000005</v>
      </c>
    </row>
    <row r="4034" spans="12:15" x14ac:dyDescent="0.25">
      <c r="L4034">
        <v>46.498635239999999</v>
      </c>
      <c r="O4034">
        <v>98.086622980000001</v>
      </c>
    </row>
    <row r="4035" spans="12:15" x14ac:dyDescent="0.25">
      <c r="L4035">
        <v>49.116526960000002</v>
      </c>
      <c r="O4035">
        <v>98.088929039999996</v>
      </c>
    </row>
    <row r="4036" spans="12:15" x14ac:dyDescent="0.25">
      <c r="L4036">
        <v>66.393704549999995</v>
      </c>
      <c r="O4036">
        <v>98.131676290000001</v>
      </c>
    </row>
    <row r="4037" spans="12:15" x14ac:dyDescent="0.25">
      <c r="L4037">
        <v>93.833321699999999</v>
      </c>
      <c r="O4037">
        <v>98.228212990000003</v>
      </c>
    </row>
    <row r="4038" spans="12:15" x14ac:dyDescent="0.25">
      <c r="L4038">
        <v>65.245683769999999</v>
      </c>
      <c r="O4038">
        <v>98.255239540000005</v>
      </c>
    </row>
    <row r="4039" spans="12:15" x14ac:dyDescent="0.25">
      <c r="L4039">
        <v>52.532376589999998</v>
      </c>
      <c r="O4039">
        <v>98.272153459999998</v>
      </c>
    </row>
    <row r="4040" spans="12:15" x14ac:dyDescent="0.25">
      <c r="L4040">
        <v>103.09169249999999</v>
      </c>
      <c r="O4040">
        <v>98.358309259999999</v>
      </c>
    </row>
    <row r="4041" spans="12:15" x14ac:dyDescent="0.25">
      <c r="L4041">
        <v>66.808194929999999</v>
      </c>
      <c r="O4041">
        <v>98.376671740000006</v>
      </c>
    </row>
    <row r="4042" spans="12:15" x14ac:dyDescent="0.25">
      <c r="L4042">
        <v>101.80253690000001</v>
      </c>
      <c r="O4042">
        <v>98.444989809999996</v>
      </c>
    </row>
    <row r="4043" spans="12:15" x14ac:dyDescent="0.25">
      <c r="L4043">
        <v>130.12570769999999</v>
      </c>
      <c r="O4043">
        <v>98.559238949999994</v>
      </c>
    </row>
    <row r="4044" spans="12:15" x14ac:dyDescent="0.25">
      <c r="L4044">
        <v>91.097916710000007</v>
      </c>
      <c r="O4044">
        <v>98.56504649</v>
      </c>
    </row>
    <row r="4045" spans="12:15" x14ac:dyDescent="0.25">
      <c r="L4045">
        <v>161.7641457</v>
      </c>
      <c r="O4045">
        <v>98.631744010000006</v>
      </c>
    </row>
    <row r="4046" spans="12:15" x14ac:dyDescent="0.25">
      <c r="L4046">
        <v>116.94553310000001</v>
      </c>
      <c r="O4046">
        <v>98.705915099999999</v>
      </c>
    </row>
    <row r="4047" spans="12:15" x14ac:dyDescent="0.25">
      <c r="L4047">
        <v>51.978001040000002</v>
      </c>
      <c r="O4047">
        <v>98.808816190000002</v>
      </c>
    </row>
    <row r="4048" spans="12:15" x14ac:dyDescent="0.25">
      <c r="L4048">
        <v>41.374594649999999</v>
      </c>
      <c r="O4048">
        <v>98.831772509999993</v>
      </c>
    </row>
    <row r="4049" spans="12:15" x14ac:dyDescent="0.25">
      <c r="L4049">
        <v>48.872854099999998</v>
      </c>
      <c r="O4049">
        <v>98.833288179999997</v>
      </c>
    </row>
    <row r="4050" spans="12:15" x14ac:dyDescent="0.25">
      <c r="L4050">
        <v>43.937099189999998</v>
      </c>
      <c r="O4050">
        <v>98.866582870000002</v>
      </c>
    </row>
    <row r="4051" spans="12:15" x14ac:dyDescent="0.25">
      <c r="L4051">
        <v>47.891545639999997</v>
      </c>
      <c r="O4051">
        <v>98.878186220000003</v>
      </c>
    </row>
    <row r="4052" spans="12:15" x14ac:dyDescent="0.25">
      <c r="L4052">
        <v>43.085244580000001</v>
      </c>
      <c r="O4052">
        <v>98.879500500000006</v>
      </c>
    </row>
    <row r="4053" spans="12:15" x14ac:dyDescent="0.25">
      <c r="L4053">
        <v>65.392184290000003</v>
      </c>
      <c r="O4053">
        <v>98.879991189999998</v>
      </c>
    </row>
    <row r="4054" spans="12:15" x14ac:dyDescent="0.25">
      <c r="L4054">
        <v>66.733261529999993</v>
      </c>
      <c r="O4054">
        <v>98.888611569999995</v>
      </c>
    </row>
    <row r="4055" spans="12:15" x14ac:dyDescent="0.25">
      <c r="L4055">
        <v>60.557016689999998</v>
      </c>
      <c r="O4055">
        <v>98.898309929999996</v>
      </c>
    </row>
    <row r="4056" spans="12:15" x14ac:dyDescent="0.25">
      <c r="L4056">
        <v>108.0515147</v>
      </c>
      <c r="O4056">
        <v>99.008894029999993</v>
      </c>
    </row>
    <row r="4057" spans="12:15" x14ac:dyDescent="0.25">
      <c r="L4057">
        <v>50.014542120000002</v>
      </c>
      <c r="O4057">
        <v>99.034506769999993</v>
      </c>
    </row>
    <row r="4058" spans="12:15" x14ac:dyDescent="0.25">
      <c r="L4058">
        <v>41.886746789999997</v>
      </c>
      <c r="O4058">
        <v>99.055693379999994</v>
      </c>
    </row>
    <row r="4059" spans="12:15" x14ac:dyDescent="0.25">
      <c r="L4059">
        <v>45.766403959999998</v>
      </c>
      <c r="O4059">
        <v>99.079701009999994</v>
      </c>
    </row>
    <row r="4060" spans="12:15" x14ac:dyDescent="0.25">
      <c r="L4060">
        <v>60.285944219999998</v>
      </c>
      <c r="O4060">
        <v>99.114908740000004</v>
      </c>
    </row>
    <row r="4061" spans="12:15" x14ac:dyDescent="0.25">
      <c r="L4061">
        <v>55.12197913</v>
      </c>
      <c r="O4061">
        <v>99.136291740000004</v>
      </c>
    </row>
    <row r="4062" spans="12:15" x14ac:dyDescent="0.25">
      <c r="L4062">
        <v>46.535047759999998</v>
      </c>
      <c r="O4062">
        <v>99.178962679999998</v>
      </c>
    </row>
    <row r="4063" spans="12:15" x14ac:dyDescent="0.25">
      <c r="L4063">
        <v>177.04761640000001</v>
      </c>
      <c r="O4063">
        <v>99.182024040000002</v>
      </c>
    </row>
    <row r="4064" spans="12:15" x14ac:dyDescent="0.25">
      <c r="L4064">
        <v>127.8425294</v>
      </c>
      <c r="O4064">
        <v>99.261764529999994</v>
      </c>
    </row>
    <row r="4065" spans="12:15" x14ac:dyDescent="0.25">
      <c r="L4065">
        <v>49.917462380000003</v>
      </c>
      <c r="O4065">
        <v>99.314145260000004</v>
      </c>
    </row>
    <row r="4066" spans="12:15" x14ac:dyDescent="0.25">
      <c r="L4066">
        <v>49.052292549999997</v>
      </c>
      <c r="O4066">
        <v>99.394807130000004</v>
      </c>
    </row>
    <row r="4067" spans="12:15" x14ac:dyDescent="0.25">
      <c r="L4067">
        <v>142.55152570000001</v>
      </c>
      <c r="O4067">
        <v>99.436159129999993</v>
      </c>
    </row>
    <row r="4068" spans="12:15" x14ac:dyDescent="0.25">
      <c r="L4068">
        <v>60.466290399999998</v>
      </c>
      <c r="O4068">
        <v>99.49189896</v>
      </c>
    </row>
    <row r="4069" spans="12:15" x14ac:dyDescent="0.25">
      <c r="L4069">
        <v>96.810668500000006</v>
      </c>
      <c r="O4069">
        <v>99.492782039999994</v>
      </c>
    </row>
    <row r="4070" spans="12:15" x14ac:dyDescent="0.25">
      <c r="L4070">
        <v>62.007255370000003</v>
      </c>
      <c r="O4070">
        <v>99.545829080000004</v>
      </c>
    </row>
    <row r="4071" spans="12:15" x14ac:dyDescent="0.25">
      <c r="L4071">
        <v>69.535763459999998</v>
      </c>
      <c r="O4071">
        <v>99.545904550000003</v>
      </c>
    </row>
    <row r="4072" spans="12:15" x14ac:dyDescent="0.25">
      <c r="L4072">
        <v>56.601537819999997</v>
      </c>
      <c r="O4072">
        <v>99.55999559</v>
      </c>
    </row>
    <row r="4073" spans="12:15" x14ac:dyDescent="0.25">
      <c r="L4073">
        <v>60.644379450000002</v>
      </c>
      <c r="O4073">
        <v>99.608173800000003</v>
      </c>
    </row>
    <row r="4074" spans="12:15" x14ac:dyDescent="0.25">
      <c r="L4074">
        <v>57.915622849999998</v>
      </c>
      <c r="O4074">
        <v>99.610158060000003</v>
      </c>
    </row>
    <row r="4075" spans="12:15" x14ac:dyDescent="0.25">
      <c r="L4075">
        <v>58.285077209999997</v>
      </c>
      <c r="O4075">
        <v>99.629872059999997</v>
      </c>
    </row>
    <row r="4076" spans="12:15" x14ac:dyDescent="0.25">
      <c r="L4076">
        <v>106.6126175</v>
      </c>
      <c r="O4076">
        <v>99.663305519999994</v>
      </c>
    </row>
    <row r="4077" spans="12:15" x14ac:dyDescent="0.25">
      <c r="L4077">
        <v>67.603573780000005</v>
      </c>
      <c r="O4077">
        <v>99.673312280000005</v>
      </c>
    </row>
    <row r="4078" spans="12:15" x14ac:dyDescent="0.25">
      <c r="L4078">
        <v>58.655045559999998</v>
      </c>
      <c r="O4078">
        <v>99.681926079999997</v>
      </c>
    </row>
    <row r="4079" spans="12:15" x14ac:dyDescent="0.25">
      <c r="L4079">
        <v>61.808817060000003</v>
      </c>
      <c r="O4079">
        <v>99.737501249999994</v>
      </c>
    </row>
    <row r="4080" spans="12:15" x14ac:dyDescent="0.25">
      <c r="L4080">
        <v>63.77010559</v>
      </c>
      <c r="O4080">
        <v>99.81193983</v>
      </c>
    </row>
    <row r="4081" spans="12:15" x14ac:dyDescent="0.25">
      <c r="L4081">
        <v>58.310144569999999</v>
      </c>
      <c r="O4081">
        <v>99.905962889999998</v>
      </c>
    </row>
    <row r="4082" spans="12:15" x14ac:dyDescent="0.25">
      <c r="L4082">
        <v>66.315698530000006</v>
      </c>
      <c r="O4082">
        <v>99.986831719999998</v>
      </c>
    </row>
    <row r="4083" spans="12:15" x14ac:dyDescent="0.25">
      <c r="L4083">
        <v>107.90208199999999</v>
      </c>
      <c r="O4083">
        <v>100.0510761</v>
      </c>
    </row>
    <row r="4084" spans="12:15" x14ac:dyDescent="0.25">
      <c r="L4084">
        <v>67.10067651</v>
      </c>
      <c r="O4084">
        <v>100.0850032</v>
      </c>
    </row>
    <row r="4085" spans="12:15" x14ac:dyDescent="0.25">
      <c r="L4085">
        <v>127.8549362</v>
      </c>
      <c r="O4085">
        <v>100.1051416</v>
      </c>
    </row>
    <row r="4086" spans="12:15" x14ac:dyDescent="0.25">
      <c r="L4086">
        <v>185.6800738</v>
      </c>
      <c r="O4086">
        <v>100.2115912</v>
      </c>
    </row>
    <row r="4087" spans="12:15" x14ac:dyDescent="0.25">
      <c r="L4087">
        <v>113.7441377</v>
      </c>
      <c r="O4087">
        <v>100.21918650000001</v>
      </c>
    </row>
    <row r="4088" spans="12:15" x14ac:dyDescent="0.25">
      <c r="L4088">
        <v>42.123972080000001</v>
      </c>
      <c r="O4088">
        <v>100.2310366</v>
      </c>
    </row>
    <row r="4089" spans="12:15" x14ac:dyDescent="0.25">
      <c r="L4089">
        <v>100.0510761</v>
      </c>
      <c r="O4089">
        <v>100.2318204</v>
      </c>
    </row>
    <row r="4090" spans="12:15" x14ac:dyDescent="0.25">
      <c r="L4090">
        <v>60.817385659999999</v>
      </c>
      <c r="O4090">
        <v>100.2987869</v>
      </c>
    </row>
    <row r="4091" spans="12:15" x14ac:dyDescent="0.25">
      <c r="L4091">
        <v>179.0198365</v>
      </c>
      <c r="O4091">
        <v>100.3397137</v>
      </c>
    </row>
    <row r="4092" spans="12:15" x14ac:dyDescent="0.25">
      <c r="L4092">
        <v>48.165680199999997</v>
      </c>
      <c r="O4092">
        <v>100.3868227</v>
      </c>
    </row>
    <row r="4093" spans="12:15" x14ac:dyDescent="0.25">
      <c r="L4093">
        <v>47.513629690000002</v>
      </c>
      <c r="O4093">
        <v>100.41931390000001</v>
      </c>
    </row>
    <row r="4094" spans="12:15" x14ac:dyDescent="0.25">
      <c r="L4094">
        <v>68.029417199999997</v>
      </c>
      <c r="O4094">
        <v>100.4225564</v>
      </c>
    </row>
    <row r="4095" spans="12:15" x14ac:dyDescent="0.25">
      <c r="L4095">
        <v>110.1511258</v>
      </c>
      <c r="O4095">
        <v>100.485202</v>
      </c>
    </row>
    <row r="4096" spans="12:15" x14ac:dyDescent="0.25">
      <c r="L4096">
        <v>66.648954660000001</v>
      </c>
      <c r="O4096">
        <v>100.5511065</v>
      </c>
    </row>
    <row r="4097" spans="12:15" x14ac:dyDescent="0.25">
      <c r="L4097">
        <v>60.363191370000003</v>
      </c>
      <c r="O4097">
        <v>100.6045809</v>
      </c>
    </row>
    <row r="4098" spans="12:15" x14ac:dyDescent="0.25">
      <c r="L4098">
        <v>63.291598710000002</v>
      </c>
      <c r="O4098">
        <v>100.6454552</v>
      </c>
    </row>
    <row r="4099" spans="12:15" x14ac:dyDescent="0.25">
      <c r="L4099">
        <v>48.522876969999999</v>
      </c>
      <c r="O4099">
        <v>100.7031491</v>
      </c>
    </row>
    <row r="4100" spans="12:15" x14ac:dyDescent="0.25">
      <c r="L4100">
        <v>45.555819640000003</v>
      </c>
      <c r="O4100">
        <v>100.7042962</v>
      </c>
    </row>
    <row r="4101" spans="12:15" x14ac:dyDescent="0.25">
      <c r="L4101">
        <v>58.249199689999998</v>
      </c>
      <c r="O4101">
        <v>100.7055043</v>
      </c>
    </row>
    <row r="4102" spans="12:15" x14ac:dyDescent="0.25">
      <c r="L4102">
        <v>103.61665379999999</v>
      </c>
      <c r="O4102">
        <v>100.73775639999999</v>
      </c>
    </row>
    <row r="4103" spans="12:15" x14ac:dyDescent="0.25">
      <c r="L4103">
        <v>62.914303709999999</v>
      </c>
      <c r="O4103">
        <v>100.751796</v>
      </c>
    </row>
    <row r="4104" spans="12:15" x14ac:dyDescent="0.25">
      <c r="L4104">
        <v>57.848250129999997</v>
      </c>
      <c r="O4104">
        <v>100.8855124</v>
      </c>
    </row>
    <row r="4105" spans="12:15" x14ac:dyDescent="0.25">
      <c r="L4105">
        <v>45.43517232</v>
      </c>
      <c r="O4105">
        <v>100.8937921</v>
      </c>
    </row>
    <row r="4106" spans="12:15" x14ac:dyDescent="0.25">
      <c r="L4106">
        <v>46.902413789999997</v>
      </c>
      <c r="O4106">
        <v>100.9306065</v>
      </c>
    </row>
    <row r="4107" spans="12:15" x14ac:dyDescent="0.25">
      <c r="L4107">
        <v>133.8106501</v>
      </c>
      <c r="O4107">
        <v>100.969908</v>
      </c>
    </row>
    <row r="4108" spans="12:15" x14ac:dyDescent="0.25">
      <c r="L4108">
        <v>43.584917609999998</v>
      </c>
      <c r="O4108">
        <v>101.0318905</v>
      </c>
    </row>
    <row r="4109" spans="12:15" x14ac:dyDescent="0.25">
      <c r="L4109">
        <v>69.511177000000004</v>
      </c>
      <c r="O4109">
        <v>101.08634429999999</v>
      </c>
    </row>
    <row r="4110" spans="12:15" x14ac:dyDescent="0.25">
      <c r="L4110">
        <v>161.06284289999999</v>
      </c>
      <c r="O4110">
        <v>101.1092601</v>
      </c>
    </row>
    <row r="4111" spans="12:15" x14ac:dyDescent="0.25">
      <c r="L4111">
        <v>43.234425190000003</v>
      </c>
      <c r="O4111">
        <v>101.155421</v>
      </c>
    </row>
    <row r="4112" spans="12:15" x14ac:dyDescent="0.25">
      <c r="L4112">
        <v>59.898600700000003</v>
      </c>
      <c r="O4112">
        <v>101.1611362</v>
      </c>
    </row>
    <row r="4113" spans="12:15" x14ac:dyDescent="0.25">
      <c r="L4113">
        <v>67.00042861</v>
      </c>
      <c r="O4113">
        <v>101.200863</v>
      </c>
    </row>
    <row r="4114" spans="12:15" x14ac:dyDescent="0.25">
      <c r="L4114">
        <v>65.928288159999994</v>
      </c>
      <c r="O4114">
        <v>101.20236939999999</v>
      </c>
    </row>
    <row r="4115" spans="12:15" x14ac:dyDescent="0.25">
      <c r="L4115">
        <v>150.27861569999999</v>
      </c>
      <c r="O4115">
        <v>101.20916769999999</v>
      </c>
    </row>
    <row r="4116" spans="12:15" x14ac:dyDescent="0.25">
      <c r="L4116">
        <v>53.951869170000002</v>
      </c>
      <c r="O4116">
        <v>101.2344559</v>
      </c>
    </row>
    <row r="4117" spans="12:15" x14ac:dyDescent="0.25">
      <c r="L4117">
        <v>120.5036607</v>
      </c>
      <c r="O4117">
        <v>101.24849039999999</v>
      </c>
    </row>
    <row r="4118" spans="12:15" x14ac:dyDescent="0.25">
      <c r="L4118">
        <v>43.25806609</v>
      </c>
      <c r="O4118">
        <v>101.24884470000001</v>
      </c>
    </row>
    <row r="4119" spans="12:15" x14ac:dyDescent="0.25">
      <c r="L4119">
        <v>59.991551909999998</v>
      </c>
      <c r="O4119">
        <v>101.3031069</v>
      </c>
    </row>
    <row r="4120" spans="12:15" x14ac:dyDescent="0.25">
      <c r="L4120">
        <v>108.1543046</v>
      </c>
      <c r="O4120">
        <v>101.3622756</v>
      </c>
    </row>
    <row r="4121" spans="12:15" x14ac:dyDescent="0.25">
      <c r="L4121">
        <v>67.990242969999997</v>
      </c>
      <c r="O4121">
        <v>101.4245463</v>
      </c>
    </row>
    <row r="4122" spans="12:15" x14ac:dyDescent="0.25">
      <c r="L4122">
        <v>59.26436459</v>
      </c>
      <c r="O4122">
        <v>101.4343284</v>
      </c>
    </row>
    <row r="4123" spans="12:15" x14ac:dyDescent="0.25">
      <c r="L4123">
        <v>51.460389159999998</v>
      </c>
      <c r="O4123">
        <v>101.44567809999999</v>
      </c>
    </row>
    <row r="4124" spans="12:15" x14ac:dyDescent="0.25">
      <c r="L4124">
        <v>97.014720870000005</v>
      </c>
      <c r="O4124">
        <v>101.4554358</v>
      </c>
    </row>
    <row r="4125" spans="12:15" x14ac:dyDescent="0.25">
      <c r="L4125">
        <v>56.233173239999999</v>
      </c>
      <c r="O4125">
        <v>101.46493169999999</v>
      </c>
    </row>
    <row r="4126" spans="12:15" x14ac:dyDescent="0.25">
      <c r="L4126">
        <v>94.623225980000001</v>
      </c>
      <c r="O4126">
        <v>101.4694435</v>
      </c>
    </row>
    <row r="4127" spans="12:15" x14ac:dyDescent="0.25">
      <c r="L4127">
        <v>116.7191028</v>
      </c>
      <c r="O4127">
        <v>101.493172</v>
      </c>
    </row>
    <row r="4128" spans="12:15" x14ac:dyDescent="0.25">
      <c r="L4128">
        <v>47.234404439999999</v>
      </c>
      <c r="O4128">
        <v>101.5788989</v>
      </c>
    </row>
    <row r="4129" spans="12:15" x14ac:dyDescent="0.25">
      <c r="L4129">
        <v>56.572910700000001</v>
      </c>
      <c r="O4129">
        <v>101.59171619999999</v>
      </c>
    </row>
    <row r="4130" spans="12:15" x14ac:dyDescent="0.25">
      <c r="L4130">
        <v>146.92187329999999</v>
      </c>
      <c r="O4130">
        <v>101.597379</v>
      </c>
    </row>
    <row r="4131" spans="12:15" x14ac:dyDescent="0.25">
      <c r="L4131">
        <v>40.353550490000003</v>
      </c>
      <c r="O4131">
        <v>101.6728818</v>
      </c>
    </row>
    <row r="4132" spans="12:15" x14ac:dyDescent="0.25">
      <c r="L4132">
        <v>41.873176370000003</v>
      </c>
      <c r="O4132">
        <v>101.68083540000001</v>
      </c>
    </row>
    <row r="4133" spans="12:15" x14ac:dyDescent="0.25">
      <c r="L4133">
        <v>66.202947609999995</v>
      </c>
      <c r="O4133">
        <v>101.6915841</v>
      </c>
    </row>
    <row r="4134" spans="12:15" x14ac:dyDescent="0.25">
      <c r="L4134">
        <v>56.98321954</v>
      </c>
      <c r="O4134">
        <v>101.7596035</v>
      </c>
    </row>
    <row r="4135" spans="12:15" x14ac:dyDescent="0.25">
      <c r="L4135">
        <v>43.228032380000002</v>
      </c>
      <c r="O4135">
        <v>101.769454</v>
      </c>
    </row>
    <row r="4136" spans="12:15" x14ac:dyDescent="0.25">
      <c r="L4136">
        <v>96.853605650000006</v>
      </c>
      <c r="O4136">
        <v>101.80253690000001</v>
      </c>
    </row>
    <row r="4137" spans="12:15" x14ac:dyDescent="0.25">
      <c r="L4137">
        <v>68.238822900000002</v>
      </c>
      <c r="O4137">
        <v>101.8983052</v>
      </c>
    </row>
    <row r="4138" spans="12:15" x14ac:dyDescent="0.25">
      <c r="L4138">
        <v>55.288354179999999</v>
      </c>
      <c r="O4138">
        <v>101.90912400000001</v>
      </c>
    </row>
    <row r="4139" spans="12:15" x14ac:dyDescent="0.25">
      <c r="L4139">
        <v>56.62912128</v>
      </c>
      <c r="O4139">
        <v>101.94638670000001</v>
      </c>
    </row>
    <row r="4140" spans="12:15" x14ac:dyDescent="0.25">
      <c r="L4140">
        <v>67.68036918</v>
      </c>
      <c r="O4140">
        <v>101.9739399</v>
      </c>
    </row>
    <row r="4141" spans="12:15" x14ac:dyDescent="0.25">
      <c r="L4141">
        <v>56.063384620000001</v>
      </c>
      <c r="O4141">
        <v>102.05447700000001</v>
      </c>
    </row>
    <row r="4142" spans="12:15" x14ac:dyDescent="0.25">
      <c r="L4142">
        <v>53.318663659999999</v>
      </c>
      <c r="O4142">
        <v>102.1437677</v>
      </c>
    </row>
    <row r="4143" spans="12:15" x14ac:dyDescent="0.25">
      <c r="L4143">
        <v>68.241678550000003</v>
      </c>
      <c r="O4143">
        <v>102.14566000000001</v>
      </c>
    </row>
    <row r="4144" spans="12:15" x14ac:dyDescent="0.25">
      <c r="L4144">
        <v>43.960936410000002</v>
      </c>
      <c r="O4144">
        <v>102.1600859</v>
      </c>
    </row>
    <row r="4145" spans="12:15" x14ac:dyDescent="0.25">
      <c r="L4145">
        <v>69.559787670000006</v>
      </c>
      <c r="O4145">
        <v>102.18068700000001</v>
      </c>
    </row>
    <row r="4146" spans="12:15" x14ac:dyDescent="0.25">
      <c r="L4146">
        <v>124.4496793</v>
      </c>
      <c r="O4146">
        <v>102.29775359999999</v>
      </c>
    </row>
    <row r="4147" spans="12:15" x14ac:dyDescent="0.25">
      <c r="L4147">
        <v>67.031420789999999</v>
      </c>
      <c r="O4147">
        <v>102.3078793</v>
      </c>
    </row>
    <row r="4148" spans="12:15" x14ac:dyDescent="0.25">
      <c r="L4148">
        <v>69.421623490000002</v>
      </c>
      <c r="O4148">
        <v>102.314277</v>
      </c>
    </row>
    <row r="4149" spans="12:15" x14ac:dyDescent="0.25">
      <c r="L4149">
        <v>49.745203740000001</v>
      </c>
      <c r="O4149">
        <v>102.3232838</v>
      </c>
    </row>
    <row r="4150" spans="12:15" x14ac:dyDescent="0.25">
      <c r="L4150">
        <v>66.421619430000007</v>
      </c>
      <c r="O4150">
        <v>102.3335721</v>
      </c>
    </row>
    <row r="4151" spans="12:15" x14ac:dyDescent="0.25">
      <c r="L4151">
        <v>57.013822779999998</v>
      </c>
      <c r="O4151">
        <v>102.34202809999999</v>
      </c>
    </row>
    <row r="4152" spans="12:15" x14ac:dyDescent="0.25">
      <c r="L4152">
        <v>104.51862370000001</v>
      </c>
      <c r="O4152">
        <v>102.3714525</v>
      </c>
    </row>
    <row r="4153" spans="12:15" x14ac:dyDescent="0.25">
      <c r="L4153">
        <v>64.900972550000006</v>
      </c>
      <c r="O4153">
        <v>102.4125724</v>
      </c>
    </row>
    <row r="4154" spans="12:15" x14ac:dyDescent="0.25">
      <c r="L4154">
        <v>57.098586009999998</v>
      </c>
      <c r="O4154">
        <v>102.4236384</v>
      </c>
    </row>
    <row r="4155" spans="12:15" x14ac:dyDescent="0.25">
      <c r="L4155">
        <v>41.203296379999998</v>
      </c>
      <c r="O4155">
        <v>102.47018</v>
      </c>
    </row>
    <row r="4156" spans="12:15" x14ac:dyDescent="0.25">
      <c r="L4156">
        <v>104.71078129999999</v>
      </c>
      <c r="O4156">
        <v>102.4856771</v>
      </c>
    </row>
    <row r="4157" spans="12:15" x14ac:dyDescent="0.25">
      <c r="L4157">
        <v>51.100460040000002</v>
      </c>
      <c r="O4157">
        <v>102.5140395</v>
      </c>
    </row>
    <row r="4158" spans="12:15" x14ac:dyDescent="0.25">
      <c r="L4158">
        <v>92.672271769999995</v>
      </c>
      <c r="O4158">
        <v>102.56709530000001</v>
      </c>
    </row>
    <row r="4159" spans="12:15" x14ac:dyDescent="0.25">
      <c r="L4159">
        <v>98.077515860000005</v>
      </c>
      <c r="O4159">
        <v>102.5691509</v>
      </c>
    </row>
    <row r="4160" spans="12:15" x14ac:dyDescent="0.25">
      <c r="L4160">
        <v>104.85331739999999</v>
      </c>
      <c r="O4160">
        <v>102.6672847</v>
      </c>
    </row>
    <row r="4161" spans="12:15" x14ac:dyDescent="0.25">
      <c r="L4161">
        <v>50.704936230000001</v>
      </c>
      <c r="O4161">
        <v>102.76857819999999</v>
      </c>
    </row>
    <row r="4162" spans="12:15" x14ac:dyDescent="0.25">
      <c r="L4162">
        <v>68.653547840000002</v>
      </c>
      <c r="O4162">
        <v>102.8015948</v>
      </c>
    </row>
    <row r="4163" spans="12:15" x14ac:dyDescent="0.25">
      <c r="L4163">
        <v>55.435779230000001</v>
      </c>
      <c r="O4163">
        <v>102.8023353</v>
      </c>
    </row>
    <row r="4164" spans="12:15" x14ac:dyDescent="0.25">
      <c r="L4164">
        <v>66.381525280000005</v>
      </c>
      <c r="O4164">
        <v>102.80887370000001</v>
      </c>
    </row>
    <row r="4165" spans="12:15" x14ac:dyDescent="0.25">
      <c r="L4165">
        <v>60.641913700000003</v>
      </c>
      <c r="O4165">
        <v>102.8163009</v>
      </c>
    </row>
    <row r="4166" spans="12:15" x14ac:dyDescent="0.25">
      <c r="L4166">
        <v>56.46768471</v>
      </c>
      <c r="O4166">
        <v>102.8756198</v>
      </c>
    </row>
    <row r="4167" spans="12:15" x14ac:dyDescent="0.25">
      <c r="L4167">
        <v>54.005356020000001</v>
      </c>
      <c r="O4167">
        <v>102.90274839999999</v>
      </c>
    </row>
    <row r="4168" spans="12:15" x14ac:dyDescent="0.25">
      <c r="L4168">
        <v>41.284822429999998</v>
      </c>
      <c r="O4168">
        <v>102.91720770000001</v>
      </c>
    </row>
    <row r="4169" spans="12:15" x14ac:dyDescent="0.25">
      <c r="L4169">
        <v>56.679369780000002</v>
      </c>
      <c r="O4169">
        <v>102.9191378</v>
      </c>
    </row>
    <row r="4170" spans="12:15" x14ac:dyDescent="0.25">
      <c r="L4170">
        <v>42.318768630000001</v>
      </c>
      <c r="O4170">
        <v>102.9504914</v>
      </c>
    </row>
    <row r="4171" spans="12:15" x14ac:dyDescent="0.25">
      <c r="L4171">
        <v>49.488928139999999</v>
      </c>
      <c r="O4171">
        <v>102.9590133</v>
      </c>
    </row>
    <row r="4172" spans="12:15" x14ac:dyDescent="0.25">
      <c r="L4172">
        <v>60.159709450000001</v>
      </c>
      <c r="O4172">
        <v>102.9606218</v>
      </c>
    </row>
    <row r="4173" spans="12:15" x14ac:dyDescent="0.25">
      <c r="L4173">
        <v>45.918703819999998</v>
      </c>
      <c r="O4173">
        <v>103.0155144</v>
      </c>
    </row>
    <row r="4174" spans="12:15" x14ac:dyDescent="0.25">
      <c r="L4174">
        <v>57.166036939999998</v>
      </c>
      <c r="O4174">
        <v>103.09169249999999</v>
      </c>
    </row>
    <row r="4175" spans="12:15" x14ac:dyDescent="0.25">
      <c r="L4175">
        <v>117.64096000000001</v>
      </c>
      <c r="O4175">
        <v>103.1046314</v>
      </c>
    </row>
    <row r="4176" spans="12:15" x14ac:dyDescent="0.25">
      <c r="L4176">
        <v>60.322883509999997</v>
      </c>
      <c r="O4176">
        <v>103.1972142</v>
      </c>
    </row>
    <row r="4177" spans="12:15" x14ac:dyDescent="0.25">
      <c r="L4177">
        <v>40.867517479999997</v>
      </c>
      <c r="O4177">
        <v>103.21917070000001</v>
      </c>
    </row>
    <row r="4178" spans="12:15" x14ac:dyDescent="0.25">
      <c r="L4178">
        <v>139.77477880000001</v>
      </c>
      <c r="O4178">
        <v>103.27872290000001</v>
      </c>
    </row>
    <row r="4179" spans="12:15" x14ac:dyDescent="0.25">
      <c r="L4179">
        <v>52.907892259999997</v>
      </c>
      <c r="O4179">
        <v>103.28345899999999</v>
      </c>
    </row>
    <row r="4180" spans="12:15" x14ac:dyDescent="0.25">
      <c r="L4180">
        <v>56.286700150000001</v>
      </c>
      <c r="O4180">
        <v>103.33340629999999</v>
      </c>
    </row>
    <row r="4181" spans="12:15" x14ac:dyDescent="0.25">
      <c r="L4181">
        <v>68.795851389999996</v>
      </c>
      <c r="O4181">
        <v>103.3837437</v>
      </c>
    </row>
    <row r="4182" spans="12:15" x14ac:dyDescent="0.25">
      <c r="L4182">
        <v>59.071533860000002</v>
      </c>
      <c r="O4182">
        <v>103.4005313</v>
      </c>
    </row>
    <row r="4183" spans="12:15" x14ac:dyDescent="0.25">
      <c r="L4183">
        <v>55.12544493</v>
      </c>
      <c r="O4183">
        <v>103.4668131</v>
      </c>
    </row>
    <row r="4184" spans="12:15" x14ac:dyDescent="0.25">
      <c r="L4184">
        <v>60.311212949999998</v>
      </c>
      <c r="O4184">
        <v>103.52792410000001</v>
      </c>
    </row>
    <row r="4185" spans="12:15" x14ac:dyDescent="0.25">
      <c r="L4185">
        <v>99.81193983</v>
      </c>
      <c r="O4185">
        <v>103.5626489</v>
      </c>
    </row>
    <row r="4186" spans="12:15" x14ac:dyDescent="0.25">
      <c r="L4186">
        <v>68.779304920000001</v>
      </c>
      <c r="O4186">
        <v>103.56423599999999</v>
      </c>
    </row>
    <row r="4187" spans="12:15" x14ac:dyDescent="0.25">
      <c r="L4187">
        <v>111.1454505</v>
      </c>
      <c r="O4187">
        <v>103.5974217</v>
      </c>
    </row>
    <row r="4188" spans="12:15" x14ac:dyDescent="0.25">
      <c r="L4188">
        <v>57.299774409999998</v>
      </c>
      <c r="O4188">
        <v>103.6164265</v>
      </c>
    </row>
    <row r="4189" spans="12:15" x14ac:dyDescent="0.25">
      <c r="L4189">
        <v>48.954809969999999</v>
      </c>
      <c r="O4189">
        <v>103.61665379999999</v>
      </c>
    </row>
    <row r="4190" spans="12:15" x14ac:dyDescent="0.25">
      <c r="L4190">
        <v>63.756707970000001</v>
      </c>
      <c r="O4190">
        <v>103.66760050000001</v>
      </c>
    </row>
    <row r="4191" spans="12:15" x14ac:dyDescent="0.25">
      <c r="L4191">
        <v>65.234056240000001</v>
      </c>
      <c r="O4191">
        <v>103.6907904</v>
      </c>
    </row>
    <row r="4192" spans="12:15" x14ac:dyDescent="0.25">
      <c r="L4192">
        <v>60.535053740000002</v>
      </c>
      <c r="O4192">
        <v>103.73877179999999</v>
      </c>
    </row>
    <row r="4193" spans="12:15" x14ac:dyDescent="0.25">
      <c r="L4193">
        <v>55.631304839999999</v>
      </c>
      <c r="O4193">
        <v>103.88595119999999</v>
      </c>
    </row>
    <row r="4194" spans="12:15" x14ac:dyDescent="0.25">
      <c r="L4194">
        <v>111.81139930000001</v>
      </c>
      <c r="O4194">
        <v>103.9773912</v>
      </c>
    </row>
    <row r="4195" spans="12:15" x14ac:dyDescent="0.25">
      <c r="L4195">
        <v>45.018181769999998</v>
      </c>
      <c r="O4195">
        <v>103.98163030000001</v>
      </c>
    </row>
    <row r="4196" spans="12:15" x14ac:dyDescent="0.25">
      <c r="L4196">
        <v>42.808972689999997</v>
      </c>
      <c r="O4196">
        <v>104.08642589999999</v>
      </c>
    </row>
    <row r="4197" spans="12:15" x14ac:dyDescent="0.25">
      <c r="L4197">
        <v>48.120124740000001</v>
      </c>
      <c r="O4197">
        <v>104.23731979999999</v>
      </c>
    </row>
    <row r="4198" spans="12:15" x14ac:dyDescent="0.25">
      <c r="L4198">
        <v>102.56709530000001</v>
      </c>
      <c r="O4198">
        <v>104.2954081</v>
      </c>
    </row>
    <row r="4199" spans="12:15" x14ac:dyDescent="0.25">
      <c r="L4199">
        <v>43.30237168</v>
      </c>
      <c r="O4199">
        <v>104.29602319999999</v>
      </c>
    </row>
    <row r="4200" spans="12:15" x14ac:dyDescent="0.25">
      <c r="L4200">
        <v>149.02157740000001</v>
      </c>
      <c r="O4200">
        <v>104.43318259999999</v>
      </c>
    </row>
    <row r="4201" spans="12:15" x14ac:dyDescent="0.25">
      <c r="L4201">
        <v>45.44483615</v>
      </c>
      <c r="O4201">
        <v>104.4528456</v>
      </c>
    </row>
    <row r="4202" spans="12:15" x14ac:dyDescent="0.25">
      <c r="L4202">
        <v>67.370447769999998</v>
      </c>
      <c r="O4202">
        <v>104.51862370000001</v>
      </c>
    </row>
    <row r="4203" spans="12:15" x14ac:dyDescent="0.25">
      <c r="L4203">
        <v>61.03056136</v>
      </c>
      <c r="O4203">
        <v>104.5610442</v>
      </c>
    </row>
    <row r="4204" spans="12:15" x14ac:dyDescent="0.25">
      <c r="L4204">
        <v>50.835605520000001</v>
      </c>
      <c r="O4204">
        <v>104.6270159</v>
      </c>
    </row>
    <row r="4205" spans="12:15" x14ac:dyDescent="0.25">
      <c r="L4205">
        <v>45.172121740000001</v>
      </c>
      <c r="O4205">
        <v>104.63368939999999</v>
      </c>
    </row>
    <row r="4206" spans="12:15" x14ac:dyDescent="0.25">
      <c r="L4206">
        <v>53.508500920000003</v>
      </c>
      <c r="O4206">
        <v>104.7026628</v>
      </c>
    </row>
    <row r="4207" spans="12:15" x14ac:dyDescent="0.25">
      <c r="L4207">
        <v>138.69985600000001</v>
      </c>
      <c r="O4207">
        <v>104.71078129999999</v>
      </c>
    </row>
    <row r="4208" spans="12:15" x14ac:dyDescent="0.25">
      <c r="L4208">
        <v>52.965596769999998</v>
      </c>
      <c r="O4208">
        <v>104.7614997</v>
      </c>
    </row>
    <row r="4209" spans="12:15" x14ac:dyDescent="0.25">
      <c r="L4209">
        <v>60.557046280000002</v>
      </c>
      <c r="O4209">
        <v>104.77595789999999</v>
      </c>
    </row>
    <row r="4210" spans="12:15" x14ac:dyDescent="0.25">
      <c r="L4210">
        <v>94.563364680000007</v>
      </c>
      <c r="O4210">
        <v>104.8058042</v>
      </c>
    </row>
    <row r="4211" spans="12:15" x14ac:dyDescent="0.25">
      <c r="L4211">
        <v>41.669650410000003</v>
      </c>
      <c r="O4211">
        <v>104.84378700000001</v>
      </c>
    </row>
    <row r="4212" spans="12:15" x14ac:dyDescent="0.25">
      <c r="L4212">
        <v>103.1972142</v>
      </c>
      <c r="O4212">
        <v>104.85331739999999</v>
      </c>
    </row>
    <row r="4213" spans="12:15" x14ac:dyDescent="0.25">
      <c r="L4213">
        <v>47.847775769999998</v>
      </c>
      <c r="O4213">
        <v>104.86364620000001</v>
      </c>
    </row>
    <row r="4214" spans="12:15" x14ac:dyDescent="0.25">
      <c r="L4214">
        <v>41.865559449999999</v>
      </c>
      <c r="O4214">
        <v>104.8738317</v>
      </c>
    </row>
    <row r="4215" spans="12:15" x14ac:dyDescent="0.25">
      <c r="L4215">
        <v>68.519990699999994</v>
      </c>
      <c r="O4215">
        <v>105.0892008</v>
      </c>
    </row>
    <row r="4216" spans="12:15" x14ac:dyDescent="0.25">
      <c r="L4216">
        <v>60.9327094</v>
      </c>
      <c r="O4216">
        <v>105.1011108</v>
      </c>
    </row>
    <row r="4217" spans="12:15" x14ac:dyDescent="0.25">
      <c r="L4217">
        <v>46.325242029999998</v>
      </c>
      <c r="O4217">
        <v>105.18233739999999</v>
      </c>
    </row>
    <row r="4218" spans="12:15" x14ac:dyDescent="0.25">
      <c r="L4218">
        <v>112.7002047</v>
      </c>
      <c r="O4218">
        <v>105.22676420000001</v>
      </c>
    </row>
    <row r="4219" spans="12:15" x14ac:dyDescent="0.25">
      <c r="L4219">
        <v>54.785274829999999</v>
      </c>
      <c r="O4219">
        <v>105.2352183</v>
      </c>
    </row>
    <row r="4220" spans="12:15" x14ac:dyDescent="0.25">
      <c r="L4220">
        <v>66.526769920000007</v>
      </c>
      <c r="O4220">
        <v>105.2382281</v>
      </c>
    </row>
    <row r="4221" spans="12:15" x14ac:dyDescent="0.25">
      <c r="L4221">
        <v>61.26576635</v>
      </c>
      <c r="O4221">
        <v>105.2483855</v>
      </c>
    </row>
    <row r="4222" spans="12:15" x14ac:dyDescent="0.25">
      <c r="L4222">
        <v>46.117165829999998</v>
      </c>
      <c r="O4222">
        <v>105.2663707</v>
      </c>
    </row>
    <row r="4223" spans="12:15" x14ac:dyDescent="0.25">
      <c r="L4223">
        <v>44.046986169999997</v>
      </c>
      <c r="O4223">
        <v>105.2851125</v>
      </c>
    </row>
    <row r="4224" spans="12:15" x14ac:dyDescent="0.25">
      <c r="L4224">
        <v>51.719618359999998</v>
      </c>
      <c r="O4224">
        <v>105.4671091</v>
      </c>
    </row>
    <row r="4225" spans="12:15" x14ac:dyDescent="0.25">
      <c r="L4225">
        <v>111.711457</v>
      </c>
      <c r="O4225">
        <v>105.5722336</v>
      </c>
    </row>
    <row r="4226" spans="12:15" x14ac:dyDescent="0.25">
      <c r="L4226">
        <v>58.09113</v>
      </c>
      <c r="O4226">
        <v>105.581067</v>
      </c>
    </row>
    <row r="4227" spans="12:15" x14ac:dyDescent="0.25">
      <c r="L4227">
        <v>43.988438270000003</v>
      </c>
      <c r="O4227">
        <v>105.71697</v>
      </c>
    </row>
    <row r="4228" spans="12:15" x14ac:dyDescent="0.25">
      <c r="L4228">
        <v>40.853357469999999</v>
      </c>
      <c r="O4228">
        <v>105.7901918</v>
      </c>
    </row>
    <row r="4229" spans="12:15" x14ac:dyDescent="0.25">
      <c r="L4229">
        <v>67.772987740000005</v>
      </c>
      <c r="O4229">
        <v>105.8051871</v>
      </c>
    </row>
    <row r="4230" spans="12:15" x14ac:dyDescent="0.25">
      <c r="L4230">
        <v>50.002152019999997</v>
      </c>
      <c r="O4230">
        <v>105.8725804</v>
      </c>
    </row>
    <row r="4231" spans="12:15" x14ac:dyDescent="0.25">
      <c r="L4231">
        <v>113.20491130000001</v>
      </c>
      <c r="O4231">
        <v>105.8973586</v>
      </c>
    </row>
    <row r="4232" spans="12:15" x14ac:dyDescent="0.25">
      <c r="L4232">
        <v>42.331344059999999</v>
      </c>
      <c r="O4232">
        <v>105.9109337</v>
      </c>
    </row>
    <row r="4233" spans="12:15" x14ac:dyDescent="0.25">
      <c r="L4233">
        <v>49.520882039999996</v>
      </c>
      <c r="O4233">
        <v>105.9417931</v>
      </c>
    </row>
    <row r="4234" spans="12:15" x14ac:dyDescent="0.25">
      <c r="L4234">
        <v>60.106651890000002</v>
      </c>
      <c r="O4234">
        <v>105.9723</v>
      </c>
    </row>
    <row r="4235" spans="12:15" x14ac:dyDescent="0.25">
      <c r="L4235">
        <v>118.2954654</v>
      </c>
      <c r="O4235">
        <v>106.06005879999999</v>
      </c>
    </row>
    <row r="4236" spans="12:15" x14ac:dyDescent="0.25">
      <c r="L4236">
        <v>57.713844090000002</v>
      </c>
      <c r="O4236">
        <v>106.1419532</v>
      </c>
    </row>
    <row r="4237" spans="12:15" x14ac:dyDescent="0.25">
      <c r="L4237">
        <v>62.636097479999997</v>
      </c>
      <c r="O4237">
        <v>106.1947313</v>
      </c>
    </row>
    <row r="4238" spans="12:15" x14ac:dyDescent="0.25">
      <c r="L4238">
        <v>43.267711239999997</v>
      </c>
      <c r="O4238">
        <v>106.23320270000001</v>
      </c>
    </row>
    <row r="4239" spans="12:15" x14ac:dyDescent="0.25">
      <c r="L4239">
        <v>60.941124289999998</v>
      </c>
      <c r="O4239">
        <v>106.2442211</v>
      </c>
    </row>
    <row r="4240" spans="12:15" x14ac:dyDescent="0.25">
      <c r="L4240">
        <v>153.87653660000001</v>
      </c>
      <c r="O4240">
        <v>106.33064090000001</v>
      </c>
    </row>
    <row r="4241" spans="12:15" x14ac:dyDescent="0.25">
      <c r="L4241">
        <v>116.6470046</v>
      </c>
      <c r="O4241">
        <v>106.34066540000001</v>
      </c>
    </row>
    <row r="4242" spans="12:15" x14ac:dyDescent="0.25">
      <c r="L4242">
        <v>103.56423599999999</v>
      </c>
      <c r="O4242">
        <v>106.3998036</v>
      </c>
    </row>
    <row r="4243" spans="12:15" x14ac:dyDescent="0.25">
      <c r="L4243">
        <v>61.896047109999998</v>
      </c>
      <c r="O4243">
        <v>106.49931960000001</v>
      </c>
    </row>
    <row r="4244" spans="12:15" x14ac:dyDescent="0.25">
      <c r="L4244">
        <v>46.32613095</v>
      </c>
      <c r="O4244">
        <v>106.53952390000001</v>
      </c>
    </row>
    <row r="4245" spans="12:15" x14ac:dyDescent="0.25">
      <c r="L4245">
        <v>65.697550370000002</v>
      </c>
      <c r="O4245">
        <v>106.6126175</v>
      </c>
    </row>
    <row r="4246" spans="12:15" x14ac:dyDescent="0.25">
      <c r="L4246">
        <v>146.5655988</v>
      </c>
      <c r="O4246">
        <v>106.6196221</v>
      </c>
    </row>
    <row r="4247" spans="12:15" x14ac:dyDescent="0.25">
      <c r="L4247">
        <v>49.811823250000003</v>
      </c>
      <c r="O4247">
        <v>106.62282930000001</v>
      </c>
    </row>
    <row r="4248" spans="12:15" x14ac:dyDescent="0.25">
      <c r="L4248">
        <v>55.416049119999997</v>
      </c>
      <c r="O4248">
        <v>106.67775640000001</v>
      </c>
    </row>
    <row r="4249" spans="12:15" x14ac:dyDescent="0.25">
      <c r="L4249">
        <v>66.073493839999998</v>
      </c>
      <c r="O4249">
        <v>106.6800849</v>
      </c>
    </row>
    <row r="4250" spans="12:15" x14ac:dyDescent="0.25">
      <c r="L4250">
        <v>56.372179680000002</v>
      </c>
      <c r="O4250">
        <v>106.70465160000001</v>
      </c>
    </row>
    <row r="4251" spans="12:15" x14ac:dyDescent="0.25">
      <c r="L4251">
        <v>132.62859359999999</v>
      </c>
      <c r="O4251">
        <v>106.7052834</v>
      </c>
    </row>
    <row r="4252" spans="12:15" x14ac:dyDescent="0.25">
      <c r="L4252">
        <v>98.831772509999993</v>
      </c>
      <c r="O4252">
        <v>106.70912989999999</v>
      </c>
    </row>
    <row r="4253" spans="12:15" x14ac:dyDescent="0.25">
      <c r="L4253">
        <v>43.083134999999999</v>
      </c>
      <c r="O4253">
        <v>106.803504</v>
      </c>
    </row>
    <row r="4254" spans="12:15" x14ac:dyDescent="0.25">
      <c r="L4254">
        <v>47.851848789999998</v>
      </c>
      <c r="O4254">
        <v>106.8517499</v>
      </c>
    </row>
    <row r="4255" spans="12:15" x14ac:dyDescent="0.25">
      <c r="L4255">
        <v>69.773336959999995</v>
      </c>
      <c r="O4255">
        <v>106.93401129999999</v>
      </c>
    </row>
    <row r="4256" spans="12:15" x14ac:dyDescent="0.25">
      <c r="L4256">
        <v>62.438907270000001</v>
      </c>
      <c r="O4256">
        <v>106.95439090000001</v>
      </c>
    </row>
    <row r="4257" spans="12:15" x14ac:dyDescent="0.25">
      <c r="L4257">
        <v>150.9030913</v>
      </c>
      <c r="O4257">
        <v>107.1918878</v>
      </c>
    </row>
    <row r="4258" spans="12:15" x14ac:dyDescent="0.25">
      <c r="L4258">
        <v>49.311855000000001</v>
      </c>
      <c r="O4258">
        <v>107.2544157</v>
      </c>
    </row>
    <row r="4259" spans="12:15" x14ac:dyDescent="0.25">
      <c r="L4259">
        <v>41.589395510000003</v>
      </c>
      <c r="O4259">
        <v>107.2809566</v>
      </c>
    </row>
    <row r="4260" spans="12:15" x14ac:dyDescent="0.25">
      <c r="L4260">
        <v>65.601847649999996</v>
      </c>
      <c r="O4260">
        <v>107.37089640000001</v>
      </c>
    </row>
    <row r="4261" spans="12:15" x14ac:dyDescent="0.25">
      <c r="L4261">
        <v>131.21522060000001</v>
      </c>
      <c r="O4261">
        <v>107.3745574</v>
      </c>
    </row>
    <row r="4262" spans="12:15" x14ac:dyDescent="0.25">
      <c r="L4262">
        <v>199.0467275</v>
      </c>
      <c r="O4262">
        <v>107.39905419999999</v>
      </c>
    </row>
    <row r="4263" spans="12:15" x14ac:dyDescent="0.25">
      <c r="L4263">
        <v>52.90909387</v>
      </c>
      <c r="O4263">
        <v>107.468687</v>
      </c>
    </row>
    <row r="4264" spans="12:15" x14ac:dyDescent="0.25">
      <c r="L4264">
        <v>45.734951619999997</v>
      </c>
      <c r="O4264">
        <v>107.54001529999999</v>
      </c>
    </row>
    <row r="4265" spans="12:15" x14ac:dyDescent="0.25">
      <c r="L4265">
        <v>69.778912009999999</v>
      </c>
      <c r="O4265">
        <v>107.5731191</v>
      </c>
    </row>
    <row r="4266" spans="12:15" x14ac:dyDescent="0.25">
      <c r="L4266">
        <v>52.973484249999998</v>
      </c>
      <c r="O4266">
        <v>107.61972280000001</v>
      </c>
    </row>
    <row r="4267" spans="12:15" x14ac:dyDescent="0.25">
      <c r="L4267">
        <v>45.347762869999997</v>
      </c>
      <c r="O4267">
        <v>107.661776</v>
      </c>
    </row>
    <row r="4268" spans="12:15" x14ac:dyDescent="0.25">
      <c r="L4268">
        <v>69.936722540000005</v>
      </c>
      <c r="O4268">
        <v>107.6623106</v>
      </c>
    </row>
    <row r="4269" spans="12:15" x14ac:dyDescent="0.25">
      <c r="L4269">
        <v>102.9191378</v>
      </c>
      <c r="O4269">
        <v>107.6664734</v>
      </c>
    </row>
    <row r="4270" spans="12:15" x14ac:dyDescent="0.25">
      <c r="L4270">
        <v>68.732696469999993</v>
      </c>
      <c r="O4270">
        <v>107.6717299</v>
      </c>
    </row>
    <row r="4271" spans="12:15" x14ac:dyDescent="0.25">
      <c r="L4271">
        <v>47.53673019</v>
      </c>
      <c r="O4271">
        <v>107.6912822</v>
      </c>
    </row>
    <row r="4272" spans="12:15" x14ac:dyDescent="0.25">
      <c r="L4272">
        <v>43.280792920000003</v>
      </c>
      <c r="O4272">
        <v>107.7355578</v>
      </c>
    </row>
    <row r="4273" spans="12:15" x14ac:dyDescent="0.25">
      <c r="L4273">
        <v>53.968867830000001</v>
      </c>
      <c r="O4273">
        <v>107.7704663</v>
      </c>
    </row>
    <row r="4274" spans="12:15" x14ac:dyDescent="0.25">
      <c r="L4274">
        <v>60.431449550000004</v>
      </c>
      <c r="O4274">
        <v>107.8929965</v>
      </c>
    </row>
    <row r="4275" spans="12:15" x14ac:dyDescent="0.25">
      <c r="L4275">
        <v>105.22676420000001</v>
      </c>
      <c r="O4275">
        <v>107.89963539999999</v>
      </c>
    </row>
    <row r="4276" spans="12:15" x14ac:dyDescent="0.25">
      <c r="L4276">
        <v>94.94939248</v>
      </c>
      <c r="O4276">
        <v>107.90208199999999</v>
      </c>
    </row>
    <row r="4277" spans="12:15" x14ac:dyDescent="0.25">
      <c r="L4277">
        <v>52.349657309999998</v>
      </c>
      <c r="O4277">
        <v>107.9171669</v>
      </c>
    </row>
    <row r="4278" spans="12:15" x14ac:dyDescent="0.25">
      <c r="L4278">
        <v>109.6026593</v>
      </c>
      <c r="O4278">
        <v>107.97058819999999</v>
      </c>
    </row>
    <row r="4279" spans="12:15" x14ac:dyDescent="0.25">
      <c r="L4279">
        <v>105.2851125</v>
      </c>
      <c r="O4279">
        <v>107.98735310000001</v>
      </c>
    </row>
    <row r="4280" spans="12:15" x14ac:dyDescent="0.25">
      <c r="L4280">
        <v>55.304082649999998</v>
      </c>
      <c r="O4280">
        <v>107.9880331</v>
      </c>
    </row>
    <row r="4281" spans="12:15" x14ac:dyDescent="0.25">
      <c r="L4281">
        <v>144.24753530000001</v>
      </c>
      <c r="O4281">
        <v>108.04142760000001</v>
      </c>
    </row>
    <row r="4282" spans="12:15" x14ac:dyDescent="0.25">
      <c r="L4282">
        <v>68.034446399999993</v>
      </c>
      <c r="O4282">
        <v>108.0515147</v>
      </c>
    </row>
    <row r="4283" spans="12:15" x14ac:dyDescent="0.25">
      <c r="L4283">
        <v>61.592695769999999</v>
      </c>
      <c r="O4283">
        <v>108.069779</v>
      </c>
    </row>
    <row r="4284" spans="12:15" x14ac:dyDescent="0.25">
      <c r="L4284">
        <v>50.850226800000002</v>
      </c>
      <c r="O4284">
        <v>108.14431070000001</v>
      </c>
    </row>
    <row r="4285" spans="12:15" x14ac:dyDescent="0.25">
      <c r="L4285">
        <v>60.46787793</v>
      </c>
      <c r="O4285">
        <v>108.1543046</v>
      </c>
    </row>
    <row r="4286" spans="12:15" x14ac:dyDescent="0.25">
      <c r="L4286">
        <v>135.5051421</v>
      </c>
      <c r="O4286">
        <v>108.1976379</v>
      </c>
    </row>
    <row r="4287" spans="12:15" x14ac:dyDescent="0.25">
      <c r="L4287">
        <v>43.954150230000003</v>
      </c>
      <c r="O4287">
        <v>108.2347616</v>
      </c>
    </row>
    <row r="4288" spans="12:15" x14ac:dyDescent="0.25">
      <c r="L4288">
        <v>45.758644850000003</v>
      </c>
      <c r="O4288">
        <v>108.2469047</v>
      </c>
    </row>
    <row r="4289" spans="12:15" x14ac:dyDescent="0.25">
      <c r="L4289">
        <v>131.83029690000001</v>
      </c>
      <c r="O4289">
        <v>108.37646030000001</v>
      </c>
    </row>
    <row r="4290" spans="12:15" x14ac:dyDescent="0.25">
      <c r="L4290">
        <v>45.192715749999998</v>
      </c>
      <c r="O4290">
        <v>108.37777370000001</v>
      </c>
    </row>
    <row r="4291" spans="12:15" x14ac:dyDescent="0.25">
      <c r="L4291">
        <v>60.054411510000001</v>
      </c>
      <c r="O4291">
        <v>108.396816</v>
      </c>
    </row>
    <row r="4292" spans="12:15" x14ac:dyDescent="0.25">
      <c r="L4292">
        <v>65.721555910000006</v>
      </c>
      <c r="O4292">
        <v>108.42499789999999</v>
      </c>
    </row>
    <row r="4293" spans="12:15" x14ac:dyDescent="0.25">
      <c r="L4293">
        <v>51.789200450000003</v>
      </c>
      <c r="O4293">
        <v>108.43635</v>
      </c>
    </row>
    <row r="4294" spans="12:15" x14ac:dyDescent="0.25">
      <c r="L4294">
        <v>51.466974759999999</v>
      </c>
      <c r="O4294">
        <v>108.4432034</v>
      </c>
    </row>
    <row r="4295" spans="12:15" x14ac:dyDescent="0.25">
      <c r="L4295">
        <v>49.300457659999999</v>
      </c>
      <c r="O4295">
        <v>108.48483640000001</v>
      </c>
    </row>
    <row r="4296" spans="12:15" x14ac:dyDescent="0.25">
      <c r="L4296">
        <v>49.284648850000004</v>
      </c>
      <c r="O4296">
        <v>108.5178942</v>
      </c>
    </row>
    <row r="4297" spans="12:15" x14ac:dyDescent="0.25">
      <c r="L4297">
        <v>66.797089240000005</v>
      </c>
      <c r="O4297">
        <v>108.5780867</v>
      </c>
    </row>
    <row r="4298" spans="12:15" x14ac:dyDescent="0.25">
      <c r="L4298">
        <v>180.67360489999999</v>
      </c>
      <c r="O4298">
        <v>108.6066948</v>
      </c>
    </row>
    <row r="4299" spans="12:15" x14ac:dyDescent="0.25">
      <c r="L4299">
        <v>58.937548470000003</v>
      </c>
      <c r="O4299">
        <v>108.6089013</v>
      </c>
    </row>
    <row r="4300" spans="12:15" x14ac:dyDescent="0.25">
      <c r="L4300">
        <v>50.463807389999999</v>
      </c>
      <c r="O4300">
        <v>108.6391127</v>
      </c>
    </row>
    <row r="4301" spans="12:15" x14ac:dyDescent="0.25">
      <c r="L4301">
        <v>134.88423539999999</v>
      </c>
      <c r="O4301">
        <v>108.6850869</v>
      </c>
    </row>
    <row r="4302" spans="12:15" x14ac:dyDescent="0.25">
      <c r="L4302">
        <v>43.60698301</v>
      </c>
      <c r="O4302">
        <v>108.6917225</v>
      </c>
    </row>
    <row r="4303" spans="12:15" x14ac:dyDescent="0.25">
      <c r="L4303">
        <v>234.88470409999999</v>
      </c>
      <c r="O4303">
        <v>108.7159662</v>
      </c>
    </row>
    <row r="4304" spans="12:15" x14ac:dyDescent="0.25">
      <c r="L4304">
        <v>108.6391127</v>
      </c>
      <c r="O4304">
        <v>108.7447439</v>
      </c>
    </row>
    <row r="4305" spans="12:15" x14ac:dyDescent="0.25">
      <c r="L4305">
        <v>67.535114399999998</v>
      </c>
      <c r="O4305">
        <v>108.7821836</v>
      </c>
    </row>
    <row r="4306" spans="12:15" x14ac:dyDescent="0.25">
      <c r="L4306">
        <v>48.407268240000001</v>
      </c>
      <c r="O4306">
        <v>108.9497937</v>
      </c>
    </row>
    <row r="4307" spans="12:15" x14ac:dyDescent="0.25">
      <c r="L4307">
        <v>49.865338809999997</v>
      </c>
      <c r="O4307">
        <v>108.9931127</v>
      </c>
    </row>
    <row r="4308" spans="12:15" x14ac:dyDescent="0.25">
      <c r="L4308">
        <v>51.173773420000003</v>
      </c>
      <c r="O4308">
        <v>109.0397554</v>
      </c>
    </row>
    <row r="4309" spans="12:15" x14ac:dyDescent="0.25">
      <c r="L4309">
        <v>63.672867539999999</v>
      </c>
      <c r="O4309">
        <v>109.0913906</v>
      </c>
    </row>
    <row r="4310" spans="12:15" x14ac:dyDescent="0.25">
      <c r="L4310">
        <v>162.2848516</v>
      </c>
      <c r="O4310">
        <v>109.11262240000001</v>
      </c>
    </row>
    <row r="4311" spans="12:15" x14ac:dyDescent="0.25">
      <c r="L4311">
        <v>103.5626489</v>
      </c>
      <c r="O4311">
        <v>109.149253</v>
      </c>
    </row>
    <row r="4312" spans="12:15" x14ac:dyDescent="0.25">
      <c r="L4312">
        <v>53.769568550000002</v>
      </c>
      <c r="O4312">
        <v>109.2243522</v>
      </c>
    </row>
    <row r="4313" spans="12:15" x14ac:dyDescent="0.25">
      <c r="L4313">
        <v>107.89963539999999</v>
      </c>
      <c r="O4313">
        <v>109.2553904</v>
      </c>
    </row>
    <row r="4314" spans="12:15" x14ac:dyDescent="0.25">
      <c r="L4314">
        <v>99.114908740000004</v>
      </c>
      <c r="O4314">
        <v>109.3084456</v>
      </c>
    </row>
    <row r="4315" spans="12:15" x14ac:dyDescent="0.25">
      <c r="L4315">
        <v>92.979618349999996</v>
      </c>
      <c r="O4315">
        <v>109.3402696</v>
      </c>
    </row>
    <row r="4316" spans="12:15" x14ac:dyDescent="0.25">
      <c r="L4316">
        <v>55.92253255</v>
      </c>
      <c r="O4316">
        <v>109.37925869999999</v>
      </c>
    </row>
    <row r="4317" spans="12:15" x14ac:dyDescent="0.25">
      <c r="L4317">
        <v>50.629056460000001</v>
      </c>
      <c r="O4317">
        <v>109.3990739</v>
      </c>
    </row>
    <row r="4318" spans="12:15" x14ac:dyDescent="0.25">
      <c r="L4318">
        <v>57.142517939999998</v>
      </c>
      <c r="O4318">
        <v>109.4195256</v>
      </c>
    </row>
    <row r="4319" spans="12:15" x14ac:dyDescent="0.25">
      <c r="L4319">
        <v>62.570882439999998</v>
      </c>
      <c r="O4319">
        <v>109.4591332</v>
      </c>
    </row>
    <row r="4320" spans="12:15" x14ac:dyDescent="0.25">
      <c r="L4320">
        <v>55.297110230000001</v>
      </c>
      <c r="O4320">
        <v>109.4676492</v>
      </c>
    </row>
    <row r="4321" spans="12:15" x14ac:dyDescent="0.25">
      <c r="L4321">
        <v>56.852204540000002</v>
      </c>
      <c r="O4321">
        <v>109.4887325</v>
      </c>
    </row>
    <row r="4322" spans="12:15" x14ac:dyDescent="0.25">
      <c r="L4322">
        <v>252.60599329999999</v>
      </c>
      <c r="O4322">
        <v>109.5131585</v>
      </c>
    </row>
    <row r="4323" spans="12:15" x14ac:dyDescent="0.25">
      <c r="L4323">
        <v>61.714788030000001</v>
      </c>
      <c r="O4323">
        <v>109.5235646</v>
      </c>
    </row>
    <row r="4324" spans="12:15" x14ac:dyDescent="0.25">
      <c r="L4324">
        <v>58.356561630000002</v>
      </c>
      <c r="O4324">
        <v>109.59934389999999</v>
      </c>
    </row>
    <row r="4325" spans="12:15" x14ac:dyDescent="0.25">
      <c r="L4325">
        <v>45.68748815</v>
      </c>
      <c r="O4325">
        <v>109.6026593</v>
      </c>
    </row>
    <row r="4326" spans="12:15" x14ac:dyDescent="0.25">
      <c r="L4326">
        <v>59.700655349999998</v>
      </c>
      <c r="O4326">
        <v>109.7790895</v>
      </c>
    </row>
    <row r="4327" spans="12:15" x14ac:dyDescent="0.25">
      <c r="L4327">
        <v>40.960579950000003</v>
      </c>
      <c r="O4327">
        <v>109.79618739999999</v>
      </c>
    </row>
    <row r="4328" spans="12:15" x14ac:dyDescent="0.25">
      <c r="L4328">
        <v>54.764147340000001</v>
      </c>
      <c r="O4328">
        <v>109.91419209999999</v>
      </c>
    </row>
    <row r="4329" spans="12:15" x14ac:dyDescent="0.25">
      <c r="L4329">
        <v>43.736855050000003</v>
      </c>
      <c r="O4329">
        <v>109.9553013</v>
      </c>
    </row>
    <row r="4330" spans="12:15" x14ac:dyDescent="0.25">
      <c r="L4330">
        <v>65.364483199999995</v>
      </c>
      <c r="O4330">
        <v>109.97195019999999</v>
      </c>
    </row>
    <row r="4331" spans="12:15" x14ac:dyDescent="0.25">
      <c r="L4331">
        <v>102.8163009</v>
      </c>
      <c r="O4331">
        <v>110.0429814</v>
      </c>
    </row>
    <row r="4332" spans="12:15" x14ac:dyDescent="0.25">
      <c r="L4332">
        <v>116.8502001</v>
      </c>
      <c r="O4332">
        <v>110.0613625</v>
      </c>
    </row>
    <row r="4333" spans="12:15" x14ac:dyDescent="0.25">
      <c r="L4333">
        <v>69.072910050000004</v>
      </c>
      <c r="O4333">
        <v>110.08698320000001</v>
      </c>
    </row>
    <row r="4334" spans="12:15" x14ac:dyDescent="0.25">
      <c r="L4334">
        <v>100.9306065</v>
      </c>
      <c r="O4334">
        <v>110.10865099999999</v>
      </c>
    </row>
    <row r="4335" spans="12:15" x14ac:dyDescent="0.25">
      <c r="L4335">
        <v>59.429750060000003</v>
      </c>
      <c r="O4335">
        <v>110.1511258</v>
      </c>
    </row>
    <row r="4336" spans="12:15" x14ac:dyDescent="0.25">
      <c r="L4336">
        <v>118.5193707</v>
      </c>
      <c r="O4336">
        <v>110.1822075</v>
      </c>
    </row>
    <row r="4337" spans="12:15" x14ac:dyDescent="0.25">
      <c r="L4337">
        <v>49.55234823</v>
      </c>
      <c r="O4337">
        <v>110.26523469999999</v>
      </c>
    </row>
    <row r="4338" spans="12:15" x14ac:dyDescent="0.25">
      <c r="L4338">
        <v>55.571436230000003</v>
      </c>
      <c r="O4338">
        <v>110.2663371</v>
      </c>
    </row>
    <row r="4339" spans="12:15" x14ac:dyDescent="0.25">
      <c r="L4339">
        <v>62.581297390000003</v>
      </c>
      <c r="O4339">
        <v>110.28329189999999</v>
      </c>
    </row>
    <row r="4340" spans="12:15" x14ac:dyDescent="0.25">
      <c r="L4340">
        <v>68.937579749999998</v>
      </c>
      <c r="O4340">
        <v>110.30095609999999</v>
      </c>
    </row>
    <row r="4341" spans="12:15" x14ac:dyDescent="0.25">
      <c r="L4341">
        <v>53.078221259999999</v>
      </c>
      <c r="O4341">
        <v>110.3463442</v>
      </c>
    </row>
    <row r="4342" spans="12:15" x14ac:dyDescent="0.25">
      <c r="L4342">
        <v>56.995559100000001</v>
      </c>
      <c r="O4342">
        <v>110.371696</v>
      </c>
    </row>
    <row r="4343" spans="12:15" x14ac:dyDescent="0.25">
      <c r="L4343">
        <v>128.96082430000001</v>
      </c>
      <c r="O4343">
        <v>110.4236871</v>
      </c>
    </row>
    <row r="4344" spans="12:15" x14ac:dyDescent="0.25">
      <c r="L4344">
        <v>57.601776170000001</v>
      </c>
      <c r="O4344">
        <v>110.6434134</v>
      </c>
    </row>
    <row r="4345" spans="12:15" x14ac:dyDescent="0.25">
      <c r="L4345">
        <v>48.85292767</v>
      </c>
      <c r="O4345">
        <v>110.67576080000001</v>
      </c>
    </row>
    <row r="4346" spans="12:15" x14ac:dyDescent="0.25">
      <c r="L4346">
        <v>60.495300710000002</v>
      </c>
      <c r="O4346">
        <v>110.6882547</v>
      </c>
    </row>
    <row r="4347" spans="12:15" x14ac:dyDescent="0.25">
      <c r="L4347">
        <v>49.825709420000003</v>
      </c>
      <c r="O4347">
        <v>110.69277529999999</v>
      </c>
    </row>
    <row r="4348" spans="12:15" x14ac:dyDescent="0.25">
      <c r="L4348">
        <v>90.391408620000007</v>
      </c>
      <c r="O4348">
        <v>110.69551800000001</v>
      </c>
    </row>
    <row r="4349" spans="12:15" x14ac:dyDescent="0.25">
      <c r="L4349">
        <v>60.642356980000002</v>
      </c>
      <c r="O4349">
        <v>110.7532922</v>
      </c>
    </row>
    <row r="4350" spans="12:15" x14ac:dyDescent="0.25">
      <c r="L4350">
        <v>45.260973679999999</v>
      </c>
      <c r="O4350">
        <v>110.8651565</v>
      </c>
    </row>
    <row r="4351" spans="12:15" x14ac:dyDescent="0.25">
      <c r="L4351">
        <v>97.671843490000001</v>
      </c>
      <c r="O4351">
        <v>110.86621460000001</v>
      </c>
    </row>
    <row r="4352" spans="12:15" x14ac:dyDescent="0.25">
      <c r="L4352">
        <v>52.0378659</v>
      </c>
      <c r="O4352">
        <v>110.9115822</v>
      </c>
    </row>
    <row r="4353" spans="12:15" x14ac:dyDescent="0.25">
      <c r="L4353">
        <v>97.249857259999999</v>
      </c>
      <c r="O4353">
        <v>110.94470699999999</v>
      </c>
    </row>
    <row r="4354" spans="12:15" x14ac:dyDescent="0.25">
      <c r="L4354">
        <v>102.05447700000001</v>
      </c>
      <c r="O4354">
        <v>110.9530953</v>
      </c>
    </row>
    <row r="4355" spans="12:15" x14ac:dyDescent="0.25">
      <c r="L4355">
        <v>58.829707190000001</v>
      </c>
      <c r="O4355">
        <v>110.9780286</v>
      </c>
    </row>
    <row r="4356" spans="12:15" x14ac:dyDescent="0.25">
      <c r="L4356">
        <v>127.0617864</v>
      </c>
      <c r="O4356">
        <v>110.9799398</v>
      </c>
    </row>
    <row r="4357" spans="12:15" x14ac:dyDescent="0.25">
      <c r="L4357">
        <v>47.94620535</v>
      </c>
      <c r="O4357">
        <v>111.0758105</v>
      </c>
    </row>
    <row r="4358" spans="12:15" x14ac:dyDescent="0.25">
      <c r="L4358">
        <v>57.432809229999997</v>
      </c>
      <c r="O4358">
        <v>111.10352399999999</v>
      </c>
    </row>
    <row r="4359" spans="12:15" x14ac:dyDescent="0.25">
      <c r="L4359">
        <v>128.049136</v>
      </c>
      <c r="O4359">
        <v>111.12925869999999</v>
      </c>
    </row>
    <row r="4360" spans="12:15" x14ac:dyDescent="0.25">
      <c r="L4360">
        <v>53.536134680000004</v>
      </c>
      <c r="O4360">
        <v>111.1415983</v>
      </c>
    </row>
    <row r="4361" spans="12:15" x14ac:dyDescent="0.25">
      <c r="L4361">
        <v>65.938753700000007</v>
      </c>
      <c r="O4361">
        <v>111.1454505</v>
      </c>
    </row>
    <row r="4362" spans="12:15" x14ac:dyDescent="0.25">
      <c r="L4362">
        <v>41.133161149999999</v>
      </c>
      <c r="O4362">
        <v>111.19422109999999</v>
      </c>
    </row>
    <row r="4363" spans="12:15" x14ac:dyDescent="0.25">
      <c r="L4363">
        <v>122.8852038</v>
      </c>
      <c r="O4363">
        <v>111.2197252</v>
      </c>
    </row>
    <row r="4364" spans="12:15" x14ac:dyDescent="0.25">
      <c r="L4364">
        <v>65.206213950000006</v>
      </c>
      <c r="O4364">
        <v>111.2827929</v>
      </c>
    </row>
    <row r="4365" spans="12:15" x14ac:dyDescent="0.25">
      <c r="L4365">
        <v>52.490079369999997</v>
      </c>
      <c r="O4365">
        <v>111.28894769999999</v>
      </c>
    </row>
    <row r="4366" spans="12:15" x14ac:dyDescent="0.25">
      <c r="L4366">
        <v>123.0098091</v>
      </c>
      <c r="O4366">
        <v>111.31794960000001</v>
      </c>
    </row>
    <row r="4367" spans="12:15" x14ac:dyDescent="0.25">
      <c r="L4367">
        <v>49.710127700000001</v>
      </c>
      <c r="O4367">
        <v>111.3452901</v>
      </c>
    </row>
    <row r="4368" spans="12:15" x14ac:dyDescent="0.25">
      <c r="L4368">
        <v>42.343616789999999</v>
      </c>
      <c r="O4368">
        <v>111.40039590000001</v>
      </c>
    </row>
    <row r="4369" spans="12:15" x14ac:dyDescent="0.25">
      <c r="L4369">
        <v>50.169259279999999</v>
      </c>
      <c r="O4369">
        <v>111.4294988</v>
      </c>
    </row>
    <row r="4370" spans="12:15" x14ac:dyDescent="0.25">
      <c r="L4370">
        <v>43.392725499999997</v>
      </c>
      <c r="O4370">
        <v>111.4362807</v>
      </c>
    </row>
    <row r="4371" spans="12:15" x14ac:dyDescent="0.25">
      <c r="L4371">
        <v>60.480852589999998</v>
      </c>
      <c r="O4371">
        <v>111.4441539</v>
      </c>
    </row>
    <row r="4372" spans="12:15" x14ac:dyDescent="0.25">
      <c r="L4372">
        <v>163.31589120000001</v>
      </c>
      <c r="O4372">
        <v>111.47223990000001</v>
      </c>
    </row>
    <row r="4373" spans="12:15" x14ac:dyDescent="0.25">
      <c r="L4373">
        <v>65.055978530000004</v>
      </c>
      <c r="O4373">
        <v>111.5094593</v>
      </c>
    </row>
    <row r="4374" spans="12:15" x14ac:dyDescent="0.25">
      <c r="L4374">
        <v>95.970276990000002</v>
      </c>
      <c r="O4374">
        <v>111.5275785</v>
      </c>
    </row>
    <row r="4375" spans="12:15" x14ac:dyDescent="0.25">
      <c r="L4375">
        <v>62.005050599999997</v>
      </c>
      <c r="O4375">
        <v>111.6183331</v>
      </c>
    </row>
    <row r="4376" spans="12:15" x14ac:dyDescent="0.25">
      <c r="L4376">
        <v>51.060576480000002</v>
      </c>
      <c r="O4376">
        <v>111.6341364</v>
      </c>
    </row>
    <row r="4377" spans="12:15" x14ac:dyDescent="0.25">
      <c r="L4377">
        <v>68.605717630000001</v>
      </c>
      <c r="O4377">
        <v>111.711457</v>
      </c>
    </row>
    <row r="4378" spans="12:15" x14ac:dyDescent="0.25">
      <c r="L4378">
        <v>121.1742014</v>
      </c>
      <c r="O4378">
        <v>111.7760919</v>
      </c>
    </row>
    <row r="4379" spans="12:15" x14ac:dyDescent="0.25">
      <c r="L4379">
        <v>50.772595019999997</v>
      </c>
      <c r="O4379">
        <v>111.81139930000001</v>
      </c>
    </row>
    <row r="4380" spans="12:15" x14ac:dyDescent="0.25">
      <c r="L4380">
        <v>58.062946670000002</v>
      </c>
      <c r="O4380">
        <v>111.94179010000001</v>
      </c>
    </row>
    <row r="4381" spans="12:15" x14ac:dyDescent="0.25">
      <c r="L4381">
        <v>66.304905649999995</v>
      </c>
      <c r="O4381">
        <v>111.956683</v>
      </c>
    </row>
    <row r="4382" spans="12:15" x14ac:dyDescent="0.25">
      <c r="L4382">
        <v>41.418396860000001</v>
      </c>
      <c r="O4382">
        <v>112.00130160000001</v>
      </c>
    </row>
    <row r="4383" spans="12:15" x14ac:dyDescent="0.25">
      <c r="L4383">
        <v>48.872351559999998</v>
      </c>
      <c r="O4383">
        <v>112.0471543</v>
      </c>
    </row>
    <row r="4384" spans="12:15" x14ac:dyDescent="0.25">
      <c r="L4384">
        <v>49.564360260000001</v>
      </c>
      <c r="O4384">
        <v>112.06764990000001</v>
      </c>
    </row>
    <row r="4385" spans="12:15" x14ac:dyDescent="0.25">
      <c r="L4385">
        <v>102.1600859</v>
      </c>
      <c r="O4385">
        <v>112.0688916</v>
      </c>
    </row>
    <row r="4386" spans="12:15" x14ac:dyDescent="0.25">
      <c r="L4386">
        <v>51.605206090000003</v>
      </c>
      <c r="O4386">
        <v>112.1210267</v>
      </c>
    </row>
    <row r="4387" spans="12:15" x14ac:dyDescent="0.25">
      <c r="L4387">
        <v>62.770028099999998</v>
      </c>
      <c r="O4387">
        <v>112.23487540000001</v>
      </c>
    </row>
    <row r="4388" spans="12:15" x14ac:dyDescent="0.25">
      <c r="L4388">
        <v>58.808825599999999</v>
      </c>
      <c r="O4388">
        <v>112.2822311</v>
      </c>
    </row>
    <row r="4389" spans="12:15" x14ac:dyDescent="0.25">
      <c r="L4389">
        <v>41.159698489999997</v>
      </c>
      <c r="O4389">
        <v>112.3305512</v>
      </c>
    </row>
    <row r="4390" spans="12:15" x14ac:dyDescent="0.25">
      <c r="L4390">
        <v>104.29602319999999</v>
      </c>
      <c r="O4390">
        <v>112.3637404</v>
      </c>
    </row>
    <row r="4391" spans="12:15" x14ac:dyDescent="0.25">
      <c r="L4391">
        <v>42.531344150000002</v>
      </c>
      <c r="O4391">
        <v>112.3730108</v>
      </c>
    </row>
    <row r="4392" spans="12:15" x14ac:dyDescent="0.25">
      <c r="L4392">
        <v>45.95704053</v>
      </c>
      <c r="O4392">
        <v>112.44368590000001</v>
      </c>
    </row>
    <row r="4393" spans="12:15" x14ac:dyDescent="0.25">
      <c r="L4393">
        <v>59.726931649999997</v>
      </c>
      <c r="O4393">
        <v>112.6341755</v>
      </c>
    </row>
    <row r="4394" spans="12:15" x14ac:dyDescent="0.25">
      <c r="L4394">
        <v>100.21918650000001</v>
      </c>
      <c r="O4394">
        <v>112.63915609999999</v>
      </c>
    </row>
    <row r="4395" spans="12:15" x14ac:dyDescent="0.25">
      <c r="L4395">
        <v>60.298123879999999</v>
      </c>
      <c r="O4395">
        <v>112.7002047</v>
      </c>
    </row>
    <row r="4396" spans="12:15" x14ac:dyDescent="0.25">
      <c r="L4396">
        <v>148.3926419</v>
      </c>
      <c r="O4396">
        <v>112.80427160000001</v>
      </c>
    </row>
    <row r="4397" spans="12:15" x14ac:dyDescent="0.25">
      <c r="L4397">
        <v>148.49824100000001</v>
      </c>
      <c r="O4397">
        <v>112.8125209</v>
      </c>
    </row>
    <row r="4398" spans="12:15" x14ac:dyDescent="0.25">
      <c r="L4398">
        <v>41.117154550000002</v>
      </c>
      <c r="O4398">
        <v>112.812798</v>
      </c>
    </row>
    <row r="4399" spans="12:15" x14ac:dyDescent="0.25">
      <c r="L4399">
        <v>41.625444139999999</v>
      </c>
      <c r="O4399">
        <v>112.8499837</v>
      </c>
    </row>
    <row r="4400" spans="12:15" x14ac:dyDescent="0.25">
      <c r="L4400">
        <v>54.38412727</v>
      </c>
      <c r="O4400">
        <v>112.94101449999999</v>
      </c>
    </row>
    <row r="4401" spans="12:15" x14ac:dyDescent="0.25">
      <c r="L4401">
        <v>57.310605520000003</v>
      </c>
      <c r="O4401">
        <v>113.0009278</v>
      </c>
    </row>
    <row r="4402" spans="12:15" x14ac:dyDescent="0.25">
      <c r="L4402">
        <v>147.26646550000001</v>
      </c>
      <c r="O4402">
        <v>113.0269244</v>
      </c>
    </row>
    <row r="4403" spans="12:15" x14ac:dyDescent="0.25">
      <c r="L4403">
        <v>131.0143113</v>
      </c>
      <c r="O4403">
        <v>113.06708519999999</v>
      </c>
    </row>
    <row r="4404" spans="12:15" x14ac:dyDescent="0.25">
      <c r="L4404">
        <v>41.382202360000001</v>
      </c>
      <c r="O4404">
        <v>113.20491130000001</v>
      </c>
    </row>
    <row r="4405" spans="12:15" x14ac:dyDescent="0.25">
      <c r="L4405">
        <v>53.52767686</v>
      </c>
      <c r="O4405">
        <v>113.2170775</v>
      </c>
    </row>
    <row r="4406" spans="12:15" x14ac:dyDescent="0.25">
      <c r="L4406">
        <v>64.621352439999995</v>
      </c>
      <c r="O4406">
        <v>113.2329427</v>
      </c>
    </row>
    <row r="4407" spans="12:15" x14ac:dyDescent="0.25">
      <c r="L4407">
        <v>45.184909259999998</v>
      </c>
      <c r="O4407">
        <v>113.3477908</v>
      </c>
    </row>
    <row r="4408" spans="12:15" x14ac:dyDescent="0.25">
      <c r="L4408">
        <v>56.153395809999999</v>
      </c>
      <c r="O4408">
        <v>113.48387459999999</v>
      </c>
    </row>
    <row r="4409" spans="12:15" x14ac:dyDescent="0.25">
      <c r="L4409">
        <v>69.629233009999993</v>
      </c>
      <c r="O4409">
        <v>113.496165</v>
      </c>
    </row>
    <row r="4410" spans="12:15" x14ac:dyDescent="0.25">
      <c r="L4410">
        <v>57.473861960000001</v>
      </c>
      <c r="O4410">
        <v>113.5772202</v>
      </c>
    </row>
    <row r="4411" spans="12:15" x14ac:dyDescent="0.25">
      <c r="L4411">
        <v>95.539919459999993</v>
      </c>
      <c r="O4411">
        <v>113.6869512</v>
      </c>
    </row>
    <row r="4412" spans="12:15" x14ac:dyDescent="0.25">
      <c r="L4412">
        <v>41.995801129999997</v>
      </c>
      <c r="O4412">
        <v>113.6994222</v>
      </c>
    </row>
    <row r="4413" spans="12:15" x14ac:dyDescent="0.25">
      <c r="L4413">
        <v>51.460990860000003</v>
      </c>
      <c r="O4413">
        <v>113.7441377</v>
      </c>
    </row>
    <row r="4414" spans="12:15" x14ac:dyDescent="0.25">
      <c r="L4414">
        <v>97.357810069999999</v>
      </c>
      <c r="O4414">
        <v>113.7581682</v>
      </c>
    </row>
    <row r="4415" spans="12:15" x14ac:dyDescent="0.25">
      <c r="L4415">
        <v>45.312686730000003</v>
      </c>
      <c r="O4415">
        <v>113.8419087</v>
      </c>
    </row>
    <row r="4416" spans="12:15" x14ac:dyDescent="0.25">
      <c r="L4416">
        <v>66.343045989999993</v>
      </c>
      <c r="O4416">
        <v>113.8484097</v>
      </c>
    </row>
    <row r="4417" spans="12:15" x14ac:dyDescent="0.25">
      <c r="L4417">
        <v>47.411492119999998</v>
      </c>
      <c r="O4417">
        <v>113.8994052</v>
      </c>
    </row>
    <row r="4418" spans="12:15" x14ac:dyDescent="0.25">
      <c r="L4418">
        <v>101.6915841</v>
      </c>
      <c r="O4418">
        <v>113.99511630000001</v>
      </c>
    </row>
    <row r="4419" spans="12:15" x14ac:dyDescent="0.25">
      <c r="L4419">
        <v>65.045428650000005</v>
      </c>
      <c r="O4419">
        <v>114.0134132</v>
      </c>
    </row>
    <row r="4420" spans="12:15" x14ac:dyDescent="0.25">
      <c r="L4420">
        <v>68.414625000000001</v>
      </c>
      <c r="O4420">
        <v>114.2454539</v>
      </c>
    </row>
    <row r="4421" spans="12:15" x14ac:dyDescent="0.25">
      <c r="L4421">
        <v>60.269792019999997</v>
      </c>
      <c r="O4421">
        <v>114.2591285</v>
      </c>
    </row>
    <row r="4422" spans="12:15" x14ac:dyDescent="0.25">
      <c r="L4422">
        <v>90.66829534</v>
      </c>
      <c r="O4422">
        <v>114.3270776</v>
      </c>
    </row>
    <row r="4423" spans="12:15" x14ac:dyDescent="0.25">
      <c r="L4423">
        <v>58.152341280000002</v>
      </c>
      <c r="O4423">
        <v>114.3446924</v>
      </c>
    </row>
    <row r="4424" spans="12:15" x14ac:dyDescent="0.25">
      <c r="L4424">
        <v>57.379012289999999</v>
      </c>
      <c r="O4424">
        <v>114.3628861</v>
      </c>
    </row>
    <row r="4425" spans="12:15" x14ac:dyDescent="0.25">
      <c r="L4425">
        <v>52.330196540000003</v>
      </c>
      <c r="O4425">
        <v>114.4024775</v>
      </c>
    </row>
    <row r="4426" spans="12:15" x14ac:dyDescent="0.25">
      <c r="L4426">
        <v>119.0932643</v>
      </c>
      <c r="O4426">
        <v>114.4086427</v>
      </c>
    </row>
    <row r="4427" spans="12:15" x14ac:dyDescent="0.25">
      <c r="L4427">
        <v>107.98735310000001</v>
      </c>
      <c r="O4427">
        <v>114.41618459999999</v>
      </c>
    </row>
    <row r="4428" spans="12:15" x14ac:dyDescent="0.25">
      <c r="L4428">
        <v>49.136977790000003</v>
      </c>
      <c r="O4428">
        <v>114.4589738</v>
      </c>
    </row>
    <row r="4429" spans="12:15" x14ac:dyDescent="0.25">
      <c r="L4429">
        <v>112.3637404</v>
      </c>
      <c r="O4429">
        <v>114.49465619999999</v>
      </c>
    </row>
    <row r="4430" spans="12:15" x14ac:dyDescent="0.25">
      <c r="L4430">
        <v>61.879646289999997</v>
      </c>
      <c r="O4430">
        <v>114.524326</v>
      </c>
    </row>
    <row r="4431" spans="12:15" x14ac:dyDescent="0.25">
      <c r="L4431">
        <v>59.450728599999998</v>
      </c>
      <c r="O4431">
        <v>114.5698424</v>
      </c>
    </row>
    <row r="4432" spans="12:15" x14ac:dyDescent="0.25">
      <c r="L4432">
        <v>65.989754989999994</v>
      </c>
      <c r="O4432">
        <v>114.6216397</v>
      </c>
    </row>
    <row r="4433" spans="12:15" x14ac:dyDescent="0.25">
      <c r="L4433">
        <v>42.122478379999997</v>
      </c>
      <c r="O4433">
        <v>114.70395379999999</v>
      </c>
    </row>
    <row r="4434" spans="12:15" x14ac:dyDescent="0.25">
      <c r="L4434">
        <v>66.127191429999996</v>
      </c>
      <c r="O4434">
        <v>114.74010509999999</v>
      </c>
    </row>
    <row r="4435" spans="12:15" x14ac:dyDescent="0.25">
      <c r="L4435">
        <v>44.72250768</v>
      </c>
      <c r="O4435">
        <v>114.9458772</v>
      </c>
    </row>
    <row r="4436" spans="12:15" x14ac:dyDescent="0.25">
      <c r="L4436">
        <v>68.249731819999994</v>
      </c>
      <c r="O4436">
        <v>114.9899408</v>
      </c>
    </row>
    <row r="4437" spans="12:15" x14ac:dyDescent="0.25">
      <c r="L4437">
        <v>116.63621240000001</v>
      </c>
      <c r="O4437">
        <v>115.01593010000001</v>
      </c>
    </row>
    <row r="4438" spans="12:15" x14ac:dyDescent="0.25">
      <c r="L4438">
        <v>67.089040049999994</v>
      </c>
      <c r="O4438">
        <v>115.0177132</v>
      </c>
    </row>
    <row r="4439" spans="12:15" x14ac:dyDescent="0.25">
      <c r="L4439">
        <v>62.492799390000002</v>
      </c>
      <c r="O4439">
        <v>115.0616378</v>
      </c>
    </row>
    <row r="4440" spans="12:15" x14ac:dyDescent="0.25">
      <c r="L4440">
        <v>53.662581060000001</v>
      </c>
      <c r="O4440">
        <v>115.0709471</v>
      </c>
    </row>
    <row r="4441" spans="12:15" x14ac:dyDescent="0.25">
      <c r="L4441">
        <v>44.043406300000001</v>
      </c>
      <c r="O4441">
        <v>115.155586</v>
      </c>
    </row>
    <row r="4442" spans="12:15" x14ac:dyDescent="0.25">
      <c r="L4442">
        <v>108.069779</v>
      </c>
      <c r="O4442">
        <v>115.2038644</v>
      </c>
    </row>
    <row r="4443" spans="12:15" x14ac:dyDescent="0.25">
      <c r="L4443">
        <v>64.286240599999999</v>
      </c>
      <c r="O4443">
        <v>115.21368769999999</v>
      </c>
    </row>
    <row r="4444" spans="12:15" x14ac:dyDescent="0.25">
      <c r="L4444">
        <v>56.726423959999998</v>
      </c>
      <c r="O4444">
        <v>115.22463089999999</v>
      </c>
    </row>
    <row r="4445" spans="12:15" x14ac:dyDescent="0.25">
      <c r="L4445">
        <v>142.53822600000001</v>
      </c>
      <c r="O4445">
        <v>115.2838812</v>
      </c>
    </row>
    <row r="4446" spans="12:15" x14ac:dyDescent="0.25">
      <c r="L4446">
        <v>59.97547522</v>
      </c>
      <c r="O4446">
        <v>115.30345370000001</v>
      </c>
    </row>
    <row r="4447" spans="12:15" x14ac:dyDescent="0.25">
      <c r="L4447">
        <v>53.07203372</v>
      </c>
      <c r="O4447">
        <v>115.3712797</v>
      </c>
    </row>
    <row r="4448" spans="12:15" x14ac:dyDescent="0.25">
      <c r="L4448">
        <v>131.236976</v>
      </c>
      <c r="O4448">
        <v>115.3989717</v>
      </c>
    </row>
    <row r="4449" spans="12:15" x14ac:dyDescent="0.25">
      <c r="L4449">
        <v>63.254518240000003</v>
      </c>
      <c r="O4449">
        <v>115.4394459</v>
      </c>
    </row>
    <row r="4450" spans="12:15" x14ac:dyDescent="0.25">
      <c r="L4450">
        <v>52.204153730000002</v>
      </c>
      <c r="O4450">
        <v>115.4566122</v>
      </c>
    </row>
    <row r="4451" spans="12:15" x14ac:dyDescent="0.25">
      <c r="L4451">
        <v>119.07450300000001</v>
      </c>
      <c r="O4451">
        <v>115.47351980000001</v>
      </c>
    </row>
    <row r="4452" spans="12:15" x14ac:dyDescent="0.25">
      <c r="L4452">
        <v>61.022079910000002</v>
      </c>
      <c r="O4452">
        <v>115.4790838</v>
      </c>
    </row>
    <row r="4453" spans="12:15" x14ac:dyDescent="0.25">
      <c r="L4453">
        <v>49.101686809999997</v>
      </c>
      <c r="O4453">
        <v>115.56182389999999</v>
      </c>
    </row>
    <row r="4454" spans="12:15" x14ac:dyDescent="0.25">
      <c r="L4454">
        <v>67.273747819999997</v>
      </c>
      <c r="O4454">
        <v>115.68093949999999</v>
      </c>
    </row>
    <row r="4455" spans="12:15" x14ac:dyDescent="0.25">
      <c r="L4455">
        <v>65.786426090000006</v>
      </c>
      <c r="O4455">
        <v>115.8790662</v>
      </c>
    </row>
    <row r="4456" spans="12:15" x14ac:dyDescent="0.25">
      <c r="L4456">
        <v>69.096383599999996</v>
      </c>
      <c r="O4456">
        <v>115.9279391</v>
      </c>
    </row>
    <row r="4457" spans="12:15" x14ac:dyDescent="0.25">
      <c r="L4457">
        <v>46.629329130000002</v>
      </c>
      <c r="O4457">
        <v>115.96472249999999</v>
      </c>
    </row>
    <row r="4458" spans="12:15" x14ac:dyDescent="0.25">
      <c r="L4458">
        <v>95.293108630000006</v>
      </c>
      <c r="O4458">
        <v>116.07295139999999</v>
      </c>
    </row>
    <row r="4459" spans="12:15" x14ac:dyDescent="0.25">
      <c r="L4459">
        <v>61.003631579999997</v>
      </c>
      <c r="O4459">
        <v>116.0999994</v>
      </c>
    </row>
    <row r="4460" spans="12:15" x14ac:dyDescent="0.25">
      <c r="L4460">
        <v>55.741931430000001</v>
      </c>
      <c r="O4460">
        <v>116.1048062</v>
      </c>
    </row>
    <row r="4461" spans="12:15" x14ac:dyDescent="0.25">
      <c r="L4461">
        <v>62.169388310000002</v>
      </c>
      <c r="O4461">
        <v>116.14782080000001</v>
      </c>
    </row>
    <row r="4462" spans="12:15" x14ac:dyDescent="0.25">
      <c r="L4462">
        <v>62.426387599999998</v>
      </c>
      <c r="O4462">
        <v>116.18202890000001</v>
      </c>
    </row>
    <row r="4463" spans="12:15" x14ac:dyDescent="0.25">
      <c r="L4463">
        <v>44.807804750000003</v>
      </c>
      <c r="O4463">
        <v>116.3086011</v>
      </c>
    </row>
    <row r="4464" spans="12:15" x14ac:dyDescent="0.25">
      <c r="L4464">
        <v>101.155421</v>
      </c>
      <c r="O4464">
        <v>116.40590419999999</v>
      </c>
    </row>
    <row r="4465" spans="12:15" x14ac:dyDescent="0.25">
      <c r="L4465">
        <v>144.7190228</v>
      </c>
      <c r="O4465">
        <v>116.41330929999999</v>
      </c>
    </row>
    <row r="4466" spans="12:15" x14ac:dyDescent="0.25">
      <c r="L4466">
        <v>155.44896499999999</v>
      </c>
      <c r="O4466">
        <v>116.4755376</v>
      </c>
    </row>
    <row r="4467" spans="12:15" x14ac:dyDescent="0.25">
      <c r="L4467">
        <v>55.248218139999999</v>
      </c>
      <c r="O4467">
        <v>116.5771639</v>
      </c>
    </row>
    <row r="4468" spans="12:15" x14ac:dyDescent="0.25">
      <c r="L4468">
        <v>60.081538709999997</v>
      </c>
      <c r="O4468">
        <v>116.58317700000001</v>
      </c>
    </row>
    <row r="4469" spans="12:15" x14ac:dyDescent="0.25">
      <c r="L4469">
        <v>46.680842650000002</v>
      </c>
      <c r="O4469">
        <v>116.63621240000001</v>
      </c>
    </row>
    <row r="4470" spans="12:15" x14ac:dyDescent="0.25">
      <c r="L4470">
        <v>47.329602229999999</v>
      </c>
      <c r="O4470">
        <v>116.6470046</v>
      </c>
    </row>
    <row r="4471" spans="12:15" x14ac:dyDescent="0.25">
      <c r="L4471">
        <v>69.578455669999997</v>
      </c>
      <c r="O4471">
        <v>116.7191028</v>
      </c>
    </row>
    <row r="4472" spans="12:15" x14ac:dyDescent="0.25">
      <c r="L4472">
        <v>60.282942730000002</v>
      </c>
      <c r="O4472">
        <v>116.72550699999999</v>
      </c>
    </row>
    <row r="4473" spans="12:15" x14ac:dyDescent="0.25">
      <c r="L4473">
        <v>46.830557159999998</v>
      </c>
      <c r="O4473">
        <v>116.78963210000001</v>
      </c>
    </row>
    <row r="4474" spans="12:15" x14ac:dyDescent="0.25">
      <c r="L4474">
        <v>49.619075440000003</v>
      </c>
      <c r="O4474">
        <v>116.8152867</v>
      </c>
    </row>
    <row r="4475" spans="12:15" x14ac:dyDescent="0.25">
      <c r="L4475">
        <v>120.53355380000001</v>
      </c>
      <c r="O4475">
        <v>116.8502001</v>
      </c>
    </row>
    <row r="4476" spans="12:15" x14ac:dyDescent="0.25">
      <c r="L4476">
        <v>53.241071400000003</v>
      </c>
      <c r="O4476">
        <v>116.8578356</v>
      </c>
    </row>
    <row r="4477" spans="12:15" x14ac:dyDescent="0.25">
      <c r="L4477">
        <v>56.892332799999998</v>
      </c>
      <c r="O4477">
        <v>116.86890320000001</v>
      </c>
    </row>
    <row r="4478" spans="12:15" x14ac:dyDescent="0.25">
      <c r="L4478">
        <v>40.771762199999998</v>
      </c>
      <c r="O4478">
        <v>116.94553310000001</v>
      </c>
    </row>
    <row r="4479" spans="12:15" x14ac:dyDescent="0.25">
      <c r="L4479">
        <v>139.0800242</v>
      </c>
      <c r="O4479">
        <v>117.06246710000001</v>
      </c>
    </row>
    <row r="4480" spans="12:15" x14ac:dyDescent="0.25">
      <c r="L4480">
        <v>69.691371610000004</v>
      </c>
      <c r="O4480">
        <v>117.0629418</v>
      </c>
    </row>
    <row r="4481" spans="12:15" x14ac:dyDescent="0.25">
      <c r="L4481">
        <v>48.353839520000001</v>
      </c>
      <c r="O4481">
        <v>117.1573147</v>
      </c>
    </row>
    <row r="4482" spans="12:15" x14ac:dyDescent="0.25">
      <c r="L4482">
        <v>57.267414680000002</v>
      </c>
      <c r="O4482">
        <v>117.18148840000001</v>
      </c>
    </row>
    <row r="4483" spans="12:15" x14ac:dyDescent="0.25">
      <c r="L4483">
        <v>50.141173709999997</v>
      </c>
      <c r="O4483">
        <v>117.1933049</v>
      </c>
    </row>
    <row r="4484" spans="12:15" x14ac:dyDescent="0.25">
      <c r="L4484">
        <v>108.6089013</v>
      </c>
      <c r="O4484">
        <v>117.64096000000001</v>
      </c>
    </row>
    <row r="4485" spans="12:15" x14ac:dyDescent="0.25">
      <c r="L4485">
        <v>54.135217269999998</v>
      </c>
      <c r="O4485">
        <v>117.6452156</v>
      </c>
    </row>
    <row r="4486" spans="12:15" x14ac:dyDescent="0.25">
      <c r="L4486">
        <v>54.57256228</v>
      </c>
      <c r="O4486">
        <v>117.7499119</v>
      </c>
    </row>
    <row r="4487" spans="12:15" x14ac:dyDescent="0.25">
      <c r="L4487">
        <v>47.158458809999999</v>
      </c>
      <c r="O4487">
        <v>117.7581115</v>
      </c>
    </row>
    <row r="4488" spans="12:15" x14ac:dyDescent="0.25">
      <c r="L4488">
        <v>155.4454633</v>
      </c>
      <c r="O4488">
        <v>117.7730469</v>
      </c>
    </row>
    <row r="4489" spans="12:15" x14ac:dyDescent="0.25">
      <c r="L4489">
        <v>65.615446210000002</v>
      </c>
      <c r="O4489">
        <v>117.80088619999999</v>
      </c>
    </row>
    <row r="4490" spans="12:15" x14ac:dyDescent="0.25">
      <c r="L4490">
        <v>44.191721029999997</v>
      </c>
      <c r="O4490">
        <v>118.0349973</v>
      </c>
    </row>
    <row r="4491" spans="12:15" x14ac:dyDescent="0.25">
      <c r="L4491">
        <v>65.000177640000004</v>
      </c>
      <c r="O4491">
        <v>118.0754342</v>
      </c>
    </row>
    <row r="4492" spans="12:15" x14ac:dyDescent="0.25">
      <c r="L4492">
        <v>47.073745819999999</v>
      </c>
      <c r="O4492">
        <v>118.0811307</v>
      </c>
    </row>
    <row r="4493" spans="12:15" x14ac:dyDescent="0.25">
      <c r="L4493">
        <v>48.853612239999997</v>
      </c>
      <c r="O4493">
        <v>118.2954654</v>
      </c>
    </row>
    <row r="4494" spans="12:15" x14ac:dyDescent="0.25">
      <c r="L4494">
        <v>45.16175922</v>
      </c>
      <c r="O4494">
        <v>118.3269389</v>
      </c>
    </row>
    <row r="4495" spans="12:15" x14ac:dyDescent="0.25">
      <c r="L4495">
        <v>44.875806109999999</v>
      </c>
      <c r="O4495">
        <v>118.45902390000001</v>
      </c>
    </row>
    <row r="4496" spans="12:15" x14ac:dyDescent="0.25">
      <c r="L4496">
        <v>185.95950439999999</v>
      </c>
      <c r="O4496">
        <v>118.5193707</v>
      </c>
    </row>
    <row r="4497" spans="12:15" x14ac:dyDescent="0.25">
      <c r="L4497">
        <v>69.948762930000001</v>
      </c>
      <c r="O4497">
        <v>118.5268825</v>
      </c>
    </row>
    <row r="4498" spans="12:15" x14ac:dyDescent="0.25">
      <c r="L4498">
        <v>120.18653209999999</v>
      </c>
      <c r="O4498">
        <v>118.67997269999999</v>
      </c>
    </row>
    <row r="4499" spans="12:15" x14ac:dyDescent="0.25">
      <c r="L4499">
        <v>59.778458809999997</v>
      </c>
      <c r="O4499">
        <v>118.6965771</v>
      </c>
    </row>
    <row r="4500" spans="12:15" x14ac:dyDescent="0.25">
      <c r="L4500">
        <v>51.945777239999998</v>
      </c>
      <c r="O4500">
        <v>118.7196773</v>
      </c>
    </row>
    <row r="4501" spans="12:15" x14ac:dyDescent="0.25">
      <c r="L4501">
        <v>94.715701719999998</v>
      </c>
      <c r="O4501">
        <v>118.8906819</v>
      </c>
    </row>
    <row r="4502" spans="12:15" x14ac:dyDescent="0.25">
      <c r="L4502">
        <v>50.424207520000003</v>
      </c>
      <c r="O4502">
        <v>119.0643147</v>
      </c>
    </row>
    <row r="4503" spans="12:15" x14ac:dyDescent="0.25">
      <c r="L4503">
        <v>50.18272047</v>
      </c>
      <c r="O4503">
        <v>119.07450300000001</v>
      </c>
    </row>
    <row r="4504" spans="12:15" x14ac:dyDescent="0.25">
      <c r="L4504">
        <v>41.223004930000002</v>
      </c>
      <c r="O4504">
        <v>119.0932643</v>
      </c>
    </row>
    <row r="4505" spans="12:15" x14ac:dyDescent="0.25">
      <c r="L4505">
        <v>140.42034029999999</v>
      </c>
      <c r="O4505">
        <v>119.11745000000001</v>
      </c>
    </row>
    <row r="4506" spans="12:15" x14ac:dyDescent="0.25">
      <c r="L4506">
        <v>44.792876239999998</v>
      </c>
      <c r="O4506">
        <v>119.1946599</v>
      </c>
    </row>
    <row r="4507" spans="12:15" x14ac:dyDescent="0.25">
      <c r="L4507">
        <v>90.389183259999996</v>
      </c>
      <c r="O4507">
        <v>119.2078832</v>
      </c>
    </row>
    <row r="4508" spans="12:15" x14ac:dyDescent="0.25">
      <c r="L4508">
        <v>64.397128469999998</v>
      </c>
      <c r="O4508">
        <v>119.26314979999999</v>
      </c>
    </row>
    <row r="4509" spans="12:15" x14ac:dyDescent="0.25">
      <c r="L4509">
        <v>47.861676680000002</v>
      </c>
      <c r="O4509">
        <v>119.2753506</v>
      </c>
    </row>
    <row r="4510" spans="12:15" x14ac:dyDescent="0.25">
      <c r="L4510">
        <v>66.658435179999998</v>
      </c>
      <c r="O4510">
        <v>119.28086639999999</v>
      </c>
    </row>
    <row r="4511" spans="12:15" x14ac:dyDescent="0.25">
      <c r="L4511">
        <v>60.304427859999997</v>
      </c>
      <c r="O4511">
        <v>119.48861340000001</v>
      </c>
    </row>
    <row r="4512" spans="12:15" x14ac:dyDescent="0.25">
      <c r="L4512">
        <v>59.61967757</v>
      </c>
      <c r="O4512">
        <v>119.5313645</v>
      </c>
    </row>
    <row r="4513" spans="12:15" x14ac:dyDescent="0.25">
      <c r="L4513">
        <v>48.681989899999998</v>
      </c>
      <c r="O4513">
        <v>119.6045675</v>
      </c>
    </row>
    <row r="4514" spans="12:15" x14ac:dyDescent="0.25">
      <c r="L4514">
        <v>66.924522690000003</v>
      </c>
      <c r="O4514">
        <v>119.6485725</v>
      </c>
    </row>
    <row r="4515" spans="12:15" x14ac:dyDescent="0.25">
      <c r="L4515">
        <v>173.05616699999999</v>
      </c>
      <c r="O4515">
        <v>119.8286722</v>
      </c>
    </row>
    <row r="4516" spans="12:15" x14ac:dyDescent="0.25">
      <c r="L4516">
        <v>47.710633119999997</v>
      </c>
      <c r="O4516">
        <v>120.0392329</v>
      </c>
    </row>
    <row r="4517" spans="12:15" x14ac:dyDescent="0.25">
      <c r="L4517">
        <v>43.115822110000003</v>
      </c>
      <c r="O4517">
        <v>120.18653209999999</v>
      </c>
    </row>
    <row r="4518" spans="12:15" x14ac:dyDescent="0.25">
      <c r="L4518">
        <v>47.462677419999999</v>
      </c>
      <c r="O4518">
        <v>120.1909419</v>
      </c>
    </row>
    <row r="4519" spans="12:15" x14ac:dyDescent="0.25">
      <c r="L4519">
        <v>58.793492139999998</v>
      </c>
      <c r="O4519">
        <v>120.20509939999999</v>
      </c>
    </row>
    <row r="4520" spans="12:15" x14ac:dyDescent="0.25">
      <c r="L4520">
        <v>96.573911749999994</v>
      </c>
      <c r="O4520">
        <v>120.302072</v>
      </c>
    </row>
    <row r="4521" spans="12:15" x14ac:dyDescent="0.25">
      <c r="L4521">
        <v>99.608173800000003</v>
      </c>
      <c r="O4521">
        <v>120.316115</v>
      </c>
    </row>
    <row r="4522" spans="12:15" x14ac:dyDescent="0.25">
      <c r="L4522">
        <v>43.616626779999997</v>
      </c>
      <c r="O4522">
        <v>120.4473986</v>
      </c>
    </row>
    <row r="4523" spans="12:15" x14ac:dyDescent="0.25">
      <c r="L4523">
        <v>60.847260820000002</v>
      </c>
      <c r="O4523">
        <v>120.5036607</v>
      </c>
    </row>
    <row r="4524" spans="12:15" x14ac:dyDescent="0.25">
      <c r="L4524">
        <v>114.2591285</v>
      </c>
      <c r="O4524">
        <v>120.5137951</v>
      </c>
    </row>
    <row r="4525" spans="12:15" x14ac:dyDescent="0.25">
      <c r="L4525">
        <v>104.2954081</v>
      </c>
      <c r="O4525">
        <v>120.53355380000001</v>
      </c>
    </row>
    <row r="4526" spans="12:15" x14ac:dyDescent="0.25">
      <c r="L4526">
        <v>55.217448019999999</v>
      </c>
      <c r="O4526">
        <v>120.5730745</v>
      </c>
    </row>
    <row r="4527" spans="12:15" x14ac:dyDescent="0.25">
      <c r="L4527">
        <v>51.375948540000003</v>
      </c>
      <c r="O4527">
        <v>120.6479358</v>
      </c>
    </row>
    <row r="4528" spans="12:15" x14ac:dyDescent="0.25">
      <c r="L4528">
        <v>98.879991189999998</v>
      </c>
      <c r="O4528">
        <v>120.6602117</v>
      </c>
    </row>
    <row r="4529" spans="12:15" x14ac:dyDescent="0.25">
      <c r="L4529">
        <v>69.454750369999999</v>
      </c>
      <c r="O4529">
        <v>120.764673</v>
      </c>
    </row>
    <row r="4530" spans="12:15" x14ac:dyDescent="0.25">
      <c r="L4530">
        <v>69.899381199999993</v>
      </c>
      <c r="O4530">
        <v>120.7860902</v>
      </c>
    </row>
    <row r="4531" spans="12:15" x14ac:dyDescent="0.25">
      <c r="L4531">
        <v>97.418552000000005</v>
      </c>
      <c r="O4531">
        <v>120.88328780000001</v>
      </c>
    </row>
    <row r="4532" spans="12:15" x14ac:dyDescent="0.25">
      <c r="L4532">
        <v>48.868171080000003</v>
      </c>
      <c r="O4532">
        <v>120.9498557</v>
      </c>
    </row>
    <row r="4533" spans="12:15" x14ac:dyDescent="0.25">
      <c r="L4533">
        <v>152.6354934</v>
      </c>
      <c r="O4533">
        <v>120.9602627</v>
      </c>
    </row>
    <row r="4534" spans="12:15" x14ac:dyDescent="0.25">
      <c r="L4534">
        <v>91.114078019999994</v>
      </c>
      <c r="O4534">
        <v>121.0276975</v>
      </c>
    </row>
    <row r="4535" spans="12:15" x14ac:dyDescent="0.25">
      <c r="L4535">
        <v>41.403784350000002</v>
      </c>
      <c r="O4535">
        <v>121.0423966</v>
      </c>
    </row>
    <row r="4536" spans="12:15" x14ac:dyDescent="0.25">
      <c r="L4536">
        <v>60.757662189999998</v>
      </c>
      <c r="O4536">
        <v>121.0941885</v>
      </c>
    </row>
    <row r="4537" spans="12:15" x14ac:dyDescent="0.25">
      <c r="L4537">
        <v>146.31854659999999</v>
      </c>
      <c r="O4537">
        <v>121.138209</v>
      </c>
    </row>
    <row r="4538" spans="12:15" x14ac:dyDescent="0.25">
      <c r="L4538">
        <v>46.133110250000001</v>
      </c>
      <c r="O4538">
        <v>121.1742014</v>
      </c>
    </row>
    <row r="4539" spans="12:15" x14ac:dyDescent="0.25">
      <c r="L4539">
        <v>66.185704680000001</v>
      </c>
      <c r="O4539">
        <v>121.3012437</v>
      </c>
    </row>
    <row r="4540" spans="12:15" x14ac:dyDescent="0.25">
      <c r="L4540">
        <v>129.9527338</v>
      </c>
      <c r="O4540">
        <v>121.40644159999999</v>
      </c>
    </row>
    <row r="4541" spans="12:15" x14ac:dyDescent="0.25">
      <c r="L4541">
        <v>50.208715840000004</v>
      </c>
      <c r="O4541">
        <v>121.5289253</v>
      </c>
    </row>
    <row r="4542" spans="12:15" x14ac:dyDescent="0.25">
      <c r="L4542">
        <v>66.129255939999993</v>
      </c>
      <c r="O4542">
        <v>121.5348996</v>
      </c>
    </row>
    <row r="4543" spans="12:15" x14ac:dyDescent="0.25">
      <c r="L4543">
        <v>119.6485725</v>
      </c>
      <c r="O4543">
        <v>121.598613</v>
      </c>
    </row>
    <row r="4544" spans="12:15" x14ac:dyDescent="0.25">
      <c r="L4544">
        <v>68.429240050000004</v>
      </c>
      <c r="O4544">
        <v>121.6578403</v>
      </c>
    </row>
    <row r="4545" spans="12:15" x14ac:dyDescent="0.25">
      <c r="L4545">
        <v>63.517437690000001</v>
      </c>
      <c r="O4545">
        <v>121.8559345</v>
      </c>
    </row>
    <row r="4546" spans="12:15" x14ac:dyDescent="0.25">
      <c r="L4546">
        <v>49.67348011</v>
      </c>
      <c r="O4546">
        <v>121.8789549</v>
      </c>
    </row>
    <row r="4547" spans="12:15" x14ac:dyDescent="0.25">
      <c r="L4547">
        <v>95.417166350000002</v>
      </c>
      <c r="O4547">
        <v>121.98121829999999</v>
      </c>
    </row>
    <row r="4548" spans="12:15" x14ac:dyDescent="0.25">
      <c r="L4548">
        <v>122.8855514</v>
      </c>
      <c r="O4548">
        <v>121.98792659999999</v>
      </c>
    </row>
    <row r="4549" spans="12:15" x14ac:dyDescent="0.25">
      <c r="L4549">
        <v>59.611268269999997</v>
      </c>
      <c r="O4549">
        <v>122.1597056</v>
      </c>
    </row>
    <row r="4550" spans="12:15" x14ac:dyDescent="0.25">
      <c r="L4550">
        <v>58.637206509999999</v>
      </c>
      <c r="O4550">
        <v>122.1814591</v>
      </c>
    </row>
    <row r="4551" spans="12:15" x14ac:dyDescent="0.25">
      <c r="L4551">
        <v>45.62789557</v>
      </c>
      <c r="O4551">
        <v>122.24496569999999</v>
      </c>
    </row>
    <row r="4552" spans="12:15" x14ac:dyDescent="0.25">
      <c r="L4552">
        <v>172.290256</v>
      </c>
      <c r="O4552">
        <v>122.3307267</v>
      </c>
    </row>
    <row r="4553" spans="12:15" x14ac:dyDescent="0.25">
      <c r="L4553">
        <v>92.089094500000002</v>
      </c>
      <c r="O4553">
        <v>122.42348339999999</v>
      </c>
    </row>
    <row r="4554" spans="12:15" x14ac:dyDescent="0.25">
      <c r="L4554">
        <v>96.994919640000006</v>
      </c>
      <c r="O4554">
        <v>122.5521676</v>
      </c>
    </row>
    <row r="4555" spans="12:15" x14ac:dyDescent="0.25">
      <c r="L4555">
        <v>63.801461240000002</v>
      </c>
      <c r="O4555">
        <v>122.7075751</v>
      </c>
    </row>
    <row r="4556" spans="12:15" x14ac:dyDescent="0.25">
      <c r="L4556">
        <v>64.875853840000005</v>
      </c>
      <c r="O4556">
        <v>122.8852038</v>
      </c>
    </row>
    <row r="4557" spans="12:15" x14ac:dyDescent="0.25">
      <c r="L4557">
        <v>64.527469139999994</v>
      </c>
      <c r="O4557">
        <v>122.8855514</v>
      </c>
    </row>
    <row r="4558" spans="12:15" x14ac:dyDescent="0.25">
      <c r="L4558">
        <v>100.4225564</v>
      </c>
      <c r="O4558">
        <v>122.8976509</v>
      </c>
    </row>
    <row r="4559" spans="12:15" x14ac:dyDescent="0.25">
      <c r="L4559">
        <v>105.4671091</v>
      </c>
      <c r="O4559">
        <v>122.91802800000001</v>
      </c>
    </row>
    <row r="4560" spans="12:15" x14ac:dyDescent="0.25">
      <c r="L4560">
        <v>53.693140659999997</v>
      </c>
      <c r="O4560">
        <v>122.96243800000001</v>
      </c>
    </row>
    <row r="4561" spans="12:15" x14ac:dyDescent="0.25">
      <c r="L4561">
        <v>67.221401229999998</v>
      </c>
      <c r="O4561">
        <v>123.0098091</v>
      </c>
    </row>
    <row r="4562" spans="12:15" x14ac:dyDescent="0.25">
      <c r="L4562">
        <v>49.250914870000003</v>
      </c>
      <c r="O4562">
        <v>123.03563080000001</v>
      </c>
    </row>
    <row r="4563" spans="12:15" x14ac:dyDescent="0.25">
      <c r="L4563">
        <v>91.776673849999995</v>
      </c>
      <c r="O4563">
        <v>123.1591033</v>
      </c>
    </row>
    <row r="4564" spans="12:15" x14ac:dyDescent="0.25">
      <c r="L4564">
        <v>49.921388010000001</v>
      </c>
      <c r="O4564">
        <v>123.20898870000001</v>
      </c>
    </row>
    <row r="4565" spans="12:15" x14ac:dyDescent="0.25">
      <c r="L4565">
        <v>41.280920190000003</v>
      </c>
      <c r="O4565">
        <v>123.3976504</v>
      </c>
    </row>
    <row r="4566" spans="12:15" x14ac:dyDescent="0.25">
      <c r="L4566">
        <v>96.403121159999998</v>
      </c>
      <c r="O4566">
        <v>123.3995989</v>
      </c>
    </row>
    <row r="4567" spans="12:15" x14ac:dyDescent="0.25">
      <c r="L4567">
        <v>44.268871480000001</v>
      </c>
      <c r="O4567">
        <v>123.43785250000001</v>
      </c>
    </row>
    <row r="4568" spans="12:15" x14ac:dyDescent="0.25">
      <c r="L4568">
        <v>136.02666629999999</v>
      </c>
      <c r="O4568">
        <v>123.4865269</v>
      </c>
    </row>
    <row r="4569" spans="12:15" x14ac:dyDescent="0.25">
      <c r="L4569">
        <v>48.030151340000003</v>
      </c>
      <c r="O4569">
        <v>123.54143999999999</v>
      </c>
    </row>
    <row r="4570" spans="12:15" x14ac:dyDescent="0.25">
      <c r="L4570">
        <v>63.024383520000001</v>
      </c>
      <c r="O4570">
        <v>123.6289111</v>
      </c>
    </row>
    <row r="4571" spans="12:15" x14ac:dyDescent="0.25">
      <c r="L4571">
        <v>101.4343284</v>
      </c>
      <c r="O4571">
        <v>123.8514021</v>
      </c>
    </row>
    <row r="4572" spans="12:15" x14ac:dyDescent="0.25">
      <c r="L4572">
        <v>54.385511630000003</v>
      </c>
      <c r="O4572">
        <v>124.05440350000001</v>
      </c>
    </row>
    <row r="4573" spans="12:15" x14ac:dyDescent="0.25">
      <c r="L4573">
        <v>106.93401129999999</v>
      </c>
      <c r="O4573">
        <v>124.05801390000001</v>
      </c>
    </row>
    <row r="4574" spans="12:15" x14ac:dyDescent="0.25">
      <c r="L4574">
        <v>58.669659369999998</v>
      </c>
      <c r="O4574">
        <v>124.14762349999999</v>
      </c>
    </row>
    <row r="4575" spans="12:15" x14ac:dyDescent="0.25">
      <c r="L4575">
        <v>45.671825200000001</v>
      </c>
      <c r="O4575">
        <v>124.14917029999999</v>
      </c>
    </row>
    <row r="4576" spans="12:15" x14ac:dyDescent="0.25">
      <c r="L4576">
        <v>42.20199006</v>
      </c>
      <c r="O4576">
        <v>124.19454020000001</v>
      </c>
    </row>
    <row r="4577" spans="12:15" x14ac:dyDescent="0.25">
      <c r="L4577">
        <v>49.98748715</v>
      </c>
      <c r="O4577">
        <v>124.245116</v>
      </c>
    </row>
    <row r="4578" spans="12:15" x14ac:dyDescent="0.25">
      <c r="L4578">
        <v>161.19148190000001</v>
      </c>
      <c r="O4578">
        <v>124.4496793</v>
      </c>
    </row>
    <row r="4579" spans="12:15" x14ac:dyDescent="0.25">
      <c r="L4579">
        <v>40.096619349999997</v>
      </c>
      <c r="O4579">
        <v>124.505376</v>
      </c>
    </row>
    <row r="4580" spans="12:15" x14ac:dyDescent="0.25">
      <c r="L4580">
        <v>42.631489289999998</v>
      </c>
      <c r="O4580">
        <v>124.53868780000001</v>
      </c>
    </row>
    <row r="4581" spans="12:15" x14ac:dyDescent="0.25">
      <c r="L4581">
        <v>110.7532922</v>
      </c>
      <c r="O4581">
        <v>124.59123700000001</v>
      </c>
    </row>
    <row r="4582" spans="12:15" x14ac:dyDescent="0.25">
      <c r="L4582">
        <v>52.748093869999998</v>
      </c>
      <c r="O4582">
        <v>124.6003649</v>
      </c>
    </row>
    <row r="4583" spans="12:15" x14ac:dyDescent="0.25">
      <c r="L4583">
        <v>91.258884749999993</v>
      </c>
      <c r="O4583">
        <v>124.6824901</v>
      </c>
    </row>
    <row r="4584" spans="12:15" x14ac:dyDescent="0.25">
      <c r="L4584">
        <v>48.68992721</v>
      </c>
      <c r="O4584">
        <v>124.7092981</v>
      </c>
    </row>
    <row r="4585" spans="12:15" x14ac:dyDescent="0.25">
      <c r="L4585">
        <v>108.9497937</v>
      </c>
      <c r="O4585">
        <v>124.7405309</v>
      </c>
    </row>
    <row r="4586" spans="12:15" x14ac:dyDescent="0.25">
      <c r="L4586">
        <v>56.756651060000003</v>
      </c>
      <c r="O4586">
        <v>124.77726199999999</v>
      </c>
    </row>
    <row r="4587" spans="12:15" x14ac:dyDescent="0.25">
      <c r="L4587">
        <v>56.790766069999997</v>
      </c>
      <c r="O4587">
        <v>124.8107945</v>
      </c>
    </row>
    <row r="4588" spans="12:15" x14ac:dyDescent="0.25">
      <c r="L4588">
        <v>55.713736789999999</v>
      </c>
      <c r="O4588">
        <v>124.88856800000001</v>
      </c>
    </row>
    <row r="4589" spans="12:15" x14ac:dyDescent="0.25">
      <c r="L4589">
        <v>97.258674979999995</v>
      </c>
      <c r="O4589">
        <v>124.8961214</v>
      </c>
    </row>
    <row r="4590" spans="12:15" x14ac:dyDescent="0.25">
      <c r="L4590">
        <v>44.004335609999998</v>
      </c>
      <c r="O4590">
        <v>124.94059350000001</v>
      </c>
    </row>
    <row r="4591" spans="12:15" x14ac:dyDescent="0.25">
      <c r="L4591">
        <v>50.74024008</v>
      </c>
      <c r="O4591">
        <v>124.95129900000001</v>
      </c>
    </row>
    <row r="4592" spans="12:15" x14ac:dyDescent="0.25">
      <c r="L4592">
        <v>65.946607</v>
      </c>
      <c r="O4592">
        <v>124.9918699</v>
      </c>
    </row>
    <row r="4593" spans="12:15" x14ac:dyDescent="0.25">
      <c r="L4593">
        <v>54.622505150000002</v>
      </c>
      <c r="O4593">
        <v>125.0861128</v>
      </c>
    </row>
    <row r="4594" spans="12:15" x14ac:dyDescent="0.25">
      <c r="L4594">
        <v>40.431395610000003</v>
      </c>
      <c r="O4594">
        <v>125.1125394</v>
      </c>
    </row>
    <row r="4595" spans="12:15" x14ac:dyDescent="0.25">
      <c r="L4595">
        <v>119.1946599</v>
      </c>
      <c r="O4595">
        <v>125.1944369</v>
      </c>
    </row>
    <row r="4596" spans="12:15" x14ac:dyDescent="0.25">
      <c r="L4596">
        <v>53.061341949999999</v>
      </c>
      <c r="O4596">
        <v>125.2080522</v>
      </c>
    </row>
    <row r="4597" spans="12:15" x14ac:dyDescent="0.25">
      <c r="L4597">
        <v>41.58652464</v>
      </c>
      <c r="O4597">
        <v>125.2491259</v>
      </c>
    </row>
    <row r="4598" spans="12:15" x14ac:dyDescent="0.25">
      <c r="L4598">
        <v>57.990146979999999</v>
      </c>
      <c r="O4598">
        <v>125.29823949999999</v>
      </c>
    </row>
    <row r="4599" spans="12:15" x14ac:dyDescent="0.25">
      <c r="L4599">
        <v>45.626194529999999</v>
      </c>
      <c r="O4599">
        <v>125.4884536</v>
      </c>
    </row>
    <row r="4600" spans="12:15" x14ac:dyDescent="0.25">
      <c r="L4600">
        <v>212.2490071</v>
      </c>
      <c r="O4600">
        <v>125.985035</v>
      </c>
    </row>
    <row r="4601" spans="12:15" x14ac:dyDescent="0.25">
      <c r="L4601">
        <v>61.947875310000001</v>
      </c>
      <c r="O4601">
        <v>126.0081909</v>
      </c>
    </row>
    <row r="4602" spans="12:15" x14ac:dyDescent="0.25">
      <c r="L4602">
        <v>66.272306929999999</v>
      </c>
      <c r="O4602">
        <v>126.1191401</v>
      </c>
    </row>
    <row r="4603" spans="12:15" x14ac:dyDescent="0.25">
      <c r="L4603">
        <v>44.300021340000001</v>
      </c>
      <c r="O4603">
        <v>126.2402379</v>
      </c>
    </row>
    <row r="4604" spans="12:15" x14ac:dyDescent="0.25">
      <c r="L4604">
        <v>52.414116409999998</v>
      </c>
      <c r="O4604">
        <v>126.3206285</v>
      </c>
    </row>
    <row r="4605" spans="12:15" x14ac:dyDescent="0.25">
      <c r="L4605">
        <v>52.411969380000002</v>
      </c>
      <c r="O4605">
        <v>126.32411140000001</v>
      </c>
    </row>
    <row r="4606" spans="12:15" x14ac:dyDescent="0.25">
      <c r="L4606">
        <v>56.069753890000001</v>
      </c>
      <c r="O4606">
        <v>126.3261139</v>
      </c>
    </row>
    <row r="4607" spans="12:15" x14ac:dyDescent="0.25">
      <c r="L4607">
        <v>59.349829010000001</v>
      </c>
      <c r="O4607">
        <v>126.3639373</v>
      </c>
    </row>
    <row r="4608" spans="12:15" x14ac:dyDescent="0.25">
      <c r="L4608">
        <v>54.537940329999998</v>
      </c>
      <c r="O4608">
        <v>126.3793663</v>
      </c>
    </row>
    <row r="4609" spans="12:15" x14ac:dyDescent="0.25">
      <c r="L4609">
        <v>61.614208789999999</v>
      </c>
      <c r="O4609">
        <v>126.4063402</v>
      </c>
    </row>
    <row r="4610" spans="12:15" x14ac:dyDescent="0.25">
      <c r="L4610">
        <v>91.335324689999993</v>
      </c>
      <c r="O4610">
        <v>126.5545473</v>
      </c>
    </row>
    <row r="4611" spans="12:15" x14ac:dyDescent="0.25">
      <c r="L4611">
        <v>101.200863</v>
      </c>
      <c r="O4611">
        <v>126.5601398</v>
      </c>
    </row>
    <row r="4612" spans="12:15" x14ac:dyDescent="0.25">
      <c r="L4612">
        <v>57.490357619999997</v>
      </c>
      <c r="O4612">
        <v>126.779667</v>
      </c>
    </row>
    <row r="4613" spans="12:15" x14ac:dyDescent="0.25">
      <c r="L4613">
        <v>66.402608290000003</v>
      </c>
      <c r="O4613">
        <v>126.8241864</v>
      </c>
    </row>
    <row r="4614" spans="12:15" x14ac:dyDescent="0.25">
      <c r="L4614">
        <v>64.152874420000003</v>
      </c>
      <c r="O4614">
        <v>126.8974956</v>
      </c>
    </row>
    <row r="4615" spans="12:15" x14ac:dyDescent="0.25">
      <c r="L4615">
        <v>61.031894469999997</v>
      </c>
      <c r="O4615">
        <v>127.0617864</v>
      </c>
    </row>
    <row r="4616" spans="12:15" x14ac:dyDescent="0.25">
      <c r="L4616">
        <v>61.103544380000002</v>
      </c>
      <c r="O4616">
        <v>127.14460939999999</v>
      </c>
    </row>
    <row r="4617" spans="12:15" x14ac:dyDescent="0.25">
      <c r="L4617">
        <v>102.8015948</v>
      </c>
      <c r="O4617">
        <v>127.5408158</v>
      </c>
    </row>
    <row r="4618" spans="12:15" x14ac:dyDescent="0.25">
      <c r="L4618">
        <v>67.193871329999993</v>
      </c>
      <c r="O4618">
        <v>127.5863961</v>
      </c>
    </row>
    <row r="4619" spans="12:15" x14ac:dyDescent="0.25">
      <c r="L4619">
        <v>62.814721560000002</v>
      </c>
      <c r="O4619">
        <v>127.78320669999999</v>
      </c>
    </row>
    <row r="4620" spans="12:15" x14ac:dyDescent="0.25">
      <c r="L4620">
        <v>46.865957850000001</v>
      </c>
      <c r="O4620">
        <v>127.8425294</v>
      </c>
    </row>
    <row r="4621" spans="12:15" x14ac:dyDescent="0.25">
      <c r="L4621">
        <v>133.79616419999999</v>
      </c>
      <c r="O4621">
        <v>127.8539372</v>
      </c>
    </row>
    <row r="4622" spans="12:15" x14ac:dyDescent="0.25">
      <c r="L4622">
        <v>42.50050143</v>
      </c>
      <c r="O4622">
        <v>127.8549362</v>
      </c>
    </row>
    <row r="4623" spans="12:15" x14ac:dyDescent="0.25">
      <c r="L4623">
        <v>47.166695539999999</v>
      </c>
      <c r="O4623">
        <v>127.98568969999999</v>
      </c>
    </row>
    <row r="4624" spans="12:15" x14ac:dyDescent="0.25">
      <c r="L4624">
        <v>53.985724939999997</v>
      </c>
      <c r="O4624">
        <v>128.01948619999999</v>
      </c>
    </row>
    <row r="4625" spans="12:15" x14ac:dyDescent="0.25">
      <c r="L4625">
        <v>121.0423966</v>
      </c>
      <c r="O4625">
        <v>128.03978359999999</v>
      </c>
    </row>
    <row r="4626" spans="12:15" x14ac:dyDescent="0.25">
      <c r="L4626">
        <v>43.454926069999999</v>
      </c>
      <c r="O4626">
        <v>128.049136</v>
      </c>
    </row>
    <row r="4627" spans="12:15" x14ac:dyDescent="0.25">
      <c r="L4627">
        <v>62.226148180000003</v>
      </c>
      <c r="O4627">
        <v>128.05269960000001</v>
      </c>
    </row>
    <row r="4628" spans="12:15" x14ac:dyDescent="0.25">
      <c r="L4628">
        <v>46.012005430000002</v>
      </c>
      <c r="O4628">
        <v>128.21748890000001</v>
      </c>
    </row>
    <row r="4629" spans="12:15" x14ac:dyDescent="0.25">
      <c r="L4629">
        <v>122.96243800000001</v>
      </c>
      <c r="O4629">
        <v>128.48940590000001</v>
      </c>
    </row>
    <row r="4630" spans="12:15" x14ac:dyDescent="0.25">
      <c r="L4630">
        <v>44.480538680000002</v>
      </c>
      <c r="O4630">
        <v>128.5294777</v>
      </c>
    </row>
    <row r="4631" spans="12:15" x14ac:dyDescent="0.25">
      <c r="L4631">
        <v>99.629872059999997</v>
      </c>
      <c r="O4631">
        <v>128.83173619999999</v>
      </c>
    </row>
    <row r="4632" spans="12:15" x14ac:dyDescent="0.25">
      <c r="L4632">
        <v>126.2402379</v>
      </c>
      <c r="O4632">
        <v>128.8740176</v>
      </c>
    </row>
    <row r="4633" spans="12:15" x14ac:dyDescent="0.25">
      <c r="L4633">
        <v>96.670662329999999</v>
      </c>
      <c r="O4633">
        <v>128.95400480000001</v>
      </c>
    </row>
    <row r="4634" spans="12:15" x14ac:dyDescent="0.25">
      <c r="L4634">
        <v>61.051347880000002</v>
      </c>
      <c r="O4634">
        <v>128.96082430000001</v>
      </c>
    </row>
    <row r="4635" spans="12:15" x14ac:dyDescent="0.25">
      <c r="L4635">
        <v>64.658407609999998</v>
      </c>
      <c r="O4635">
        <v>128.97769249999999</v>
      </c>
    </row>
    <row r="4636" spans="12:15" x14ac:dyDescent="0.25">
      <c r="L4636">
        <v>52.83559855</v>
      </c>
      <c r="O4636">
        <v>129.25560290000001</v>
      </c>
    </row>
    <row r="4637" spans="12:15" x14ac:dyDescent="0.25">
      <c r="L4637">
        <v>62.989195350000003</v>
      </c>
      <c r="O4637">
        <v>129.27899919999999</v>
      </c>
    </row>
    <row r="4638" spans="12:15" x14ac:dyDescent="0.25">
      <c r="L4638">
        <v>62.940069940000001</v>
      </c>
      <c r="O4638">
        <v>129.3157898</v>
      </c>
    </row>
    <row r="4639" spans="12:15" x14ac:dyDescent="0.25">
      <c r="L4639">
        <v>42.090768160000003</v>
      </c>
      <c r="O4639">
        <v>129.4070174</v>
      </c>
    </row>
    <row r="4640" spans="12:15" x14ac:dyDescent="0.25">
      <c r="L4640">
        <v>60.28661117</v>
      </c>
      <c r="O4640">
        <v>129.5425295</v>
      </c>
    </row>
    <row r="4641" spans="12:15" x14ac:dyDescent="0.25">
      <c r="L4641">
        <v>52.35942206</v>
      </c>
      <c r="O4641">
        <v>129.5702733</v>
      </c>
    </row>
    <row r="4642" spans="12:15" x14ac:dyDescent="0.25">
      <c r="L4642">
        <v>56.609863599999997</v>
      </c>
      <c r="O4642">
        <v>129.6275967</v>
      </c>
    </row>
    <row r="4643" spans="12:15" x14ac:dyDescent="0.25">
      <c r="L4643">
        <v>55.213856440000001</v>
      </c>
      <c r="O4643">
        <v>129.63581429999999</v>
      </c>
    </row>
    <row r="4644" spans="12:15" x14ac:dyDescent="0.25">
      <c r="L4644">
        <v>61.654601929999998</v>
      </c>
      <c r="O4644">
        <v>129.6518307</v>
      </c>
    </row>
    <row r="4645" spans="12:15" x14ac:dyDescent="0.25">
      <c r="L4645">
        <v>60.330347609999997</v>
      </c>
      <c r="O4645">
        <v>129.76717350000001</v>
      </c>
    </row>
    <row r="4646" spans="12:15" x14ac:dyDescent="0.25">
      <c r="L4646">
        <v>107.2544157</v>
      </c>
      <c r="O4646">
        <v>129.89262310000001</v>
      </c>
    </row>
    <row r="4647" spans="12:15" x14ac:dyDescent="0.25">
      <c r="L4647">
        <v>67.709742719999994</v>
      </c>
      <c r="O4647">
        <v>129.9527338</v>
      </c>
    </row>
    <row r="4648" spans="12:15" x14ac:dyDescent="0.25">
      <c r="L4648">
        <v>181.82241550000001</v>
      </c>
      <c r="O4648">
        <v>130.05405379999999</v>
      </c>
    </row>
    <row r="4649" spans="12:15" x14ac:dyDescent="0.25">
      <c r="L4649">
        <v>113.99511630000001</v>
      </c>
      <c r="O4649">
        <v>130.12570769999999</v>
      </c>
    </row>
    <row r="4650" spans="12:15" x14ac:dyDescent="0.25">
      <c r="L4650">
        <v>49.285734859999998</v>
      </c>
      <c r="O4650">
        <v>130.18296129999999</v>
      </c>
    </row>
    <row r="4651" spans="12:15" x14ac:dyDescent="0.25">
      <c r="L4651">
        <v>51.043062910000003</v>
      </c>
      <c r="O4651">
        <v>130.35832919999999</v>
      </c>
    </row>
    <row r="4652" spans="12:15" x14ac:dyDescent="0.25">
      <c r="L4652">
        <v>52.258430730000001</v>
      </c>
      <c r="O4652">
        <v>130.6499432</v>
      </c>
    </row>
    <row r="4653" spans="12:15" x14ac:dyDescent="0.25">
      <c r="L4653">
        <v>112.0471543</v>
      </c>
      <c r="O4653">
        <v>130.6501581</v>
      </c>
    </row>
    <row r="4654" spans="12:15" x14ac:dyDescent="0.25">
      <c r="L4654">
        <v>48.639687739999999</v>
      </c>
      <c r="O4654">
        <v>130.7614992</v>
      </c>
    </row>
    <row r="4655" spans="12:15" x14ac:dyDescent="0.25">
      <c r="L4655">
        <v>53.282048199999998</v>
      </c>
      <c r="O4655">
        <v>130.7683767</v>
      </c>
    </row>
    <row r="4656" spans="12:15" x14ac:dyDescent="0.25">
      <c r="L4656">
        <v>60.567520090000002</v>
      </c>
      <c r="O4656">
        <v>130.9146294</v>
      </c>
    </row>
    <row r="4657" spans="12:15" x14ac:dyDescent="0.25">
      <c r="L4657">
        <v>94.930232189999998</v>
      </c>
      <c r="O4657">
        <v>131.0143113</v>
      </c>
    </row>
    <row r="4658" spans="12:15" x14ac:dyDescent="0.25">
      <c r="L4658">
        <v>144.12632239999999</v>
      </c>
      <c r="O4658">
        <v>131.21522060000001</v>
      </c>
    </row>
    <row r="4659" spans="12:15" x14ac:dyDescent="0.25">
      <c r="L4659">
        <v>56.44407502</v>
      </c>
      <c r="O4659">
        <v>131.236976</v>
      </c>
    </row>
    <row r="4660" spans="12:15" x14ac:dyDescent="0.25">
      <c r="L4660">
        <v>52.829672590000001</v>
      </c>
      <c r="O4660">
        <v>131.35005219999999</v>
      </c>
    </row>
    <row r="4661" spans="12:15" x14ac:dyDescent="0.25">
      <c r="L4661">
        <v>63.403582870000001</v>
      </c>
      <c r="O4661">
        <v>131.59838730000001</v>
      </c>
    </row>
    <row r="4662" spans="12:15" x14ac:dyDescent="0.25">
      <c r="L4662">
        <v>44.327321849999997</v>
      </c>
      <c r="O4662">
        <v>131.6577719</v>
      </c>
    </row>
    <row r="4663" spans="12:15" x14ac:dyDescent="0.25">
      <c r="L4663">
        <v>137.33629260000001</v>
      </c>
      <c r="O4663">
        <v>131.74022149999999</v>
      </c>
    </row>
    <row r="4664" spans="12:15" x14ac:dyDescent="0.25">
      <c r="L4664">
        <v>46.99187483</v>
      </c>
      <c r="O4664">
        <v>131.82314529999999</v>
      </c>
    </row>
    <row r="4665" spans="12:15" x14ac:dyDescent="0.25">
      <c r="L4665">
        <v>54.347428090000001</v>
      </c>
      <c r="O4665">
        <v>131.83029690000001</v>
      </c>
    </row>
    <row r="4666" spans="12:15" x14ac:dyDescent="0.25">
      <c r="L4666">
        <v>65.71690993</v>
      </c>
      <c r="O4666">
        <v>132.0736789</v>
      </c>
    </row>
    <row r="4667" spans="12:15" x14ac:dyDescent="0.25">
      <c r="L4667">
        <v>53.17490016</v>
      </c>
      <c r="O4667">
        <v>132.1112919</v>
      </c>
    </row>
    <row r="4668" spans="12:15" x14ac:dyDescent="0.25">
      <c r="L4668">
        <v>49.980975540000003</v>
      </c>
      <c r="O4668">
        <v>132.2425016</v>
      </c>
    </row>
    <row r="4669" spans="12:15" x14ac:dyDescent="0.25">
      <c r="L4669">
        <v>54.876470300000001</v>
      </c>
      <c r="O4669">
        <v>132.27854959999999</v>
      </c>
    </row>
    <row r="4670" spans="12:15" x14ac:dyDescent="0.25">
      <c r="L4670">
        <v>61.749609790000001</v>
      </c>
      <c r="O4670">
        <v>132.28880319999999</v>
      </c>
    </row>
    <row r="4671" spans="12:15" x14ac:dyDescent="0.25">
      <c r="L4671">
        <v>42.219164749999997</v>
      </c>
      <c r="O4671">
        <v>132.2982562</v>
      </c>
    </row>
    <row r="4672" spans="12:15" x14ac:dyDescent="0.25">
      <c r="L4672">
        <v>96.298496950000001</v>
      </c>
      <c r="O4672">
        <v>132.31753950000001</v>
      </c>
    </row>
    <row r="4673" spans="12:15" x14ac:dyDescent="0.25">
      <c r="L4673">
        <v>48.160991670000001</v>
      </c>
      <c r="O4673">
        <v>132.4783468</v>
      </c>
    </row>
    <row r="4674" spans="12:15" x14ac:dyDescent="0.25">
      <c r="L4674">
        <v>54.351915210000001</v>
      </c>
      <c r="O4674">
        <v>132.54693309999999</v>
      </c>
    </row>
    <row r="4675" spans="12:15" x14ac:dyDescent="0.25">
      <c r="L4675">
        <v>56.873689489999997</v>
      </c>
      <c r="O4675">
        <v>132.62859359999999</v>
      </c>
    </row>
    <row r="4676" spans="12:15" x14ac:dyDescent="0.25">
      <c r="L4676">
        <v>43.061057320000003</v>
      </c>
      <c r="O4676">
        <v>133.0574536</v>
      </c>
    </row>
    <row r="4677" spans="12:15" x14ac:dyDescent="0.25">
      <c r="L4677">
        <v>68.352363449999999</v>
      </c>
      <c r="O4677">
        <v>133.48267200000001</v>
      </c>
    </row>
    <row r="4678" spans="12:15" x14ac:dyDescent="0.25">
      <c r="L4678">
        <v>62.625944060000002</v>
      </c>
      <c r="O4678">
        <v>133.500302</v>
      </c>
    </row>
    <row r="4679" spans="12:15" x14ac:dyDescent="0.25">
      <c r="L4679">
        <v>50.9289244</v>
      </c>
      <c r="O4679">
        <v>133.51066299999999</v>
      </c>
    </row>
    <row r="4680" spans="12:15" x14ac:dyDescent="0.25">
      <c r="L4680">
        <v>50.386364700000001</v>
      </c>
      <c r="O4680">
        <v>133.59378219999999</v>
      </c>
    </row>
    <row r="4681" spans="12:15" x14ac:dyDescent="0.25">
      <c r="L4681">
        <v>44.183657410000002</v>
      </c>
      <c r="O4681">
        <v>133.6915047</v>
      </c>
    </row>
    <row r="4682" spans="12:15" x14ac:dyDescent="0.25">
      <c r="L4682">
        <v>65.461984009999995</v>
      </c>
      <c r="O4682">
        <v>133.72975400000001</v>
      </c>
    </row>
    <row r="4683" spans="12:15" x14ac:dyDescent="0.25">
      <c r="L4683">
        <v>58.696766609999997</v>
      </c>
      <c r="O4683">
        <v>133.74069679999999</v>
      </c>
    </row>
    <row r="4684" spans="12:15" x14ac:dyDescent="0.25">
      <c r="L4684">
        <v>54.729617070000003</v>
      </c>
      <c r="O4684">
        <v>133.79616419999999</v>
      </c>
    </row>
    <row r="4685" spans="12:15" x14ac:dyDescent="0.25">
      <c r="L4685">
        <v>46.786289179999997</v>
      </c>
      <c r="O4685">
        <v>133.8106501</v>
      </c>
    </row>
    <row r="4686" spans="12:15" x14ac:dyDescent="0.25">
      <c r="L4686">
        <v>61.274273309999998</v>
      </c>
      <c r="O4686">
        <v>133.91027969999999</v>
      </c>
    </row>
    <row r="4687" spans="12:15" x14ac:dyDescent="0.25">
      <c r="L4687">
        <v>43.756741830000003</v>
      </c>
      <c r="O4687">
        <v>134.0216503</v>
      </c>
    </row>
    <row r="4688" spans="12:15" x14ac:dyDescent="0.25">
      <c r="L4688">
        <v>53.944860509999998</v>
      </c>
      <c r="O4688">
        <v>134.76919899999999</v>
      </c>
    </row>
    <row r="4689" spans="12:15" x14ac:dyDescent="0.25">
      <c r="L4689">
        <v>186.6335631</v>
      </c>
      <c r="O4689">
        <v>134.8034878</v>
      </c>
    </row>
    <row r="4690" spans="12:15" x14ac:dyDescent="0.25">
      <c r="L4690">
        <v>48.793157129999997</v>
      </c>
      <c r="O4690">
        <v>134.88423539999999</v>
      </c>
    </row>
    <row r="4691" spans="12:15" x14ac:dyDescent="0.25">
      <c r="L4691">
        <v>54.203770839999997</v>
      </c>
      <c r="O4691">
        <v>135.45567510000001</v>
      </c>
    </row>
    <row r="4692" spans="12:15" x14ac:dyDescent="0.25">
      <c r="L4692">
        <v>56.466907409999997</v>
      </c>
      <c r="O4692">
        <v>135.47462899999999</v>
      </c>
    </row>
    <row r="4693" spans="12:15" x14ac:dyDescent="0.25">
      <c r="L4693">
        <v>61.305593170000002</v>
      </c>
      <c r="O4693">
        <v>135.5051421</v>
      </c>
    </row>
    <row r="4694" spans="12:15" x14ac:dyDescent="0.25">
      <c r="L4694">
        <v>47.76305919</v>
      </c>
      <c r="O4694">
        <v>135.7393217</v>
      </c>
    </row>
    <row r="4695" spans="12:15" x14ac:dyDescent="0.25">
      <c r="L4695">
        <v>44.735164589999997</v>
      </c>
      <c r="O4695">
        <v>135.87106009999999</v>
      </c>
    </row>
    <row r="4696" spans="12:15" x14ac:dyDescent="0.25">
      <c r="L4696">
        <v>68.148311140000004</v>
      </c>
      <c r="O4696">
        <v>135.9233595</v>
      </c>
    </row>
    <row r="4697" spans="12:15" x14ac:dyDescent="0.25">
      <c r="L4697">
        <v>92.105116730000006</v>
      </c>
      <c r="O4697">
        <v>135.9501516</v>
      </c>
    </row>
    <row r="4698" spans="12:15" x14ac:dyDescent="0.25">
      <c r="L4698">
        <v>106.6800849</v>
      </c>
      <c r="O4698">
        <v>135.98748639999999</v>
      </c>
    </row>
    <row r="4699" spans="12:15" x14ac:dyDescent="0.25">
      <c r="L4699">
        <v>55.128310239999998</v>
      </c>
      <c r="O4699">
        <v>136.02666629999999</v>
      </c>
    </row>
    <row r="4700" spans="12:15" x14ac:dyDescent="0.25">
      <c r="L4700">
        <v>61.784587119999998</v>
      </c>
      <c r="O4700">
        <v>136.0795881</v>
      </c>
    </row>
    <row r="4701" spans="12:15" x14ac:dyDescent="0.25">
      <c r="L4701">
        <v>66.731328629999993</v>
      </c>
      <c r="O4701">
        <v>136.08199870000001</v>
      </c>
    </row>
    <row r="4702" spans="12:15" x14ac:dyDescent="0.25">
      <c r="L4702">
        <v>57.524352960000002</v>
      </c>
      <c r="O4702">
        <v>136.3103897</v>
      </c>
    </row>
    <row r="4703" spans="12:15" x14ac:dyDescent="0.25">
      <c r="L4703">
        <v>60.992343269999999</v>
      </c>
      <c r="O4703">
        <v>136.3446328</v>
      </c>
    </row>
    <row r="4704" spans="12:15" x14ac:dyDescent="0.25">
      <c r="L4704">
        <v>64.624433389999993</v>
      </c>
      <c r="O4704">
        <v>136.3894267</v>
      </c>
    </row>
    <row r="4705" spans="12:15" x14ac:dyDescent="0.25">
      <c r="L4705">
        <v>55.994445560000003</v>
      </c>
      <c r="O4705">
        <v>136.58178090000001</v>
      </c>
    </row>
    <row r="4706" spans="12:15" x14ac:dyDescent="0.25">
      <c r="L4706">
        <v>66.416331</v>
      </c>
      <c r="O4706">
        <v>136.7760748</v>
      </c>
    </row>
    <row r="4707" spans="12:15" x14ac:dyDescent="0.25">
      <c r="L4707">
        <v>109.4676492</v>
      </c>
      <c r="O4707">
        <v>136.78416530000001</v>
      </c>
    </row>
    <row r="4708" spans="12:15" x14ac:dyDescent="0.25">
      <c r="L4708">
        <v>50.492546580000003</v>
      </c>
      <c r="O4708">
        <v>136.91012380000001</v>
      </c>
    </row>
    <row r="4709" spans="12:15" x14ac:dyDescent="0.25">
      <c r="L4709">
        <v>58.555628480000003</v>
      </c>
      <c r="O4709">
        <v>137.00642199999999</v>
      </c>
    </row>
    <row r="4710" spans="12:15" x14ac:dyDescent="0.25">
      <c r="L4710">
        <v>145.99690699999999</v>
      </c>
      <c r="O4710">
        <v>137.1132685</v>
      </c>
    </row>
    <row r="4711" spans="12:15" x14ac:dyDescent="0.25">
      <c r="L4711">
        <v>151.8022546</v>
      </c>
      <c r="O4711">
        <v>137.24541919999999</v>
      </c>
    </row>
    <row r="4712" spans="12:15" x14ac:dyDescent="0.25">
      <c r="L4712">
        <v>46.429052740000003</v>
      </c>
      <c r="O4712">
        <v>137.26906819999999</v>
      </c>
    </row>
    <row r="4713" spans="12:15" x14ac:dyDescent="0.25">
      <c r="L4713">
        <v>176.13670450000001</v>
      </c>
      <c r="O4713">
        <v>137.30005489999999</v>
      </c>
    </row>
    <row r="4714" spans="12:15" x14ac:dyDescent="0.25">
      <c r="L4714">
        <v>41.417632619999999</v>
      </c>
      <c r="O4714">
        <v>137.33629260000001</v>
      </c>
    </row>
    <row r="4715" spans="12:15" x14ac:dyDescent="0.25">
      <c r="L4715">
        <v>42.878737530000002</v>
      </c>
      <c r="O4715">
        <v>137.36822470000001</v>
      </c>
    </row>
    <row r="4716" spans="12:15" x14ac:dyDescent="0.25">
      <c r="L4716">
        <v>56.091282569999997</v>
      </c>
      <c r="O4716">
        <v>137.56321750000001</v>
      </c>
    </row>
    <row r="4717" spans="12:15" x14ac:dyDescent="0.25">
      <c r="L4717">
        <v>134.76919899999999</v>
      </c>
      <c r="O4717">
        <v>137.75879090000001</v>
      </c>
    </row>
    <row r="4718" spans="12:15" x14ac:dyDescent="0.25">
      <c r="L4718">
        <v>61.937633959999999</v>
      </c>
      <c r="O4718">
        <v>137.79611729999999</v>
      </c>
    </row>
    <row r="4719" spans="12:15" x14ac:dyDescent="0.25">
      <c r="L4719">
        <v>42.528873779999998</v>
      </c>
      <c r="O4719">
        <v>137.9425798</v>
      </c>
    </row>
    <row r="4720" spans="12:15" x14ac:dyDescent="0.25">
      <c r="L4720">
        <v>58.005470729999999</v>
      </c>
      <c r="O4720">
        <v>138.07161540000001</v>
      </c>
    </row>
    <row r="4721" spans="12:15" x14ac:dyDescent="0.25">
      <c r="L4721">
        <v>95.751226169999995</v>
      </c>
      <c r="O4721">
        <v>138.11776040000001</v>
      </c>
    </row>
    <row r="4722" spans="12:15" x14ac:dyDescent="0.25">
      <c r="L4722">
        <v>55.602474239999999</v>
      </c>
      <c r="O4722">
        <v>138.16624440000001</v>
      </c>
    </row>
    <row r="4723" spans="12:15" x14ac:dyDescent="0.25">
      <c r="L4723">
        <v>50.87805298</v>
      </c>
      <c r="O4723">
        <v>138.2906476</v>
      </c>
    </row>
    <row r="4724" spans="12:15" x14ac:dyDescent="0.25">
      <c r="L4724">
        <v>67.311620210000001</v>
      </c>
      <c r="O4724">
        <v>138.3747031</v>
      </c>
    </row>
    <row r="4725" spans="12:15" x14ac:dyDescent="0.25">
      <c r="L4725">
        <v>54.948245970000002</v>
      </c>
      <c r="O4725">
        <v>138.47908910000001</v>
      </c>
    </row>
    <row r="4726" spans="12:15" x14ac:dyDescent="0.25">
      <c r="L4726">
        <v>52.860478700000002</v>
      </c>
      <c r="O4726">
        <v>138.621273</v>
      </c>
    </row>
    <row r="4727" spans="12:15" x14ac:dyDescent="0.25">
      <c r="L4727">
        <v>111.0758105</v>
      </c>
      <c r="O4727">
        <v>138.69985600000001</v>
      </c>
    </row>
    <row r="4728" spans="12:15" x14ac:dyDescent="0.25">
      <c r="L4728">
        <v>142.56633110000001</v>
      </c>
      <c r="O4728">
        <v>138.7361568</v>
      </c>
    </row>
    <row r="4729" spans="12:15" x14ac:dyDescent="0.25">
      <c r="L4729">
        <v>46.561779450000003</v>
      </c>
      <c r="O4729">
        <v>138.73946129999999</v>
      </c>
    </row>
    <row r="4730" spans="12:15" x14ac:dyDescent="0.25">
      <c r="L4730">
        <v>152.03578949999999</v>
      </c>
      <c r="O4730">
        <v>138.8869823</v>
      </c>
    </row>
    <row r="4731" spans="12:15" x14ac:dyDescent="0.25">
      <c r="L4731">
        <v>172.30332960000001</v>
      </c>
      <c r="O4731">
        <v>139.0348486</v>
      </c>
    </row>
    <row r="4732" spans="12:15" x14ac:dyDescent="0.25">
      <c r="L4732">
        <v>49.503755810000001</v>
      </c>
      <c r="O4732">
        <v>139.0800242</v>
      </c>
    </row>
    <row r="4733" spans="12:15" x14ac:dyDescent="0.25">
      <c r="L4733">
        <v>99.178962679999998</v>
      </c>
      <c r="O4733">
        <v>139.11097889999999</v>
      </c>
    </row>
    <row r="4734" spans="12:15" x14ac:dyDescent="0.25">
      <c r="L4734">
        <v>56.273560250000003</v>
      </c>
      <c r="O4734">
        <v>139.25037950000001</v>
      </c>
    </row>
    <row r="4735" spans="12:15" x14ac:dyDescent="0.25">
      <c r="L4735">
        <v>61.916215979999997</v>
      </c>
      <c r="O4735">
        <v>139.53809849999999</v>
      </c>
    </row>
    <row r="4736" spans="12:15" x14ac:dyDescent="0.25">
      <c r="L4736">
        <v>42.244722539999998</v>
      </c>
      <c r="O4736">
        <v>139.70357809999999</v>
      </c>
    </row>
    <row r="4737" spans="12:15" x14ac:dyDescent="0.25">
      <c r="L4737">
        <v>53.935812169999998</v>
      </c>
      <c r="O4737">
        <v>139.77477880000001</v>
      </c>
    </row>
    <row r="4738" spans="12:15" x14ac:dyDescent="0.25">
      <c r="L4738">
        <v>64.384887140000004</v>
      </c>
      <c r="O4738">
        <v>139.84324269999999</v>
      </c>
    </row>
    <row r="4739" spans="12:15" x14ac:dyDescent="0.25">
      <c r="L4739">
        <v>41.24553332</v>
      </c>
      <c r="O4739">
        <v>139.90374940000001</v>
      </c>
    </row>
    <row r="4740" spans="12:15" x14ac:dyDescent="0.25">
      <c r="L4740">
        <v>95.89451201</v>
      </c>
      <c r="O4740">
        <v>139.9355813</v>
      </c>
    </row>
    <row r="4741" spans="12:15" x14ac:dyDescent="0.25">
      <c r="L4741">
        <v>53.2351332</v>
      </c>
      <c r="O4741">
        <v>140.01590419999999</v>
      </c>
    </row>
    <row r="4742" spans="12:15" x14ac:dyDescent="0.25">
      <c r="L4742">
        <v>49.467312069999998</v>
      </c>
      <c r="O4742">
        <v>140.07332719999999</v>
      </c>
    </row>
    <row r="4743" spans="12:15" x14ac:dyDescent="0.25">
      <c r="L4743">
        <v>55.481275670000002</v>
      </c>
      <c r="O4743">
        <v>140.08411950000001</v>
      </c>
    </row>
    <row r="4744" spans="12:15" x14ac:dyDescent="0.25">
      <c r="L4744">
        <v>63.244765049999998</v>
      </c>
      <c r="O4744">
        <v>140.24378809999999</v>
      </c>
    </row>
    <row r="4745" spans="12:15" x14ac:dyDescent="0.25">
      <c r="L4745">
        <v>50.81026361</v>
      </c>
      <c r="O4745">
        <v>140.30016889999999</v>
      </c>
    </row>
    <row r="4746" spans="12:15" x14ac:dyDescent="0.25">
      <c r="L4746">
        <v>65.158077000000006</v>
      </c>
      <c r="O4746">
        <v>140.42034029999999</v>
      </c>
    </row>
    <row r="4747" spans="12:15" x14ac:dyDescent="0.25">
      <c r="L4747">
        <v>56.028961580000001</v>
      </c>
      <c r="O4747">
        <v>140.4721552</v>
      </c>
    </row>
    <row r="4748" spans="12:15" x14ac:dyDescent="0.25">
      <c r="L4748">
        <v>90.993784230000003</v>
      </c>
      <c r="O4748">
        <v>140.57912859999999</v>
      </c>
    </row>
    <row r="4749" spans="12:15" x14ac:dyDescent="0.25">
      <c r="L4749">
        <v>66.363277030000006</v>
      </c>
      <c r="O4749">
        <v>140.64803069999999</v>
      </c>
    </row>
    <row r="4750" spans="12:15" x14ac:dyDescent="0.25">
      <c r="L4750">
        <v>62.177138210000003</v>
      </c>
      <c r="O4750">
        <v>140.70496299999999</v>
      </c>
    </row>
    <row r="4751" spans="12:15" x14ac:dyDescent="0.25">
      <c r="L4751">
        <v>63.915747430000003</v>
      </c>
      <c r="O4751">
        <v>140.85811330000001</v>
      </c>
    </row>
    <row r="4752" spans="12:15" x14ac:dyDescent="0.25">
      <c r="L4752">
        <v>44.451346440000002</v>
      </c>
      <c r="O4752">
        <v>140.8833003</v>
      </c>
    </row>
    <row r="4753" spans="12:15" x14ac:dyDescent="0.25">
      <c r="L4753">
        <v>43.887234589999998</v>
      </c>
      <c r="O4753">
        <v>140.95652039999999</v>
      </c>
    </row>
    <row r="4754" spans="12:15" x14ac:dyDescent="0.25">
      <c r="L4754">
        <v>69.184034679999996</v>
      </c>
      <c r="O4754">
        <v>140.969945</v>
      </c>
    </row>
    <row r="4755" spans="12:15" x14ac:dyDescent="0.25">
      <c r="L4755">
        <v>46.871686879999999</v>
      </c>
      <c r="O4755">
        <v>141.15315649999999</v>
      </c>
    </row>
    <row r="4756" spans="12:15" x14ac:dyDescent="0.25">
      <c r="L4756">
        <v>40.043483899999998</v>
      </c>
      <c r="O4756">
        <v>141.50736409999999</v>
      </c>
    </row>
    <row r="4757" spans="12:15" x14ac:dyDescent="0.25">
      <c r="L4757">
        <v>118.45902390000001</v>
      </c>
      <c r="O4757">
        <v>141.96153609999999</v>
      </c>
    </row>
    <row r="4758" spans="12:15" x14ac:dyDescent="0.25">
      <c r="L4758">
        <v>56.802670990000003</v>
      </c>
      <c r="O4758">
        <v>142.18598560000001</v>
      </c>
    </row>
    <row r="4759" spans="12:15" x14ac:dyDescent="0.25">
      <c r="L4759">
        <v>63.631077449999999</v>
      </c>
      <c r="O4759">
        <v>142.53822600000001</v>
      </c>
    </row>
    <row r="4760" spans="12:15" x14ac:dyDescent="0.25">
      <c r="L4760">
        <v>58.441578319999998</v>
      </c>
      <c r="O4760">
        <v>142.55152570000001</v>
      </c>
    </row>
    <row r="4761" spans="12:15" x14ac:dyDescent="0.25">
      <c r="L4761">
        <v>92.307266089999999</v>
      </c>
      <c r="O4761">
        <v>142.56633110000001</v>
      </c>
    </row>
    <row r="4762" spans="12:15" x14ac:dyDescent="0.25">
      <c r="L4762">
        <v>57.769075819999998</v>
      </c>
      <c r="O4762">
        <v>142.99180870000001</v>
      </c>
    </row>
    <row r="4763" spans="12:15" x14ac:dyDescent="0.25">
      <c r="L4763">
        <v>135.47462899999999</v>
      </c>
      <c r="O4763">
        <v>143.1940563</v>
      </c>
    </row>
    <row r="4764" spans="12:15" x14ac:dyDescent="0.25">
      <c r="L4764">
        <v>161.9679174</v>
      </c>
      <c r="O4764">
        <v>143.43363339999999</v>
      </c>
    </row>
    <row r="4765" spans="12:15" x14ac:dyDescent="0.25">
      <c r="L4765">
        <v>46.150669610000001</v>
      </c>
      <c r="O4765">
        <v>143.6858111</v>
      </c>
    </row>
    <row r="4766" spans="12:15" x14ac:dyDescent="0.25">
      <c r="L4766">
        <v>61.620502160000001</v>
      </c>
      <c r="O4766">
        <v>143.7237471</v>
      </c>
    </row>
    <row r="4767" spans="12:15" x14ac:dyDescent="0.25">
      <c r="L4767">
        <v>126.32411140000001</v>
      </c>
      <c r="O4767">
        <v>143.9031622</v>
      </c>
    </row>
    <row r="4768" spans="12:15" x14ac:dyDescent="0.25">
      <c r="L4768">
        <v>53.638070800000001</v>
      </c>
      <c r="O4768">
        <v>143.9941733</v>
      </c>
    </row>
    <row r="4769" spans="12:15" x14ac:dyDescent="0.25">
      <c r="L4769">
        <v>41.147832829999999</v>
      </c>
      <c r="O4769">
        <v>144.06515830000001</v>
      </c>
    </row>
    <row r="4770" spans="12:15" x14ac:dyDescent="0.25">
      <c r="L4770">
        <v>54.562930000000001</v>
      </c>
      <c r="O4770">
        <v>144.12632239999999</v>
      </c>
    </row>
    <row r="4771" spans="12:15" x14ac:dyDescent="0.25">
      <c r="L4771">
        <v>44.945029699999999</v>
      </c>
      <c r="O4771">
        <v>144.1274985</v>
      </c>
    </row>
    <row r="4772" spans="12:15" x14ac:dyDescent="0.25">
      <c r="L4772">
        <v>107.7355578</v>
      </c>
      <c r="O4772">
        <v>144.17926919999999</v>
      </c>
    </row>
    <row r="4773" spans="12:15" x14ac:dyDescent="0.25">
      <c r="L4773">
        <v>62.090700310000003</v>
      </c>
      <c r="O4773">
        <v>144.24753530000001</v>
      </c>
    </row>
    <row r="4774" spans="12:15" x14ac:dyDescent="0.25">
      <c r="L4774">
        <v>40.003759930000001</v>
      </c>
      <c r="O4774">
        <v>144.40513050000001</v>
      </c>
    </row>
    <row r="4775" spans="12:15" x14ac:dyDescent="0.25">
      <c r="L4775">
        <v>67.243457809999995</v>
      </c>
      <c r="O4775">
        <v>144.4703255</v>
      </c>
    </row>
    <row r="4776" spans="12:15" x14ac:dyDescent="0.25">
      <c r="L4776">
        <v>59.963848710000001</v>
      </c>
      <c r="O4776">
        <v>144.7190228</v>
      </c>
    </row>
    <row r="4777" spans="12:15" x14ac:dyDescent="0.25">
      <c r="L4777">
        <v>116.58317700000001</v>
      </c>
      <c r="O4777">
        <v>144.8133401</v>
      </c>
    </row>
    <row r="4778" spans="12:15" x14ac:dyDescent="0.25">
      <c r="L4778">
        <v>91.765570729999993</v>
      </c>
      <c r="O4778">
        <v>145.05737959999999</v>
      </c>
    </row>
    <row r="4779" spans="12:15" x14ac:dyDescent="0.25">
      <c r="L4779">
        <v>101.59171619999999</v>
      </c>
      <c r="O4779">
        <v>145.05951959999999</v>
      </c>
    </row>
    <row r="4780" spans="12:15" x14ac:dyDescent="0.25">
      <c r="L4780">
        <v>57.059015369999997</v>
      </c>
      <c r="O4780">
        <v>145.26076610000001</v>
      </c>
    </row>
    <row r="4781" spans="12:15" x14ac:dyDescent="0.25">
      <c r="L4781">
        <v>68.477672850000005</v>
      </c>
      <c r="O4781">
        <v>145.3738074</v>
      </c>
    </row>
    <row r="4782" spans="12:15" x14ac:dyDescent="0.25">
      <c r="L4782">
        <v>60.52902315</v>
      </c>
      <c r="O4782">
        <v>145.52700590000001</v>
      </c>
    </row>
    <row r="4783" spans="12:15" x14ac:dyDescent="0.25">
      <c r="L4783">
        <v>41.440667869999999</v>
      </c>
      <c r="O4783">
        <v>145.6447641</v>
      </c>
    </row>
    <row r="4784" spans="12:15" x14ac:dyDescent="0.25">
      <c r="L4784">
        <v>54.532885110000002</v>
      </c>
      <c r="O4784">
        <v>145.99690699999999</v>
      </c>
    </row>
    <row r="4785" spans="12:15" x14ac:dyDescent="0.25">
      <c r="L4785">
        <v>63.833534499999999</v>
      </c>
      <c r="O4785">
        <v>146.1143175</v>
      </c>
    </row>
    <row r="4786" spans="12:15" x14ac:dyDescent="0.25">
      <c r="L4786">
        <v>46.959967839999997</v>
      </c>
      <c r="O4786">
        <v>146.251846</v>
      </c>
    </row>
    <row r="4787" spans="12:15" x14ac:dyDescent="0.25">
      <c r="L4787">
        <v>133.72975400000001</v>
      </c>
      <c r="O4787">
        <v>146.2711789</v>
      </c>
    </row>
    <row r="4788" spans="12:15" x14ac:dyDescent="0.25">
      <c r="L4788">
        <v>68.385724859999996</v>
      </c>
      <c r="O4788">
        <v>146.31854659999999</v>
      </c>
    </row>
    <row r="4789" spans="12:15" x14ac:dyDescent="0.25">
      <c r="L4789">
        <v>59.161386440000001</v>
      </c>
      <c r="O4789">
        <v>146.42108780000001</v>
      </c>
    </row>
    <row r="4790" spans="12:15" x14ac:dyDescent="0.25">
      <c r="L4790">
        <v>115.2038644</v>
      </c>
      <c r="O4790">
        <v>146.53407659999999</v>
      </c>
    </row>
    <row r="4791" spans="12:15" x14ac:dyDescent="0.25">
      <c r="L4791">
        <v>93.827007019999996</v>
      </c>
      <c r="O4791">
        <v>146.5655988</v>
      </c>
    </row>
    <row r="4792" spans="12:15" x14ac:dyDescent="0.25">
      <c r="L4792">
        <v>49.983560050000001</v>
      </c>
      <c r="O4792">
        <v>146.836467</v>
      </c>
    </row>
    <row r="4793" spans="12:15" x14ac:dyDescent="0.25">
      <c r="L4793">
        <v>55.71856313</v>
      </c>
      <c r="O4793">
        <v>146.83985670000001</v>
      </c>
    </row>
    <row r="4794" spans="12:15" x14ac:dyDescent="0.25">
      <c r="L4794">
        <v>51.78285691</v>
      </c>
      <c r="O4794">
        <v>146.87142800000001</v>
      </c>
    </row>
    <row r="4795" spans="12:15" x14ac:dyDescent="0.25">
      <c r="L4795">
        <v>69.370276910000001</v>
      </c>
      <c r="O4795">
        <v>146.882034</v>
      </c>
    </row>
    <row r="4796" spans="12:15" x14ac:dyDescent="0.25">
      <c r="L4796">
        <v>58.033837869999999</v>
      </c>
      <c r="O4796">
        <v>146.92187329999999</v>
      </c>
    </row>
    <row r="4797" spans="12:15" x14ac:dyDescent="0.25">
      <c r="L4797">
        <v>62.018356799999999</v>
      </c>
      <c r="O4797">
        <v>147.0432457</v>
      </c>
    </row>
    <row r="4798" spans="12:15" x14ac:dyDescent="0.25">
      <c r="L4798">
        <v>55.014365849999997</v>
      </c>
      <c r="O4798">
        <v>147.07016530000001</v>
      </c>
    </row>
    <row r="4799" spans="12:15" x14ac:dyDescent="0.25">
      <c r="L4799">
        <v>109.4195256</v>
      </c>
      <c r="O4799">
        <v>147.0906909</v>
      </c>
    </row>
    <row r="4800" spans="12:15" x14ac:dyDescent="0.25">
      <c r="L4800">
        <v>55.764012829999999</v>
      </c>
      <c r="O4800">
        <v>147.13891290000001</v>
      </c>
    </row>
    <row r="4801" spans="12:15" x14ac:dyDescent="0.25">
      <c r="L4801">
        <v>128.5294777</v>
      </c>
      <c r="O4801">
        <v>147.17279439999999</v>
      </c>
    </row>
    <row r="4802" spans="12:15" x14ac:dyDescent="0.25">
      <c r="L4802">
        <v>47.748693260000003</v>
      </c>
      <c r="O4802">
        <v>147.22865809999999</v>
      </c>
    </row>
    <row r="4803" spans="12:15" x14ac:dyDescent="0.25">
      <c r="L4803">
        <v>91.350489260000003</v>
      </c>
      <c r="O4803">
        <v>147.26646550000001</v>
      </c>
    </row>
    <row r="4804" spans="12:15" x14ac:dyDescent="0.25">
      <c r="L4804">
        <v>67.432970940000004</v>
      </c>
      <c r="O4804">
        <v>147.6081556</v>
      </c>
    </row>
    <row r="4805" spans="12:15" x14ac:dyDescent="0.25">
      <c r="L4805">
        <v>60.261799860000004</v>
      </c>
      <c r="O4805">
        <v>147.639218</v>
      </c>
    </row>
    <row r="4806" spans="12:15" x14ac:dyDescent="0.25">
      <c r="L4806">
        <v>52.861458120000002</v>
      </c>
      <c r="O4806">
        <v>147.67665439999999</v>
      </c>
    </row>
    <row r="4807" spans="12:15" x14ac:dyDescent="0.25">
      <c r="L4807">
        <v>63.617230910000004</v>
      </c>
      <c r="O4807">
        <v>147.71639239999999</v>
      </c>
    </row>
    <row r="4808" spans="12:15" x14ac:dyDescent="0.25">
      <c r="L4808">
        <v>160.48782700000001</v>
      </c>
      <c r="O4808">
        <v>147.8796151</v>
      </c>
    </row>
    <row r="4809" spans="12:15" x14ac:dyDescent="0.25">
      <c r="L4809">
        <v>68.685943550000005</v>
      </c>
      <c r="O4809">
        <v>148.13532960000001</v>
      </c>
    </row>
    <row r="4810" spans="12:15" x14ac:dyDescent="0.25">
      <c r="L4810">
        <v>123.03563080000001</v>
      </c>
      <c r="O4810">
        <v>148.3926419</v>
      </c>
    </row>
    <row r="4811" spans="12:15" x14ac:dyDescent="0.25">
      <c r="L4811">
        <v>48.932246290000002</v>
      </c>
      <c r="O4811">
        <v>148.49824100000001</v>
      </c>
    </row>
    <row r="4812" spans="12:15" x14ac:dyDescent="0.25">
      <c r="L4812">
        <v>55.58931776</v>
      </c>
      <c r="O4812">
        <v>148.64791460000001</v>
      </c>
    </row>
    <row r="4813" spans="12:15" x14ac:dyDescent="0.25">
      <c r="L4813">
        <v>66.473396059999999</v>
      </c>
      <c r="O4813">
        <v>149.02157740000001</v>
      </c>
    </row>
    <row r="4814" spans="12:15" x14ac:dyDescent="0.25">
      <c r="L4814">
        <v>43.186458420000001</v>
      </c>
      <c r="O4814">
        <v>149.14373739999999</v>
      </c>
    </row>
    <row r="4815" spans="12:15" x14ac:dyDescent="0.25">
      <c r="L4815">
        <v>53.318694819999997</v>
      </c>
      <c r="O4815">
        <v>149.1761966</v>
      </c>
    </row>
    <row r="4816" spans="12:15" x14ac:dyDescent="0.25">
      <c r="L4816">
        <v>46.70360161</v>
      </c>
      <c r="O4816">
        <v>149.28109559999999</v>
      </c>
    </row>
    <row r="4817" spans="12:15" x14ac:dyDescent="0.25">
      <c r="L4817">
        <v>112.63915609999999</v>
      </c>
      <c r="O4817">
        <v>149.3980267</v>
      </c>
    </row>
    <row r="4818" spans="12:15" x14ac:dyDescent="0.25">
      <c r="L4818">
        <v>49.675594310000001</v>
      </c>
      <c r="O4818">
        <v>149.49053219999999</v>
      </c>
    </row>
    <row r="4819" spans="12:15" x14ac:dyDescent="0.25">
      <c r="L4819">
        <v>58.653688719999998</v>
      </c>
      <c r="O4819">
        <v>149.85276709999999</v>
      </c>
    </row>
    <row r="4820" spans="12:15" x14ac:dyDescent="0.25">
      <c r="L4820">
        <v>42.456772989999997</v>
      </c>
      <c r="O4820">
        <v>150.11595320000001</v>
      </c>
    </row>
    <row r="4821" spans="12:15" x14ac:dyDescent="0.25">
      <c r="L4821">
        <v>65.332286289999999</v>
      </c>
      <c r="O4821">
        <v>150.18464729999999</v>
      </c>
    </row>
    <row r="4822" spans="12:15" x14ac:dyDescent="0.25">
      <c r="L4822">
        <v>55.332798609999998</v>
      </c>
      <c r="O4822">
        <v>150.27861569999999</v>
      </c>
    </row>
    <row r="4823" spans="12:15" x14ac:dyDescent="0.25">
      <c r="L4823">
        <v>45.212257829999999</v>
      </c>
      <c r="O4823">
        <v>150.32422439999999</v>
      </c>
    </row>
    <row r="4824" spans="12:15" x14ac:dyDescent="0.25">
      <c r="L4824">
        <v>43.470853290000001</v>
      </c>
      <c r="O4824">
        <v>150.38986969999999</v>
      </c>
    </row>
    <row r="4825" spans="12:15" x14ac:dyDescent="0.25">
      <c r="L4825">
        <v>47.619880289999998</v>
      </c>
      <c r="O4825">
        <v>150.5293652</v>
      </c>
    </row>
    <row r="4826" spans="12:15" x14ac:dyDescent="0.25">
      <c r="L4826">
        <v>62.56957062</v>
      </c>
      <c r="O4826">
        <v>150.8114832</v>
      </c>
    </row>
    <row r="4827" spans="12:15" x14ac:dyDescent="0.25">
      <c r="L4827">
        <v>45.329565270000003</v>
      </c>
      <c r="O4827">
        <v>150.8549715</v>
      </c>
    </row>
    <row r="4828" spans="12:15" x14ac:dyDescent="0.25">
      <c r="L4828">
        <v>63.542465200000002</v>
      </c>
      <c r="O4828">
        <v>150.9030913</v>
      </c>
    </row>
    <row r="4829" spans="12:15" x14ac:dyDescent="0.25">
      <c r="L4829">
        <v>65.356643469999995</v>
      </c>
      <c r="O4829">
        <v>151.05789480000001</v>
      </c>
    </row>
    <row r="4830" spans="12:15" x14ac:dyDescent="0.25">
      <c r="L4830">
        <v>63.869185709999996</v>
      </c>
      <c r="O4830">
        <v>151.17799629999999</v>
      </c>
    </row>
    <row r="4831" spans="12:15" x14ac:dyDescent="0.25">
      <c r="L4831">
        <v>52.565035479999999</v>
      </c>
      <c r="O4831">
        <v>151.38969560000001</v>
      </c>
    </row>
    <row r="4832" spans="12:15" x14ac:dyDescent="0.25">
      <c r="L4832">
        <v>63.228249550000001</v>
      </c>
      <c r="O4832">
        <v>151.4773453</v>
      </c>
    </row>
    <row r="4833" spans="12:15" x14ac:dyDescent="0.25">
      <c r="L4833">
        <v>104.7026628</v>
      </c>
      <c r="O4833">
        <v>151.62500019999999</v>
      </c>
    </row>
    <row r="4834" spans="12:15" x14ac:dyDescent="0.25">
      <c r="L4834">
        <v>108.4432034</v>
      </c>
      <c r="O4834">
        <v>151.755877</v>
      </c>
    </row>
    <row r="4835" spans="12:15" x14ac:dyDescent="0.25">
      <c r="L4835">
        <v>50.597516509999998</v>
      </c>
      <c r="O4835">
        <v>151.8022546</v>
      </c>
    </row>
    <row r="4836" spans="12:15" x14ac:dyDescent="0.25">
      <c r="L4836">
        <v>48.656114500000001</v>
      </c>
      <c r="O4836">
        <v>151.8280054</v>
      </c>
    </row>
    <row r="4837" spans="12:15" x14ac:dyDescent="0.25">
      <c r="L4837">
        <v>58.620511290000003</v>
      </c>
      <c r="O4837">
        <v>151.99579489999999</v>
      </c>
    </row>
    <row r="4838" spans="12:15" x14ac:dyDescent="0.25">
      <c r="L4838">
        <v>56.775689839999998</v>
      </c>
      <c r="O4838">
        <v>152.03578949999999</v>
      </c>
    </row>
    <row r="4839" spans="12:15" x14ac:dyDescent="0.25">
      <c r="L4839">
        <v>46.598314590000001</v>
      </c>
      <c r="O4839">
        <v>152.09604179999999</v>
      </c>
    </row>
    <row r="4840" spans="12:15" x14ac:dyDescent="0.25">
      <c r="L4840">
        <v>43.351313930000003</v>
      </c>
      <c r="O4840">
        <v>152.2163414</v>
      </c>
    </row>
    <row r="4841" spans="12:15" x14ac:dyDescent="0.25">
      <c r="L4841">
        <v>69.730567690000001</v>
      </c>
      <c r="O4841">
        <v>152.32253549999999</v>
      </c>
    </row>
    <row r="4842" spans="12:15" x14ac:dyDescent="0.25">
      <c r="L4842">
        <v>48.886506920000002</v>
      </c>
      <c r="O4842">
        <v>152.4140878</v>
      </c>
    </row>
    <row r="4843" spans="12:15" x14ac:dyDescent="0.25">
      <c r="L4843">
        <v>66.504760079999997</v>
      </c>
      <c r="O4843">
        <v>152.6354934</v>
      </c>
    </row>
    <row r="4844" spans="12:15" x14ac:dyDescent="0.25">
      <c r="L4844">
        <v>53.16231097</v>
      </c>
      <c r="O4844">
        <v>152.7826833</v>
      </c>
    </row>
    <row r="4845" spans="12:15" x14ac:dyDescent="0.25">
      <c r="L4845">
        <v>92.311958759999996</v>
      </c>
      <c r="O4845">
        <v>153.16258629999999</v>
      </c>
    </row>
    <row r="4846" spans="12:15" x14ac:dyDescent="0.25">
      <c r="L4846">
        <v>53.533771420000001</v>
      </c>
      <c r="O4846">
        <v>153.23585159999999</v>
      </c>
    </row>
    <row r="4847" spans="12:15" x14ac:dyDescent="0.25">
      <c r="L4847">
        <v>55.718794510000002</v>
      </c>
      <c r="O4847">
        <v>153.79776469999999</v>
      </c>
    </row>
    <row r="4848" spans="12:15" x14ac:dyDescent="0.25">
      <c r="L4848">
        <v>57.448861649999998</v>
      </c>
      <c r="O4848">
        <v>153.838312</v>
      </c>
    </row>
    <row r="4849" spans="12:15" x14ac:dyDescent="0.25">
      <c r="L4849">
        <v>42.359015880000001</v>
      </c>
      <c r="O4849">
        <v>153.87653660000001</v>
      </c>
    </row>
    <row r="4850" spans="12:15" x14ac:dyDescent="0.25">
      <c r="L4850">
        <v>67.490139429999999</v>
      </c>
      <c r="O4850">
        <v>153.9628644</v>
      </c>
    </row>
    <row r="4851" spans="12:15" x14ac:dyDescent="0.25">
      <c r="L4851">
        <v>92.074781029999997</v>
      </c>
      <c r="O4851">
        <v>154.0995691</v>
      </c>
    </row>
    <row r="4852" spans="12:15" x14ac:dyDescent="0.25">
      <c r="L4852">
        <v>57.69523255</v>
      </c>
      <c r="O4852">
        <v>154.3355431</v>
      </c>
    </row>
    <row r="4853" spans="12:15" x14ac:dyDescent="0.25">
      <c r="L4853">
        <v>67.808566810000002</v>
      </c>
      <c r="O4853">
        <v>155.22761779999999</v>
      </c>
    </row>
    <row r="4854" spans="12:15" x14ac:dyDescent="0.25">
      <c r="L4854">
        <v>45.206347239999999</v>
      </c>
      <c r="O4854">
        <v>155.31810970000001</v>
      </c>
    </row>
    <row r="4855" spans="12:15" x14ac:dyDescent="0.25">
      <c r="L4855">
        <v>50.700976420000003</v>
      </c>
      <c r="O4855">
        <v>155.3215697</v>
      </c>
    </row>
    <row r="4856" spans="12:15" x14ac:dyDescent="0.25">
      <c r="L4856">
        <v>123.3976504</v>
      </c>
      <c r="O4856">
        <v>155.4220152</v>
      </c>
    </row>
    <row r="4857" spans="12:15" x14ac:dyDescent="0.25">
      <c r="L4857">
        <v>65.806811909999993</v>
      </c>
      <c r="O4857">
        <v>155.4454633</v>
      </c>
    </row>
    <row r="4858" spans="12:15" x14ac:dyDescent="0.25">
      <c r="L4858">
        <v>68.312460999999999</v>
      </c>
      <c r="O4858">
        <v>155.44896499999999</v>
      </c>
    </row>
    <row r="4859" spans="12:15" x14ac:dyDescent="0.25">
      <c r="L4859">
        <v>43.288328389999997</v>
      </c>
      <c r="O4859">
        <v>155.54259619999999</v>
      </c>
    </row>
    <row r="4860" spans="12:15" x14ac:dyDescent="0.25">
      <c r="L4860">
        <v>68.00791255</v>
      </c>
      <c r="O4860">
        <v>155.7624447</v>
      </c>
    </row>
    <row r="4861" spans="12:15" x14ac:dyDescent="0.25">
      <c r="L4861">
        <v>116.5771639</v>
      </c>
      <c r="O4861">
        <v>156.74042969999999</v>
      </c>
    </row>
    <row r="4862" spans="12:15" x14ac:dyDescent="0.25">
      <c r="L4862">
        <v>65.638729690000005</v>
      </c>
      <c r="O4862">
        <v>157.1311527</v>
      </c>
    </row>
    <row r="4863" spans="12:15" x14ac:dyDescent="0.25">
      <c r="L4863">
        <v>68.209558349999995</v>
      </c>
      <c r="O4863">
        <v>158.1501269</v>
      </c>
    </row>
    <row r="4864" spans="12:15" x14ac:dyDescent="0.25">
      <c r="L4864">
        <v>48.578380920000001</v>
      </c>
      <c r="O4864">
        <v>158.2118116</v>
      </c>
    </row>
    <row r="4865" spans="12:15" x14ac:dyDescent="0.25">
      <c r="L4865">
        <v>41.356178929999999</v>
      </c>
      <c r="O4865">
        <v>158.4893812</v>
      </c>
    </row>
    <row r="4866" spans="12:15" x14ac:dyDescent="0.25">
      <c r="L4866">
        <v>103.73877179999999</v>
      </c>
      <c r="O4866">
        <v>159.04855599999999</v>
      </c>
    </row>
    <row r="4867" spans="12:15" x14ac:dyDescent="0.25">
      <c r="L4867">
        <v>46.978569200000003</v>
      </c>
      <c r="O4867">
        <v>159.06959560000001</v>
      </c>
    </row>
    <row r="4868" spans="12:15" x14ac:dyDescent="0.25">
      <c r="L4868">
        <v>62.400039139999997</v>
      </c>
      <c r="O4868">
        <v>159.52663290000001</v>
      </c>
    </row>
    <row r="4869" spans="12:15" x14ac:dyDescent="0.25">
      <c r="L4869">
        <v>46.890583849999999</v>
      </c>
      <c r="O4869">
        <v>160.09723149999999</v>
      </c>
    </row>
    <row r="4870" spans="12:15" x14ac:dyDescent="0.25">
      <c r="L4870">
        <v>60.817706630000004</v>
      </c>
      <c r="O4870">
        <v>160.22698130000001</v>
      </c>
    </row>
    <row r="4871" spans="12:15" x14ac:dyDescent="0.25">
      <c r="L4871">
        <v>95.177932780000006</v>
      </c>
      <c r="O4871">
        <v>160.48782700000001</v>
      </c>
    </row>
    <row r="4872" spans="12:15" x14ac:dyDescent="0.25">
      <c r="L4872">
        <v>43.93205141</v>
      </c>
      <c r="O4872">
        <v>160.5920338</v>
      </c>
    </row>
    <row r="4873" spans="12:15" x14ac:dyDescent="0.25">
      <c r="L4873">
        <v>49.616382219999998</v>
      </c>
      <c r="O4873">
        <v>161.06284289999999</v>
      </c>
    </row>
    <row r="4874" spans="12:15" x14ac:dyDescent="0.25">
      <c r="L4874">
        <v>192.80497399999999</v>
      </c>
      <c r="O4874">
        <v>161.17513360000001</v>
      </c>
    </row>
    <row r="4875" spans="12:15" x14ac:dyDescent="0.25">
      <c r="L4875">
        <v>62.75176948</v>
      </c>
      <c r="O4875">
        <v>161.19148190000001</v>
      </c>
    </row>
    <row r="4876" spans="12:15" x14ac:dyDescent="0.25">
      <c r="L4876">
        <v>53.198880629999998</v>
      </c>
      <c r="O4876">
        <v>161.42781450000001</v>
      </c>
    </row>
    <row r="4877" spans="12:15" x14ac:dyDescent="0.25">
      <c r="L4877">
        <v>63.766206070000003</v>
      </c>
      <c r="O4877">
        <v>161.58871830000001</v>
      </c>
    </row>
    <row r="4878" spans="12:15" x14ac:dyDescent="0.25">
      <c r="L4878">
        <v>104.84378700000001</v>
      </c>
      <c r="O4878">
        <v>161.7641457</v>
      </c>
    </row>
    <row r="4879" spans="12:15" x14ac:dyDescent="0.25">
      <c r="L4879">
        <v>69.981681199999997</v>
      </c>
      <c r="O4879">
        <v>161.79659480000001</v>
      </c>
    </row>
    <row r="4880" spans="12:15" x14ac:dyDescent="0.25">
      <c r="L4880">
        <v>62.428642449999998</v>
      </c>
      <c r="O4880">
        <v>161.93583960000001</v>
      </c>
    </row>
    <row r="4881" spans="12:15" x14ac:dyDescent="0.25">
      <c r="L4881">
        <v>59.36987122</v>
      </c>
      <c r="O4881">
        <v>161.9679174</v>
      </c>
    </row>
    <row r="4882" spans="12:15" x14ac:dyDescent="0.25">
      <c r="L4882">
        <v>66.064349770000007</v>
      </c>
      <c r="O4882">
        <v>162.2848516</v>
      </c>
    </row>
    <row r="4883" spans="12:15" x14ac:dyDescent="0.25">
      <c r="L4883">
        <v>68.209277279999995</v>
      </c>
      <c r="O4883">
        <v>162.816418</v>
      </c>
    </row>
    <row r="4884" spans="12:15" x14ac:dyDescent="0.25">
      <c r="L4884">
        <v>69.688678210000006</v>
      </c>
      <c r="O4884">
        <v>162.96828099999999</v>
      </c>
    </row>
    <row r="4885" spans="12:15" x14ac:dyDescent="0.25">
      <c r="L4885">
        <v>44.840541479999999</v>
      </c>
      <c r="O4885">
        <v>163.1245687</v>
      </c>
    </row>
    <row r="4886" spans="12:15" x14ac:dyDescent="0.25">
      <c r="L4886">
        <v>65.138848929999995</v>
      </c>
      <c r="O4886">
        <v>163.31589120000001</v>
      </c>
    </row>
    <row r="4887" spans="12:15" x14ac:dyDescent="0.25">
      <c r="L4887">
        <v>99.905962889999998</v>
      </c>
      <c r="O4887">
        <v>163.58701149999999</v>
      </c>
    </row>
    <row r="4888" spans="12:15" x14ac:dyDescent="0.25">
      <c r="L4888">
        <v>41.72925669</v>
      </c>
      <c r="O4888">
        <v>164.45014459999999</v>
      </c>
    </row>
    <row r="4889" spans="12:15" x14ac:dyDescent="0.25">
      <c r="L4889">
        <v>47.508580510000002</v>
      </c>
      <c r="O4889">
        <v>164.6273558</v>
      </c>
    </row>
    <row r="4890" spans="12:15" x14ac:dyDescent="0.25">
      <c r="L4890">
        <v>118.7196773</v>
      </c>
      <c r="O4890">
        <v>164.62787520000001</v>
      </c>
    </row>
    <row r="4891" spans="12:15" x14ac:dyDescent="0.25">
      <c r="L4891">
        <v>56.941410390000001</v>
      </c>
      <c r="O4891">
        <v>164.76312569999999</v>
      </c>
    </row>
    <row r="4892" spans="12:15" x14ac:dyDescent="0.25">
      <c r="L4892">
        <v>112.3305512</v>
      </c>
      <c r="O4892">
        <v>165.11155769999999</v>
      </c>
    </row>
    <row r="4893" spans="12:15" x14ac:dyDescent="0.25">
      <c r="L4893">
        <v>48.40535689</v>
      </c>
      <c r="O4893">
        <v>165.71868979999999</v>
      </c>
    </row>
    <row r="4894" spans="12:15" x14ac:dyDescent="0.25">
      <c r="L4894">
        <v>40.55627535</v>
      </c>
      <c r="O4894">
        <v>166.24224720000001</v>
      </c>
    </row>
    <row r="4895" spans="12:15" x14ac:dyDescent="0.25">
      <c r="L4895">
        <v>59.62880534</v>
      </c>
      <c r="O4895">
        <v>166.2497932</v>
      </c>
    </row>
    <row r="4896" spans="12:15" x14ac:dyDescent="0.25">
      <c r="L4896">
        <v>51.268051409999998</v>
      </c>
      <c r="O4896">
        <v>166.69093029999999</v>
      </c>
    </row>
    <row r="4897" spans="12:15" x14ac:dyDescent="0.25">
      <c r="L4897">
        <v>50.466686019999997</v>
      </c>
      <c r="O4897">
        <v>166.91848730000001</v>
      </c>
    </row>
    <row r="4898" spans="12:15" x14ac:dyDescent="0.25">
      <c r="L4898">
        <v>61.198572589999998</v>
      </c>
      <c r="O4898">
        <v>167.31364439999999</v>
      </c>
    </row>
    <row r="4899" spans="12:15" x14ac:dyDescent="0.25">
      <c r="L4899">
        <v>67.140667980000003</v>
      </c>
      <c r="O4899">
        <v>168.32660530000001</v>
      </c>
    </row>
    <row r="4900" spans="12:15" x14ac:dyDescent="0.25">
      <c r="L4900">
        <v>109.91419209999999</v>
      </c>
      <c r="O4900">
        <v>168.47240959999999</v>
      </c>
    </row>
    <row r="4901" spans="12:15" x14ac:dyDescent="0.25">
      <c r="L4901">
        <v>41.401666239999997</v>
      </c>
      <c r="O4901">
        <v>168.9380889</v>
      </c>
    </row>
    <row r="4902" spans="12:15" x14ac:dyDescent="0.25">
      <c r="L4902">
        <v>47.912156009999997</v>
      </c>
      <c r="O4902">
        <v>169.17729869999999</v>
      </c>
    </row>
    <row r="4903" spans="12:15" x14ac:dyDescent="0.25">
      <c r="L4903">
        <v>51.707481559999998</v>
      </c>
      <c r="O4903">
        <v>170.50742249999999</v>
      </c>
    </row>
    <row r="4904" spans="12:15" x14ac:dyDescent="0.25">
      <c r="L4904">
        <v>62.228499210000003</v>
      </c>
      <c r="O4904">
        <v>170.54635010000001</v>
      </c>
    </row>
    <row r="4905" spans="12:15" x14ac:dyDescent="0.25">
      <c r="L4905">
        <v>43.358038059999998</v>
      </c>
      <c r="O4905">
        <v>171.39667299999999</v>
      </c>
    </row>
    <row r="4906" spans="12:15" x14ac:dyDescent="0.25">
      <c r="L4906">
        <v>140.57912859999999</v>
      </c>
      <c r="O4906">
        <v>171.60832500000001</v>
      </c>
    </row>
    <row r="4907" spans="12:15" x14ac:dyDescent="0.25">
      <c r="L4907">
        <v>53.54328392</v>
      </c>
      <c r="O4907">
        <v>172.01776749999999</v>
      </c>
    </row>
    <row r="4908" spans="12:15" x14ac:dyDescent="0.25">
      <c r="L4908">
        <v>45.379974590000003</v>
      </c>
      <c r="O4908">
        <v>172.290256</v>
      </c>
    </row>
    <row r="4909" spans="12:15" x14ac:dyDescent="0.25">
      <c r="L4909">
        <v>118.6965771</v>
      </c>
      <c r="O4909">
        <v>172.30332960000001</v>
      </c>
    </row>
    <row r="4910" spans="12:15" x14ac:dyDescent="0.25">
      <c r="L4910">
        <v>57.785835460000001</v>
      </c>
      <c r="O4910">
        <v>172.44091460000001</v>
      </c>
    </row>
    <row r="4911" spans="12:15" x14ac:dyDescent="0.25">
      <c r="L4911">
        <v>42.291473910000001</v>
      </c>
      <c r="O4911">
        <v>172.5370235</v>
      </c>
    </row>
    <row r="4912" spans="12:15" x14ac:dyDescent="0.25">
      <c r="L4912">
        <v>48.654913190000002</v>
      </c>
      <c r="O4912">
        <v>172.8328917</v>
      </c>
    </row>
    <row r="4913" spans="12:15" x14ac:dyDescent="0.25">
      <c r="L4913">
        <v>64.219458790000004</v>
      </c>
      <c r="O4913">
        <v>172.87849270000001</v>
      </c>
    </row>
    <row r="4914" spans="12:15" x14ac:dyDescent="0.25">
      <c r="L4914">
        <v>143.1940563</v>
      </c>
      <c r="O4914">
        <v>172.99213829999999</v>
      </c>
    </row>
    <row r="4915" spans="12:15" x14ac:dyDescent="0.25">
      <c r="L4915">
        <v>52.041425089999997</v>
      </c>
      <c r="O4915">
        <v>173.05616699999999</v>
      </c>
    </row>
    <row r="4916" spans="12:15" x14ac:dyDescent="0.25">
      <c r="L4916">
        <v>60.802353660000001</v>
      </c>
      <c r="O4916">
        <v>173.8112994</v>
      </c>
    </row>
    <row r="4917" spans="12:15" x14ac:dyDescent="0.25">
      <c r="L4917">
        <v>62.479310869999999</v>
      </c>
      <c r="O4917">
        <v>173.8933241</v>
      </c>
    </row>
    <row r="4918" spans="12:15" x14ac:dyDescent="0.25">
      <c r="L4918">
        <v>52.042517220000001</v>
      </c>
      <c r="O4918">
        <v>174.35573199999999</v>
      </c>
    </row>
    <row r="4919" spans="12:15" x14ac:dyDescent="0.25">
      <c r="L4919">
        <v>40.14194509</v>
      </c>
      <c r="O4919">
        <v>174.8795925</v>
      </c>
    </row>
    <row r="4920" spans="12:15" x14ac:dyDescent="0.25">
      <c r="L4920">
        <v>121.8559345</v>
      </c>
      <c r="O4920">
        <v>175.00204120000001</v>
      </c>
    </row>
    <row r="4921" spans="12:15" x14ac:dyDescent="0.25">
      <c r="L4921">
        <v>92.960627180000003</v>
      </c>
      <c r="O4921">
        <v>175.24945500000001</v>
      </c>
    </row>
    <row r="4922" spans="12:15" x14ac:dyDescent="0.25">
      <c r="L4922">
        <v>47.185348140000002</v>
      </c>
      <c r="O4922">
        <v>175.3359988</v>
      </c>
    </row>
    <row r="4923" spans="12:15" x14ac:dyDescent="0.25">
      <c r="L4923">
        <v>56.177754980000003</v>
      </c>
      <c r="O4923">
        <v>175.5063432</v>
      </c>
    </row>
    <row r="4924" spans="12:15" x14ac:dyDescent="0.25">
      <c r="L4924">
        <v>68.675971649999994</v>
      </c>
      <c r="O4924">
        <v>175.6844557</v>
      </c>
    </row>
    <row r="4925" spans="12:15" x14ac:dyDescent="0.25">
      <c r="L4925">
        <v>51.529948730000001</v>
      </c>
      <c r="O4925">
        <v>175.99421709999999</v>
      </c>
    </row>
    <row r="4926" spans="12:15" x14ac:dyDescent="0.25">
      <c r="L4926">
        <v>124.14917029999999</v>
      </c>
      <c r="O4926">
        <v>176.13670450000001</v>
      </c>
    </row>
    <row r="4927" spans="12:15" x14ac:dyDescent="0.25">
      <c r="L4927">
        <v>43.506992940000004</v>
      </c>
      <c r="O4927">
        <v>176.73559760000001</v>
      </c>
    </row>
    <row r="4928" spans="12:15" x14ac:dyDescent="0.25">
      <c r="L4928">
        <v>90.478220829999998</v>
      </c>
      <c r="O4928">
        <v>177.04761640000001</v>
      </c>
    </row>
    <row r="4929" spans="12:15" x14ac:dyDescent="0.25">
      <c r="L4929">
        <v>51.302270479999997</v>
      </c>
      <c r="O4929">
        <v>177.26971739999999</v>
      </c>
    </row>
    <row r="4930" spans="12:15" x14ac:dyDescent="0.25">
      <c r="L4930">
        <v>41.188295979999999</v>
      </c>
      <c r="O4930">
        <v>177.57749200000001</v>
      </c>
    </row>
    <row r="4931" spans="12:15" x14ac:dyDescent="0.25">
      <c r="L4931">
        <v>60.048075699999998</v>
      </c>
      <c r="O4931">
        <v>178.2442235</v>
      </c>
    </row>
    <row r="4932" spans="12:15" x14ac:dyDescent="0.25">
      <c r="L4932">
        <v>50.430363669999998</v>
      </c>
      <c r="O4932">
        <v>179.0198365</v>
      </c>
    </row>
    <row r="4933" spans="12:15" x14ac:dyDescent="0.25">
      <c r="L4933">
        <v>62.142817209999997</v>
      </c>
      <c r="O4933">
        <v>179.06819279999999</v>
      </c>
    </row>
    <row r="4934" spans="12:15" x14ac:dyDescent="0.25">
      <c r="L4934">
        <v>132.4783468</v>
      </c>
      <c r="O4934">
        <v>179.2274482</v>
      </c>
    </row>
    <row r="4935" spans="12:15" x14ac:dyDescent="0.25">
      <c r="L4935">
        <v>54.976740849999999</v>
      </c>
      <c r="O4935">
        <v>179.2995013</v>
      </c>
    </row>
    <row r="4936" spans="12:15" x14ac:dyDescent="0.25">
      <c r="L4936">
        <v>59.856476579999999</v>
      </c>
      <c r="O4936">
        <v>179.63537969999999</v>
      </c>
    </row>
    <row r="4937" spans="12:15" x14ac:dyDescent="0.25">
      <c r="L4937">
        <v>137.24541919999999</v>
      </c>
      <c r="O4937">
        <v>179.80654240000001</v>
      </c>
    </row>
    <row r="4938" spans="12:15" x14ac:dyDescent="0.25">
      <c r="L4938">
        <v>46.136546269999997</v>
      </c>
      <c r="O4938">
        <v>180.0674851</v>
      </c>
    </row>
    <row r="4939" spans="12:15" x14ac:dyDescent="0.25">
      <c r="L4939">
        <v>44.718636449999998</v>
      </c>
      <c r="O4939">
        <v>180.20613180000001</v>
      </c>
    </row>
    <row r="4940" spans="12:15" x14ac:dyDescent="0.25">
      <c r="L4940">
        <v>93.836073650000003</v>
      </c>
      <c r="O4940">
        <v>180.56335060000001</v>
      </c>
    </row>
    <row r="4941" spans="12:15" x14ac:dyDescent="0.25">
      <c r="L4941">
        <v>44.180526960000002</v>
      </c>
      <c r="O4941">
        <v>180.67360489999999</v>
      </c>
    </row>
    <row r="4942" spans="12:15" x14ac:dyDescent="0.25">
      <c r="L4942">
        <v>58.438302919999998</v>
      </c>
      <c r="O4942">
        <v>181.82241550000001</v>
      </c>
    </row>
    <row r="4943" spans="12:15" x14ac:dyDescent="0.25">
      <c r="L4943">
        <v>47.95278072</v>
      </c>
      <c r="O4943">
        <v>182.1771172</v>
      </c>
    </row>
    <row r="4944" spans="12:15" x14ac:dyDescent="0.25">
      <c r="L4944">
        <v>63.077905049999998</v>
      </c>
      <c r="O4944">
        <v>183.65298680000001</v>
      </c>
    </row>
    <row r="4945" spans="12:15" x14ac:dyDescent="0.25">
      <c r="L4945">
        <v>45.204172069999998</v>
      </c>
      <c r="O4945">
        <v>183.97403420000001</v>
      </c>
    </row>
    <row r="4946" spans="12:15" x14ac:dyDescent="0.25">
      <c r="L4946">
        <v>124.505376</v>
      </c>
      <c r="O4946">
        <v>184.45658230000001</v>
      </c>
    </row>
    <row r="4947" spans="12:15" x14ac:dyDescent="0.25">
      <c r="L4947">
        <v>47.146937090000002</v>
      </c>
      <c r="O4947">
        <v>185.6800738</v>
      </c>
    </row>
    <row r="4948" spans="12:15" x14ac:dyDescent="0.25">
      <c r="L4948">
        <v>51.38061089</v>
      </c>
      <c r="O4948">
        <v>185.95950439999999</v>
      </c>
    </row>
    <row r="4949" spans="12:15" x14ac:dyDescent="0.25">
      <c r="L4949">
        <v>50.02605338</v>
      </c>
      <c r="O4949">
        <v>186.4450918</v>
      </c>
    </row>
    <row r="4950" spans="12:15" x14ac:dyDescent="0.25">
      <c r="L4950">
        <v>50.624195190000002</v>
      </c>
      <c r="O4950">
        <v>186.6335631</v>
      </c>
    </row>
    <row r="4951" spans="12:15" x14ac:dyDescent="0.25">
      <c r="L4951">
        <v>57.585222770000001</v>
      </c>
      <c r="O4951">
        <v>187.41505939999999</v>
      </c>
    </row>
    <row r="4952" spans="12:15" x14ac:dyDescent="0.25">
      <c r="L4952">
        <v>56.268557100000002</v>
      </c>
      <c r="O4952">
        <v>188.0666315</v>
      </c>
    </row>
    <row r="4953" spans="12:15" x14ac:dyDescent="0.25">
      <c r="L4953">
        <v>43.672858599999998</v>
      </c>
      <c r="O4953">
        <v>189.07136800000001</v>
      </c>
    </row>
    <row r="4954" spans="12:15" x14ac:dyDescent="0.25">
      <c r="L4954">
        <v>47.29237157</v>
      </c>
      <c r="O4954">
        <v>189.32094319999999</v>
      </c>
    </row>
    <row r="4955" spans="12:15" x14ac:dyDescent="0.25">
      <c r="L4955">
        <v>66.919691979999996</v>
      </c>
      <c r="O4955">
        <v>190.41146130000001</v>
      </c>
    </row>
    <row r="4956" spans="12:15" x14ac:dyDescent="0.25">
      <c r="L4956">
        <v>66.806494330000007</v>
      </c>
      <c r="O4956">
        <v>191.14318879999999</v>
      </c>
    </row>
    <row r="4957" spans="12:15" x14ac:dyDescent="0.25">
      <c r="L4957">
        <v>66.684247249999999</v>
      </c>
      <c r="O4957">
        <v>192.07992669999999</v>
      </c>
    </row>
    <row r="4958" spans="12:15" x14ac:dyDescent="0.25">
      <c r="L4958">
        <v>106.3998036</v>
      </c>
      <c r="O4958">
        <v>192.65903839999999</v>
      </c>
    </row>
    <row r="4959" spans="12:15" x14ac:dyDescent="0.25">
      <c r="L4959">
        <v>43.810058650000002</v>
      </c>
      <c r="O4959">
        <v>192.66458470000001</v>
      </c>
    </row>
    <row r="4960" spans="12:15" x14ac:dyDescent="0.25">
      <c r="L4960">
        <v>62.028795459999998</v>
      </c>
      <c r="O4960">
        <v>192.6852317</v>
      </c>
    </row>
    <row r="4961" spans="12:15" x14ac:dyDescent="0.25">
      <c r="L4961">
        <v>171.39667299999999</v>
      </c>
      <c r="O4961">
        <v>192.80497399999999</v>
      </c>
    </row>
    <row r="4962" spans="12:15" x14ac:dyDescent="0.25">
      <c r="L4962">
        <v>67.84517099</v>
      </c>
      <c r="O4962">
        <v>193.61670570000001</v>
      </c>
    </row>
    <row r="4963" spans="12:15" x14ac:dyDescent="0.25">
      <c r="L4963">
        <v>66.447122960000002</v>
      </c>
      <c r="O4963">
        <v>196.3592088</v>
      </c>
    </row>
    <row r="4964" spans="12:15" x14ac:dyDescent="0.25">
      <c r="L4964">
        <v>64.149385260000003</v>
      </c>
      <c r="O4964">
        <v>196.77085750000001</v>
      </c>
    </row>
    <row r="4965" spans="12:15" x14ac:dyDescent="0.25">
      <c r="L4965">
        <v>68.745466379999996</v>
      </c>
      <c r="O4965">
        <v>197.95441529999999</v>
      </c>
    </row>
    <row r="4966" spans="12:15" x14ac:dyDescent="0.25">
      <c r="L4966">
        <v>46.632733960000003</v>
      </c>
      <c r="O4966">
        <v>198.2999374</v>
      </c>
    </row>
    <row r="4967" spans="12:15" x14ac:dyDescent="0.25">
      <c r="L4967">
        <v>41.296514950000002</v>
      </c>
      <c r="O4967">
        <v>199.0467275</v>
      </c>
    </row>
    <row r="4968" spans="12:15" x14ac:dyDescent="0.25">
      <c r="L4968">
        <v>145.05737959999999</v>
      </c>
      <c r="O4968">
        <v>199.67232329999999</v>
      </c>
    </row>
    <row r="4969" spans="12:15" x14ac:dyDescent="0.25">
      <c r="L4969">
        <v>64.543690949999998</v>
      </c>
      <c r="O4969">
        <v>200.9712079</v>
      </c>
    </row>
    <row r="4970" spans="12:15" x14ac:dyDescent="0.25">
      <c r="L4970">
        <v>67.315441340000007</v>
      </c>
      <c r="O4970">
        <v>201.35687239999999</v>
      </c>
    </row>
    <row r="4971" spans="12:15" x14ac:dyDescent="0.25">
      <c r="L4971">
        <v>102.5691509</v>
      </c>
      <c r="O4971">
        <v>203.47106149999999</v>
      </c>
    </row>
    <row r="4972" spans="12:15" x14ac:dyDescent="0.25">
      <c r="L4972">
        <v>58.55207308</v>
      </c>
      <c r="O4972">
        <v>206.02992889999999</v>
      </c>
    </row>
    <row r="4973" spans="12:15" x14ac:dyDescent="0.25">
      <c r="L4973">
        <v>65.635869549999995</v>
      </c>
      <c r="O4973">
        <v>206.3828091</v>
      </c>
    </row>
    <row r="4974" spans="12:15" x14ac:dyDescent="0.25">
      <c r="L4974">
        <v>100.8855124</v>
      </c>
      <c r="O4974">
        <v>209.3856633</v>
      </c>
    </row>
    <row r="4975" spans="12:15" x14ac:dyDescent="0.25">
      <c r="L4975">
        <v>58.015477840000003</v>
      </c>
      <c r="O4975">
        <v>209.42633910000001</v>
      </c>
    </row>
    <row r="4976" spans="12:15" x14ac:dyDescent="0.25">
      <c r="L4976">
        <v>101.20916769999999</v>
      </c>
      <c r="O4976">
        <v>210.3073569</v>
      </c>
    </row>
    <row r="4977" spans="12:15" x14ac:dyDescent="0.25">
      <c r="L4977">
        <v>44.258183610000003</v>
      </c>
      <c r="O4977">
        <v>211.0394259</v>
      </c>
    </row>
    <row r="4978" spans="12:15" x14ac:dyDescent="0.25">
      <c r="L4978">
        <v>54.425168360000001</v>
      </c>
      <c r="O4978">
        <v>211.36138550000001</v>
      </c>
    </row>
    <row r="4979" spans="12:15" x14ac:dyDescent="0.25">
      <c r="L4979">
        <v>50.459163109999999</v>
      </c>
      <c r="O4979">
        <v>211.4155208</v>
      </c>
    </row>
    <row r="4980" spans="12:15" x14ac:dyDescent="0.25">
      <c r="L4980">
        <v>69.298425789999996</v>
      </c>
      <c r="O4980">
        <v>211.78508389999999</v>
      </c>
    </row>
    <row r="4981" spans="12:15" x14ac:dyDescent="0.25">
      <c r="L4981">
        <v>113.3477908</v>
      </c>
      <c r="O4981">
        <v>212.2490071</v>
      </c>
    </row>
    <row r="4982" spans="12:15" x14ac:dyDescent="0.25">
      <c r="L4982">
        <v>59.859084119999999</v>
      </c>
      <c r="O4982">
        <v>213.6232747</v>
      </c>
    </row>
    <row r="4983" spans="12:15" x14ac:dyDescent="0.25">
      <c r="L4983">
        <v>50.496611270000002</v>
      </c>
      <c r="O4983">
        <v>215.64309589999999</v>
      </c>
    </row>
    <row r="4984" spans="12:15" x14ac:dyDescent="0.25">
      <c r="L4984">
        <v>52.364144349999997</v>
      </c>
      <c r="O4984">
        <v>215.94105809999999</v>
      </c>
    </row>
    <row r="4985" spans="12:15" x14ac:dyDescent="0.25">
      <c r="L4985">
        <v>64.357960660000003</v>
      </c>
      <c r="O4985">
        <v>216.3217574</v>
      </c>
    </row>
    <row r="4986" spans="12:15" x14ac:dyDescent="0.25">
      <c r="L4986">
        <v>49.66293709</v>
      </c>
      <c r="O4986">
        <v>217.59860739999999</v>
      </c>
    </row>
    <row r="4987" spans="12:15" x14ac:dyDescent="0.25">
      <c r="L4987">
        <v>56.295941730000003</v>
      </c>
      <c r="O4987">
        <v>220.34084129999999</v>
      </c>
    </row>
    <row r="4988" spans="12:15" x14ac:dyDescent="0.25">
      <c r="L4988">
        <v>56.039867139999998</v>
      </c>
      <c r="O4988">
        <v>222.24087969999999</v>
      </c>
    </row>
    <row r="4989" spans="12:15" x14ac:dyDescent="0.25">
      <c r="L4989">
        <v>44.24619328</v>
      </c>
      <c r="O4989">
        <v>223.60899359999999</v>
      </c>
    </row>
    <row r="4990" spans="12:15" x14ac:dyDescent="0.25">
      <c r="L4990">
        <v>92.654648230000006</v>
      </c>
      <c r="O4990">
        <v>231.27527620000001</v>
      </c>
    </row>
    <row r="4991" spans="12:15" x14ac:dyDescent="0.25">
      <c r="L4991">
        <v>61.068546730000001</v>
      </c>
      <c r="O4991">
        <v>232.60438540000001</v>
      </c>
    </row>
    <row r="4992" spans="12:15" x14ac:dyDescent="0.25">
      <c r="L4992">
        <v>58.416916700000002</v>
      </c>
      <c r="O4992">
        <v>234.88470409999999</v>
      </c>
    </row>
    <row r="4993" spans="12:15" x14ac:dyDescent="0.25">
      <c r="L4993">
        <v>40.239093769999997</v>
      </c>
      <c r="O4993">
        <v>234.90175640000001</v>
      </c>
    </row>
    <row r="4994" spans="12:15" x14ac:dyDescent="0.25">
      <c r="L4994">
        <v>136.0795881</v>
      </c>
      <c r="O4994">
        <v>237.83440429999999</v>
      </c>
    </row>
    <row r="4995" spans="12:15" x14ac:dyDescent="0.25">
      <c r="L4995">
        <v>62.034370109999998</v>
      </c>
      <c r="O4995">
        <v>247.33546989999999</v>
      </c>
    </row>
    <row r="4996" spans="12:15" x14ac:dyDescent="0.25">
      <c r="L4996">
        <v>58.065221340000001</v>
      </c>
      <c r="O4996">
        <v>252.56524709999999</v>
      </c>
    </row>
    <row r="4997" spans="12:15" x14ac:dyDescent="0.25">
      <c r="L4997">
        <v>113.8484097</v>
      </c>
      <c r="O4997">
        <v>252.60599329999999</v>
      </c>
    </row>
    <row r="4998" spans="12:15" x14ac:dyDescent="0.25">
      <c r="L4998">
        <v>52.751585140000003</v>
      </c>
      <c r="O4998">
        <v>267.68779790000002</v>
      </c>
    </row>
    <row r="4999" spans="12:15" x14ac:dyDescent="0.25">
      <c r="L4999">
        <v>50.072149080000003</v>
      </c>
      <c r="O4999">
        <v>272.3417637</v>
      </c>
    </row>
    <row r="5000" spans="12:15" x14ac:dyDescent="0.25">
      <c r="L5000">
        <v>40.981922099999998</v>
      </c>
      <c r="O5000">
        <v>334.5378432</v>
      </c>
    </row>
  </sheetData>
  <sortState ref="O1:O5000">
    <sortCondition ref="O1"/>
  </sortState>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 (9.9)</vt:lpstr>
      <vt:lpstr>Question #2 (9.10)</vt:lpstr>
      <vt:lpstr>Question # 3 (CHI-Square Test)</vt:lpstr>
      <vt:lpstr>Question # 4 (Q-Q PLOT)</vt:lpstr>
      <vt:lpstr>Question # 6 (9.30)</vt:lpstr>
      <vt:lpstr>Question # 7 (9.32)</vt:lpstr>
      <vt:lpstr>Question # 8 (9.34)</vt:lpstr>
      <vt:lpstr>Question # 9</vt:lpstr>
    </vt:vector>
  </TitlesOfParts>
  <Company>Miami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Price</cp:lastModifiedBy>
  <dcterms:created xsi:type="dcterms:W3CDTF">2015-04-23T13:41:51Z</dcterms:created>
  <dcterms:modified xsi:type="dcterms:W3CDTF">2015-04-24T18:53:54Z</dcterms:modified>
</cp:coreProperties>
</file>