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755"/>
  </bookViews>
  <sheets>
    <sheet name="interfaces" sheetId="1" r:id="rId1"/>
    <sheet name="budget" sheetId="3" r:id="rId2"/>
    <sheet name="parts" sheetId="2" r:id="rId3"/>
  </sheets>
  <calcPr calcId="114210"/>
</workbook>
</file>

<file path=xl/calcChain.xml><?xml version="1.0" encoding="utf-8"?>
<calcChain xmlns="http://schemas.openxmlformats.org/spreadsheetml/2006/main">
  <c r="H28" i="3"/>
  <c r="H21"/>
  <c r="I28"/>
  <c r="I21"/>
  <c r="I20"/>
  <c r="H20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I3"/>
  <c r="H3"/>
  <c r="C14"/>
  <c r="E25" i="1"/>
  <c r="F25"/>
  <c r="D25"/>
  <c r="F26"/>
</calcChain>
</file>

<file path=xl/sharedStrings.xml><?xml version="1.0" encoding="utf-8"?>
<sst xmlns="http://schemas.openxmlformats.org/spreadsheetml/2006/main" count="211" uniqueCount="171">
  <si>
    <t>Rpi/FPGA to iso</t>
  </si>
  <si>
    <t>CLKSEL</t>
  </si>
  <si>
    <t>Directions rel. to iso</t>
  </si>
  <si>
    <t>In</t>
  </si>
  <si>
    <t>0 = 11.2896, 1 = 24.576</t>
  </si>
  <si>
    <t>MCLK</t>
  </si>
  <si>
    <t>SPI clock, and bit clock for ser/des</t>
  </si>
  <si>
    <t>SRCLK</t>
  </si>
  <si>
    <t>Load clock for ser/des</t>
  </si>
  <si>
    <t>SLOTDATA0[5:0]</t>
  </si>
  <si>
    <t>I/O</t>
  </si>
  <si>
    <t>I2S bus for slot 0</t>
  </si>
  <si>
    <t>SLOTDATA1[5:0]</t>
  </si>
  <si>
    <t>SLOTDATA2[5:0]</t>
  </si>
  <si>
    <t>SLOTDATA3[5:0]</t>
  </si>
  <si>
    <t>I2S bus for slot 1</t>
  </si>
  <si>
    <t>I2S bus for slot 2</t>
  </si>
  <si>
    <t>I2S bus for slot 3</t>
  </si>
  <si>
    <t>CS_N</t>
  </si>
  <si>
    <t>SPI chip select (serialized)</t>
  </si>
  <si>
    <t>MOSI</t>
  </si>
  <si>
    <t>SPI data in</t>
  </si>
  <si>
    <t>MISO</t>
  </si>
  <si>
    <t>Out</t>
  </si>
  <si>
    <t>SPI data out</t>
  </si>
  <si>
    <t>DIRCHAN</t>
  </si>
  <si>
    <t># In</t>
  </si>
  <si>
    <t># Out</t>
  </si>
  <si>
    <t># IO</t>
  </si>
  <si>
    <t>Ideas</t>
  </si>
  <si>
    <t>Add 2nd level of serialization?  (SRCLK2 at 1/8 SRCLK freq)</t>
  </si>
  <si>
    <t>ACLK</t>
  </si>
  <si>
    <t>Audio master clock (11.2896/24.576) into FPGA</t>
  </si>
  <si>
    <t>Reset controlled by FPGA, active low</t>
  </si>
  <si>
    <t>RESET_N</t>
  </si>
  <si>
    <t>Totals</t>
  </si>
  <si>
    <t>Total total</t>
  </si>
  <si>
    <t>SRCLK2</t>
  </si>
  <si>
    <t>2nd level (1/64) load clock for ser/des</t>
  </si>
  <si>
    <t>HWCON</t>
  </si>
  <si>
    <t>HWFLAG</t>
  </si>
  <si>
    <t>Hardware control lines for each module (2-level serialized)</t>
  </si>
  <si>
    <t>Hardware response flags for each module (2-level serialized)</t>
  </si>
  <si>
    <t>MCLK freq = 1/2 of ACLK whatever it is</t>
  </si>
  <si>
    <t>SRCLK = 1/16 ACLK</t>
  </si>
  <si>
    <t>SRCLK2 = 1/128 ACLK</t>
  </si>
  <si>
    <t>Indicator of direction/channel counts (serialized)</t>
  </si>
  <si>
    <t>6-channel medium speed (25 Mb/s) iso</t>
  </si>
  <si>
    <t>SLOTDATA</t>
  </si>
  <si>
    <t>ADUM142E0B = $5.49 - $2.92/ea in qty 48 from ADI</t>
  </si>
  <si>
    <t>ADUM3402C = $6.21 - $3.23/ea in qty 47 from ADI</t>
  </si>
  <si>
    <t>Fast isolator to carry:</t>
  </si>
  <si>
    <t>(Use ADUM140E0B - $5.49)</t>
  </si>
  <si>
    <t>Remainder: 4 in, 4 out, medium speed</t>
  </si>
  <si>
    <t>May as well just have 2 more 2/2 isos - same type</t>
  </si>
  <si>
    <t>USBStreamer to iso</t>
  </si>
  <si>
    <t>BCK</t>
  </si>
  <si>
    <t>LRCK</t>
  </si>
  <si>
    <t>https://www.minidsp.com/images/documents/Product%20Brief%20-%20USBstreamer.pdf</t>
  </si>
  <si>
    <t>DA Platform Interfaces</t>
  </si>
  <si>
    <t>Version</t>
  </si>
  <si>
    <t>Date</t>
  </si>
  <si>
    <t>Author</t>
  </si>
  <si>
    <t>Michael Price</t>
  </si>
  <si>
    <t>SDATA[3:0] in</t>
  </si>
  <si>
    <t>SDATA[3:0] out</t>
  </si>
  <si>
    <t>Ministreamer to iso</t>
  </si>
  <si>
    <t>BCK in</t>
  </si>
  <si>
    <t>LRCK in</t>
  </si>
  <si>
    <t>SDATA in</t>
  </si>
  <si>
    <t>BCK out</t>
  </si>
  <si>
    <t>LRCK out</t>
  </si>
  <si>
    <t>SDATA out</t>
  </si>
  <si>
    <t>Master/slave is configurable with a jumper</t>
  </si>
  <si>
    <t>(I guess that's only relevant for ADC)</t>
  </si>
  <si>
    <t>https://www.minidsp.com/images/documents/Product%20Brief-%20miniStreamer.pdf</t>
  </si>
  <si>
    <t>10-pin (5x2) 0.1" header</t>
  </si>
  <si>
    <t>12-pin (6x2) 0.1" header</t>
  </si>
  <si>
    <t>Power supply to iso</t>
  </si>
  <si>
    <t>Unreg 7 V Analog</t>
  </si>
  <si>
    <t>Unreg 7 V Digital</t>
  </si>
  <si>
    <t>Unreg -22 V</t>
  </si>
  <si>
    <t>Unreg +22 V</t>
  </si>
  <si>
    <t>Ground Analog</t>
  </si>
  <si>
    <t>Ground Analog HV</t>
  </si>
  <si>
    <t>Ground Digital</t>
  </si>
  <si>
    <t>Module to iso</t>
  </si>
  <si>
    <t>12x 2/2 isolators needed</t>
  </si>
  <si>
    <t>Total iso budget = 1x ADUM140E0B + 14x ADUM142E0B</t>
  </si>
  <si>
    <t>About $50.</t>
  </si>
  <si>
    <t>In this case, USBStreamer drives audio clock,</t>
  </si>
  <si>
    <t>not clock board.  So we need an LVDS driver.</t>
  </si>
  <si>
    <t>SLOTDATA[5:0]</t>
  </si>
  <si>
    <t>DIR</t>
  </si>
  <si>
    <t>CHAN</t>
  </si>
  <si>
    <t>I2S bus (either direction up to 8 ch)</t>
  </si>
  <si>
    <t>Flag for direction 1=DAC 0=ADC</t>
  </si>
  <si>
    <t>Flag for channels 0=2ch 1=8ch(ish)</t>
  </si>
  <si>
    <t>SPI chip select (per channel - deser on iso board)</t>
  </si>
  <si>
    <t>Tie analog grounds together on iso, near regulators I guess</t>
  </si>
  <si>
    <t>Audio master clock 11.2896/24.576 - differential</t>
  </si>
  <si>
    <t>Hardware response flags for this module (1-level serialized or const)</t>
  </si>
  <si>
    <t>Hardware control lines for this module (1-level serialized or const)</t>
  </si>
  <si>
    <t>A7V_UNREG</t>
  </si>
  <si>
    <t>D7V_UNREG</t>
  </si>
  <si>
    <t>AN22V_UNREG</t>
  </si>
  <si>
    <t>AP22V_UNREG</t>
  </si>
  <si>
    <t>AGND</t>
  </si>
  <si>
    <t>DGND</t>
  </si>
  <si>
    <t>D3.3V</t>
  </si>
  <si>
    <t>A5V</t>
  </si>
  <si>
    <t>AP15V</t>
  </si>
  <si>
    <t>AN15V</t>
  </si>
  <si>
    <t>Clock board to iso</t>
  </si>
  <si>
    <t>Output to slot - isolator just carries differential lines</t>
  </si>
  <si>
    <t>Output to FPGA</t>
  </si>
  <si>
    <t>SCLK</t>
  </si>
  <si>
    <t>MCLK{p,n}</t>
  </si>
  <si>
    <t>MCLK0{p,n}</t>
  </si>
  <si>
    <t>MCLK1{p,n}</t>
  </si>
  <si>
    <t>MCLK2{p,n}</t>
  </si>
  <si>
    <t>MCLK3{p,n}</t>
  </si>
  <si>
    <t>MCLKF{p,n}</t>
  </si>
  <si>
    <t>Clock select</t>
  </si>
  <si>
    <t>Maybe a 16 pin (8x2) cable would be good? 2 pins per supply net, should be hefty</t>
  </si>
  <si>
    <t>Note: include unstuffed debug SMA outputs of buffered single-ended clocks</t>
  </si>
  <si>
    <t>Note: include Tentlabs and Crystek footprints as well as SMA inputs for ext source</t>
  </si>
  <si>
    <t>Parts notes</t>
  </si>
  <si>
    <t>Purpose</t>
  </si>
  <si>
    <t>Part</t>
  </si>
  <si>
    <t>Supplier</t>
  </si>
  <si>
    <t>Cost</t>
  </si>
  <si>
    <t>Other notes</t>
  </si>
  <si>
    <t>5V x2 25 VA transformer</t>
  </si>
  <si>
    <t>Triad VPS10-2500</t>
  </si>
  <si>
    <t>Allied</t>
  </si>
  <si>
    <t>28VCT transformer</t>
  </si>
  <si>
    <t>Triad F8-28</t>
  </si>
  <si>
    <t>Consider the VPL10-5000 (50VA)?  $17.55. Have to power Rpi/ZTEX too</t>
  </si>
  <si>
    <t>Power connector for PSU, carrier PCBs</t>
  </si>
  <si>
    <t>JST ???</t>
  </si>
  <si>
    <t>Connector format: GND-P-N - 16x2 (one row for clocks+separators, one row for CLKSEL and supplies)</t>
  </si>
  <si>
    <t>Low cost oscillator alternative</t>
  </si>
  <si>
    <t>SIT8008BI-82-33E-freq</t>
  </si>
  <si>
    <t>For footprint planning</t>
  </si>
  <si>
    <t>Component</t>
  </si>
  <si>
    <t>Approx cost</t>
  </si>
  <si>
    <t>Isolator PCB</t>
  </si>
  <si>
    <t>Other PCBs (carrier, clock, PSU)</t>
  </si>
  <si>
    <t>Crystek oscillators</t>
  </si>
  <si>
    <t>LVDS serdes components</t>
  </si>
  <si>
    <t>ADUM isolators</t>
  </si>
  <si>
    <t>Ministreamer</t>
  </si>
  <si>
    <t>USBStreamer</t>
  </si>
  <si>
    <t>Chassis (Slimline)</t>
  </si>
  <si>
    <t>Chassis (Pesante)</t>
  </si>
  <si>
    <t>Power transformers + wallwart</t>
  </si>
  <si>
    <t>ZTEX FPGA board</t>
  </si>
  <si>
    <t>Low cost oscillators</t>
  </si>
  <si>
    <t>CML serdes components</t>
  </si>
  <si>
    <t>3-terminal linear regulators</t>
  </si>
  <si>
    <t>Headers and hardware</t>
  </si>
  <si>
    <t>Parts for Jung discrete regulators</t>
  </si>
  <si>
    <t>Each DAC/ADC module (roughly)</t>
  </si>
  <si>
    <t>Usage quantity per build variant</t>
  </si>
  <si>
    <t>High end</t>
  </si>
  <si>
    <t>Minimalist</t>
  </si>
  <si>
    <t>Total cost of variant</t>
  </si>
  <si>
    <t>Part cost per build variant</t>
  </si>
  <si>
    <t>Rear panel connectors</t>
  </si>
  <si>
    <t>Raspberry Pi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</si>
</sst>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87"/>
  <sheetViews>
    <sheetView tabSelected="1" topLeftCell="A34" zoomScale="85" zoomScaleNormal="85" workbookViewId="0">
      <selection activeCell="B61" sqref="B61"/>
    </sheetView>
  </sheetViews>
  <sheetFormatPr defaultRowHeight="15"/>
  <cols>
    <col min="2" max="2" width="24" customWidth="1"/>
    <col min="3" max="3" width="11.140625" customWidth="1"/>
  </cols>
  <sheetData>
    <row r="2" spans="2:15">
      <c r="B2" s="6" t="s">
        <v>59</v>
      </c>
      <c r="C2" s="7"/>
      <c r="D2" s="8"/>
      <c r="F2" s="1" t="s">
        <v>2</v>
      </c>
    </row>
    <row r="3" spans="2:15">
      <c r="B3" s="9" t="s">
        <v>60</v>
      </c>
      <c r="C3" s="10">
        <v>2</v>
      </c>
      <c r="D3" s="11"/>
    </row>
    <row r="4" spans="2:15">
      <c r="B4" s="9" t="s">
        <v>61</v>
      </c>
      <c r="C4" s="12">
        <v>42805</v>
      </c>
      <c r="D4" s="11"/>
    </row>
    <row r="5" spans="2:15">
      <c r="B5" s="13" t="s">
        <v>62</v>
      </c>
      <c r="C5" s="14" t="s">
        <v>63</v>
      </c>
      <c r="D5" s="15"/>
    </row>
    <row r="7" spans="2:15">
      <c r="B7" s="2" t="s">
        <v>0</v>
      </c>
      <c r="D7" t="s">
        <v>26</v>
      </c>
      <c r="E7" t="s">
        <v>27</v>
      </c>
      <c r="F7" t="s">
        <v>28</v>
      </c>
      <c r="N7" s="2" t="s">
        <v>29</v>
      </c>
    </row>
    <row r="8" spans="2:15">
      <c r="B8" t="s">
        <v>1</v>
      </c>
      <c r="C8" t="s">
        <v>3</v>
      </c>
      <c r="D8" s="3">
        <v>1</v>
      </c>
      <c r="G8" t="s">
        <v>4</v>
      </c>
      <c r="N8" t="s">
        <v>30</v>
      </c>
    </row>
    <row r="9" spans="2:15">
      <c r="B9" t="s">
        <v>116</v>
      </c>
      <c r="C9" t="s">
        <v>3</v>
      </c>
      <c r="D9" s="3">
        <v>1</v>
      </c>
      <c r="G9" t="s">
        <v>6</v>
      </c>
      <c r="N9" t="s">
        <v>43</v>
      </c>
    </row>
    <row r="10" spans="2:15">
      <c r="B10" t="s">
        <v>7</v>
      </c>
      <c r="C10" t="s">
        <v>3</v>
      </c>
      <c r="D10" s="3">
        <v>1</v>
      </c>
      <c r="G10" t="s">
        <v>8</v>
      </c>
      <c r="N10" t="s">
        <v>44</v>
      </c>
    </row>
    <row r="11" spans="2:15">
      <c r="B11" t="s">
        <v>37</v>
      </c>
      <c r="C11" t="s">
        <v>3</v>
      </c>
      <c r="D11" s="3">
        <v>1</v>
      </c>
      <c r="G11" t="s">
        <v>38</v>
      </c>
      <c r="N11" t="s">
        <v>45</v>
      </c>
    </row>
    <row r="12" spans="2:15">
      <c r="B12" t="s">
        <v>5</v>
      </c>
      <c r="C12" t="s">
        <v>23</v>
      </c>
      <c r="E12" s="4">
        <v>1</v>
      </c>
      <c r="G12" t="s">
        <v>32</v>
      </c>
      <c r="N12" t="s">
        <v>51</v>
      </c>
    </row>
    <row r="13" spans="2:15">
      <c r="B13" t="s">
        <v>34</v>
      </c>
      <c r="C13" t="s">
        <v>3</v>
      </c>
      <c r="D13" s="4">
        <v>1</v>
      </c>
      <c r="G13" t="s">
        <v>33</v>
      </c>
      <c r="O13" t="s">
        <v>5</v>
      </c>
    </row>
    <row r="14" spans="2:15">
      <c r="B14" t="s">
        <v>9</v>
      </c>
      <c r="C14" t="s">
        <v>10</v>
      </c>
      <c r="F14" s="5">
        <v>6</v>
      </c>
      <c r="G14" t="s">
        <v>11</v>
      </c>
      <c r="O14" t="s">
        <v>31</v>
      </c>
    </row>
    <row r="15" spans="2:15">
      <c r="B15" t="s">
        <v>12</v>
      </c>
      <c r="C15" t="s">
        <v>10</v>
      </c>
      <c r="F15" s="5">
        <v>6</v>
      </c>
      <c r="G15" t="s">
        <v>15</v>
      </c>
      <c r="O15" t="s">
        <v>7</v>
      </c>
    </row>
    <row r="16" spans="2:15">
      <c r="B16" t="s">
        <v>13</v>
      </c>
      <c r="C16" t="s">
        <v>10</v>
      </c>
      <c r="F16" s="5">
        <v>6</v>
      </c>
      <c r="G16" t="s">
        <v>16</v>
      </c>
      <c r="O16" t="s">
        <v>37</v>
      </c>
    </row>
    <row r="17" spans="2:17">
      <c r="B17" t="s">
        <v>14</v>
      </c>
      <c r="C17" t="s">
        <v>10</v>
      </c>
      <c r="F17" s="5">
        <v>6</v>
      </c>
      <c r="G17" t="s">
        <v>17</v>
      </c>
      <c r="O17" t="s">
        <v>52</v>
      </c>
    </row>
    <row r="18" spans="2:17">
      <c r="B18" t="s">
        <v>18</v>
      </c>
      <c r="C18" t="s">
        <v>3</v>
      </c>
      <c r="D18" s="4">
        <v>1</v>
      </c>
      <c r="G18" t="s">
        <v>19</v>
      </c>
      <c r="N18" t="s">
        <v>47</v>
      </c>
    </row>
    <row r="19" spans="2:17">
      <c r="B19" t="s">
        <v>20</v>
      </c>
      <c r="C19" t="s">
        <v>3</v>
      </c>
      <c r="D19" s="4">
        <v>1</v>
      </c>
      <c r="G19" t="s">
        <v>21</v>
      </c>
      <c r="O19" t="s">
        <v>48</v>
      </c>
      <c r="Q19" t="s">
        <v>87</v>
      </c>
    </row>
    <row r="20" spans="2:17">
      <c r="B20" t="s">
        <v>22</v>
      </c>
      <c r="C20" t="s">
        <v>23</v>
      </c>
      <c r="E20" s="4">
        <v>1</v>
      </c>
      <c r="G20" t="s">
        <v>24</v>
      </c>
      <c r="O20" t="s">
        <v>50</v>
      </c>
    </row>
    <row r="21" spans="2:17">
      <c r="B21" t="s">
        <v>25</v>
      </c>
      <c r="C21" t="s">
        <v>23</v>
      </c>
      <c r="E21" s="4">
        <v>1</v>
      </c>
      <c r="G21" t="s">
        <v>46</v>
      </c>
      <c r="O21" t="s">
        <v>49</v>
      </c>
    </row>
    <row r="22" spans="2:17">
      <c r="B22" t="s">
        <v>39</v>
      </c>
      <c r="C22" t="s">
        <v>3</v>
      </c>
      <c r="D22" s="4">
        <v>1</v>
      </c>
      <c r="G22" t="s">
        <v>41</v>
      </c>
      <c r="N22" t="s">
        <v>53</v>
      </c>
    </row>
    <row r="23" spans="2:17">
      <c r="B23" t="s">
        <v>40</v>
      </c>
      <c r="C23" t="s">
        <v>23</v>
      </c>
      <c r="E23" s="4">
        <v>1</v>
      </c>
      <c r="G23" t="s">
        <v>42</v>
      </c>
      <c r="O23" t="s">
        <v>54</v>
      </c>
    </row>
    <row r="24" spans="2:17">
      <c r="N24" t="s">
        <v>88</v>
      </c>
    </row>
    <row r="25" spans="2:17">
      <c r="B25" t="s">
        <v>35</v>
      </c>
      <c r="D25">
        <f>SUM(D8:D23)</f>
        <v>8</v>
      </c>
      <c r="E25">
        <f>SUM(E8:E23)</f>
        <v>4</v>
      </c>
      <c r="F25">
        <f>SUM(F8:F23)</f>
        <v>24</v>
      </c>
      <c r="O25" t="s">
        <v>89</v>
      </c>
    </row>
    <row r="26" spans="2:17">
      <c r="B26" t="s">
        <v>36</v>
      </c>
      <c r="F26">
        <f>SUM(D25:F25)</f>
        <v>36</v>
      </c>
    </row>
    <row r="28" spans="2:17">
      <c r="B28" s="2" t="s">
        <v>55</v>
      </c>
      <c r="D28" t="s">
        <v>58</v>
      </c>
    </row>
    <row r="29" spans="2:17">
      <c r="B29" t="s">
        <v>5</v>
      </c>
      <c r="D29">
        <v>1</v>
      </c>
    </row>
    <row r="30" spans="2:17">
      <c r="B30" t="s">
        <v>56</v>
      </c>
      <c r="D30">
        <v>1</v>
      </c>
      <c r="H30" t="s">
        <v>77</v>
      </c>
      <c r="M30" t="s">
        <v>90</v>
      </c>
    </row>
    <row r="31" spans="2:17">
      <c r="B31" t="s">
        <v>57</v>
      </c>
      <c r="D31">
        <v>1</v>
      </c>
      <c r="M31" t="s">
        <v>91</v>
      </c>
    </row>
    <row r="32" spans="2:17">
      <c r="B32" t="s">
        <v>64</v>
      </c>
      <c r="D32">
        <v>4</v>
      </c>
    </row>
    <row r="33" spans="2:8">
      <c r="B33" t="s">
        <v>65</v>
      </c>
      <c r="E33">
        <v>4</v>
      </c>
    </row>
    <row r="35" spans="2:8">
      <c r="B35" s="2" t="s">
        <v>66</v>
      </c>
      <c r="D35" t="s">
        <v>75</v>
      </c>
    </row>
    <row r="36" spans="2:8">
      <c r="B36" t="s">
        <v>5</v>
      </c>
      <c r="D36">
        <v>1</v>
      </c>
      <c r="H36" t="s">
        <v>73</v>
      </c>
    </row>
    <row r="37" spans="2:8">
      <c r="B37" t="s">
        <v>67</v>
      </c>
      <c r="D37">
        <v>1</v>
      </c>
      <c r="H37" t="s">
        <v>74</v>
      </c>
    </row>
    <row r="38" spans="2:8">
      <c r="B38" t="s">
        <v>68</v>
      </c>
      <c r="D38">
        <v>1</v>
      </c>
    </row>
    <row r="39" spans="2:8">
      <c r="B39" t="s">
        <v>69</v>
      </c>
      <c r="D39">
        <v>1</v>
      </c>
      <c r="H39" t="s">
        <v>76</v>
      </c>
    </row>
    <row r="40" spans="2:8">
      <c r="B40" t="s">
        <v>70</v>
      </c>
      <c r="E40">
        <v>1</v>
      </c>
    </row>
    <row r="41" spans="2:8">
      <c r="B41" t="s">
        <v>71</v>
      </c>
      <c r="E41">
        <v>1</v>
      </c>
    </row>
    <row r="42" spans="2:8">
      <c r="B42" t="s">
        <v>72</v>
      </c>
      <c r="E42">
        <v>1</v>
      </c>
    </row>
    <row r="44" spans="2:8">
      <c r="B44" s="2" t="s">
        <v>78</v>
      </c>
    </row>
    <row r="45" spans="2:8">
      <c r="B45" t="s">
        <v>79</v>
      </c>
      <c r="H45" t="s">
        <v>124</v>
      </c>
    </row>
    <row r="46" spans="2:8">
      <c r="B46" t="s">
        <v>80</v>
      </c>
    </row>
    <row r="47" spans="2:8">
      <c r="B47" t="s">
        <v>81</v>
      </c>
    </row>
    <row r="48" spans="2:8">
      <c r="B48" t="s">
        <v>82</v>
      </c>
    </row>
    <row r="49" spans="2:8">
      <c r="B49" t="s">
        <v>83</v>
      </c>
      <c r="H49" t="s">
        <v>99</v>
      </c>
    </row>
    <row r="50" spans="2:8">
      <c r="B50" t="s">
        <v>84</v>
      </c>
    </row>
    <row r="51" spans="2:8">
      <c r="B51" t="s">
        <v>85</v>
      </c>
    </row>
    <row r="53" spans="2:8">
      <c r="B53" s="2" t="s">
        <v>86</v>
      </c>
    </row>
    <row r="54" spans="2:8">
      <c r="B54" t="s">
        <v>117</v>
      </c>
      <c r="E54">
        <v>2</v>
      </c>
      <c r="G54" t="s">
        <v>100</v>
      </c>
    </row>
    <row r="55" spans="2:8">
      <c r="B55" t="s">
        <v>92</v>
      </c>
      <c r="F55">
        <v>6</v>
      </c>
      <c r="G55" t="s">
        <v>95</v>
      </c>
    </row>
    <row r="56" spans="2:8">
      <c r="B56" t="s">
        <v>93</v>
      </c>
      <c r="D56">
        <v>1</v>
      </c>
      <c r="G56" t="s">
        <v>96</v>
      </c>
    </row>
    <row r="57" spans="2:8">
      <c r="B57" t="s">
        <v>94</v>
      </c>
      <c r="D57">
        <v>1</v>
      </c>
      <c r="G57" t="s">
        <v>97</v>
      </c>
    </row>
    <row r="58" spans="2:8">
      <c r="B58" t="s">
        <v>116</v>
      </c>
      <c r="E58">
        <v>1</v>
      </c>
      <c r="G58" t="s">
        <v>6</v>
      </c>
    </row>
    <row r="59" spans="2:8">
      <c r="B59" t="s">
        <v>7</v>
      </c>
      <c r="E59">
        <v>1</v>
      </c>
      <c r="G59" t="s">
        <v>8</v>
      </c>
    </row>
    <row r="60" spans="2:8">
      <c r="B60" t="s">
        <v>37</v>
      </c>
      <c r="E60">
        <v>1</v>
      </c>
      <c r="G60" t="s">
        <v>8</v>
      </c>
    </row>
    <row r="61" spans="2:8">
      <c r="B61" t="s">
        <v>34</v>
      </c>
      <c r="E61">
        <v>1</v>
      </c>
      <c r="G61" t="s">
        <v>33</v>
      </c>
    </row>
    <row r="62" spans="2:8">
      <c r="B62" t="s">
        <v>18</v>
      </c>
      <c r="E62">
        <v>1</v>
      </c>
      <c r="G62" t="s">
        <v>98</v>
      </c>
    </row>
    <row r="63" spans="2:8">
      <c r="B63" t="s">
        <v>20</v>
      </c>
      <c r="E63">
        <v>1</v>
      </c>
      <c r="G63" t="s">
        <v>21</v>
      </c>
    </row>
    <row r="64" spans="2:8">
      <c r="B64" t="s">
        <v>22</v>
      </c>
      <c r="D64">
        <v>1</v>
      </c>
      <c r="G64" t="s">
        <v>24</v>
      </c>
    </row>
    <row r="65" spans="2:7">
      <c r="B65" t="s">
        <v>39</v>
      </c>
      <c r="E65">
        <v>1</v>
      </c>
      <c r="G65" t="s">
        <v>102</v>
      </c>
    </row>
    <row r="66" spans="2:7">
      <c r="B66" t="s">
        <v>40</v>
      </c>
      <c r="D66">
        <v>1</v>
      </c>
      <c r="G66" t="s">
        <v>101</v>
      </c>
    </row>
    <row r="67" spans="2:7">
      <c r="B67" t="s">
        <v>103</v>
      </c>
    </row>
    <row r="68" spans="2:7">
      <c r="B68" t="s">
        <v>104</v>
      </c>
    </row>
    <row r="69" spans="2:7">
      <c r="B69" t="s">
        <v>105</v>
      </c>
    </row>
    <row r="70" spans="2:7">
      <c r="B70" t="s">
        <v>106</v>
      </c>
    </row>
    <row r="71" spans="2:7">
      <c r="B71" t="s">
        <v>107</v>
      </c>
    </row>
    <row r="72" spans="2:7">
      <c r="B72" t="s">
        <v>108</v>
      </c>
    </row>
    <row r="73" spans="2:7">
      <c r="B73" t="s">
        <v>109</v>
      </c>
    </row>
    <row r="74" spans="2:7">
      <c r="B74" t="s">
        <v>110</v>
      </c>
    </row>
    <row r="75" spans="2:7">
      <c r="B75" t="s">
        <v>111</v>
      </c>
    </row>
    <row r="76" spans="2:7">
      <c r="B76" t="s">
        <v>112</v>
      </c>
    </row>
    <row r="78" spans="2:7">
      <c r="B78" s="2" t="s">
        <v>113</v>
      </c>
    </row>
    <row r="79" spans="2:7">
      <c r="B79" t="s">
        <v>118</v>
      </c>
      <c r="D79">
        <v>2</v>
      </c>
      <c r="G79" t="s">
        <v>114</v>
      </c>
    </row>
    <row r="80" spans="2:7">
      <c r="B80" t="s">
        <v>119</v>
      </c>
      <c r="D80">
        <v>2</v>
      </c>
    </row>
    <row r="81" spans="2:10">
      <c r="B81" t="s">
        <v>120</v>
      </c>
      <c r="D81">
        <v>2</v>
      </c>
      <c r="J81" t="s">
        <v>125</v>
      </c>
    </row>
    <row r="82" spans="2:10">
      <c r="B82" t="s">
        <v>121</v>
      </c>
      <c r="D82">
        <v>2</v>
      </c>
      <c r="J82" t="s">
        <v>126</v>
      </c>
    </row>
    <row r="83" spans="2:10">
      <c r="B83" t="s">
        <v>122</v>
      </c>
      <c r="D83">
        <v>2</v>
      </c>
      <c r="G83" t="s">
        <v>115</v>
      </c>
    </row>
    <row r="84" spans="2:10">
      <c r="B84" t="s">
        <v>109</v>
      </c>
    </row>
    <row r="85" spans="2:10">
      <c r="B85" t="s">
        <v>104</v>
      </c>
      <c r="J85" t="s">
        <v>141</v>
      </c>
    </row>
    <row r="86" spans="2:10">
      <c r="B86" t="s">
        <v>108</v>
      </c>
    </row>
    <row r="87" spans="2:10">
      <c r="B87" t="s">
        <v>1</v>
      </c>
      <c r="E87">
        <v>1</v>
      </c>
      <c r="G87" t="s">
        <v>123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I28"/>
  <sheetViews>
    <sheetView workbookViewId="0">
      <selection activeCell="B9" sqref="B9"/>
    </sheetView>
  </sheetViews>
  <sheetFormatPr defaultRowHeight="15"/>
  <cols>
    <col min="2" max="2" width="37.140625" customWidth="1"/>
    <col min="3" max="3" width="14.85546875" customWidth="1"/>
  </cols>
  <sheetData>
    <row r="1" spans="2:9">
      <c r="D1" s="1" t="s">
        <v>164</v>
      </c>
      <c r="H1" s="1" t="s">
        <v>168</v>
      </c>
    </row>
    <row r="2" spans="2:9">
      <c r="B2" s="2" t="s">
        <v>145</v>
      </c>
      <c r="C2" s="2" t="s">
        <v>146</v>
      </c>
      <c r="D2" t="s">
        <v>165</v>
      </c>
      <c r="E2" t="s">
        <v>166</v>
      </c>
      <c r="H2" t="s">
        <v>165</v>
      </c>
      <c r="I2" t="s">
        <v>166</v>
      </c>
    </row>
    <row r="3" spans="2:9">
      <c r="B3" t="s">
        <v>147</v>
      </c>
      <c r="C3">
        <v>10</v>
      </c>
      <c r="D3">
        <v>1</v>
      </c>
      <c r="E3">
        <v>1</v>
      </c>
      <c r="H3">
        <f>C3*D3</f>
        <v>10</v>
      </c>
      <c r="I3">
        <f>C3*E3</f>
        <v>10</v>
      </c>
    </row>
    <row r="4" spans="2:9">
      <c r="B4" t="s">
        <v>148</v>
      </c>
      <c r="C4">
        <v>10</v>
      </c>
      <c r="D4">
        <v>1</v>
      </c>
      <c r="E4">
        <v>1</v>
      </c>
      <c r="H4">
        <f t="shared" ref="H4:H20" si="0">C4*D4</f>
        <v>10</v>
      </c>
      <c r="I4">
        <f t="shared" ref="I4:I20" si="1">C4*E4</f>
        <v>10</v>
      </c>
    </row>
    <row r="5" spans="2:9">
      <c r="B5" t="s">
        <v>149</v>
      </c>
      <c r="C5">
        <v>50</v>
      </c>
      <c r="D5">
        <v>1</v>
      </c>
      <c r="H5">
        <f t="shared" si="0"/>
        <v>50</v>
      </c>
      <c r="I5">
        <f t="shared" si="1"/>
        <v>0</v>
      </c>
    </row>
    <row r="6" spans="2:9">
      <c r="B6" t="s">
        <v>158</v>
      </c>
      <c r="C6">
        <v>10</v>
      </c>
      <c r="E6">
        <v>1</v>
      </c>
      <c r="H6">
        <f t="shared" si="0"/>
        <v>0</v>
      </c>
      <c r="I6">
        <f t="shared" si="1"/>
        <v>10</v>
      </c>
    </row>
    <row r="7" spans="2:9">
      <c r="B7" t="s">
        <v>159</v>
      </c>
      <c r="C7">
        <v>25</v>
      </c>
      <c r="D7">
        <v>1</v>
      </c>
      <c r="H7">
        <f t="shared" si="0"/>
        <v>25</v>
      </c>
      <c r="I7">
        <f t="shared" si="1"/>
        <v>0</v>
      </c>
    </row>
    <row r="8" spans="2:9">
      <c r="B8" t="s">
        <v>150</v>
      </c>
      <c r="C8">
        <v>10</v>
      </c>
      <c r="E8">
        <v>1</v>
      </c>
      <c r="H8">
        <f t="shared" si="0"/>
        <v>0</v>
      </c>
      <c r="I8">
        <f t="shared" si="1"/>
        <v>10</v>
      </c>
    </row>
    <row r="9" spans="2:9">
      <c r="B9" t="s">
        <v>151</v>
      </c>
      <c r="C9">
        <v>50</v>
      </c>
      <c r="D9">
        <v>1</v>
      </c>
      <c r="H9">
        <f t="shared" si="0"/>
        <v>50</v>
      </c>
      <c r="I9">
        <f t="shared" si="1"/>
        <v>0</v>
      </c>
    </row>
    <row r="10" spans="2:9">
      <c r="B10" t="s">
        <v>152</v>
      </c>
      <c r="C10">
        <v>35</v>
      </c>
      <c r="E10">
        <v>1</v>
      </c>
      <c r="H10">
        <f t="shared" si="0"/>
        <v>0</v>
      </c>
      <c r="I10">
        <f t="shared" si="1"/>
        <v>35</v>
      </c>
    </row>
    <row r="11" spans="2:9">
      <c r="B11" t="s">
        <v>153</v>
      </c>
      <c r="C11">
        <v>95</v>
      </c>
      <c r="H11">
        <f t="shared" si="0"/>
        <v>0</v>
      </c>
      <c r="I11">
        <f t="shared" si="1"/>
        <v>0</v>
      </c>
    </row>
    <row r="12" spans="2:9">
      <c r="B12" t="s">
        <v>154</v>
      </c>
      <c r="C12">
        <v>120</v>
      </c>
      <c r="D12">
        <v>1</v>
      </c>
      <c r="H12">
        <f t="shared" si="0"/>
        <v>120</v>
      </c>
      <c r="I12">
        <f t="shared" si="1"/>
        <v>0</v>
      </c>
    </row>
    <row r="13" spans="2:9">
      <c r="B13" t="s">
        <v>155</v>
      </c>
      <c r="C13">
        <v>70</v>
      </c>
      <c r="E13">
        <v>1</v>
      </c>
      <c r="H13">
        <f t="shared" si="0"/>
        <v>0</v>
      </c>
      <c r="I13">
        <f t="shared" si="1"/>
        <v>70</v>
      </c>
    </row>
    <row r="14" spans="2:9">
      <c r="B14" t="s">
        <v>156</v>
      </c>
      <c r="C14">
        <f>11+15+11</f>
        <v>37</v>
      </c>
      <c r="D14">
        <v>1</v>
      </c>
      <c r="E14">
        <v>1</v>
      </c>
      <c r="H14">
        <f t="shared" si="0"/>
        <v>37</v>
      </c>
      <c r="I14">
        <f t="shared" si="1"/>
        <v>37</v>
      </c>
    </row>
    <row r="15" spans="2:9">
      <c r="B15" t="s">
        <v>157</v>
      </c>
      <c r="C15">
        <v>175</v>
      </c>
      <c r="D15">
        <v>1</v>
      </c>
      <c r="H15">
        <f t="shared" si="0"/>
        <v>175</v>
      </c>
      <c r="I15">
        <f t="shared" si="1"/>
        <v>0</v>
      </c>
    </row>
    <row r="16" spans="2:9">
      <c r="B16" t="s">
        <v>163</v>
      </c>
      <c r="C16">
        <v>50</v>
      </c>
      <c r="D16">
        <v>4</v>
      </c>
      <c r="E16">
        <v>1</v>
      </c>
      <c r="H16">
        <f t="shared" si="0"/>
        <v>200</v>
      </c>
      <c r="I16">
        <f t="shared" si="1"/>
        <v>50</v>
      </c>
    </row>
    <row r="17" spans="2:9">
      <c r="B17" t="s">
        <v>160</v>
      </c>
      <c r="C17">
        <v>10</v>
      </c>
      <c r="E17">
        <v>1</v>
      </c>
      <c r="H17">
        <f t="shared" si="0"/>
        <v>0</v>
      </c>
      <c r="I17">
        <f t="shared" si="1"/>
        <v>10</v>
      </c>
    </row>
    <row r="18" spans="2:9">
      <c r="B18" t="s">
        <v>162</v>
      </c>
      <c r="C18">
        <v>40</v>
      </c>
      <c r="D18">
        <v>1</v>
      </c>
      <c r="H18">
        <f t="shared" si="0"/>
        <v>40</v>
      </c>
      <c r="I18">
        <f t="shared" si="1"/>
        <v>0</v>
      </c>
    </row>
    <row r="19" spans="2:9">
      <c r="B19" t="s">
        <v>161</v>
      </c>
      <c r="C19">
        <v>20</v>
      </c>
      <c r="D19">
        <v>1</v>
      </c>
      <c r="E19">
        <v>1</v>
      </c>
      <c r="H19">
        <f t="shared" si="0"/>
        <v>20</v>
      </c>
      <c r="I19">
        <f t="shared" si="1"/>
        <v>20</v>
      </c>
    </row>
    <row r="20" spans="2:9">
      <c r="B20" t="s">
        <v>169</v>
      </c>
      <c r="C20">
        <v>5</v>
      </c>
      <c r="D20">
        <v>4</v>
      </c>
      <c r="E20">
        <v>1</v>
      </c>
      <c r="H20">
        <f t="shared" si="0"/>
        <v>20</v>
      </c>
      <c r="I20">
        <f t="shared" si="1"/>
        <v>5</v>
      </c>
    </row>
    <row r="21" spans="2:9">
      <c r="B21" t="s">
        <v>170</v>
      </c>
      <c r="C21">
        <v>40</v>
      </c>
      <c r="D21">
        <v>1</v>
      </c>
      <c r="E21">
        <v>1</v>
      </c>
      <c r="H21">
        <f>C21*D21</f>
        <v>40</v>
      </c>
      <c r="I21">
        <f>C21*E21</f>
        <v>40</v>
      </c>
    </row>
    <row r="28" spans="2:9">
      <c r="B28" t="s">
        <v>167</v>
      </c>
      <c r="H28">
        <f>SUM(H3:H27)</f>
        <v>797</v>
      </c>
      <c r="I28">
        <f>SUM(I3:I25)</f>
        <v>307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E8" sqref="E8"/>
    </sheetView>
  </sheetViews>
  <sheetFormatPr defaultRowHeight="15"/>
  <cols>
    <col min="1" max="1" width="36.42578125" customWidth="1"/>
    <col min="2" max="2" width="25" customWidth="1"/>
  </cols>
  <sheetData>
    <row r="1" spans="1:5">
      <c r="A1" t="s">
        <v>127</v>
      </c>
    </row>
    <row r="3" spans="1:5">
      <c r="A3" t="s">
        <v>128</v>
      </c>
      <c r="B3" t="s">
        <v>129</v>
      </c>
      <c r="C3" t="s">
        <v>130</v>
      </c>
      <c r="D3" t="s">
        <v>131</v>
      </c>
      <c r="E3" t="s">
        <v>132</v>
      </c>
    </row>
    <row r="4" spans="1:5">
      <c r="A4" t="s">
        <v>133</v>
      </c>
      <c r="B4" t="s">
        <v>134</v>
      </c>
      <c r="C4" t="s">
        <v>135</v>
      </c>
      <c r="D4">
        <v>10.98</v>
      </c>
      <c r="E4" t="s">
        <v>138</v>
      </c>
    </row>
    <row r="5" spans="1:5">
      <c r="A5" t="s">
        <v>136</v>
      </c>
      <c r="B5" t="s">
        <v>137</v>
      </c>
      <c r="C5" t="s">
        <v>135</v>
      </c>
      <c r="D5">
        <v>20.22</v>
      </c>
    </row>
    <row r="6" spans="1:5">
      <c r="A6" t="s">
        <v>139</v>
      </c>
      <c r="B6" t="s">
        <v>140</v>
      </c>
    </row>
    <row r="7" spans="1:5">
      <c r="A7" t="s">
        <v>142</v>
      </c>
      <c r="B7" t="s">
        <v>143</v>
      </c>
      <c r="D7">
        <v>1.34</v>
      </c>
      <c r="E7" t="s">
        <v>144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interfaces</vt:lpstr>
      <vt:lpstr>budget</vt:lpstr>
      <vt:lpstr>parts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</dc:creator>
  <cp:lastModifiedBy>price</cp:lastModifiedBy>
  <dcterms:created xsi:type="dcterms:W3CDTF">2017-03-12T11:15:18Z</dcterms:created>
  <dcterms:modified xsi:type="dcterms:W3CDTF">2017-07-30T16:53:23Z</dcterms:modified>
</cp:coreProperties>
</file>