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3FDD8E1-B167-47A4-86B4-AC934966B35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Sheet1!$A$6:$AO$17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7" i="3" l="1"/>
  <c r="AI17" i="3"/>
  <c r="AJ16" i="3"/>
  <c r="AI16" i="3"/>
  <c r="AJ15" i="3"/>
  <c r="AI15" i="3"/>
  <c r="AJ14" i="3"/>
  <c r="AI14" i="3"/>
  <c r="AJ13" i="3"/>
  <c r="AI13" i="3"/>
  <c r="AJ12" i="3"/>
  <c r="AI12" i="3"/>
  <c r="AJ11" i="3"/>
  <c r="AI11" i="3"/>
  <c r="AJ10" i="3"/>
  <c r="AI10" i="3"/>
  <c r="AJ9" i="3"/>
  <c r="AI9" i="3"/>
  <c r="AJ8" i="3"/>
  <c r="AI8" i="3"/>
  <c r="A5" i="3"/>
  <c r="C7" i="3" s="1"/>
  <c r="C6" i="3" l="1"/>
  <c r="B5" i="3"/>
  <c r="D7" i="3" s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J8" i="1"/>
  <c r="AI8" i="1"/>
  <c r="A5" i="1"/>
  <c r="B5" i="1" s="1"/>
  <c r="E7" i="3" l="1"/>
  <c r="D6" i="3"/>
  <c r="C7" i="1"/>
  <c r="C6" i="1" s="1"/>
  <c r="F7" i="3" l="1"/>
  <c r="E6" i="3"/>
  <c r="D7" i="1"/>
  <c r="G7" i="3" l="1"/>
  <c r="F6" i="3"/>
  <c r="E7" i="1"/>
  <c r="D6" i="1"/>
  <c r="H7" i="3" l="1"/>
  <c r="G6" i="3"/>
  <c r="F7" i="1"/>
  <c r="E6" i="1"/>
  <c r="I7" i="3" l="1"/>
  <c r="H6" i="3"/>
  <c r="G7" i="1"/>
  <c r="F6" i="1"/>
  <c r="I6" i="3" l="1"/>
  <c r="J7" i="3"/>
  <c r="H7" i="1"/>
  <c r="G6" i="1"/>
  <c r="K7" i="3" l="1"/>
  <c r="J6" i="3"/>
  <c r="I7" i="1"/>
  <c r="H6" i="1"/>
  <c r="L7" i="3" l="1"/>
  <c r="K6" i="3"/>
  <c r="J7" i="1"/>
  <c r="I6" i="1"/>
  <c r="M7" i="3" l="1"/>
  <c r="L6" i="3"/>
  <c r="K7" i="1"/>
  <c r="J6" i="1"/>
  <c r="N7" i="3" l="1"/>
  <c r="M6" i="3"/>
  <c r="L7" i="1"/>
  <c r="K6" i="1"/>
  <c r="O7" i="3" l="1"/>
  <c r="N6" i="3"/>
  <c r="M7" i="1"/>
  <c r="L6" i="1"/>
  <c r="P7" i="3" l="1"/>
  <c r="O6" i="3"/>
  <c r="N7" i="1"/>
  <c r="M6" i="1"/>
  <c r="Q7" i="3" l="1"/>
  <c r="P6" i="3"/>
  <c r="O7" i="1"/>
  <c r="N6" i="1"/>
  <c r="Q6" i="3" l="1"/>
  <c r="R7" i="3"/>
  <c r="P7" i="1"/>
  <c r="O6" i="1"/>
  <c r="S7" i="3" l="1"/>
  <c r="R6" i="3"/>
  <c r="Q7" i="1"/>
  <c r="P6" i="1"/>
  <c r="T7" i="3" l="1"/>
  <c r="S6" i="3"/>
  <c r="R7" i="1"/>
  <c r="Q6" i="1"/>
  <c r="U7" i="3" l="1"/>
  <c r="T6" i="3"/>
  <c r="S7" i="1"/>
  <c r="R6" i="1"/>
  <c r="V7" i="3" l="1"/>
  <c r="U6" i="3"/>
  <c r="T7" i="1"/>
  <c r="S6" i="1"/>
  <c r="W7" i="3" l="1"/>
  <c r="V6" i="3"/>
  <c r="U7" i="1"/>
  <c r="T6" i="1"/>
  <c r="X7" i="3" l="1"/>
  <c r="W6" i="3"/>
  <c r="V7" i="1"/>
  <c r="U6" i="1"/>
  <c r="Y7" i="3" l="1"/>
  <c r="X6" i="3"/>
  <c r="W7" i="1"/>
  <c r="V6" i="1"/>
  <c r="Z7" i="3" l="1"/>
  <c r="Y6" i="3"/>
  <c r="X7" i="1"/>
  <c r="W6" i="1"/>
  <c r="AA7" i="3" l="1"/>
  <c r="Z6" i="3"/>
  <c r="Y7" i="1"/>
  <c r="X6" i="1"/>
  <c r="AB7" i="3" l="1"/>
  <c r="AA6" i="3"/>
  <c r="Z7" i="1"/>
  <c r="Y6" i="1"/>
  <c r="AC7" i="3" l="1"/>
  <c r="AB6" i="3"/>
  <c r="AA7" i="1"/>
  <c r="Z6" i="1"/>
  <c r="AD7" i="3" l="1"/>
  <c r="AC6" i="3"/>
  <c r="AB7" i="1"/>
  <c r="AA6" i="1"/>
  <c r="AE7" i="3" l="1"/>
  <c r="AD6" i="3"/>
  <c r="AC7" i="1"/>
  <c r="AB6" i="1"/>
  <c r="AF7" i="3" l="1"/>
  <c r="AE6" i="3"/>
  <c r="AD7" i="1"/>
  <c r="AC6" i="1"/>
  <c r="AG7" i="3" l="1"/>
  <c r="AG6" i="3" s="1"/>
  <c r="AF6" i="3"/>
  <c r="AE7" i="1"/>
  <c r="AD6" i="1"/>
  <c r="AF7" i="1" l="1"/>
  <c r="AE6" i="1"/>
  <c r="AG7" i="1" l="1"/>
  <c r="AG6" i="1" s="1"/>
  <c r="AF6" i="1"/>
</calcChain>
</file>

<file path=xl/sharedStrings.xml><?xml version="1.0" encoding="utf-8"?>
<sst xmlns="http://schemas.openxmlformats.org/spreadsheetml/2006/main" count="626" uniqueCount="62">
  <si>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</si>
  <si>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</si>
  <si>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</si>
  <si>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</si>
  <si>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</si>
  <si>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</si>
  <si>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</si>
  <si>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</si>
  <si>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</si>
  <si>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</si>
  <si>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</si>
  <si>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</si>
  <si>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</si>
  <si>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</si>
  <si>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EMP2401</t>
  </si>
  <si>
    <t>EMP2402</t>
  </si>
  <si>
    <t>EMP2403</t>
  </si>
  <si>
    <t>EMP2404</t>
  </si>
  <si>
    <t>EMP2405</t>
  </si>
  <si>
    <t>EMP2406</t>
  </si>
  <si>
    <t>EMP2407</t>
  </si>
  <si>
    <t>EMP2408</t>
  </si>
  <si>
    <t>EMP2409</t>
  </si>
  <si>
    <t>EMP2410</t>
  </si>
  <si>
    <t>Muhammad Daniyal</t>
  </si>
  <si>
    <t>Muhammad Aziz</t>
  </si>
  <si>
    <t>Muhammad Haris</t>
  </si>
  <si>
    <t>Imran Shahzad</t>
  </si>
  <si>
    <t>Shabbir Ahmad</t>
  </si>
  <si>
    <t>Nasir Ahmad Javed</t>
  </si>
  <si>
    <t>Usman Ghani</t>
  </si>
  <si>
    <t>Zameer Ahmad</t>
  </si>
  <si>
    <t>Khurram Shahzad</t>
  </si>
  <si>
    <t>Bilal Hassan</t>
  </si>
  <si>
    <t>Emp. Name</t>
  </si>
  <si>
    <t>P</t>
  </si>
  <si>
    <t>A</t>
  </si>
  <si>
    <t>ABC COMPANY</t>
  </si>
  <si>
    <t>Working Hrs</t>
  </si>
  <si>
    <t>Attendance Percentage</t>
  </si>
  <si>
    <t>Total Attendance</t>
  </si>
  <si>
    <t>9:00AM To 5:00PM</t>
  </si>
  <si>
    <t>Employee attendance tracker</t>
  </si>
  <si>
    <t>Total Over Time</t>
  </si>
  <si>
    <t>20 Hrs</t>
  </si>
  <si>
    <t xml:space="preserve"> 30 Hrs</t>
  </si>
  <si>
    <t>10 Hrs</t>
  </si>
  <si>
    <t>19 Hrs</t>
  </si>
  <si>
    <t xml:space="preserve"> 17 Hrs</t>
  </si>
  <si>
    <t>26 Hrs</t>
  </si>
  <si>
    <t xml:space="preserve">Serial No </t>
  </si>
  <si>
    <t>Ali siyal</t>
  </si>
  <si>
    <t>Muhammad Rizwan</t>
  </si>
  <si>
    <t>Imran Essa</t>
  </si>
  <si>
    <t xml:space="preserve">Zeeshan </t>
  </si>
  <si>
    <t>Huzaifa</t>
  </si>
  <si>
    <t>Ahmad Riaz</t>
  </si>
  <si>
    <t xml:space="preserve">Abdullah </t>
  </si>
  <si>
    <t>8 Hrs</t>
  </si>
  <si>
    <t>29 Hrs</t>
  </si>
  <si>
    <t>36 Hrs</t>
  </si>
  <si>
    <t>98Hrs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</si>
</sst>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sz val="36"/>
      <color theme="9" tint="-0.499984740745262"/>
      <name val="Algerian"/>
      <family val="5"/>
    </font>
    <font>
      <sz val="11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3" fillId="2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5" borderId="1" xfId="0" applyFill="1" applyBorder="1" applyAlignment="1">
      <alignment vertical="center"/>
    </xf>
    <xf numFmtId="0" fontId="2" fillId="2" borderId="2" xfId="0" applyFont="1" applyFill="1" applyBorder="1" applyAlignment="1">
      <alignment textRotation="90"/>
    </xf>
    <xf numFmtId="0" fontId="2" fillId="2" borderId="5" xfId="0" applyFont="1" applyFill="1" applyBorder="1"/>
    <xf numFmtId="14" fontId="0" fillId="0" borderId="6" xfId="0" applyNumberFormat="1" applyBorder="1"/>
    <xf numFmtId="0" fontId="1" fillId="3" borderId="9" xfId="0" applyFont="1" applyFill="1" applyBorder="1" applyAlignment="1">
      <alignment horizontal="center"/>
    </xf>
    <xf numFmtId="14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showGridLines="0" tabSelected="1" zoomScale="50" zoomScaleNormal="88" workbookViewId="0">
      <selection activeCell="AN13" sqref="AN13:AO13"/>
    </sheetView>
  </sheetViews>
  <sheetFormatPr defaultRowHeight="15" x14ac:dyDescent="0.25"/>
  <cols>
    <col min="1" max="1" width="14.140625" customWidth="1"/>
    <col min="2" max="2" width="18.85546875" customWidth="1"/>
    <col min="3" max="3" width="3.5703125" customWidth="1"/>
    <col min="4" max="33" width="3.7109375" customWidth="1"/>
    <col min="34" max="34" width="3.28515625" customWidth="1"/>
    <col min="37" max="37" width="16.7109375" customWidth="1"/>
    <col min="38" max="38" width="22.140625" customWidth="1"/>
    <col min="39" max="39" width="23.7109375" customWidth="1"/>
  </cols>
  <sheetData>
    <row r="1" spans="1:41" ht="13.15" customHeight="1" thickBot="1" x14ac:dyDescent="0.3"/>
    <row r="2" spans="1:41" ht="23.45" customHeight="1" x14ac:dyDescent="0.35">
      <c r="A2" s="27" t="s">
        <v>37</v>
      </c>
      <c r="B2" s="28"/>
      <c r="C2" s="36" t="s">
        <v>42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8"/>
    </row>
    <row r="3" spans="1:41" ht="14.45" customHeight="1" x14ac:dyDescent="0.25">
      <c r="A3" s="8" t="s">
        <v>0</v>
      </c>
      <c r="B3" s="10" t="s">
        <v>13</v>
      </c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/>
    </row>
    <row r="4" spans="1:41" ht="14.45" customHeight="1" x14ac:dyDescent="0.25">
      <c r="A4" s="8" t="s">
        <v>1</v>
      </c>
      <c r="B4" s="10">
        <v>2024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1"/>
    </row>
    <row r="5" spans="1:41" ht="15" customHeight="1" thickBot="1" x14ac:dyDescent="0.3">
      <c r="A5" s="9">
        <f>DATEVALUE("1"&amp;B3&amp;B4)</f>
        <v>45627</v>
      </c>
      <c r="B5" s="11">
        <f>EOMONTH(A5,0)</f>
        <v>45657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1"/>
    </row>
    <row r="6" spans="1:41" ht="27.75" x14ac:dyDescent="0.25">
      <c r="A6" s="29" t="s">
        <v>50</v>
      </c>
      <c r="B6" s="31" t="s">
        <v>34</v>
      </c>
      <c r="C6" s="7" t="str">
        <f>TEXT(C7,"DDD")</f>
        <v>Sun</v>
      </c>
      <c r="D6" s="7" t="str">
        <f t="shared" ref="D6:AG6" si="0">TEXT(D7,"DDD")</f>
        <v>Mon</v>
      </c>
      <c r="E6" s="7" t="str">
        <f t="shared" si="0"/>
        <v>Tue</v>
      </c>
      <c r="F6" s="7" t="str">
        <f t="shared" si="0"/>
        <v>Wed</v>
      </c>
      <c r="G6" s="7" t="str">
        <f t="shared" si="0"/>
        <v>Thu</v>
      </c>
      <c r="H6" s="7" t="str">
        <f t="shared" si="0"/>
        <v>Fri</v>
      </c>
      <c r="I6" s="7" t="str">
        <f t="shared" si="0"/>
        <v>Sat</v>
      </c>
      <c r="J6" s="7" t="str">
        <f t="shared" si="0"/>
        <v>Sun</v>
      </c>
      <c r="K6" s="7" t="str">
        <f t="shared" si="0"/>
        <v>Mon</v>
      </c>
      <c r="L6" s="7" t="str">
        <f t="shared" si="0"/>
        <v>Tue</v>
      </c>
      <c r="M6" s="7" t="str">
        <f t="shared" si="0"/>
        <v>Wed</v>
      </c>
      <c r="N6" s="7" t="str">
        <f t="shared" si="0"/>
        <v>Thu</v>
      </c>
      <c r="O6" s="7" t="str">
        <f t="shared" si="0"/>
        <v>Fri</v>
      </c>
      <c r="P6" s="7" t="str">
        <f t="shared" si="0"/>
        <v>Sat</v>
      </c>
      <c r="Q6" s="7" t="str">
        <f t="shared" si="0"/>
        <v>Sun</v>
      </c>
      <c r="R6" s="7" t="str">
        <f t="shared" si="0"/>
        <v>Mon</v>
      </c>
      <c r="S6" s="7" t="str">
        <f t="shared" si="0"/>
        <v>Tue</v>
      </c>
      <c r="T6" s="7" t="str">
        <f t="shared" si="0"/>
        <v>Wed</v>
      </c>
      <c r="U6" s="7" t="str">
        <f t="shared" si="0"/>
        <v>Thu</v>
      </c>
      <c r="V6" s="7" t="str">
        <f t="shared" si="0"/>
        <v>Fri</v>
      </c>
      <c r="W6" s="7" t="str">
        <f t="shared" si="0"/>
        <v>Sat</v>
      </c>
      <c r="X6" s="7" t="str">
        <f t="shared" si="0"/>
        <v>Sun</v>
      </c>
      <c r="Y6" s="7" t="str">
        <f t="shared" si="0"/>
        <v>Mon</v>
      </c>
      <c r="Z6" s="7" t="str">
        <f t="shared" si="0"/>
        <v>Tue</v>
      </c>
      <c r="AA6" s="7" t="str">
        <f t="shared" si="0"/>
        <v>Wed</v>
      </c>
      <c r="AB6" s="7" t="str">
        <f t="shared" si="0"/>
        <v>Thu</v>
      </c>
      <c r="AC6" s="7" t="str">
        <f t="shared" si="0"/>
        <v>Fri</v>
      </c>
      <c r="AD6" s="7" t="str">
        <f t="shared" si="0"/>
        <v>Sat</v>
      </c>
      <c r="AE6" s="7" t="str">
        <f t="shared" si="0"/>
        <v>Sun</v>
      </c>
      <c r="AF6" s="7" t="str">
        <f t="shared" si="0"/>
        <v>Mon</v>
      </c>
      <c r="AG6" s="7" t="str">
        <f t="shared" si="0"/>
        <v>Tue</v>
      </c>
      <c r="AH6" s="12"/>
      <c r="AI6" s="33" t="s">
        <v>35</v>
      </c>
      <c r="AJ6" s="34" t="s">
        <v>36</v>
      </c>
      <c r="AK6" s="26" t="s">
        <v>38</v>
      </c>
      <c r="AL6" s="25" t="s">
        <v>40</v>
      </c>
      <c r="AM6" s="25" t="s">
        <v>39</v>
      </c>
      <c r="AN6" s="42" t="s">
        <v>43</v>
      </c>
      <c r="AO6" s="43"/>
    </row>
    <row r="7" spans="1:41" x14ac:dyDescent="0.25">
      <c r="A7" s="30"/>
      <c r="B7" s="32"/>
      <c r="C7" s="3">
        <f>A5</f>
        <v>45627</v>
      </c>
      <c r="D7" s="3">
        <f>IFERROR(IF(C7+1&gt;$B$5,"",C7+1),"")</f>
        <v>45628</v>
      </c>
      <c r="E7" s="3">
        <f t="shared" ref="E7:AG7" si="1">IFERROR(IF(D7+1&gt;$B$5,"",D7+1),"")</f>
        <v>45629</v>
      </c>
      <c r="F7" s="3">
        <f t="shared" si="1"/>
        <v>45630</v>
      </c>
      <c r="G7" s="3">
        <f t="shared" si="1"/>
        <v>45631</v>
      </c>
      <c r="H7" s="3">
        <f t="shared" si="1"/>
        <v>45632</v>
      </c>
      <c r="I7" s="3">
        <f t="shared" si="1"/>
        <v>45633</v>
      </c>
      <c r="J7" s="3">
        <f t="shared" si="1"/>
        <v>45634</v>
      </c>
      <c r="K7" s="3">
        <f t="shared" si="1"/>
        <v>45635</v>
      </c>
      <c r="L7" s="3">
        <f t="shared" si="1"/>
        <v>45636</v>
      </c>
      <c r="M7" s="3">
        <f t="shared" si="1"/>
        <v>45637</v>
      </c>
      <c r="N7" s="3">
        <f t="shared" si="1"/>
        <v>45638</v>
      </c>
      <c r="O7" s="3">
        <f t="shared" si="1"/>
        <v>45639</v>
      </c>
      <c r="P7" s="3">
        <f t="shared" si="1"/>
        <v>45640</v>
      </c>
      <c r="Q7" s="3">
        <f t="shared" si="1"/>
        <v>45641</v>
      </c>
      <c r="R7" s="3">
        <f t="shared" si="1"/>
        <v>45642</v>
      </c>
      <c r="S7" s="3">
        <f t="shared" si="1"/>
        <v>45643</v>
      </c>
      <c r="T7" s="3">
        <f t="shared" si="1"/>
        <v>45644</v>
      </c>
      <c r="U7" s="3">
        <f t="shared" si="1"/>
        <v>45645</v>
      </c>
      <c r="V7" s="3">
        <f t="shared" si="1"/>
        <v>45646</v>
      </c>
      <c r="W7" s="3">
        <f t="shared" si="1"/>
        <v>45647</v>
      </c>
      <c r="X7" s="3">
        <f t="shared" si="1"/>
        <v>45648</v>
      </c>
      <c r="Y7" s="3">
        <f t="shared" si="1"/>
        <v>45649</v>
      </c>
      <c r="Z7" s="3">
        <f t="shared" si="1"/>
        <v>45650</v>
      </c>
      <c r="AA7" s="3">
        <f t="shared" si="1"/>
        <v>45651</v>
      </c>
      <c r="AB7" s="3">
        <f t="shared" si="1"/>
        <v>45652</v>
      </c>
      <c r="AC7" s="3">
        <f t="shared" si="1"/>
        <v>45653</v>
      </c>
      <c r="AD7" s="3">
        <f t="shared" si="1"/>
        <v>45654</v>
      </c>
      <c r="AE7" s="3">
        <f t="shared" si="1"/>
        <v>45655</v>
      </c>
      <c r="AF7" s="3">
        <f t="shared" si="1"/>
        <v>45656</v>
      </c>
      <c r="AG7" s="3">
        <f t="shared" si="1"/>
        <v>45657</v>
      </c>
      <c r="AH7" s="12"/>
      <c r="AI7" s="26"/>
      <c r="AJ7" s="35"/>
      <c r="AK7" s="26"/>
      <c r="AL7" s="25"/>
      <c r="AM7" s="25"/>
      <c r="AN7" s="42"/>
      <c r="AO7" s="43"/>
    </row>
    <row r="8" spans="1:41" x14ac:dyDescent="0.25">
      <c r="A8" s="14" t="s">
        <v>14</v>
      </c>
      <c r="B8" s="44" t="s">
        <v>51</v>
      </c>
      <c r="D8" s="4" t="s">
        <v>35</v>
      </c>
      <c r="E8" s="4" t="s">
        <v>35</v>
      </c>
      <c r="F8" s="4" t="s">
        <v>35</v>
      </c>
      <c r="G8" s="4" t="s">
        <v>36</v>
      </c>
      <c r="H8" s="4" t="s">
        <v>35</v>
      </c>
      <c r="I8" s="4" t="s">
        <v>35</v>
      </c>
      <c r="J8" s="6"/>
      <c r="K8" s="4" t="s">
        <v>35</v>
      </c>
      <c r="L8" s="4" t="s">
        <v>35</v>
      </c>
      <c r="M8" s="4" t="s">
        <v>36</v>
      </c>
      <c r="N8" s="4" t="s">
        <v>35</v>
      </c>
      <c r="O8" s="4" t="s">
        <v>35</v>
      </c>
      <c r="P8" s="4" t="s">
        <v>35</v>
      </c>
      <c r="Q8" s="4"/>
      <c r="R8" s="4" t="s">
        <v>35</v>
      </c>
      <c r="S8" s="4" t="s">
        <v>35</v>
      </c>
      <c r="T8" s="4" t="s">
        <v>35</v>
      </c>
      <c r="U8" s="4"/>
      <c r="V8" s="4" t="s">
        <v>36</v>
      </c>
      <c r="W8" s="4" t="s">
        <v>35</v>
      </c>
      <c r="X8" s="4"/>
      <c r="Y8" s="4" t="s">
        <v>35</v>
      </c>
      <c r="Z8" s="4" t="s">
        <v>36</v>
      </c>
      <c r="AA8" s="4" t="s">
        <v>35</v>
      </c>
      <c r="AB8" s="4" t="s">
        <v>35</v>
      </c>
      <c r="AC8" s="4" t="s">
        <v>35</v>
      </c>
      <c r="AD8" s="4" t="s">
        <v>35</v>
      </c>
      <c r="AE8" s="4"/>
      <c r="AF8" s="4" t="s">
        <v>35</v>
      </c>
      <c r="AG8" s="4" t="s">
        <v>35</v>
      </c>
      <c r="AH8" s="12"/>
      <c r="AI8" s="4">
        <f>COUNTIF(B8:AG8,AI$6)</f>
        <v>21</v>
      </c>
      <c r="AJ8" s="19">
        <f>COUNTIF(D8:AH8,AJ$6)</f>
        <v>4</v>
      </c>
      <c r="AK8" s="5" t="s">
        <v>41</v>
      </c>
      <c r="AL8" s="1">
        <v>26</v>
      </c>
      <c r="AM8" s="1">
        <v>80.760000000000005</v>
      </c>
      <c r="AN8" s="23" t="s">
        <v>58</v>
      </c>
      <c r="AO8" s="24"/>
    </row>
    <row r="9" spans="1:41" x14ac:dyDescent="0.25">
      <c r="A9" s="14" t="s">
        <v>15</v>
      </c>
      <c r="B9" s="2" t="s">
        <v>26</v>
      </c>
      <c r="C9" s="4"/>
      <c r="D9" s="4" t="s">
        <v>35</v>
      </c>
      <c r="E9" s="4" t="s">
        <v>35</v>
      </c>
      <c r="F9" s="4" t="s">
        <v>35</v>
      </c>
      <c r="G9" s="4" t="s">
        <v>35</v>
      </c>
      <c r="H9" s="4" t="s">
        <v>36</v>
      </c>
      <c r="I9" s="4" t="s">
        <v>35</v>
      </c>
      <c r="J9" s="6"/>
      <c r="K9" s="4" t="s">
        <v>35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/>
      <c r="R9" s="4" t="s">
        <v>35</v>
      </c>
      <c r="S9" s="4" t="s">
        <v>36</v>
      </c>
      <c r="T9" s="4" t="s">
        <v>35</v>
      </c>
      <c r="U9" s="4" t="s">
        <v>35</v>
      </c>
      <c r="V9" s="4" t="s">
        <v>36</v>
      </c>
      <c r="W9" s="4" t="s">
        <v>35</v>
      </c>
      <c r="X9" s="4"/>
      <c r="Y9" s="4" t="s">
        <v>35</v>
      </c>
      <c r="Z9" s="4" t="s">
        <v>35</v>
      </c>
      <c r="AA9" s="4" t="s">
        <v>35</v>
      </c>
      <c r="AB9" s="4" t="s">
        <v>35</v>
      </c>
      <c r="AC9" s="4" t="s">
        <v>35</v>
      </c>
      <c r="AD9" s="4" t="s">
        <v>36</v>
      </c>
      <c r="AE9" s="4"/>
      <c r="AF9" s="4" t="s">
        <v>35</v>
      </c>
      <c r="AG9" s="4" t="s">
        <v>36</v>
      </c>
      <c r="AH9" s="12"/>
      <c r="AI9" s="4">
        <f t="shared" ref="AI9:AI17" si="2">COUNTIF(C9:AG9,AI$6)</f>
        <v>20</v>
      </c>
      <c r="AJ9" s="19">
        <f t="shared" ref="AJ9:AJ17" si="3">COUNTIF(D9:AH9,AJ$6)</f>
        <v>6</v>
      </c>
      <c r="AK9" s="5" t="s">
        <v>41</v>
      </c>
      <c r="AL9" s="1">
        <v>26</v>
      </c>
      <c r="AM9" s="1">
        <v>76.92</v>
      </c>
      <c r="AN9" s="23" t="s">
        <v>44</v>
      </c>
      <c r="AO9" s="24"/>
    </row>
    <row r="10" spans="1:41" x14ac:dyDescent="0.25">
      <c r="A10" s="14" t="s">
        <v>16</v>
      </c>
      <c r="B10" s="2" t="s">
        <v>52</v>
      </c>
      <c r="C10" s="4"/>
      <c r="D10" s="4" t="s">
        <v>35</v>
      </c>
      <c r="E10" s="4" t="s">
        <v>35</v>
      </c>
      <c r="F10" s="4" t="s">
        <v>35</v>
      </c>
      <c r="G10" s="4" t="s">
        <v>35</v>
      </c>
      <c r="H10" s="4" t="s">
        <v>35</v>
      </c>
      <c r="I10" s="4" t="s">
        <v>35</v>
      </c>
      <c r="J10" s="6"/>
      <c r="K10" s="4" t="s">
        <v>36</v>
      </c>
      <c r="L10" s="4" t="s">
        <v>35</v>
      </c>
      <c r="M10" s="4" t="s">
        <v>35</v>
      </c>
      <c r="N10" s="4" t="s">
        <v>35</v>
      </c>
      <c r="O10" s="4" t="s">
        <v>36</v>
      </c>
      <c r="P10" s="4" t="s">
        <v>35</v>
      </c>
      <c r="Q10" s="4"/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/>
      <c r="Y10" s="4" t="s">
        <v>35</v>
      </c>
      <c r="Z10" s="4" t="s">
        <v>35</v>
      </c>
      <c r="AA10" s="4" t="s">
        <v>36</v>
      </c>
      <c r="AB10" s="4" t="s">
        <v>35</v>
      </c>
      <c r="AC10" s="4" t="s">
        <v>35</v>
      </c>
      <c r="AD10" s="4" t="s">
        <v>35</v>
      </c>
      <c r="AE10" s="4"/>
      <c r="AF10" s="4" t="s">
        <v>35</v>
      </c>
      <c r="AG10" s="4" t="s">
        <v>35</v>
      </c>
      <c r="AH10" s="12"/>
      <c r="AI10" s="4">
        <f t="shared" si="2"/>
        <v>22</v>
      </c>
      <c r="AJ10" s="19">
        <f t="shared" si="3"/>
        <v>4</v>
      </c>
      <c r="AK10" s="5" t="s">
        <v>41</v>
      </c>
      <c r="AL10" s="1">
        <v>26</v>
      </c>
      <c r="AM10" s="1">
        <v>84.61</v>
      </c>
      <c r="AN10" s="23" t="s">
        <v>59</v>
      </c>
      <c r="AO10" s="24"/>
    </row>
    <row r="11" spans="1:41" x14ac:dyDescent="0.25">
      <c r="A11" s="14" t="s">
        <v>17</v>
      </c>
      <c r="B11" s="2" t="s">
        <v>53</v>
      </c>
      <c r="C11" s="4"/>
      <c r="D11" s="4" t="s">
        <v>35</v>
      </c>
      <c r="E11" s="4" t="s">
        <v>36</v>
      </c>
      <c r="F11" s="4" t="s">
        <v>36</v>
      </c>
      <c r="G11" s="4" t="s">
        <v>35</v>
      </c>
      <c r="H11" s="4" t="s">
        <v>35</v>
      </c>
      <c r="I11" s="4" t="s">
        <v>35</v>
      </c>
      <c r="J11" s="6"/>
      <c r="K11" s="4" t="s">
        <v>35</v>
      </c>
      <c r="L11" s="4" t="s">
        <v>35</v>
      </c>
      <c r="M11" s="4" t="s">
        <v>35</v>
      </c>
      <c r="N11" s="4" t="s">
        <v>36</v>
      </c>
      <c r="O11" s="4" t="s">
        <v>35</v>
      </c>
      <c r="P11" s="4" t="s">
        <v>35</v>
      </c>
      <c r="Q11" s="4"/>
      <c r="R11" s="4" t="s">
        <v>35</v>
      </c>
      <c r="S11" s="4" t="s">
        <v>36</v>
      </c>
      <c r="T11" s="4" t="s">
        <v>35</v>
      </c>
      <c r="U11" s="4" t="s">
        <v>35</v>
      </c>
      <c r="V11" s="4" t="s">
        <v>36</v>
      </c>
      <c r="W11" s="4" t="s">
        <v>36</v>
      </c>
      <c r="X11" s="4"/>
      <c r="Y11" s="4" t="s">
        <v>35</v>
      </c>
      <c r="Z11" s="4" t="s">
        <v>35</v>
      </c>
      <c r="AA11" s="4" t="s">
        <v>35</v>
      </c>
      <c r="AB11" s="4" t="s">
        <v>35</v>
      </c>
      <c r="AC11" s="4" t="s">
        <v>36</v>
      </c>
      <c r="AD11" s="4" t="s">
        <v>35</v>
      </c>
      <c r="AE11" s="4"/>
      <c r="AF11" s="4" t="s">
        <v>35</v>
      </c>
      <c r="AG11" s="4" t="s">
        <v>35</v>
      </c>
      <c r="AH11" s="12"/>
      <c r="AI11" s="4">
        <f t="shared" si="2"/>
        <v>19</v>
      </c>
      <c r="AJ11" s="19">
        <f t="shared" si="3"/>
        <v>7</v>
      </c>
      <c r="AK11" s="5" t="s">
        <v>41</v>
      </c>
      <c r="AL11" s="1">
        <v>26</v>
      </c>
      <c r="AM11" s="1">
        <v>73.069999999999993</v>
      </c>
      <c r="AN11" s="23" t="s">
        <v>45</v>
      </c>
      <c r="AO11" s="24"/>
    </row>
    <row r="12" spans="1:41" x14ac:dyDescent="0.25">
      <c r="A12" s="14" t="s">
        <v>18</v>
      </c>
      <c r="B12" s="2" t="s">
        <v>28</v>
      </c>
      <c r="C12" s="4"/>
      <c r="D12" s="4" t="s">
        <v>35</v>
      </c>
      <c r="E12" s="4" t="s">
        <v>35</v>
      </c>
      <c r="F12" s="4" t="s">
        <v>35</v>
      </c>
      <c r="G12" s="4" t="s">
        <v>36</v>
      </c>
      <c r="H12" s="4" t="s">
        <v>35</v>
      </c>
      <c r="I12" s="4" t="s">
        <v>35</v>
      </c>
      <c r="J12" s="6"/>
      <c r="K12" s="4" t="s">
        <v>35</v>
      </c>
      <c r="L12" s="4" t="s">
        <v>36</v>
      </c>
      <c r="M12" s="4" t="s">
        <v>35</v>
      </c>
      <c r="N12" s="4" t="s">
        <v>35</v>
      </c>
      <c r="O12" s="4" t="s">
        <v>35</v>
      </c>
      <c r="P12" s="4" t="s">
        <v>35</v>
      </c>
      <c r="Q12" s="4"/>
      <c r="R12" s="4" t="s">
        <v>36</v>
      </c>
      <c r="S12" s="4" t="s">
        <v>35</v>
      </c>
      <c r="T12" s="4" t="s">
        <v>35</v>
      </c>
      <c r="U12" s="4" t="s">
        <v>35</v>
      </c>
      <c r="V12" s="4" t="s">
        <v>35</v>
      </c>
      <c r="W12" s="4" t="s">
        <v>35</v>
      </c>
      <c r="X12" s="4"/>
      <c r="Y12" s="4" t="s">
        <v>35</v>
      </c>
      <c r="Z12" s="4" t="s">
        <v>36</v>
      </c>
      <c r="AA12" s="4" t="s">
        <v>35</v>
      </c>
      <c r="AB12" s="4" t="s">
        <v>35</v>
      </c>
      <c r="AC12" s="4" t="s">
        <v>35</v>
      </c>
      <c r="AD12" s="4" t="s">
        <v>35</v>
      </c>
      <c r="AE12" s="4"/>
      <c r="AF12" s="4" t="s">
        <v>35</v>
      </c>
      <c r="AG12" s="4" t="s">
        <v>35</v>
      </c>
      <c r="AH12" s="12"/>
      <c r="AI12" s="4">
        <f t="shared" si="2"/>
        <v>22</v>
      </c>
      <c r="AJ12" s="19">
        <f t="shared" si="3"/>
        <v>4</v>
      </c>
      <c r="AK12" s="5" t="s">
        <v>41</v>
      </c>
      <c r="AL12" s="1">
        <v>26</v>
      </c>
      <c r="AM12" s="1">
        <v>84.61</v>
      </c>
      <c r="AN12" s="23" t="s">
        <v>60</v>
      </c>
      <c r="AO12" s="24"/>
    </row>
    <row r="13" spans="1:41" x14ac:dyDescent="0.25">
      <c r="A13" s="14" t="s">
        <v>19</v>
      </c>
      <c r="B13" s="2" t="s">
        <v>54</v>
      </c>
      <c r="C13" s="4"/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36</v>
      </c>
      <c r="I13" s="4" t="s">
        <v>35</v>
      </c>
      <c r="J13" s="6"/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36</v>
      </c>
      <c r="P13" s="4" t="s">
        <v>36</v>
      </c>
      <c r="Q13" s="4"/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35</v>
      </c>
      <c r="W13" s="4" t="s">
        <v>35</v>
      </c>
      <c r="X13" s="4"/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36</v>
      </c>
      <c r="AE13" s="4"/>
      <c r="AF13" s="4" t="s">
        <v>36</v>
      </c>
      <c r="AG13" s="4" t="s">
        <v>35</v>
      </c>
      <c r="AH13" s="12"/>
      <c r="AI13" s="4">
        <f t="shared" si="2"/>
        <v>20</v>
      </c>
      <c r="AJ13" s="19">
        <f t="shared" si="3"/>
        <v>6</v>
      </c>
      <c r="AK13" s="5" t="s">
        <v>41</v>
      </c>
      <c r="AL13" s="1">
        <v>26</v>
      </c>
      <c r="AM13" s="1">
        <v>76.92</v>
      </c>
      <c r="AN13" s="23" t="s">
        <v>61</v>
      </c>
      <c r="AO13" s="24"/>
    </row>
    <row r="14" spans="1:41" x14ac:dyDescent="0.25">
      <c r="A14" s="14" t="s">
        <v>20</v>
      </c>
      <c r="B14" s="2" t="s">
        <v>55</v>
      </c>
      <c r="C14" s="4"/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6"/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36</v>
      </c>
      <c r="Q14" s="4"/>
      <c r="R14" s="4" t="s">
        <v>35</v>
      </c>
      <c r="S14" s="4" t="s">
        <v>36</v>
      </c>
      <c r="T14" s="4" t="s">
        <v>35</v>
      </c>
      <c r="U14" s="4" t="s">
        <v>35</v>
      </c>
      <c r="V14" s="4" t="s">
        <v>35</v>
      </c>
      <c r="W14" s="4" t="s">
        <v>35</v>
      </c>
      <c r="X14" s="4"/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/>
      <c r="AF14" s="4" t="s">
        <v>35</v>
      </c>
      <c r="AG14" s="4" t="s">
        <v>36</v>
      </c>
      <c r="AH14" s="12"/>
      <c r="AI14" s="4">
        <f t="shared" si="2"/>
        <v>23</v>
      </c>
      <c r="AJ14" s="19">
        <f t="shared" si="3"/>
        <v>3</v>
      </c>
      <c r="AK14" s="5" t="s">
        <v>41</v>
      </c>
      <c r="AL14" s="1">
        <v>26</v>
      </c>
      <c r="AM14" s="1">
        <v>88.46</v>
      </c>
      <c r="AN14" s="23" t="s">
        <v>46</v>
      </c>
      <c r="AO14" s="24"/>
    </row>
    <row r="15" spans="1:41" x14ac:dyDescent="0.25">
      <c r="A15" s="14" t="s">
        <v>21</v>
      </c>
      <c r="B15" s="2" t="s">
        <v>56</v>
      </c>
      <c r="C15" s="4"/>
      <c r="D15" s="4" t="s">
        <v>35</v>
      </c>
      <c r="E15" s="4" t="s">
        <v>35</v>
      </c>
      <c r="F15" s="4" t="s">
        <v>35</v>
      </c>
      <c r="G15" s="4" t="s">
        <v>35</v>
      </c>
      <c r="H15" s="4" t="s">
        <v>35</v>
      </c>
      <c r="I15" s="4" t="s">
        <v>36</v>
      </c>
      <c r="J15" s="6"/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/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35</v>
      </c>
      <c r="X15" s="4"/>
      <c r="Y15" s="4" t="s">
        <v>35</v>
      </c>
      <c r="Z15" s="4" t="s">
        <v>35</v>
      </c>
      <c r="AA15" s="4" t="s">
        <v>35</v>
      </c>
      <c r="AB15" s="4" t="s">
        <v>36</v>
      </c>
      <c r="AC15" s="4" t="s">
        <v>35</v>
      </c>
      <c r="AD15" s="4" t="s">
        <v>35</v>
      </c>
      <c r="AE15" s="4"/>
      <c r="AF15" s="4" t="s">
        <v>35</v>
      </c>
      <c r="AG15" s="4" t="s">
        <v>35</v>
      </c>
      <c r="AH15" s="12"/>
      <c r="AI15" s="4">
        <f t="shared" si="2"/>
        <v>24</v>
      </c>
      <c r="AJ15" s="19">
        <f t="shared" si="3"/>
        <v>2</v>
      </c>
      <c r="AK15" s="5" t="s">
        <v>41</v>
      </c>
      <c r="AL15" s="1">
        <v>26</v>
      </c>
      <c r="AM15" s="1">
        <v>92.3</v>
      </c>
      <c r="AN15" s="23" t="s">
        <v>47</v>
      </c>
      <c r="AO15" s="24"/>
    </row>
    <row r="16" spans="1:41" x14ac:dyDescent="0.25">
      <c r="A16" s="14" t="s">
        <v>22</v>
      </c>
      <c r="B16" s="2" t="s">
        <v>57</v>
      </c>
      <c r="C16" s="4"/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6"/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36</v>
      </c>
      <c r="Q16" s="4"/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35</v>
      </c>
      <c r="X16" s="4"/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/>
      <c r="AF16" s="4" t="s">
        <v>35</v>
      </c>
      <c r="AG16" s="4" t="s">
        <v>35</v>
      </c>
      <c r="AH16" s="12"/>
      <c r="AI16" s="4">
        <f t="shared" si="2"/>
        <v>25</v>
      </c>
      <c r="AJ16" s="19">
        <f t="shared" si="3"/>
        <v>1</v>
      </c>
      <c r="AK16" s="5" t="s">
        <v>41</v>
      </c>
      <c r="AL16" s="1">
        <v>26</v>
      </c>
      <c r="AM16" s="1">
        <v>96.15</v>
      </c>
      <c r="AN16" s="23" t="s">
        <v>48</v>
      </c>
      <c r="AO16" s="24"/>
    </row>
    <row r="17" spans="1:41" ht="15.75" thickBot="1" x14ac:dyDescent="0.3">
      <c r="A17" s="15" t="s">
        <v>23</v>
      </c>
      <c r="B17" s="16" t="s">
        <v>33</v>
      </c>
      <c r="C17" s="17"/>
      <c r="D17" s="17" t="s">
        <v>36</v>
      </c>
      <c r="E17" s="17" t="s">
        <v>35</v>
      </c>
      <c r="F17" s="17" t="s">
        <v>35</v>
      </c>
      <c r="G17" s="17" t="s">
        <v>35</v>
      </c>
      <c r="H17" s="17" t="s">
        <v>35</v>
      </c>
      <c r="I17" s="17" t="s">
        <v>36</v>
      </c>
      <c r="J17" s="18"/>
      <c r="K17" s="17" t="s">
        <v>35</v>
      </c>
      <c r="L17" s="17" t="s">
        <v>35</v>
      </c>
      <c r="M17" s="17" t="s">
        <v>35</v>
      </c>
      <c r="N17" s="17" t="s">
        <v>35</v>
      </c>
      <c r="O17" s="17" t="s">
        <v>35</v>
      </c>
      <c r="P17" s="17" t="s">
        <v>35</v>
      </c>
      <c r="Q17" s="17"/>
      <c r="R17" s="17" t="s">
        <v>35</v>
      </c>
      <c r="S17" s="17" t="s">
        <v>36</v>
      </c>
      <c r="T17" s="17" t="s">
        <v>35</v>
      </c>
      <c r="U17" s="17" t="s">
        <v>35</v>
      </c>
      <c r="V17" s="17" t="s">
        <v>35</v>
      </c>
      <c r="W17" s="17" t="s">
        <v>35</v>
      </c>
      <c r="X17" s="17"/>
      <c r="Y17" s="17" t="s">
        <v>36</v>
      </c>
      <c r="Z17" s="17" t="s">
        <v>35</v>
      </c>
      <c r="AA17" s="17" t="s">
        <v>35</v>
      </c>
      <c r="AB17" s="17" t="s">
        <v>35</v>
      </c>
      <c r="AC17" s="17" t="s">
        <v>35</v>
      </c>
      <c r="AD17" s="17" t="s">
        <v>35</v>
      </c>
      <c r="AE17" s="17"/>
      <c r="AF17" s="17" t="s">
        <v>36</v>
      </c>
      <c r="AG17" s="17" t="s">
        <v>35</v>
      </c>
      <c r="AH17" s="13"/>
      <c r="AI17" s="17">
        <f t="shared" si="2"/>
        <v>21</v>
      </c>
      <c r="AJ17" s="20">
        <f t="shared" si="3"/>
        <v>5</v>
      </c>
      <c r="AK17" s="21" t="s">
        <v>41</v>
      </c>
      <c r="AL17" s="22">
        <v>26</v>
      </c>
      <c r="AM17" s="1">
        <v>80.760000000000005</v>
      </c>
      <c r="AN17" s="23" t="s">
        <v>49</v>
      </c>
      <c r="AO17" s="24"/>
    </row>
  </sheetData>
  <autoFilter ref="A6:AO17" xr:uid="{00000000-0009-0000-0000-000000000000}">
    <filterColumn colId="39" showButton="0"/>
  </autoFilter>
  <mergeCells count="20">
    <mergeCell ref="AN8:AO8"/>
    <mergeCell ref="AN9:AO9"/>
    <mergeCell ref="AN10:AO10"/>
    <mergeCell ref="AN11:AO11"/>
    <mergeCell ref="AN17:AO17"/>
    <mergeCell ref="AL6:AL7"/>
    <mergeCell ref="AM6:AM7"/>
    <mergeCell ref="AK6:AK7"/>
    <mergeCell ref="A2:B2"/>
    <mergeCell ref="A6:A7"/>
    <mergeCell ref="B6:B7"/>
    <mergeCell ref="AI6:AI7"/>
    <mergeCell ref="AJ6:AJ7"/>
    <mergeCell ref="C2:AO5"/>
    <mergeCell ref="AN12:AO12"/>
    <mergeCell ref="AN13:AO13"/>
    <mergeCell ref="AN14:AO14"/>
    <mergeCell ref="AN15:AO15"/>
    <mergeCell ref="AN16:AO16"/>
    <mergeCell ref="AN6:AO7"/>
  </mergeCells>
  <conditionalFormatting sqref="C9:AG17 D8:AG8">
    <cfRule type="containsText" dxfId="8" priority="1" operator="containsText" text="A">
      <formula>NOT(ISERROR(SEARCH("A",C8)))</formula>
    </cfRule>
    <cfRule type="expression" dxfId="7" priority="3">
      <formula>C$6="sun"</formula>
    </cfRule>
  </conditionalFormatting>
  <conditionalFormatting sqref="C6:AJ7 C9:AJ17 D8:AJ8">
    <cfRule type="expression" dxfId="6" priority="2">
      <formula>C$6&lt;&gt;""</formula>
    </cfRule>
  </conditionalFormatting>
  <conditionalFormatting sqref="B8">
    <cfRule type="containsText" dxfId="2" priority="6" operator="containsText" text="A">
      <formula>NOT(ISERROR(SEARCH("A",B8)))</formula>
    </cfRule>
    <cfRule type="expression" dxfId="1" priority="7">
      <formula>C$6="sun"</formula>
    </cfRule>
  </conditionalFormatting>
  <conditionalFormatting sqref="B8">
    <cfRule type="expression" dxfId="0" priority="9">
      <formula>C$6&lt;&gt;""</formula>
    </cfRule>
  </conditionalFormatting>
  <dataValidations count="1">
    <dataValidation type="list" allowBlank="1" showInputMessage="1" showErrorMessage="1" sqref="B4" xr:uid="{00000000-0002-0000-0000-000000000000}">
      <formula1>"2023, 2024, 2025"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Sheet2!$A$1:$A$12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7"/>
  <sheetViews>
    <sheetView topLeftCell="B6" zoomScale="117" zoomScaleNormal="50" workbookViewId="0">
      <selection activeCell="A6" sqref="A6:A7"/>
    </sheetView>
  </sheetViews>
  <sheetFormatPr defaultRowHeight="15" x14ac:dyDescent="0.25"/>
  <cols>
    <col min="1" max="1" width="14.140625" customWidth="1"/>
    <col min="2" max="2" width="18" customWidth="1"/>
    <col min="3" max="3" width="3.140625" customWidth="1"/>
    <col min="4" max="33" width="3.7109375" customWidth="1"/>
    <col min="34" max="34" width="3.28515625" customWidth="1"/>
    <col min="37" max="37" width="16.7109375" customWidth="1"/>
    <col min="38" max="38" width="22.140625" customWidth="1"/>
    <col min="39" max="39" width="23.7109375" customWidth="1"/>
  </cols>
  <sheetData>
    <row r="1" spans="1:41" ht="13.15" customHeight="1" thickBot="1" x14ac:dyDescent="0.3"/>
    <row r="2" spans="1:41" ht="23.45" customHeight="1" x14ac:dyDescent="0.35">
      <c r="A2" s="27" t="s">
        <v>37</v>
      </c>
      <c r="B2" s="28"/>
      <c r="C2" s="36" t="s">
        <v>42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8"/>
    </row>
    <row r="3" spans="1:41" ht="14.45" customHeight="1" x14ac:dyDescent="0.25">
      <c r="A3" s="8" t="s">
        <v>0</v>
      </c>
      <c r="B3" s="10" t="s">
        <v>13</v>
      </c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/>
    </row>
    <row r="4" spans="1:41" ht="14.45" customHeight="1" x14ac:dyDescent="0.25">
      <c r="A4" s="8" t="s">
        <v>1</v>
      </c>
      <c r="B4" s="10">
        <v>2024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1"/>
    </row>
    <row r="5" spans="1:41" ht="15" customHeight="1" thickBot="1" x14ac:dyDescent="0.3">
      <c r="A5" s="9">
        <f>DATEVALUE("1"&amp;B3&amp;B4)</f>
        <v>45627</v>
      </c>
      <c r="B5" s="11">
        <f>EOMONTH(A5,0)</f>
        <v>45657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1"/>
    </row>
    <row r="6" spans="1:41" ht="27.75" x14ac:dyDescent="0.25">
      <c r="A6" s="29" t="s">
        <v>50</v>
      </c>
      <c r="B6" s="31" t="s">
        <v>34</v>
      </c>
      <c r="C6" s="7" t="str">
        <f>TEXT(C7,"DDD")</f>
        <v>Sun</v>
      </c>
      <c r="D6" s="7" t="str">
        <f t="shared" ref="D6:AG6" si="0">TEXT(D7,"DDD")</f>
        <v>Mon</v>
      </c>
      <c r="E6" s="7" t="str">
        <f t="shared" si="0"/>
        <v>Tue</v>
      </c>
      <c r="F6" s="7" t="str">
        <f t="shared" si="0"/>
        <v>Wed</v>
      </c>
      <c r="G6" s="7" t="str">
        <f t="shared" si="0"/>
        <v>Thu</v>
      </c>
      <c r="H6" s="7" t="str">
        <f t="shared" si="0"/>
        <v>Fri</v>
      </c>
      <c r="I6" s="7" t="str">
        <f t="shared" si="0"/>
        <v>Sat</v>
      </c>
      <c r="J6" s="7" t="str">
        <f t="shared" si="0"/>
        <v>Sun</v>
      </c>
      <c r="K6" s="7" t="str">
        <f t="shared" si="0"/>
        <v>Mon</v>
      </c>
      <c r="L6" s="7" t="str">
        <f t="shared" si="0"/>
        <v>Tue</v>
      </c>
      <c r="M6" s="7" t="str">
        <f t="shared" si="0"/>
        <v>Wed</v>
      </c>
      <c r="N6" s="7" t="str">
        <f t="shared" si="0"/>
        <v>Thu</v>
      </c>
      <c r="O6" s="7" t="str">
        <f t="shared" si="0"/>
        <v>Fri</v>
      </c>
      <c r="P6" s="7" t="str">
        <f t="shared" si="0"/>
        <v>Sat</v>
      </c>
      <c r="Q6" s="7" t="str">
        <f t="shared" si="0"/>
        <v>Sun</v>
      </c>
      <c r="R6" s="7" t="str">
        <f t="shared" si="0"/>
        <v>Mon</v>
      </c>
      <c r="S6" s="7" t="str">
        <f t="shared" si="0"/>
        <v>Tue</v>
      </c>
      <c r="T6" s="7" t="str">
        <f t="shared" si="0"/>
        <v>Wed</v>
      </c>
      <c r="U6" s="7" t="str">
        <f t="shared" si="0"/>
        <v>Thu</v>
      </c>
      <c r="V6" s="7" t="str">
        <f t="shared" si="0"/>
        <v>Fri</v>
      </c>
      <c r="W6" s="7" t="str">
        <f t="shared" si="0"/>
        <v>Sat</v>
      </c>
      <c r="X6" s="7" t="str">
        <f t="shared" si="0"/>
        <v>Sun</v>
      </c>
      <c r="Y6" s="7" t="str">
        <f t="shared" si="0"/>
        <v>Mon</v>
      </c>
      <c r="Z6" s="7" t="str">
        <f t="shared" si="0"/>
        <v>Tue</v>
      </c>
      <c r="AA6" s="7" t="str">
        <f t="shared" si="0"/>
        <v>Wed</v>
      </c>
      <c r="AB6" s="7" t="str">
        <f t="shared" si="0"/>
        <v>Thu</v>
      </c>
      <c r="AC6" s="7" t="str">
        <f t="shared" si="0"/>
        <v>Fri</v>
      </c>
      <c r="AD6" s="7" t="str">
        <f t="shared" si="0"/>
        <v>Sat</v>
      </c>
      <c r="AE6" s="7" t="str">
        <f t="shared" si="0"/>
        <v>Sun</v>
      </c>
      <c r="AF6" s="7" t="str">
        <f t="shared" si="0"/>
        <v>Mon</v>
      </c>
      <c r="AG6" s="7" t="str">
        <f t="shared" si="0"/>
        <v>Tue</v>
      </c>
      <c r="AH6" s="12"/>
      <c r="AI6" s="33" t="s">
        <v>35</v>
      </c>
      <c r="AJ6" s="34" t="s">
        <v>36</v>
      </c>
      <c r="AK6" s="26" t="s">
        <v>38</v>
      </c>
      <c r="AL6" s="25" t="s">
        <v>40</v>
      </c>
      <c r="AM6" s="25" t="s">
        <v>39</v>
      </c>
      <c r="AN6" s="42" t="s">
        <v>43</v>
      </c>
      <c r="AO6" s="43"/>
    </row>
    <row r="7" spans="1:41" x14ac:dyDescent="0.25">
      <c r="A7" s="30"/>
      <c r="B7" s="32"/>
      <c r="C7" s="3">
        <f>A5</f>
        <v>45627</v>
      </c>
      <c r="D7" s="3">
        <f>IFERROR(IF(C7+1&gt;$B$5,"",C7+1),"")</f>
        <v>45628</v>
      </c>
      <c r="E7" s="3">
        <f t="shared" ref="E7:AG7" si="1">IFERROR(IF(D7+1&gt;$B$5,"",D7+1),"")</f>
        <v>45629</v>
      </c>
      <c r="F7" s="3">
        <f t="shared" si="1"/>
        <v>45630</v>
      </c>
      <c r="G7" s="3">
        <f t="shared" si="1"/>
        <v>45631</v>
      </c>
      <c r="H7" s="3">
        <f t="shared" si="1"/>
        <v>45632</v>
      </c>
      <c r="I7" s="3">
        <f t="shared" si="1"/>
        <v>45633</v>
      </c>
      <c r="J7" s="3">
        <f t="shared" si="1"/>
        <v>45634</v>
      </c>
      <c r="K7" s="3">
        <f t="shared" si="1"/>
        <v>45635</v>
      </c>
      <c r="L7" s="3">
        <f t="shared" si="1"/>
        <v>45636</v>
      </c>
      <c r="M7" s="3">
        <f t="shared" si="1"/>
        <v>45637</v>
      </c>
      <c r="N7" s="3">
        <f t="shared" si="1"/>
        <v>45638</v>
      </c>
      <c r="O7" s="3">
        <f t="shared" si="1"/>
        <v>45639</v>
      </c>
      <c r="P7" s="3">
        <f t="shared" si="1"/>
        <v>45640</v>
      </c>
      <c r="Q7" s="3">
        <f t="shared" si="1"/>
        <v>45641</v>
      </c>
      <c r="R7" s="3">
        <f t="shared" si="1"/>
        <v>45642</v>
      </c>
      <c r="S7" s="3">
        <f t="shared" si="1"/>
        <v>45643</v>
      </c>
      <c r="T7" s="3">
        <f t="shared" si="1"/>
        <v>45644</v>
      </c>
      <c r="U7" s="3">
        <f t="shared" si="1"/>
        <v>45645</v>
      </c>
      <c r="V7" s="3">
        <f t="shared" si="1"/>
        <v>45646</v>
      </c>
      <c r="W7" s="3">
        <f t="shared" si="1"/>
        <v>45647</v>
      </c>
      <c r="X7" s="3">
        <f t="shared" si="1"/>
        <v>45648</v>
      </c>
      <c r="Y7" s="3">
        <f t="shared" si="1"/>
        <v>45649</v>
      </c>
      <c r="Z7" s="3">
        <f t="shared" si="1"/>
        <v>45650</v>
      </c>
      <c r="AA7" s="3">
        <f t="shared" si="1"/>
        <v>45651</v>
      </c>
      <c r="AB7" s="3">
        <f t="shared" si="1"/>
        <v>45652</v>
      </c>
      <c r="AC7" s="3">
        <f t="shared" si="1"/>
        <v>45653</v>
      </c>
      <c r="AD7" s="3">
        <f t="shared" si="1"/>
        <v>45654</v>
      </c>
      <c r="AE7" s="3">
        <f t="shared" si="1"/>
        <v>45655</v>
      </c>
      <c r="AF7" s="3">
        <f t="shared" si="1"/>
        <v>45656</v>
      </c>
      <c r="AG7" s="3">
        <f t="shared" si="1"/>
        <v>45657</v>
      </c>
      <c r="AH7" s="12"/>
      <c r="AI7" s="26"/>
      <c r="AJ7" s="35"/>
      <c r="AK7" s="26"/>
      <c r="AL7" s="25"/>
      <c r="AM7" s="25"/>
      <c r="AN7" s="42"/>
      <c r="AO7" s="43"/>
    </row>
    <row r="8" spans="1:41" x14ac:dyDescent="0.25">
      <c r="A8" s="14" t="s">
        <v>14</v>
      </c>
      <c r="B8" s="2" t="s">
        <v>24</v>
      </c>
      <c r="C8" s="4"/>
      <c r="D8" s="4" t="s">
        <v>35</v>
      </c>
      <c r="E8" s="4" t="s">
        <v>35</v>
      </c>
      <c r="F8" s="4" t="s">
        <v>35</v>
      </c>
      <c r="G8" s="4" t="s">
        <v>36</v>
      </c>
      <c r="H8" s="4" t="s">
        <v>35</v>
      </c>
      <c r="I8" s="4" t="s">
        <v>35</v>
      </c>
      <c r="J8" s="6"/>
      <c r="K8" s="4" t="s">
        <v>35</v>
      </c>
      <c r="L8" s="4" t="s">
        <v>35</v>
      </c>
      <c r="M8" s="4" t="s">
        <v>36</v>
      </c>
      <c r="N8" s="4" t="s">
        <v>35</v>
      </c>
      <c r="O8" s="4" t="s">
        <v>35</v>
      </c>
      <c r="P8" s="4" t="s">
        <v>35</v>
      </c>
      <c r="Q8" s="4"/>
      <c r="R8" s="4" t="s">
        <v>35</v>
      </c>
      <c r="S8" s="4" t="s">
        <v>35</v>
      </c>
      <c r="T8" s="4" t="s">
        <v>35</v>
      </c>
      <c r="U8" s="4"/>
      <c r="V8" s="4" t="s">
        <v>36</v>
      </c>
      <c r="W8" s="4" t="s">
        <v>35</v>
      </c>
      <c r="X8" s="4"/>
      <c r="Y8" s="4" t="s">
        <v>35</v>
      </c>
      <c r="Z8" s="4" t="s">
        <v>36</v>
      </c>
      <c r="AA8" s="4" t="s">
        <v>35</v>
      </c>
      <c r="AB8" s="4" t="s">
        <v>35</v>
      </c>
      <c r="AC8" s="4" t="s">
        <v>35</v>
      </c>
      <c r="AD8" s="4" t="s">
        <v>35</v>
      </c>
      <c r="AE8" s="4"/>
      <c r="AF8" s="4" t="s">
        <v>35</v>
      </c>
      <c r="AG8" s="4" t="s">
        <v>35</v>
      </c>
      <c r="AH8" s="12"/>
      <c r="AI8" s="4">
        <f>COUNTIF(C8:AG8,AI$6)</f>
        <v>21</v>
      </c>
      <c r="AJ8" s="19">
        <f>COUNTIF(D8:AH8,AJ$6)</f>
        <v>4</v>
      </c>
      <c r="AK8" s="5" t="s">
        <v>41</v>
      </c>
      <c r="AL8" s="1">
        <v>26</v>
      </c>
      <c r="AM8" s="1">
        <v>80.760000000000005</v>
      </c>
      <c r="AN8" s="23">
        <v>15</v>
      </c>
      <c r="AO8" s="24"/>
    </row>
    <row r="9" spans="1:41" x14ac:dyDescent="0.25">
      <c r="A9" s="14" t="s">
        <v>15</v>
      </c>
      <c r="B9" s="2" t="s">
        <v>25</v>
      </c>
      <c r="C9" s="4"/>
      <c r="D9" s="4" t="s">
        <v>35</v>
      </c>
      <c r="E9" s="4" t="s">
        <v>35</v>
      </c>
      <c r="F9" s="4" t="s">
        <v>35</v>
      </c>
      <c r="G9" s="4" t="s">
        <v>35</v>
      </c>
      <c r="H9" s="4" t="s">
        <v>36</v>
      </c>
      <c r="I9" s="4" t="s">
        <v>35</v>
      </c>
      <c r="J9" s="6"/>
      <c r="K9" s="4" t="s">
        <v>35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/>
      <c r="R9" s="4" t="s">
        <v>35</v>
      </c>
      <c r="S9" s="4" t="s">
        <v>36</v>
      </c>
      <c r="T9" s="4" t="s">
        <v>35</v>
      </c>
      <c r="U9" s="4" t="s">
        <v>35</v>
      </c>
      <c r="V9" s="4" t="s">
        <v>36</v>
      </c>
      <c r="W9" s="4" t="s">
        <v>35</v>
      </c>
      <c r="X9" s="4"/>
      <c r="Y9" s="4" t="s">
        <v>35</v>
      </c>
      <c r="Z9" s="4" t="s">
        <v>35</v>
      </c>
      <c r="AA9" s="4" t="s">
        <v>35</v>
      </c>
      <c r="AB9" s="4" t="s">
        <v>35</v>
      </c>
      <c r="AC9" s="4" t="s">
        <v>35</v>
      </c>
      <c r="AD9" s="4" t="s">
        <v>36</v>
      </c>
      <c r="AE9" s="4"/>
      <c r="AF9" s="4" t="s">
        <v>35</v>
      </c>
      <c r="AG9" s="4" t="s">
        <v>36</v>
      </c>
      <c r="AH9" s="12"/>
      <c r="AI9" s="4">
        <f t="shared" ref="AI9:AJ17" si="2">COUNTIF(C9:AG9,AI$6)</f>
        <v>20</v>
      </c>
      <c r="AJ9" s="19">
        <f t="shared" si="2"/>
        <v>6</v>
      </c>
      <c r="AK9" s="5" t="s">
        <v>41</v>
      </c>
      <c r="AL9" s="1">
        <v>26</v>
      </c>
      <c r="AM9" s="1">
        <v>76.92</v>
      </c>
      <c r="AN9" s="23">
        <v>20</v>
      </c>
      <c r="AO9" s="24"/>
    </row>
    <row r="10" spans="1:41" x14ac:dyDescent="0.25">
      <c r="A10" s="14" t="s">
        <v>16</v>
      </c>
      <c r="B10" s="2" t="s">
        <v>26</v>
      </c>
      <c r="C10" s="4"/>
      <c r="D10" s="4" t="s">
        <v>35</v>
      </c>
      <c r="E10" s="4" t="s">
        <v>35</v>
      </c>
      <c r="F10" s="4" t="s">
        <v>35</v>
      </c>
      <c r="G10" s="4" t="s">
        <v>35</v>
      </c>
      <c r="H10" s="4" t="s">
        <v>35</v>
      </c>
      <c r="I10" s="4" t="s">
        <v>35</v>
      </c>
      <c r="J10" s="6"/>
      <c r="K10" s="4" t="s">
        <v>36</v>
      </c>
      <c r="L10" s="4" t="s">
        <v>35</v>
      </c>
      <c r="M10" s="4" t="s">
        <v>35</v>
      </c>
      <c r="N10" s="4" t="s">
        <v>35</v>
      </c>
      <c r="O10" s="4" t="s">
        <v>36</v>
      </c>
      <c r="P10" s="4" t="s">
        <v>35</v>
      </c>
      <c r="Q10" s="4"/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/>
      <c r="Y10" s="4" t="s">
        <v>35</v>
      </c>
      <c r="Z10" s="4" t="s">
        <v>35</v>
      </c>
      <c r="AA10" s="4" t="s">
        <v>36</v>
      </c>
      <c r="AB10" s="4" t="s">
        <v>35</v>
      </c>
      <c r="AC10" s="4" t="s">
        <v>35</v>
      </c>
      <c r="AD10" s="4" t="s">
        <v>35</v>
      </c>
      <c r="AE10" s="4"/>
      <c r="AF10" s="4" t="s">
        <v>35</v>
      </c>
      <c r="AG10" s="4" t="s">
        <v>35</v>
      </c>
      <c r="AH10" s="12"/>
      <c r="AI10" s="4">
        <f t="shared" si="2"/>
        <v>22</v>
      </c>
      <c r="AJ10" s="19">
        <f t="shared" si="2"/>
        <v>4</v>
      </c>
      <c r="AK10" s="5" t="s">
        <v>41</v>
      </c>
      <c r="AL10" s="1">
        <v>26</v>
      </c>
      <c r="AM10" s="1">
        <v>84.61</v>
      </c>
      <c r="AN10" s="23">
        <v>22</v>
      </c>
      <c r="AO10" s="24"/>
    </row>
    <row r="11" spans="1:41" x14ac:dyDescent="0.25">
      <c r="A11" s="14" t="s">
        <v>17</v>
      </c>
      <c r="B11" s="2" t="s">
        <v>27</v>
      </c>
      <c r="C11" s="4"/>
      <c r="D11" s="4" t="s">
        <v>35</v>
      </c>
      <c r="E11" s="4" t="s">
        <v>36</v>
      </c>
      <c r="F11" s="4" t="s">
        <v>36</v>
      </c>
      <c r="G11" s="4" t="s">
        <v>35</v>
      </c>
      <c r="H11" s="4" t="s">
        <v>35</v>
      </c>
      <c r="I11" s="4" t="s">
        <v>35</v>
      </c>
      <c r="J11" s="6"/>
      <c r="K11" s="4" t="s">
        <v>35</v>
      </c>
      <c r="L11" s="4" t="s">
        <v>35</v>
      </c>
      <c r="M11" s="4" t="s">
        <v>35</v>
      </c>
      <c r="N11" s="4" t="s">
        <v>36</v>
      </c>
      <c r="O11" s="4" t="s">
        <v>35</v>
      </c>
      <c r="P11" s="4" t="s">
        <v>35</v>
      </c>
      <c r="Q11" s="4"/>
      <c r="R11" s="4" t="s">
        <v>35</v>
      </c>
      <c r="S11" s="4" t="s">
        <v>36</v>
      </c>
      <c r="T11" s="4" t="s">
        <v>35</v>
      </c>
      <c r="U11" s="4" t="s">
        <v>35</v>
      </c>
      <c r="V11" s="4" t="s">
        <v>36</v>
      </c>
      <c r="W11" s="4" t="s">
        <v>36</v>
      </c>
      <c r="X11" s="4"/>
      <c r="Y11" s="4" t="s">
        <v>35</v>
      </c>
      <c r="Z11" s="4" t="s">
        <v>35</v>
      </c>
      <c r="AA11" s="4" t="s">
        <v>35</v>
      </c>
      <c r="AB11" s="4" t="s">
        <v>35</v>
      </c>
      <c r="AC11" s="4" t="s">
        <v>36</v>
      </c>
      <c r="AD11" s="4" t="s">
        <v>35</v>
      </c>
      <c r="AE11" s="4"/>
      <c r="AF11" s="4" t="s">
        <v>35</v>
      </c>
      <c r="AG11" s="4" t="s">
        <v>35</v>
      </c>
      <c r="AH11" s="12"/>
      <c r="AI11" s="4">
        <f t="shared" si="2"/>
        <v>19</v>
      </c>
      <c r="AJ11" s="19">
        <f t="shared" si="2"/>
        <v>7</v>
      </c>
      <c r="AK11" s="5" t="s">
        <v>41</v>
      </c>
      <c r="AL11" s="1">
        <v>26</v>
      </c>
      <c r="AM11" s="1">
        <v>73.069999999999993</v>
      </c>
      <c r="AN11" s="23">
        <v>30</v>
      </c>
      <c r="AO11" s="24"/>
    </row>
    <row r="12" spans="1:41" x14ac:dyDescent="0.25">
      <c r="A12" s="14" t="s">
        <v>18</v>
      </c>
      <c r="B12" s="2" t="s">
        <v>28</v>
      </c>
      <c r="C12" s="4"/>
      <c r="D12" s="4" t="s">
        <v>35</v>
      </c>
      <c r="E12" s="4" t="s">
        <v>35</v>
      </c>
      <c r="F12" s="4" t="s">
        <v>35</v>
      </c>
      <c r="G12" s="4" t="s">
        <v>36</v>
      </c>
      <c r="H12" s="4" t="s">
        <v>35</v>
      </c>
      <c r="I12" s="4" t="s">
        <v>35</v>
      </c>
      <c r="J12" s="6"/>
      <c r="K12" s="4" t="s">
        <v>35</v>
      </c>
      <c r="L12" s="4" t="s">
        <v>36</v>
      </c>
      <c r="M12" s="4" t="s">
        <v>35</v>
      </c>
      <c r="N12" s="4" t="s">
        <v>35</v>
      </c>
      <c r="O12" s="4" t="s">
        <v>35</v>
      </c>
      <c r="P12" s="4" t="s">
        <v>35</v>
      </c>
      <c r="Q12" s="4"/>
      <c r="R12" s="4" t="s">
        <v>36</v>
      </c>
      <c r="S12" s="4" t="s">
        <v>35</v>
      </c>
      <c r="T12" s="4" t="s">
        <v>35</v>
      </c>
      <c r="U12" s="4" t="s">
        <v>35</v>
      </c>
      <c r="V12" s="4" t="s">
        <v>35</v>
      </c>
      <c r="W12" s="4" t="s">
        <v>35</v>
      </c>
      <c r="X12" s="4"/>
      <c r="Y12" s="4" t="s">
        <v>35</v>
      </c>
      <c r="Z12" s="4" t="s">
        <v>36</v>
      </c>
      <c r="AA12" s="4" t="s">
        <v>35</v>
      </c>
      <c r="AB12" s="4" t="s">
        <v>35</v>
      </c>
      <c r="AC12" s="4" t="s">
        <v>35</v>
      </c>
      <c r="AD12" s="4" t="s">
        <v>35</v>
      </c>
      <c r="AE12" s="4"/>
      <c r="AF12" s="4" t="s">
        <v>35</v>
      </c>
      <c r="AG12" s="4" t="s">
        <v>35</v>
      </c>
      <c r="AH12" s="12"/>
      <c r="AI12" s="4">
        <f t="shared" si="2"/>
        <v>22</v>
      </c>
      <c r="AJ12" s="19">
        <f t="shared" si="2"/>
        <v>4</v>
      </c>
      <c r="AK12" s="5" t="s">
        <v>41</v>
      </c>
      <c r="AL12" s="1">
        <v>26</v>
      </c>
      <c r="AM12" s="1">
        <v>84.61</v>
      </c>
      <c r="AN12" s="23">
        <v>32</v>
      </c>
      <c r="AO12" s="24"/>
    </row>
    <row r="13" spans="1:41" x14ac:dyDescent="0.25">
      <c r="A13" s="14" t="s">
        <v>19</v>
      </c>
      <c r="B13" s="2" t="s">
        <v>29</v>
      </c>
      <c r="C13" s="4"/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36</v>
      </c>
      <c r="I13" s="4" t="s">
        <v>35</v>
      </c>
      <c r="J13" s="6"/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36</v>
      </c>
      <c r="P13" s="4" t="s">
        <v>36</v>
      </c>
      <c r="Q13" s="4"/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35</v>
      </c>
      <c r="W13" s="4" t="s">
        <v>35</v>
      </c>
      <c r="X13" s="4"/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36</v>
      </c>
      <c r="AE13" s="4"/>
      <c r="AF13" s="4" t="s">
        <v>36</v>
      </c>
      <c r="AG13" s="4" t="s">
        <v>35</v>
      </c>
      <c r="AH13" s="12"/>
      <c r="AI13" s="4">
        <f t="shared" si="2"/>
        <v>20</v>
      </c>
      <c r="AJ13" s="19">
        <f t="shared" si="2"/>
        <v>6</v>
      </c>
      <c r="AK13" s="5" t="s">
        <v>41</v>
      </c>
      <c r="AL13" s="1">
        <v>26</v>
      </c>
      <c r="AM13" s="1">
        <v>76.92</v>
      </c>
      <c r="AN13" s="23">
        <v>28</v>
      </c>
      <c r="AO13" s="24"/>
    </row>
    <row r="14" spans="1:41" x14ac:dyDescent="0.25">
      <c r="A14" s="14" t="s">
        <v>20</v>
      </c>
      <c r="B14" s="2" t="s">
        <v>30</v>
      </c>
      <c r="C14" s="4"/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6"/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36</v>
      </c>
      <c r="Q14" s="4"/>
      <c r="R14" s="4" t="s">
        <v>35</v>
      </c>
      <c r="S14" s="4" t="s">
        <v>36</v>
      </c>
      <c r="T14" s="4" t="s">
        <v>35</v>
      </c>
      <c r="U14" s="4" t="s">
        <v>35</v>
      </c>
      <c r="V14" s="4" t="s">
        <v>35</v>
      </c>
      <c r="W14" s="4" t="s">
        <v>35</v>
      </c>
      <c r="X14" s="4"/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/>
      <c r="AF14" s="4" t="s">
        <v>35</v>
      </c>
      <c r="AG14" s="4" t="s">
        <v>36</v>
      </c>
      <c r="AH14" s="12"/>
      <c r="AI14" s="4">
        <f t="shared" si="2"/>
        <v>23</v>
      </c>
      <c r="AJ14" s="19">
        <f t="shared" si="2"/>
        <v>3</v>
      </c>
      <c r="AK14" s="5" t="s">
        <v>41</v>
      </c>
      <c r="AL14" s="1">
        <v>26</v>
      </c>
      <c r="AM14" s="1">
        <v>88.46</v>
      </c>
      <c r="AN14" s="23">
        <v>10</v>
      </c>
      <c r="AO14" s="24"/>
    </row>
    <row r="15" spans="1:41" x14ac:dyDescent="0.25">
      <c r="A15" s="14" t="s">
        <v>21</v>
      </c>
      <c r="B15" s="2" t="s">
        <v>31</v>
      </c>
      <c r="C15" s="4"/>
      <c r="D15" s="4" t="s">
        <v>35</v>
      </c>
      <c r="E15" s="4" t="s">
        <v>35</v>
      </c>
      <c r="F15" s="4" t="s">
        <v>35</v>
      </c>
      <c r="G15" s="4" t="s">
        <v>35</v>
      </c>
      <c r="H15" s="4" t="s">
        <v>35</v>
      </c>
      <c r="I15" s="4" t="s">
        <v>36</v>
      </c>
      <c r="J15" s="6"/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/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35</v>
      </c>
      <c r="X15" s="4"/>
      <c r="Y15" s="4" t="s">
        <v>35</v>
      </c>
      <c r="Z15" s="4" t="s">
        <v>35</v>
      </c>
      <c r="AA15" s="4" t="s">
        <v>35</v>
      </c>
      <c r="AB15" s="4" t="s">
        <v>36</v>
      </c>
      <c r="AC15" s="4" t="s">
        <v>35</v>
      </c>
      <c r="AD15" s="4" t="s">
        <v>35</v>
      </c>
      <c r="AE15" s="4"/>
      <c r="AF15" s="4" t="s">
        <v>35</v>
      </c>
      <c r="AG15" s="4" t="s">
        <v>35</v>
      </c>
      <c r="AH15" s="12"/>
      <c r="AI15" s="4">
        <f t="shared" si="2"/>
        <v>24</v>
      </c>
      <c r="AJ15" s="19">
        <f t="shared" si="2"/>
        <v>2</v>
      </c>
      <c r="AK15" s="5" t="s">
        <v>41</v>
      </c>
      <c r="AL15" s="1">
        <v>26</v>
      </c>
      <c r="AM15" s="1">
        <v>92.3</v>
      </c>
      <c r="AN15" s="23">
        <v>19</v>
      </c>
      <c r="AO15" s="24"/>
    </row>
    <row r="16" spans="1:41" x14ac:dyDescent="0.25">
      <c r="A16" s="14" t="s">
        <v>22</v>
      </c>
      <c r="B16" s="2" t="s">
        <v>32</v>
      </c>
      <c r="C16" s="4"/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6"/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36</v>
      </c>
      <c r="Q16" s="4"/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35</v>
      </c>
      <c r="X16" s="4"/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/>
      <c r="AF16" s="4" t="s">
        <v>35</v>
      </c>
      <c r="AG16" s="4" t="s">
        <v>35</v>
      </c>
      <c r="AH16" s="12"/>
      <c r="AI16" s="4">
        <f t="shared" si="2"/>
        <v>25</v>
      </c>
      <c r="AJ16" s="19">
        <f t="shared" si="2"/>
        <v>1</v>
      </c>
      <c r="AK16" s="5" t="s">
        <v>41</v>
      </c>
      <c r="AL16" s="1">
        <v>26</v>
      </c>
      <c r="AM16" s="1">
        <v>96.15</v>
      </c>
      <c r="AN16" s="23">
        <v>17</v>
      </c>
      <c r="AO16" s="24"/>
    </row>
    <row r="17" spans="1:41" ht="15.75" thickBot="1" x14ac:dyDescent="0.3">
      <c r="A17" s="15" t="s">
        <v>23</v>
      </c>
      <c r="B17" s="16" t="s">
        <v>33</v>
      </c>
      <c r="C17" s="17"/>
      <c r="D17" s="17" t="s">
        <v>36</v>
      </c>
      <c r="E17" s="17" t="s">
        <v>35</v>
      </c>
      <c r="F17" s="17" t="s">
        <v>35</v>
      </c>
      <c r="G17" s="17" t="s">
        <v>35</v>
      </c>
      <c r="H17" s="17" t="s">
        <v>35</v>
      </c>
      <c r="I17" s="17" t="s">
        <v>36</v>
      </c>
      <c r="J17" s="18"/>
      <c r="K17" s="17" t="s">
        <v>35</v>
      </c>
      <c r="L17" s="17" t="s">
        <v>35</v>
      </c>
      <c r="M17" s="17" t="s">
        <v>35</v>
      </c>
      <c r="N17" s="17" t="s">
        <v>35</v>
      </c>
      <c r="O17" s="17" t="s">
        <v>35</v>
      </c>
      <c r="P17" s="17" t="s">
        <v>35</v>
      </c>
      <c r="Q17" s="17"/>
      <c r="R17" s="17" t="s">
        <v>35</v>
      </c>
      <c r="S17" s="17" t="s">
        <v>36</v>
      </c>
      <c r="T17" s="17" t="s">
        <v>35</v>
      </c>
      <c r="U17" s="17" t="s">
        <v>35</v>
      </c>
      <c r="V17" s="17" t="s">
        <v>35</v>
      </c>
      <c r="W17" s="17" t="s">
        <v>35</v>
      </c>
      <c r="X17" s="17"/>
      <c r="Y17" s="17" t="s">
        <v>36</v>
      </c>
      <c r="Z17" s="17" t="s">
        <v>35</v>
      </c>
      <c r="AA17" s="17" t="s">
        <v>35</v>
      </c>
      <c r="AB17" s="17" t="s">
        <v>35</v>
      </c>
      <c r="AC17" s="17" t="s">
        <v>35</v>
      </c>
      <c r="AD17" s="17" t="s">
        <v>35</v>
      </c>
      <c r="AE17" s="17"/>
      <c r="AF17" s="17" t="s">
        <v>36</v>
      </c>
      <c r="AG17" s="17" t="s">
        <v>35</v>
      </c>
      <c r="AH17" s="13"/>
      <c r="AI17" s="17">
        <f t="shared" si="2"/>
        <v>21</v>
      </c>
      <c r="AJ17" s="20">
        <f t="shared" si="2"/>
        <v>5</v>
      </c>
      <c r="AK17" s="21" t="s">
        <v>41</v>
      </c>
      <c r="AL17" s="22">
        <v>26</v>
      </c>
      <c r="AM17" s="1">
        <v>80.760000000000005</v>
      </c>
      <c r="AN17" s="23">
        <v>26</v>
      </c>
      <c r="AO17" s="24"/>
    </row>
  </sheetData>
  <mergeCells count="20">
    <mergeCell ref="AN14:AO14"/>
    <mergeCell ref="AN15:AO15"/>
    <mergeCell ref="AN16:AO16"/>
    <mergeCell ref="AN17:AO17"/>
    <mergeCell ref="AN8:AO8"/>
    <mergeCell ref="AN9:AO9"/>
    <mergeCell ref="AN10:AO10"/>
    <mergeCell ref="AN11:AO11"/>
    <mergeCell ref="AN12:AO12"/>
    <mergeCell ref="AN13:AO13"/>
    <mergeCell ref="A2:B2"/>
    <mergeCell ref="C2:AO5"/>
    <mergeCell ref="A6:A7"/>
    <mergeCell ref="B6:B7"/>
    <mergeCell ref="AI6:AI7"/>
    <mergeCell ref="AJ6:AJ7"/>
    <mergeCell ref="AK6:AK7"/>
    <mergeCell ref="AL6:AL7"/>
    <mergeCell ref="AM6:AM7"/>
    <mergeCell ref="AN6:AO7"/>
  </mergeCells>
  <conditionalFormatting sqref="C8:AG17">
    <cfRule type="containsText" dxfId="5" priority="1" operator="containsText" text="A">
      <formula>NOT(ISERROR(SEARCH("A",C8)))</formula>
    </cfRule>
    <cfRule type="expression" dxfId="4" priority="3">
      <formula>C$6="sun"</formula>
    </cfRule>
  </conditionalFormatting>
  <conditionalFormatting sqref="C6:AJ17">
    <cfRule type="expression" dxfId="3" priority="2">
      <formula>C$6&lt;&gt;""</formula>
    </cfRule>
  </conditionalFormatting>
  <dataValidations count="1">
    <dataValidation type="list" allowBlank="1" showInputMessage="1" showErrorMessage="1" sqref="B4" xr:uid="{00000000-0002-0000-0100-000000000000}">
      <formula1>"2023, 2024, 2025"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Sheet2!$A$1:$A$12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M.Daniyal</dc:creator>
  <cp:lastModifiedBy>hp</cp:lastModifiedBy>
  <dcterms:created xsi:type="dcterms:W3CDTF">2024-12-20T10:24:43Z</dcterms:created>
  <dcterms:modified xsi:type="dcterms:W3CDTF">2024-12-22T08:01:57Z</dcterms:modified>
</cp:coreProperties>
</file>