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abeltis/Documents/"/>
    </mc:Choice>
  </mc:AlternateContent>
  <xr:revisionPtr revIDLastSave="0" documentId="13_ncr:1_{0FC5A86E-202F-4E4B-900C-D2CC9625BA31}" xr6:coauthVersionLast="45" xr6:coauthVersionMax="45" xr10:uidLastSave="{00000000-0000-0000-0000-000000000000}"/>
  <bookViews>
    <workbookView xWindow="0" yWindow="460" windowWidth="28800" windowHeight="17020" xr2:uid="{2D227ADE-7B0F-9F49-8355-4F504D6FF3D6}"/>
  </bookViews>
  <sheets>
    <sheet name="Home" sheetId="1" r:id="rId1"/>
    <sheet name="Net Promoter Score (NPS)" sheetId="2" r:id="rId2"/>
    <sheet name="Customer Acquisition Cost (CAC)" sheetId="4" r:id="rId3"/>
    <sheet name="Customer Lifetime Value (CLV)" sheetId="3" r:id="rId4"/>
    <sheet name="CAC-to-CLV" sheetId="11" r:id="rId5"/>
    <sheet name="Customer Satisfaction (CSAT)" sheetId="5" r:id="rId6"/>
    <sheet name="Customer Effort Score (CES)" sheetId="6" r:id="rId7"/>
    <sheet name="Customer Retention Rate" sheetId="7" r:id="rId8"/>
    <sheet name="Revenue Churn" sheetId="9" r:id="rId9"/>
    <sheet name="First Contact Resolution" sheetId="8" r:id="rId10"/>
    <sheet name="Average Ticket Time"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 i="7" l="1"/>
  <c r="C7" i="3" l="1"/>
  <c r="C7" i="11" s="1"/>
  <c r="C9" i="8"/>
  <c r="G20" i="12" l="1"/>
  <c r="C20" i="12"/>
  <c r="K20" i="12"/>
  <c r="K11" i="12"/>
  <c r="K13" i="12" s="1"/>
  <c r="G11" i="12"/>
  <c r="G13" i="12" s="1"/>
  <c r="C11" i="12"/>
  <c r="C13" i="12" s="1"/>
  <c r="C9" i="9"/>
  <c r="D11" i="6" l="1"/>
  <c r="D10" i="6"/>
  <c r="D9" i="6"/>
  <c r="D8" i="6"/>
  <c r="D7" i="6"/>
  <c r="C12" i="6"/>
  <c r="D8" i="5"/>
  <c r="D9" i="5"/>
  <c r="D10" i="5"/>
  <c r="D11" i="5"/>
  <c r="D12" i="5"/>
  <c r="D13" i="5"/>
  <c r="D14" i="5"/>
  <c r="D15" i="5"/>
  <c r="D16" i="5"/>
  <c r="D7" i="5"/>
  <c r="C17" i="5"/>
  <c r="C7" i="4"/>
  <c r="C6" i="11" s="1"/>
  <c r="C8" i="11" s="1"/>
  <c r="C9" i="2"/>
  <c r="C11" i="2" s="1"/>
  <c r="C13" i="6" l="1"/>
  <c r="C18" i="5"/>
</calcChain>
</file>

<file path=xl/sharedStrings.xml><?xml version="1.0" encoding="utf-8"?>
<sst xmlns="http://schemas.openxmlformats.org/spreadsheetml/2006/main" count="170" uniqueCount="107">
  <si>
    <t>Promoter (9 &amp; 10)</t>
  </si>
  <si>
    <t>Passive (7 &amp; 8)</t>
  </si>
  <si>
    <t>Total Responses</t>
  </si>
  <si>
    <t>NPS Score</t>
  </si>
  <si>
    <t>What is NPS?</t>
  </si>
  <si>
    <t>Read More Here</t>
  </si>
  <si>
    <t>What is CAC?</t>
  </si>
  <si>
    <t>Customer Acquisition Cost</t>
  </si>
  <si>
    <t>What is CLV?</t>
  </si>
  <si>
    <t>Average Annual Revenue Per Customer</t>
  </si>
  <si>
    <t>Average Lifetime of Customer</t>
  </si>
  <si>
    <t>Years</t>
  </si>
  <si>
    <t>Per Year</t>
  </si>
  <si>
    <t>Customer Lifetime Value</t>
  </si>
  <si>
    <t>What is CSAT?</t>
  </si>
  <si>
    <t>Score</t>
  </si>
  <si>
    <t>Number of Responses</t>
  </si>
  <si>
    <t>Total</t>
  </si>
  <si>
    <t>CSAT</t>
  </si>
  <si>
    <t>Very Difficult</t>
  </si>
  <si>
    <t>Difficult</t>
  </si>
  <si>
    <t>Neither</t>
  </si>
  <si>
    <t>Simple</t>
  </si>
  <si>
    <t>Very Simple</t>
  </si>
  <si>
    <t>What is Retention Rate?</t>
  </si>
  <si>
    <t>Customers at the Start of the Period</t>
  </si>
  <si>
    <t>Customers at the End of the Period</t>
  </si>
  <si>
    <t>New Customers Acquired in the Period</t>
  </si>
  <si>
    <t>Customer Retention Rate</t>
  </si>
  <si>
    <t>Starting MRR or ARR</t>
  </si>
  <si>
    <t>Ending MRR or ARR</t>
  </si>
  <si>
    <t>Total New ARR</t>
  </si>
  <si>
    <t>Total Revenue Churn</t>
  </si>
  <si>
    <t xml:space="preserve">Note: If the number above is in parentheses, that's good! It shows you had a negative churn, meaning your revenue actually grew. </t>
  </si>
  <si>
    <t>What is Revenue Churn?</t>
  </si>
  <si>
    <t>What is FCR?</t>
  </si>
  <si>
    <t>Number of Employees Resolving Tickets</t>
  </si>
  <si>
    <t>Total Hours Worked</t>
  </si>
  <si>
    <t xml:space="preserve">Daily Hours Worked by Each Employee </t>
  </si>
  <si>
    <t>Number of Tickets Resolved Today</t>
  </si>
  <si>
    <t>Average Ticket Time</t>
  </si>
  <si>
    <t>minutes</t>
  </si>
  <si>
    <t>Daily</t>
  </si>
  <si>
    <t>Weekly</t>
  </si>
  <si>
    <t>Annually</t>
  </si>
  <si>
    <t>Number of Tickets Resolved This Week</t>
  </si>
  <si>
    <t xml:space="preserve">Weekly Hours Worked by Each Employee </t>
  </si>
  <si>
    <t>Employees</t>
  </si>
  <si>
    <t>Part Time</t>
  </si>
  <si>
    <t>Number of Tickets Resolved This Year</t>
  </si>
  <si>
    <t>Total Hours Worked This Week</t>
  </si>
  <si>
    <t>Total Hours Worked This Year</t>
  </si>
  <si>
    <t>Total Support Labor Hours on This Day</t>
  </si>
  <si>
    <t>Total Support Labor Hours This Year</t>
  </si>
  <si>
    <t>Total Support Labor Hours This Week</t>
  </si>
  <si>
    <t>Total Tickets Closed, Including Those Reopened</t>
  </si>
  <si>
    <t>Total Tickets Reopened</t>
  </si>
  <si>
    <t>Total Incidents, Including Resolved, Reopened, and Unresolved</t>
  </si>
  <si>
    <t>First Contact Resolution Rate</t>
  </si>
  <si>
    <t>What is CAC-to-CLV?</t>
  </si>
  <si>
    <t>What is CES?</t>
  </si>
  <si>
    <t>Retention rate is a metric used to see how many customers have stopped coming to your business or have cancelled their membership, subscription, or patronage. A low churn rate is good – that means you're keeping most of your clients and customers happy.</t>
  </si>
  <si>
    <t>Revenue churn reveals how much revenue was lost in a given period. For subscription-based companies, this is an important metric to calculate.</t>
  </si>
  <si>
    <t>What is Average Ticket Time?</t>
  </si>
  <si>
    <t>How to Get Data</t>
  </si>
  <si>
    <t xml:space="preserve">You can prompt CES surveys on customer training/documentation pages, after support phone calls, on chatbots, or in customer support emails. </t>
  </si>
  <si>
    <t>To get the raw data, send out a survey to existing customers, asking them to rate how likely they would be to recommend your product or service to a friend or colleague.</t>
  </si>
  <si>
    <t xml:space="preserve">Customer acquisition cost, or CAC, is the amount of money spent on sales and marketing required to close a deal. It is calculated by summing a company's total sales and marketing spend and dividing it by the number of new customers. Companies can calculate CAC for a given time period or all time,and is helpful to compare the effectiveness of different marketing tactics and strategies. A lower CAC is better, as it suggests your marketing and sales teams are efficient and properly scaled. </t>
  </si>
  <si>
    <t>CAC-to-CLV</t>
  </si>
  <si>
    <t>Similar to NPS, customer satisfaction score (CSAT) measures how happy your customers are. Enter how many responses each option recieves, and the CSAT will appear in the labeled cell. If you run a survey from 1-5, 1-7, etc., leave the cells outside the range of the scale blank</t>
  </si>
  <si>
    <t>Run a survey asking customers how satisfied they are on a sale from 1 to up to 10.</t>
  </si>
  <si>
    <t>Choose a specific period of time – one year, one month, all time, etc. – and be consistent in entering the metrics from that time for accuracy.</t>
  </si>
  <si>
    <t>Choose the amount of tickets/incidents from a specific period of time – one year, one month, all time, etc. – and be consistent in entering the metrics from that time for accuracy.</t>
  </si>
  <si>
    <t xml:space="preserve">Average ticket time looks at how long it takes for a customer's complaint, request, or question to be addressed accordingly. One of the most important metrics to help find this number is labor hours, which can vary drastically pending on if your employees in customer service work different hours. Below, choose the time frame that works best to accurately gauge how many tickets are resolved in a given time period. </t>
  </si>
  <si>
    <t>Customer Service Metrics and KPI Calculator</t>
  </si>
  <si>
    <t>Jump to a Section</t>
  </si>
  <si>
    <t>Net Promoter Score (NPS)</t>
  </si>
  <si>
    <t>Customer Acquisition Cost (CAC)</t>
  </si>
  <si>
    <t>Customer Lifetime Value (CLV)</t>
  </si>
  <si>
    <t>Customer Satisfaction Score (CSAT)</t>
  </si>
  <si>
    <t>Customer Effort Score (CES)</t>
  </si>
  <si>
    <t>Revenue Churn</t>
  </si>
  <si>
    <t>First Contact Resolution</t>
  </si>
  <si>
    <t>https://blog.hubspot.com/service/what-is-nps</t>
  </si>
  <si>
    <t>https://blog.hubspot.com/service/customer-acquisition</t>
  </si>
  <si>
    <t>https://blog.hubspot.com/service/how-to-calculate-customer-lifetime-value</t>
  </si>
  <si>
    <t>https://blog.hubspot.com/service/saas-metrics</t>
  </si>
  <si>
    <t>https://blog.hubspot.com/service/customer-satisfaction-score</t>
  </si>
  <si>
    <t>https://blog.hubspot.com/service/customer-effort-score</t>
  </si>
  <si>
    <t>https://blog.hubspot.com/service/customer-retention</t>
  </si>
  <si>
    <t>https://blog.hubspot.com/service/customer-retention-metrics</t>
  </si>
  <si>
    <t>Detractor (0-6)</t>
  </si>
  <si>
    <t>https://blog.hubspot.com/service/customer-support-team</t>
  </si>
  <si>
    <t>Amount Spent on Sales &amp; Marketing</t>
  </si>
  <si>
    <t xml:space="preserve">New Customers Acquired </t>
  </si>
  <si>
    <t>Revenue Chrun</t>
  </si>
  <si>
    <t xml:space="preserve">First Contact Resolution </t>
  </si>
  <si>
    <t xml:space="preserve">Full Time </t>
  </si>
  <si>
    <t xml:space="preserve">Welcome to the Customer Service Metrics and KPI Calculator!
This worksheet contains pre-made calculator templates for you to determine your key customer service, support, and satisfaction metrics. 
Once you go through and complete all the tabs, make sure you revisit this work book ever week, month, or quarter to see how your business is improving in its customer service efforts. </t>
  </si>
  <si>
    <t xml:space="preserve">NPS, short for net promoter score, is a metric that calculates how likely a customer is to recommend your company or product. Count the number of promoters, passives, and detractors you have, and enter those numbers in the cells below (i.e. if 12 respondents gave you a 10 and 30 gave you a 9, you would have 42 promoters). The percentage of detractors is subtracted from the percentage of promoters to give an NPS. Anything above zero is good, while anything below zero suggests you need to make improvements for a better customer experience. </t>
  </si>
  <si>
    <t xml:space="preserve">Customer lifetime value equates to revenue an average customer will provide a company before they discontinue their patronage. There are a few different equations used to calculate CLV, but for our purposes, we'll be using the simple CLV formula to multiply average annual revenue by the average lifespan of a customer. </t>
  </si>
  <si>
    <t xml:space="preserve">This metric compares the customer's acquisition cost to the revenue that customer will provide over time. It helps businesses know if customers churn before they start contributing profit to the company. Support leaders can use this information to discover if they need to invest more in customer support tools if this is the case. </t>
  </si>
  <si>
    <t xml:space="preserve">Refer to the metrics calculated on the previous two tabs, which will be entered on this tab if they've already been determined. You can also enter the numbers manually if you have them recorded. </t>
  </si>
  <si>
    <t xml:space="preserve">Customer effort score (CES) is a metric to show how much effort was required from customers to solve a problem and/or find information they're looking for. A low CES might suggest customers take a lond time to find the recources they need, indicating your company may need a knowledge base for easy problem-solving documentation to be stored. </t>
  </si>
  <si>
    <t xml:space="preserve">First Contact Resolution Rate highlights how often support cases are closed on their first attempt. If a case is not resolved quickly, or if a customer needs to revisit the problem, it could have a negative impact on customer satisfaction, so getting this number as close to 100% as possible should be a top priority for support. </t>
  </si>
  <si>
    <t>Home</t>
  </si>
  <si>
    <t>Want more advice on mastering your customer service and success strategy? Click below to subscribe to HubSpot's Service Blog!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</si>
</sst>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16">
    <font>
      <sz val="12"/>
      <color theme="1"/>
      <name val="Calibri"/>
      <family val="2"/>
      <scheme val="minor"/>
    </font>
    <font>
      <sz val="12"/>
      <color theme="1"/>
      <name val="Calibri"/>
      <family val="2"/>
      <scheme val="minor"/>
    </font>
    <font>
      <u/>
      <sz val="12"/>
      <color theme="10"/>
      <name val="Calibri"/>
      <family val="2"/>
      <scheme val="minor"/>
    </font>
    <font>
      <sz val="12"/>
      <color theme="1"/>
      <name val="Avenir Book"/>
      <family val="2"/>
    </font>
    <font>
      <b/>
      <sz val="12"/>
      <color theme="1"/>
      <name val="Avenir Book"/>
      <family val="2"/>
    </font>
    <font>
      <sz val="12"/>
      <color theme="0"/>
      <name val="Avenir Book"/>
      <family val="2"/>
    </font>
    <font>
      <sz val="12"/>
      <color rgb="FF2D3E50"/>
      <name val="Avenir Book"/>
      <family val="2"/>
    </font>
    <font>
      <b/>
      <sz val="16"/>
      <color rgb="FF2D3E50"/>
      <name val="Avenir Book"/>
      <family val="2"/>
    </font>
    <font>
      <b/>
      <sz val="22"/>
      <color rgb="FF2D3E50"/>
      <name val="Avenir Book"/>
      <family val="2"/>
    </font>
    <font>
      <b/>
      <sz val="11"/>
      <color rgb="FF2D3E50"/>
      <name val="Avenir Book"/>
      <family val="2"/>
    </font>
    <font>
      <b/>
      <sz val="12"/>
      <color rgb="FF2D3E50"/>
      <name val="Avenir Book"/>
      <family val="2"/>
    </font>
    <font>
      <u/>
      <sz val="14"/>
      <color rgb="FF00A4BD"/>
      <name val="Avenir Book"/>
      <family val="2"/>
    </font>
    <font>
      <u/>
      <sz val="12"/>
      <color rgb="FF00A4BD"/>
      <name val="Avenir Book"/>
      <family val="2"/>
    </font>
    <font>
      <b/>
      <sz val="22"/>
      <color rgb="FF00BDA5"/>
      <name val="Avenir Book"/>
      <family val="2"/>
    </font>
    <font>
      <b/>
      <sz val="30"/>
      <color rgb="FF00BDA5"/>
      <name val="Avenir Book"/>
      <family val="2"/>
    </font>
    <font>
      <b/>
      <i/>
      <sz val="12"/>
      <color rgb="FF2D3E50"/>
      <name val="Avenir Book"/>
      <family val="2"/>
    </font>
  </fonts>
  <fills count="21">
    <fill>
      <patternFill patternType="none"/>
    </fill>
    <fill>
      <patternFill patternType="gray125"/>
    </fill>
    <fill>
      <patternFill patternType="solid">
        <fgColor rgb="FFEAF0F6"/>
        <bgColor indexed="64"/>
      </patternFill>
    </fill>
    <fill>
      <patternFill patternType="solid">
        <fgColor rgb="FFDFE3EB"/>
        <bgColor indexed="64"/>
      </patternFill>
    </fill>
    <fill>
      <patternFill patternType="solid">
        <fgColor rgb="FFF5F8FA"/>
        <bgColor indexed="64"/>
      </patternFill>
    </fill>
    <fill>
      <patternFill patternType="solid">
        <fgColor rgb="FF99ACC2"/>
        <bgColor indexed="64"/>
      </patternFill>
    </fill>
    <fill>
      <patternFill patternType="solid">
        <fgColor rgb="FFFAE0B5"/>
        <bgColor indexed="64"/>
      </patternFill>
    </fill>
    <fill>
      <patternFill patternType="solid">
        <fgColor rgb="FFFEF8F0"/>
        <bgColor indexed="64"/>
      </patternFill>
    </fill>
    <fill>
      <patternFill patternType="solid">
        <fgColor rgb="FFDBAE60"/>
        <bgColor indexed="64"/>
      </patternFill>
    </fill>
    <fill>
      <patternFill patternType="solid">
        <fgColor rgb="FF5E6AB8"/>
        <bgColor indexed="64"/>
      </patternFill>
    </fill>
    <fill>
      <patternFill patternType="solid">
        <fgColor rgb="FFB4BBE8"/>
        <bgColor indexed="64"/>
      </patternFill>
    </fill>
    <fill>
      <patternFill patternType="solid">
        <fgColor rgb="FFF0F1FA"/>
        <bgColor indexed="64"/>
      </patternFill>
    </fill>
    <fill>
      <patternFill patternType="solid">
        <fgColor rgb="FFD94C71"/>
        <bgColor indexed="64"/>
      </patternFill>
    </fill>
    <fill>
      <patternFill patternType="solid">
        <fgColor rgb="FFF9AABE"/>
        <bgColor indexed="64"/>
      </patternFill>
    </fill>
    <fill>
      <patternFill patternType="solid">
        <fgColor rgb="FFFDEDF2"/>
        <bgColor indexed="64"/>
      </patternFill>
    </fill>
    <fill>
      <patternFill patternType="solid">
        <fgColor rgb="FF7C98B6"/>
        <bgColor indexed="64"/>
      </patternFill>
    </fill>
    <fill>
      <patternFill patternType="solid">
        <fgColor rgb="FFF8A9AD"/>
        <bgColor indexed="64"/>
      </patternFill>
    </fill>
    <fill>
      <patternFill patternType="solid">
        <fgColor rgb="FFD94C53"/>
        <bgColor indexed="64"/>
      </patternFill>
    </fill>
    <fill>
      <patternFill patternType="solid">
        <fgColor rgb="FFE68250"/>
        <bgColor indexed="64"/>
      </patternFill>
    </fill>
    <fill>
      <patternFill patternType="solid">
        <fgColor rgb="FFFFC7AC"/>
        <bgColor indexed="64"/>
      </patternFill>
    </fill>
    <fill>
      <patternFill patternType="solid">
        <fgColor rgb="FFFFF3EE"/>
        <bgColor indexed="64"/>
      </patternFill>
    </fill>
  </fills>
  <borders count="1">
    <border>
      <left/>
      <right/>
      <top/>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Alignment="0" applyProtection="0"/>
    <xf numFmtId="9" fontId="1" fillId="0" borderId="0" applyFont="0" applyFill="0" applyBorder="0" applyAlignment="0" applyProtection="0"/>
  </cellStyleXfs>
  <cellXfs count="60">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8" fillId="0" borderId="0" xfId="0" applyFont="1" applyAlignment="1"/>
    <xf numFmtId="0" fontId="12" fillId="0" borderId="0" xfId="2" applyFont="1"/>
    <xf numFmtId="0" fontId="6" fillId="2" borderId="0" xfId="0" applyFont="1" applyFill="1"/>
    <xf numFmtId="0" fontId="9" fillId="3" borderId="0" xfId="0" applyFont="1" applyFill="1"/>
    <xf numFmtId="0" fontId="6" fillId="4" borderId="0" xfId="0" applyFont="1" applyFill="1"/>
    <xf numFmtId="0" fontId="9" fillId="5" borderId="0" xfId="0" applyFont="1" applyFill="1"/>
    <xf numFmtId="1" fontId="10" fillId="5" borderId="0" xfId="0" applyNumberFormat="1" applyFont="1" applyFill="1"/>
    <xf numFmtId="0" fontId="10" fillId="9" borderId="0" xfId="0" applyFont="1" applyFill="1"/>
    <xf numFmtId="0" fontId="6" fillId="10" borderId="0" xfId="0" applyFont="1" applyFill="1"/>
    <xf numFmtId="44" fontId="6" fillId="11" borderId="0" xfId="1" applyFont="1" applyFill="1"/>
    <xf numFmtId="0" fontId="6" fillId="11" borderId="0" xfId="0" applyFont="1" applyFill="1"/>
    <xf numFmtId="0" fontId="13" fillId="0" borderId="0" xfId="0" applyFont="1" applyAlignment="1"/>
    <xf numFmtId="0" fontId="6" fillId="12" borderId="0" xfId="0" applyFont="1" applyFill="1"/>
    <xf numFmtId="0" fontId="6" fillId="13" borderId="0" xfId="0" applyFont="1" applyFill="1"/>
    <xf numFmtId="0" fontId="6" fillId="14" borderId="0" xfId="0" applyFont="1" applyFill="1"/>
    <xf numFmtId="0" fontId="9" fillId="15" borderId="0" xfId="0" applyFont="1" applyFill="1"/>
    <xf numFmtId="164" fontId="10" fillId="15" borderId="0" xfId="0" applyNumberFormat="1" applyFont="1" applyFill="1"/>
    <xf numFmtId="0" fontId="6" fillId="6" borderId="0" xfId="0" applyFont="1" applyFill="1" applyAlignment="1">
      <alignment horizontal="right" wrapText="1"/>
    </xf>
    <xf numFmtId="44" fontId="6" fillId="7" borderId="0" xfId="1" applyFont="1" applyFill="1" applyAlignment="1">
      <alignment horizontal="right"/>
    </xf>
    <xf numFmtId="0" fontId="6" fillId="7" borderId="0" xfId="0" applyFont="1" applyFill="1" applyAlignment="1">
      <alignment horizontal="right"/>
    </xf>
    <xf numFmtId="0" fontId="10" fillId="8" borderId="0" xfId="0" applyFont="1" applyFill="1" applyAlignment="1">
      <alignment horizontal="right"/>
    </xf>
    <xf numFmtId="0" fontId="6" fillId="6" borderId="0" xfId="0" applyFont="1" applyFill="1" applyAlignment="1">
      <alignment horizontal="left" wrapText="1"/>
    </xf>
    <xf numFmtId="0" fontId="10" fillId="8" borderId="0" xfId="0" applyFont="1" applyFill="1" applyAlignment="1">
      <alignment horizontal="left"/>
    </xf>
    <xf numFmtId="0" fontId="6" fillId="14" borderId="0" xfId="0" applyFont="1" applyFill="1" applyAlignment="1">
      <alignment horizontal="right"/>
    </xf>
    <xf numFmtId="44" fontId="6" fillId="14" borderId="0" xfId="0" applyNumberFormat="1" applyFont="1" applyFill="1" applyAlignment="1">
      <alignment horizontal="right"/>
    </xf>
    <xf numFmtId="44" fontId="6" fillId="12" borderId="0" xfId="0" applyNumberFormat="1" applyFont="1" applyFill="1" applyAlignment="1">
      <alignment horizontal="right"/>
    </xf>
    <xf numFmtId="0" fontId="6" fillId="0" borderId="0" xfId="0" applyFont="1" applyAlignment="1">
      <alignment wrapText="1"/>
    </xf>
    <xf numFmtId="164" fontId="10" fillId="8" borderId="0" xfId="0" applyNumberFormat="1" applyFont="1" applyFill="1" applyAlignment="1">
      <alignment horizontal="right"/>
    </xf>
    <xf numFmtId="0" fontId="6" fillId="16" borderId="0" xfId="0" applyFont="1" applyFill="1"/>
    <xf numFmtId="0" fontId="10" fillId="17" borderId="0" xfId="0" applyFont="1" applyFill="1"/>
    <xf numFmtId="0" fontId="10" fillId="18" borderId="0" xfId="0" applyFont="1" applyFill="1"/>
    <xf numFmtId="0" fontId="6" fillId="18" borderId="0" xfId="0" applyFont="1" applyFill="1"/>
    <xf numFmtId="0" fontId="10" fillId="19" borderId="0" xfId="0" applyFont="1" applyFill="1"/>
    <xf numFmtId="0" fontId="6" fillId="19" borderId="0" xfId="0" applyFont="1" applyFill="1"/>
    <xf numFmtId="0" fontId="10" fillId="20" borderId="0" xfId="0" applyFont="1" applyFill="1"/>
    <xf numFmtId="0" fontId="6" fillId="20" borderId="0" xfId="0" applyFont="1" applyFill="1"/>
    <xf numFmtId="0" fontId="10" fillId="8" borderId="0" xfId="0" applyFont="1" applyFill="1"/>
    <xf numFmtId="0" fontId="6" fillId="8" borderId="0" xfId="0" applyFont="1" applyFill="1"/>
    <xf numFmtId="0" fontId="10" fillId="6" borderId="0" xfId="0" applyFont="1" applyFill="1"/>
    <xf numFmtId="0" fontId="6" fillId="6" borderId="0" xfId="0" applyFont="1" applyFill="1"/>
    <xf numFmtId="0" fontId="10" fillId="7" borderId="0" xfId="0" applyFont="1" applyFill="1"/>
    <xf numFmtId="0" fontId="6" fillId="7" borderId="0" xfId="0" applyFont="1" applyFill="1"/>
    <xf numFmtId="0" fontId="15" fillId="0" borderId="0" xfId="0" applyFont="1"/>
    <xf numFmtId="44" fontId="10" fillId="8" borderId="0" xfId="1" applyFont="1" applyFill="1" applyAlignment="1">
      <alignment horizontal="right"/>
    </xf>
    <xf numFmtId="44" fontId="10" fillId="9" borderId="0" xfId="1" applyFont="1" applyFill="1"/>
    <xf numFmtId="0" fontId="14" fillId="0" borderId="0" xfId="0" applyFont="1" applyAlignment="1"/>
    <xf numFmtId="0" fontId="6" fillId="0" borderId="0" xfId="0" applyFont="1" applyAlignment="1">
      <alignment horizontal="left" wrapText="1"/>
    </xf>
    <xf numFmtId="0" fontId="11" fillId="0" borderId="0" xfId="2" applyFont="1"/>
    <xf numFmtId="0" fontId="7" fillId="0" borderId="0" xfId="0" applyFont="1"/>
    <xf numFmtId="0" fontId="6" fillId="0" borderId="0" xfId="0" applyFont="1" applyAlignment="1">
      <alignment horizontal="center" wrapText="1"/>
    </xf>
    <xf numFmtId="0" fontId="6" fillId="0" borderId="0" xfId="0" applyFont="1" applyAlignment="1">
      <alignment wrapText="1"/>
    </xf>
    <xf numFmtId="0" fontId="13" fillId="0" borderId="0" xfId="0" applyFont="1"/>
    <xf numFmtId="0" fontId="6" fillId="0" borderId="0" xfId="0" applyFont="1"/>
    <xf numFmtId="0" fontId="13" fillId="0" borderId="0" xfId="0" applyFont="1" applyAlignment="1"/>
    <xf numFmtId="9" fontId="6" fillId="17" borderId="0" xfId="3" applyFont="1" applyFill="1"/>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colors>
    <mruColors>
      <color rgb="FFFEF8F0"/>
      <color rgb="FFFAE0B5"/>
      <color rgb="FFDBAE60"/>
      <color rgb="FFFFF3EE"/>
      <color rgb="FFFFC7AC"/>
      <color rgb="FFE68250"/>
      <color rgb="FFD94C53"/>
      <color rgb="FFD94C71"/>
      <color rgb="FFFDEDF2"/>
      <color rgb="FFF8A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s://hubs.ly/H0fzX0C0" TargetMode="External"/><Relationship Id="rId2" Type="http://schemas.openxmlformats.org/officeDocument/2006/relationships/image" Target="../media/image1.png"/><Relationship Id="rId1" Type="http://schemas.openxmlformats.org/officeDocument/2006/relationships/hyperlink" Target="https://hubs.ly/H0fzXNZ0" TargetMode="External"/><Relationship Id="rId4"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74084</xdr:rowOff>
    </xdr:from>
    <xdr:to>
      <xdr:col>3</xdr:col>
      <xdr:colOff>529167</xdr:colOff>
      <xdr:row>0</xdr:row>
      <xdr:rowOff>1008264</xdr:rowOff>
    </xdr:to>
    <xdr:pic>
      <xdr:nvPicPr>
        <xdr:cNvPr id="3" name="Picture 2">
          <a:hlinkClick xmlns:r="http://schemas.openxmlformats.org/officeDocument/2006/relationships" r:id="rId1"/>
          <a:extLst>
            <a:ext uri="{FF2B5EF4-FFF2-40B4-BE49-F238E27FC236}">
              <a16:creationId xmlns:a16="http://schemas.microsoft.com/office/drawing/2014/main" id="{6883EA11-8301-E045-AA0E-F2CC417E8423}"/>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4953" b="14470"/>
        <a:stretch/>
      </xdr:blipFill>
      <xdr:spPr>
        <a:xfrm>
          <a:off x="0" y="74084"/>
          <a:ext cx="3450167" cy="934180"/>
        </a:xfrm>
        <a:prstGeom prst="rect">
          <a:avLst/>
        </a:prstGeom>
      </xdr:spPr>
    </xdr:pic>
    <xdr:clientData/>
  </xdr:twoCellAnchor>
  <xdr:twoCellAnchor editAs="oneCell">
    <xdr:from>
      <xdr:col>4</xdr:col>
      <xdr:colOff>349249</xdr:colOff>
      <xdr:row>6</xdr:row>
      <xdr:rowOff>105832</xdr:rowOff>
    </xdr:from>
    <xdr:to>
      <xdr:col>12</xdr:col>
      <xdr:colOff>426030</xdr:colOff>
      <xdr:row>15</xdr:row>
      <xdr:rowOff>224365</xdr:rowOff>
    </xdr:to>
    <xdr:pic>
      <xdr:nvPicPr>
        <xdr:cNvPr id="6" name="Picture 5" descr="New Call-to-action">
          <a:hlinkClick xmlns:r="http://schemas.openxmlformats.org/officeDocument/2006/relationships" r:id="rId3"/>
          <a:extLst>
            <a:ext uri="{FF2B5EF4-FFF2-40B4-BE49-F238E27FC236}">
              <a16:creationId xmlns:a16="http://schemas.microsoft.com/office/drawing/2014/main" id="{16904B47-5331-DB4A-80A3-C46EA8AA68E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95749" y="3746499"/>
          <a:ext cx="6924198" cy="2404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hubs.ly/H0fzYfT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hubs.ly/H0fzZ6n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hubs.ly/H0fzY4G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hubs.ly/H0fzY6G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hubs.ly/H0fzY8z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hubs.ly/H0fzY9B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hubs.ly/H0fzY0H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hubs.ly/H0fzYcP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hubs.ly/H0fzZ4h0"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hubs.ly/H0fzZ4R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4BF8D-B063-334D-A610-45C0CEE1625A}">
  <sheetPr codeName="Sheet1"/>
  <dimension ref="A1:N21"/>
  <sheetViews>
    <sheetView tabSelected="1" zoomScale="120" zoomScaleNormal="120" workbookViewId="0">
      <selection activeCell="A2" sqref="A2:I2"/>
    </sheetView>
  </sheetViews>
  <sheetFormatPr baseColWidth="10" defaultRowHeight="17"/>
  <cols>
    <col min="1" max="3" width="12.83203125" style="1" customWidth="1"/>
    <col min="4" max="4" width="10.83203125" style="1"/>
    <col min="5" max="5" width="12.33203125" style="1" customWidth="1"/>
    <col min="6" max="10" width="10.83203125" style="1"/>
    <col min="11" max="11" width="12.5" style="1" customWidth="1"/>
    <col min="12" max="16384" width="10.83203125" style="1"/>
  </cols>
  <sheetData>
    <row r="1" spans="1:14" ht="82" customHeight="1">
      <c r="A1" s="50"/>
      <c r="B1" s="50"/>
      <c r="C1" s="50"/>
      <c r="D1" s="50"/>
      <c r="E1" s="50"/>
      <c r="F1" s="50"/>
      <c r="G1" s="50"/>
      <c r="H1" s="50"/>
      <c r="I1" s="50"/>
    </row>
    <row r="2" spans="1:14" ht="42">
      <c r="A2" s="50" t="s">
        <v>74</v>
      </c>
      <c r="B2" s="50"/>
      <c r="C2" s="50"/>
      <c r="D2" s="50"/>
      <c r="E2" s="50"/>
      <c r="F2" s="50"/>
      <c r="G2" s="50"/>
      <c r="H2" s="50"/>
      <c r="I2" s="50"/>
    </row>
    <row r="4" spans="1:14" ht="107" customHeight="1">
      <c r="A4" s="51" t="s">
        <v>98</v>
      </c>
      <c r="B4" s="51"/>
      <c r="C4" s="51"/>
      <c r="D4" s="51"/>
      <c r="E4" s="51"/>
      <c r="F4" s="51"/>
      <c r="G4" s="51"/>
      <c r="H4" s="51"/>
      <c r="I4" s="51"/>
      <c r="J4" s="51"/>
      <c r="K4" s="51"/>
    </row>
    <row r="6" spans="1:14" ht="23" customHeight="1">
      <c r="A6" s="53" t="s">
        <v>75</v>
      </c>
      <c r="B6" s="53"/>
      <c r="D6" s="54" t="s">
        <v>106</v>
      </c>
      <c r="E6" s="54"/>
      <c r="F6" s="54"/>
      <c r="G6" s="54"/>
      <c r="H6" s="54"/>
      <c r="I6" s="54"/>
      <c r="J6" s="54"/>
      <c r="K6" s="54"/>
      <c r="L6" s="54"/>
      <c r="M6" s="54"/>
      <c r="N6" s="54"/>
    </row>
    <row r="7" spans="1:14" ht="20">
      <c r="A7" s="52" t="s">
        <v>76</v>
      </c>
      <c r="B7" s="52"/>
      <c r="C7" s="52"/>
    </row>
    <row r="8" spans="1:14" ht="20">
      <c r="A8" s="52" t="s">
        <v>77</v>
      </c>
      <c r="B8" s="52"/>
      <c r="C8" s="52"/>
    </row>
    <row r="9" spans="1:14" ht="20">
      <c r="A9" s="52" t="s">
        <v>78</v>
      </c>
      <c r="B9" s="52"/>
      <c r="C9" s="52"/>
    </row>
    <row r="10" spans="1:14" ht="20">
      <c r="A10" s="52" t="s">
        <v>68</v>
      </c>
      <c r="B10" s="52"/>
      <c r="C10" s="52"/>
      <c r="F10"/>
    </row>
    <row r="11" spans="1:14" ht="20">
      <c r="A11" s="52" t="s">
        <v>79</v>
      </c>
      <c r="B11" s="52"/>
      <c r="C11" s="52"/>
    </row>
    <row r="12" spans="1:14" ht="20">
      <c r="A12" s="52" t="s">
        <v>80</v>
      </c>
      <c r="B12" s="52"/>
      <c r="C12" s="52"/>
    </row>
    <row r="13" spans="1:14" ht="20">
      <c r="A13" s="52" t="s">
        <v>28</v>
      </c>
      <c r="B13" s="52"/>
      <c r="C13" s="52"/>
    </row>
    <row r="14" spans="1:14" ht="20">
      <c r="A14" s="52" t="s">
        <v>81</v>
      </c>
      <c r="B14" s="52"/>
      <c r="C14" s="52"/>
    </row>
    <row r="15" spans="1:14" ht="20">
      <c r="A15" s="52" t="s">
        <v>82</v>
      </c>
      <c r="B15" s="52"/>
      <c r="C15" s="52"/>
    </row>
    <row r="16" spans="1:14" ht="20">
      <c r="A16" s="52" t="s">
        <v>40</v>
      </c>
      <c r="B16" s="52"/>
      <c r="C16" s="52"/>
    </row>
    <row r="17" spans="1:1">
      <c r="A17" s="2"/>
    </row>
    <row r="18" spans="1:1">
      <c r="A18" s="2"/>
    </row>
    <row r="19" spans="1:1">
      <c r="A19" s="2"/>
    </row>
    <row r="20" spans="1:1">
      <c r="A20" s="2"/>
    </row>
    <row r="21" spans="1:1">
      <c r="A21" s="2"/>
    </row>
  </sheetData>
  <mergeCells count="15">
    <mergeCell ref="A16:C16"/>
    <mergeCell ref="A11:C11"/>
    <mergeCell ref="A12:C12"/>
    <mergeCell ref="A6:B6"/>
    <mergeCell ref="D6:N6"/>
    <mergeCell ref="A9:C9"/>
    <mergeCell ref="A10:C10"/>
    <mergeCell ref="A13:C13"/>
    <mergeCell ref="A14:C14"/>
    <mergeCell ref="A15:C15"/>
    <mergeCell ref="A2:I2"/>
    <mergeCell ref="A1:I1"/>
    <mergeCell ref="A4:K4"/>
    <mergeCell ref="A7:C7"/>
    <mergeCell ref="A8:C8"/>
  </mergeCells>
  <hyperlinks>
    <hyperlink ref="A7:B7" location="'Net Promoter Score (NPS)'!A1" display="Net Promoter Score (NPS)" xr:uid="{52EE8F12-BAF2-F74A-B8A8-8DD14B16457E}"/>
    <hyperlink ref="A8" location="'Customer Acquisition Cost (CAC)'!A1" display="Customer Acquisition Cost (CAC)" xr:uid="{8991CFB8-3F68-004F-9720-782DF2F3F202}"/>
    <hyperlink ref="A9" location="'Customer Lifetime Value (CLV)'!A1" display="Customer Lifetime Value (CLV)" xr:uid="{577934E9-07EB-3143-8D9C-EFC056A80D7B}"/>
    <hyperlink ref="A10:B10" location="'CAC-to-CLV'!A1" display="CAC-to-CLV" xr:uid="{7F83709E-9CEB-1E4B-AC75-B8E7778176B6}"/>
    <hyperlink ref="A11:C11" location="'Customer Satisfaction (CSAT)'!A1" display="Customer Satisfaction Score (CSAT)" xr:uid="{6C1B11FF-D206-5B48-966E-12EC20B9D18A}"/>
    <hyperlink ref="A12:C12" location="'Customer Effort Score (CES)'!A1" display="Customer Effort Score (CES)" xr:uid="{43145762-7141-1649-BC91-BB60700010AB}"/>
    <hyperlink ref="A13:B13" location="'Customer Retention Rate'!A1" display="Customer Retention Rate" xr:uid="{050E576B-6531-7240-9C1E-DF72356C878D}"/>
    <hyperlink ref="A14:B14" location="'Revenue Churn'!A1" display="Revenue Churn" xr:uid="{7E384814-DA20-314F-96D2-E0C2D9342B4A}"/>
    <hyperlink ref="A15:B15" location="'First Contact Resolution'!A1" display="First Contact Resolution" xr:uid="{3C090CF7-FE3E-3448-BE2B-814AB197116A}"/>
    <hyperlink ref="A16:B16" location="'Average Ticket Time'!A1" display="Average Ticket Time" xr:uid="{7DAE40DC-C38A-E547-96B7-B208F2F26ABC}"/>
  </hyperlinks>
  <pageMargins left="0.7" right="0.7" top="0.75" bottom="0.75" header="0.3" footer="0.3"/>
  <pageSetup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320EB-AB80-B742-9148-AA573587CAA9}">
  <sheetPr codeName="Sheet10"/>
  <dimension ref="A1:K11"/>
  <sheetViews>
    <sheetView zoomScale="130" zoomScaleNormal="130" workbookViewId="0">
      <selection sqref="A1:B1"/>
    </sheetView>
  </sheetViews>
  <sheetFormatPr baseColWidth="10" defaultRowHeight="17"/>
  <cols>
    <col min="1" max="1" width="16.1640625" style="4" customWidth="1"/>
    <col min="2" max="2" width="59.1640625" style="4" customWidth="1"/>
    <col min="3" max="10" width="10.83203125" style="4"/>
    <col min="11" max="11" width="0.1640625" style="4" customWidth="1"/>
    <col min="12" max="16384" width="10.83203125" style="4"/>
  </cols>
  <sheetData>
    <row r="1" spans="1:11" ht="31">
      <c r="A1" s="58" t="s">
        <v>96</v>
      </c>
      <c r="B1" s="58"/>
    </row>
    <row r="2" spans="1:11" ht="51" customHeight="1">
      <c r="A2" s="4" t="s">
        <v>35</v>
      </c>
      <c r="B2" s="55" t="s">
        <v>104</v>
      </c>
      <c r="C2" s="55"/>
      <c r="D2" s="55"/>
      <c r="E2" s="55"/>
      <c r="F2" s="55"/>
      <c r="G2" s="55"/>
      <c r="H2" s="55"/>
      <c r="I2" s="55"/>
      <c r="J2" s="55"/>
      <c r="K2" s="55"/>
    </row>
    <row r="3" spans="1:11" ht="49" customHeight="1">
      <c r="A3" s="4" t="s">
        <v>64</v>
      </c>
      <c r="B3" s="55" t="s">
        <v>72</v>
      </c>
      <c r="C3" s="55"/>
      <c r="D3" s="55"/>
      <c r="E3" s="55"/>
      <c r="F3" s="55"/>
      <c r="G3" s="55"/>
      <c r="H3" s="55"/>
      <c r="I3" s="55"/>
      <c r="J3" s="55"/>
      <c r="K3" s="55"/>
    </row>
    <row r="4" spans="1:11" ht="34" customHeight="1">
      <c r="A4" s="4" t="s">
        <v>5</v>
      </c>
      <c r="B4" s="6" t="s">
        <v>92</v>
      </c>
    </row>
    <row r="6" spans="1:11">
      <c r="B6" s="18" t="s">
        <v>55</v>
      </c>
      <c r="C6" s="28">
        <v>0</v>
      </c>
    </row>
    <row r="7" spans="1:11">
      <c r="B7" s="18" t="s">
        <v>56</v>
      </c>
      <c r="C7" s="28">
        <v>0</v>
      </c>
    </row>
    <row r="8" spans="1:11">
      <c r="B8" s="18" t="s">
        <v>57</v>
      </c>
      <c r="C8" s="28">
        <v>0</v>
      </c>
    </row>
    <row r="9" spans="1:11">
      <c r="B9" s="17" t="s">
        <v>58</v>
      </c>
      <c r="C9" s="17" t="e">
        <f>(C6-C7)/C8</f>
        <v>#DIV/0!</v>
      </c>
    </row>
    <row r="11" spans="1:11">
      <c r="A11" s="6" t="s">
        <v>105</v>
      </c>
    </row>
  </sheetData>
  <mergeCells count="3">
    <mergeCell ref="B2:K2"/>
    <mergeCell ref="B3:K3"/>
    <mergeCell ref="A1:B1"/>
  </mergeCells>
  <hyperlinks>
    <hyperlink ref="B4" r:id="rId1" xr:uid="{063BC35E-5808-834E-8202-45038FDE3237}"/>
    <hyperlink ref="A11" location="Home!A1" display="Home" xr:uid="{0B36156E-712C-7543-A6E7-9B7FD16C98B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31903-698A-E240-A4C3-4668F1338756}">
  <sheetPr codeName="Sheet11"/>
  <dimension ref="A1:L22"/>
  <sheetViews>
    <sheetView zoomScale="110" zoomScaleNormal="110" workbookViewId="0">
      <selection sqref="A1:B1"/>
    </sheetView>
  </sheetViews>
  <sheetFormatPr baseColWidth="10" defaultRowHeight="17"/>
  <cols>
    <col min="1" max="1" width="16" style="1" customWidth="1"/>
    <col min="2" max="2" width="37.1640625" style="1" customWidth="1"/>
    <col min="3" max="4" width="10.83203125" style="1"/>
    <col min="5" max="5" width="6.33203125" style="1" customWidth="1"/>
    <col min="6" max="6" width="39.5" style="1" bestFit="1" customWidth="1"/>
    <col min="7" max="8" width="10.83203125" style="1"/>
    <col min="9" max="9" width="5.33203125" style="1" customWidth="1"/>
    <col min="10" max="10" width="39.5" style="1" bestFit="1" customWidth="1"/>
    <col min="11" max="16384" width="10.83203125" style="1"/>
  </cols>
  <sheetData>
    <row r="1" spans="1:12" ht="31">
      <c r="A1" s="58" t="s">
        <v>40</v>
      </c>
      <c r="B1" s="58"/>
    </row>
    <row r="2" spans="1:12" ht="67" customHeight="1">
      <c r="A2" s="31" t="s">
        <v>63</v>
      </c>
      <c r="B2" s="55" t="s">
        <v>73</v>
      </c>
      <c r="C2" s="55"/>
      <c r="D2" s="55"/>
      <c r="E2" s="55"/>
      <c r="F2" s="55"/>
      <c r="G2" s="55"/>
      <c r="H2" s="55"/>
      <c r="I2" s="4"/>
      <c r="J2" s="4"/>
      <c r="K2" s="4"/>
      <c r="L2" s="4"/>
    </row>
    <row r="3" spans="1:12" ht="34" customHeight="1">
      <c r="A3" s="4" t="s">
        <v>5</v>
      </c>
      <c r="B3" s="6" t="s">
        <v>92</v>
      </c>
      <c r="C3" s="4"/>
      <c r="D3" s="4"/>
      <c r="E3" s="4"/>
      <c r="F3" s="4"/>
      <c r="G3" s="4"/>
      <c r="H3" s="4"/>
      <c r="I3" s="4"/>
      <c r="J3" s="4"/>
      <c r="K3" s="4"/>
      <c r="L3" s="4"/>
    </row>
    <row r="4" spans="1:12">
      <c r="A4" s="4"/>
      <c r="B4" s="4"/>
      <c r="C4" s="4"/>
      <c r="D4" s="4"/>
      <c r="E4" s="4"/>
      <c r="F4" s="4"/>
      <c r="G4" s="4"/>
      <c r="H4" s="4"/>
      <c r="I4" s="4"/>
      <c r="J4" s="4"/>
      <c r="K4" s="4"/>
      <c r="L4" s="4"/>
    </row>
    <row r="5" spans="1:12">
      <c r="A5" s="47" t="s">
        <v>97</v>
      </c>
      <c r="B5" s="35" t="s">
        <v>42</v>
      </c>
      <c r="C5" s="36"/>
      <c r="D5" s="36"/>
      <c r="E5" s="4"/>
      <c r="F5" s="37" t="s">
        <v>43</v>
      </c>
      <c r="G5" s="38"/>
      <c r="H5" s="38"/>
      <c r="I5" s="4"/>
      <c r="J5" s="39" t="s">
        <v>44</v>
      </c>
      <c r="K5" s="40"/>
      <c r="L5" s="40"/>
    </row>
    <row r="6" spans="1:12">
      <c r="A6" s="47" t="s">
        <v>47</v>
      </c>
      <c r="B6" s="36" t="s">
        <v>39</v>
      </c>
      <c r="C6" s="36"/>
      <c r="D6" s="36"/>
      <c r="E6" s="4"/>
      <c r="F6" s="38" t="s">
        <v>45</v>
      </c>
      <c r="G6" s="38"/>
      <c r="H6" s="38"/>
      <c r="I6" s="4"/>
      <c r="J6" s="40" t="s">
        <v>49</v>
      </c>
      <c r="K6" s="40"/>
      <c r="L6" s="40"/>
    </row>
    <row r="7" spans="1:12">
      <c r="A7" s="4"/>
      <c r="B7" s="36"/>
      <c r="C7" s="36"/>
      <c r="D7" s="36"/>
      <c r="E7" s="4"/>
      <c r="F7" s="38"/>
      <c r="G7" s="38"/>
      <c r="H7" s="38"/>
      <c r="I7" s="4"/>
      <c r="J7" s="40"/>
      <c r="K7" s="40"/>
      <c r="L7" s="40"/>
    </row>
    <row r="8" spans="1:12">
      <c r="A8" s="4"/>
      <c r="B8" s="36" t="s">
        <v>36</v>
      </c>
      <c r="C8" s="36"/>
      <c r="D8" s="36"/>
      <c r="E8" s="4"/>
      <c r="F8" s="38" t="s">
        <v>36</v>
      </c>
      <c r="G8" s="38"/>
      <c r="H8" s="38"/>
      <c r="I8" s="4"/>
      <c r="J8" s="40" t="s">
        <v>36</v>
      </c>
      <c r="K8" s="40"/>
      <c r="L8" s="40"/>
    </row>
    <row r="9" spans="1:12">
      <c r="A9" s="4"/>
      <c r="B9" s="36" t="s">
        <v>38</v>
      </c>
      <c r="C9" s="36"/>
      <c r="D9" s="36"/>
      <c r="E9" s="4"/>
      <c r="F9" s="38" t="s">
        <v>46</v>
      </c>
      <c r="G9" s="38"/>
      <c r="H9" s="38"/>
      <c r="I9" s="4"/>
      <c r="J9" s="40" t="s">
        <v>46</v>
      </c>
      <c r="K9" s="40"/>
      <c r="L9" s="40"/>
    </row>
    <row r="10" spans="1:12">
      <c r="A10" s="4"/>
      <c r="B10" s="36"/>
      <c r="C10" s="36"/>
      <c r="D10" s="36"/>
      <c r="E10" s="4"/>
      <c r="F10" s="38"/>
      <c r="G10" s="38"/>
      <c r="H10" s="38"/>
      <c r="I10" s="4"/>
      <c r="J10" s="40"/>
      <c r="K10" s="40"/>
      <c r="L10" s="40"/>
    </row>
    <row r="11" spans="1:12">
      <c r="A11" s="4"/>
      <c r="B11" s="35" t="s">
        <v>37</v>
      </c>
      <c r="C11" s="36">
        <f>C8*C9</f>
        <v>0</v>
      </c>
      <c r="D11" s="36"/>
      <c r="E11" s="4"/>
      <c r="F11" s="37" t="s">
        <v>50</v>
      </c>
      <c r="G11" s="38">
        <f>G8*G9</f>
        <v>0</v>
      </c>
      <c r="H11" s="38"/>
      <c r="I11" s="4"/>
      <c r="J11" s="39" t="s">
        <v>51</v>
      </c>
      <c r="K11" s="40">
        <f>K8*K9*50</f>
        <v>0</v>
      </c>
      <c r="L11" s="40"/>
    </row>
    <row r="12" spans="1:12">
      <c r="A12" s="4"/>
      <c r="B12" s="36"/>
      <c r="C12" s="36"/>
      <c r="D12" s="36"/>
      <c r="E12" s="4"/>
      <c r="F12" s="38"/>
      <c r="G12" s="38"/>
      <c r="H12" s="38"/>
      <c r="I12" s="4"/>
      <c r="J12" s="40"/>
      <c r="K12" s="40"/>
      <c r="L12" s="40"/>
    </row>
    <row r="13" spans="1:12">
      <c r="A13" s="4"/>
      <c r="B13" s="35" t="s">
        <v>40</v>
      </c>
      <c r="C13" s="35" t="e">
        <f>(C11/C6)*60</f>
        <v>#DIV/0!</v>
      </c>
      <c r="D13" s="35" t="s">
        <v>41</v>
      </c>
      <c r="E13" s="4"/>
      <c r="F13" s="37" t="s">
        <v>40</v>
      </c>
      <c r="G13" s="37" t="e">
        <f>(G11/G6)*60</f>
        <v>#DIV/0!</v>
      </c>
      <c r="H13" s="37" t="s">
        <v>41</v>
      </c>
      <c r="I13" s="4"/>
      <c r="J13" s="39" t="s">
        <v>40</v>
      </c>
      <c r="K13" s="39" t="e">
        <f>(K11/K6)*60</f>
        <v>#DIV/0!</v>
      </c>
      <c r="L13" s="39" t="s">
        <v>41</v>
      </c>
    </row>
    <row r="14" spans="1:12">
      <c r="A14" s="4"/>
      <c r="B14" s="4"/>
      <c r="C14" s="4"/>
      <c r="D14" s="4"/>
      <c r="E14" s="4"/>
      <c r="F14" s="4"/>
      <c r="G14" s="4"/>
      <c r="H14" s="4"/>
      <c r="I14" s="4"/>
      <c r="J14" s="4"/>
      <c r="K14" s="4"/>
      <c r="L14" s="4"/>
    </row>
    <row r="15" spans="1:12">
      <c r="A15" s="47" t="s">
        <v>48</v>
      </c>
      <c r="B15" s="41" t="s">
        <v>42</v>
      </c>
      <c r="C15" s="42"/>
      <c r="D15" s="42"/>
      <c r="E15" s="4"/>
      <c r="F15" s="43" t="s">
        <v>43</v>
      </c>
      <c r="G15" s="44"/>
      <c r="H15" s="44"/>
      <c r="I15" s="4"/>
      <c r="J15" s="45" t="s">
        <v>44</v>
      </c>
      <c r="K15" s="46"/>
      <c r="L15" s="46"/>
    </row>
    <row r="16" spans="1:12">
      <c r="A16" s="47" t="s">
        <v>47</v>
      </c>
      <c r="B16" s="42" t="s">
        <v>39</v>
      </c>
      <c r="C16" s="42"/>
      <c r="D16" s="42"/>
      <c r="E16" s="4"/>
      <c r="F16" s="44" t="s">
        <v>45</v>
      </c>
      <c r="G16" s="44"/>
      <c r="H16" s="44"/>
      <c r="I16" s="4"/>
      <c r="J16" s="46" t="s">
        <v>49</v>
      </c>
      <c r="K16" s="46"/>
      <c r="L16" s="46"/>
    </row>
    <row r="17" spans="1:12">
      <c r="A17" s="4"/>
      <c r="B17" s="42"/>
      <c r="C17" s="42"/>
      <c r="D17" s="42"/>
      <c r="E17" s="4"/>
      <c r="F17" s="44"/>
      <c r="G17" s="44"/>
      <c r="H17" s="44"/>
      <c r="I17" s="4"/>
      <c r="J17" s="46"/>
      <c r="K17" s="46"/>
      <c r="L17" s="46"/>
    </row>
    <row r="18" spans="1:12">
      <c r="A18" s="4"/>
      <c r="B18" s="42" t="s">
        <v>52</v>
      </c>
      <c r="C18" s="42"/>
      <c r="D18" s="42"/>
      <c r="E18" s="4"/>
      <c r="F18" s="44" t="s">
        <v>54</v>
      </c>
      <c r="G18" s="44"/>
      <c r="H18" s="44"/>
      <c r="I18" s="4"/>
      <c r="J18" s="46" t="s">
        <v>53</v>
      </c>
      <c r="K18" s="46"/>
      <c r="L18" s="46"/>
    </row>
    <row r="19" spans="1:12">
      <c r="A19" s="4"/>
      <c r="B19" s="42"/>
      <c r="C19" s="42"/>
      <c r="D19" s="42"/>
      <c r="E19" s="4"/>
      <c r="F19" s="44"/>
      <c r="G19" s="44"/>
      <c r="H19" s="44"/>
      <c r="I19" s="4"/>
      <c r="J19" s="46"/>
      <c r="K19" s="46"/>
      <c r="L19" s="46"/>
    </row>
    <row r="20" spans="1:12">
      <c r="A20" s="4"/>
      <c r="B20" s="41" t="s">
        <v>40</v>
      </c>
      <c r="C20" s="41" t="e">
        <f>(C18/C16)*60</f>
        <v>#DIV/0!</v>
      </c>
      <c r="D20" s="41" t="s">
        <v>41</v>
      </c>
      <c r="E20" s="4"/>
      <c r="F20" s="43" t="s">
        <v>40</v>
      </c>
      <c r="G20" s="43" t="e">
        <f>(G18/G16)*60</f>
        <v>#DIV/0!</v>
      </c>
      <c r="H20" s="43" t="s">
        <v>41</v>
      </c>
      <c r="I20" s="4"/>
      <c r="J20" s="45" t="s">
        <v>40</v>
      </c>
      <c r="K20" s="45" t="e">
        <f>(K18/K16)*60</f>
        <v>#DIV/0!</v>
      </c>
      <c r="L20" s="45" t="s">
        <v>41</v>
      </c>
    </row>
    <row r="22" spans="1:12">
      <c r="A22" s="6" t="s">
        <v>105</v>
      </c>
    </row>
  </sheetData>
  <mergeCells count="2">
    <mergeCell ref="B2:H2"/>
    <mergeCell ref="A1:B1"/>
  </mergeCells>
  <hyperlinks>
    <hyperlink ref="B3" r:id="rId1" xr:uid="{E55786C5-822D-6846-883C-85FC39FCB980}"/>
    <hyperlink ref="A22" location="Home!A1" display="Home" xr:uid="{1FC746B4-3332-694B-9B27-ED7300A039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3D53B-5F2F-BC4B-83D7-71E7E5703E2E}">
  <sheetPr codeName="Sheet2"/>
  <dimension ref="A1:L13"/>
  <sheetViews>
    <sheetView zoomScale="150" zoomScaleNormal="150" workbookViewId="0">
      <selection sqref="A1:C1"/>
    </sheetView>
  </sheetViews>
  <sheetFormatPr baseColWidth="10" defaultRowHeight="17"/>
  <cols>
    <col min="1" max="1" width="16.5" style="4" customWidth="1"/>
    <col min="2" max="2" width="17.6640625" style="4" customWidth="1"/>
    <col min="3" max="6" width="10.83203125" style="4"/>
    <col min="7" max="7" width="10.83203125" style="4" customWidth="1"/>
    <col min="8" max="8" width="10.83203125" style="4"/>
    <col min="9" max="9" width="11.5" style="4" customWidth="1"/>
    <col min="10" max="10" width="10.83203125" style="4"/>
    <col min="11" max="12" width="11.5" style="4" customWidth="1"/>
    <col min="13" max="16384" width="10.83203125" style="4"/>
  </cols>
  <sheetData>
    <row r="1" spans="1:12" ht="31">
      <c r="A1" s="56" t="s">
        <v>76</v>
      </c>
      <c r="B1" s="56"/>
      <c r="C1" s="56"/>
    </row>
    <row r="2" spans="1:12" ht="90" customHeight="1">
      <c r="A2" s="4" t="s">
        <v>4</v>
      </c>
      <c r="B2" s="55" t="s">
        <v>99</v>
      </c>
      <c r="C2" s="55"/>
      <c r="D2" s="55"/>
      <c r="E2" s="55"/>
      <c r="F2" s="55"/>
      <c r="G2" s="55"/>
      <c r="H2" s="55"/>
      <c r="I2" s="55"/>
      <c r="J2" s="55"/>
      <c r="K2" s="55"/>
      <c r="L2" s="55"/>
    </row>
    <row r="3" spans="1:12" ht="52" customHeight="1">
      <c r="A3" s="4" t="s">
        <v>64</v>
      </c>
      <c r="B3" s="55" t="s">
        <v>66</v>
      </c>
      <c r="C3" s="55"/>
      <c r="D3" s="55"/>
      <c r="E3" s="55"/>
      <c r="F3" s="55"/>
      <c r="G3" s="55"/>
      <c r="H3" s="55"/>
      <c r="I3" s="55"/>
      <c r="J3" s="55"/>
      <c r="K3" s="55"/>
      <c r="L3" s="55"/>
    </row>
    <row r="4" spans="1:12" ht="36" customHeight="1">
      <c r="A4" s="4" t="s">
        <v>5</v>
      </c>
      <c r="B4" s="6" t="s">
        <v>83</v>
      </c>
    </row>
    <row r="6" spans="1:12">
      <c r="B6" s="7" t="s">
        <v>0</v>
      </c>
      <c r="C6" s="9"/>
    </row>
    <row r="7" spans="1:12">
      <c r="B7" s="7" t="s">
        <v>1</v>
      </c>
      <c r="C7" s="9"/>
    </row>
    <row r="8" spans="1:12">
      <c r="B8" s="7" t="s">
        <v>91</v>
      </c>
      <c r="C8" s="9"/>
    </row>
    <row r="9" spans="1:12">
      <c r="B9" s="8" t="s">
        <v>2</v>
      </c>
      <c r="C9" s="8">
        <f>SUM(C6:C8)</f>
        <v>0</v>
      </c>
    </row>
    <row r="11" spans="1:12">
      <c r="B11" s="10" t="s">
        <v>3</v>
      </c>
      <c r="C11" s="11" t="e">
        <f>((C6/C9)-(C8/C9))*100</f>
        <v>#DIV/0!</v>
      </c>
    </row>
    <row r="13" spans="1:12">
      <c r="A13" s="6" t="s">
        <v>105</v>
      </c>
    </row>
  </sheetData>
  <mergeCells count="3">
    <mergeCell ref="B2:L2"/>
    <mergeCell ref="B3:L3"/>
    <mergeCell ref="A1:C1"/>
  </mergeCells>
  <hyperlinks>
    <hyperlink ref="A13" location="Home!A1" display="Home" xr:uid="{07CC6C2C-9FE6-F046-BFF3-D13296EB7F14}"/>
    <hyperlink ref="B4" r:id="rId1" xr:uid="{BBAC9EFA-4FFA-FD48-BA04-203B14EDBDE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01524-6FBC-F949-B474-C99C2F4D056F}">
  <sheetPr codeName="Sheet3"/>
  <dimension ref="A1:L9"/>
  <sheetViews>
    <sheetView zoomScale="140" zoomScaleNormal="140" workbookViewId="0">
      <selection sqref="A1:C1"/>
    </sheetView>
  </sheetViews>
  <sheetFormatPr baseColWidth="10" defaultRowHeight="17"/>
  <cols>
    <col min="1" max="1" width="16" style="4" bestFit="1" customWidth="1"/>
    <col min="2" max="2" width="35.5" style="4" customWidth="1"/>
    <col min="3" max="11" width="10.83203125" style="4"/>
    <col min="12" max="12" width="9.6640625" style="4" customWidth="1"/>
    <col min="13" max="16384" width="10.83203125" style="4"/>
  </cols>
  <sheetData>
    <row r="1" spans="1:12" ht="31">
      <c r="A1" s="56" t="s">
        <v>77</v>
      </c>
      <c r="B1" s="56"/>
      <c r="C1" s="56"/>
    </row>
    <row r="2" spans="1:12" ht="85" customHeight="1">
      <c r="A2" s="4" t="s">
        <v>6</v>
      </c>
      <c r="B2" s="55" t="s">
        <v>67</v>
      </c>
      <c r="C2" s="55"/>
      <c r="D2" s="55"/>
      <c r="E2" s="55"/>
      <c r="F2" s="55"/>
      <c r="G2" s="55"/>
      <c r="H2" s="55"/>
      <c r="I2" s="55"/>
      <c r="J2" s="55"/>
      <c r="K2" s="55"/>
      <c r="L2" s="55"/>
    </row>
    <row r="3" spans="1:12" ht="34" customHeight="1">
      <c r="A3" s="4" t="s">
        <v>5</v>
      </c>
      <c r="B3" s="6" t="s">
        <v>84</v>
      </c>
    </row>
    <row r="5" spans="1:12" ht="18">
      <c r="B5" s="26" t="s">
        <v>93</v>
      </c>
      <c r="C5" s="23">
        <v>0</v>
      </c>
    </row>
    <row r="6" spans="1:12" ht="18">
      <c r="B6" s="26" t="s">
        <v>94</v>
      </c>
      <c r="C6" s="24">
        <v>1</v>
      </c>
    </row>
    <row r="7" spans="1:12">
      <c r="B7" s="27" t="s">
        <v>7</v>
      </c>
      <c r="C7" s="48">
        <f>C5/C6</f>
        <v>0</v>
      </c>
    </row>
    <row r="9" spans="1:12">
      <c r="A9" s="6" t="s">
        <v>105</v>
      </c>
    </row>
  </sheetData>
  <mergeCells count="2">
    <mergeCell ref="B2:L2"/>
    <mergeCell ref="A1:C1"/>
  </mergeCells>
  <hyperlinks>
    <hyperlink ref="B3" r:id="rId1" xr:uid="{89433915-A05C-AC4A-BA53-B4411A789E0E}"/>
    <hyperlink ref="A9" location="Home!A1" display="Home" xr:uid="{318A48F8-8F6C-FF49-9A6F-6BC412C8756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AD253-3C97-1948-80B3-BEDDEA27D679}">
  <sheetPr codeName="Sheet4"/>
  <dimension ref="A1:K9"/>
  <sheetViews>
    <sheetView zoomScale="150" zoomScaleNormal="150" workbookViewId="0">
      <selection sqref="A1:C1"/>
    </sheetView>
  </sheetViews>
  <sheetFormatPr baseColWidth="10" defaultRowHeight="17"/>
  <cols>
    <col min="1" max="1" width="16" style="4" bestFit="1" customWidth="1"/>
    <col min="2" max="2" width="37" style="4" customWidth="1"/>
    <col min="3" max="3" width="11.33203125" style="4" bestFit="1" customWidth="1"/>
    <col min="4" max="10" width="10.83203125" style="4"/>
    <col min="11" max="11" width="8.33203125" style="4" customWidth="1"/>
    <col min="12" max="16384" width="10.83203125" style="4"/>
  </cols>
  <sheetData>
    <row r="1" spans="1:11" ht="31">
      <c r="A1" s="56" t="s">
        <v>78</v>
      </c>
      <c r="B1" s="56"/>
      <c r="C1" s="56"/>
    </row>
    <row r="2" spans="1:11" ht="69" customHeight="1">
      <c r="A2" s="4" t="s">
        <v>8</v>
      </c>
      <c r="B2" s="55" t="s">
        <v>100</v>
      </c>
      <c r="C2" s="55"/>
      <c r="D2" s="55"/>
      <c r="E2" s="55"/>
      <c r="F2" s="55"/>
      <c r="G2" s="55"/>
      <c r="H2" s="55"/>
      <c r="I2" s="55"/>
      <c r="J2" s="55"/>
      <c r="K2" s="55"/>
    </row>
    <row r="3" spans="1:11" ht="35" customHeight="1">
      <c r="A3" s="4" t="s">
        <v>5</v>
      </c>
      <c r="B3" s="6" t="s">
        <v>85</v>
      </c>
    </row>
    <row r="5" spans="1:11">
      <c r="B5" s="13" t="s">
        <v>9</v>
      </c>
      <c r="C5" s="14">
        <v>0</v>
      </c>
      <c r="D5" s="15" t="s">
        <v>12</v>
      </c>
    </row>
    <row r="6" spans="1:11">
      <c r="B6" s="13" t="s">
        <v>10</v>
      </c>
      <c r="C6" s="15">
        <v>0</v>
      </c>
      <c r="D6" s="15" t="s">
        <v>11</v>
      </c>
    </row>
    <row r="7" spans="1:11">
      <c r="B7" s="12" t="s">
        <v>13</v>
      </c>
      <c r="C7" s="49">
        <f>C5*C6</f>
        <v>0</v>
      </c>
      <c r="D7" s="12"/>
    </row>
    <row r="9" spans="1:11">
      <c r="A9" s="6" t="s">
        <v>105</v>
      </c>
    </row>
  </sheetData>
  <mergeCells count="2">
    <mergeCell ref="B2:K2"/>
    <mergeCell ref="A1:C1"/>
  </mergeCells>
  <hyperlinks>
    <hyperlink ref="B3" r:id="rId1" xr:uid="{B52B319A-34CF-4D41-A7E7-8574707143FC}"/>
    <hyperlink ref="A9" location="Home!A1" display="Home" xr:uid="{940BD08F-E7EA-0545-BD6A-A08F581D331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4B3A0-7F47-594B-BFA4-5C15B3235FB5}">
  <sheetPr codeName="Sheet5"/>
  <dimension ref="A1:K10"/>
  <sheetViews>
    <sheetView zoomScale="160" zoomScaleNormal="160" workbookViewId="0"/>
  </sheetViews>
  <sheetFormatPr baseColWidth="10" defaultRowHeight="17"/>
  <cols>
    <col min="1" max="1" width="21.83203125" style="4" customWidth="1"/>
    <col min="2" max="2" width="25.1640625" style="4" customWidth="1"/>
    <col min="3" max="4" width="10.83203125" style="4"/>
    <col min="5" max="6" width="10.33203125" style="4" customWidth="1"/>
    <col min="7" max="16384" width="10.83203125" style="4"/>
  </cols>
  <sheetData>
    <row r="1" spans="1:11" ht="31">
      <c r="A1" s="16" t="s">
        <v>68</v>
      </c>
      <c r="B1" s="16"/>
      <c r="C1" s="16"/>
    </row>
    <row r="2" spans="1:11" ht="69" customHeight="1">
      <c r="A2" s="4" t="s">
        <v>59</v>
      </c>
      <c r="B2" s="55" t="s">
        <v>101</v>
      </c>
      <c r="C2" s="55"/>
      <c r="D2" s="55"/>
      <c r="E2" s="55"/>
      <c r="F2" s="55"/>
      <c r="G2" s="55"/>
      <c r="H2" s="55"/>
      <c r="I2" s="55"/>
      <c r="J2" s="55"/>
      <c r="K2" s="55"/>
    </row>
    <row r="3" spans="1:11" ht="51" customHeight="1">
      <c r="A3" s="4" t="s">
        <v>64</v>
      </c>
      <c r="B3" s="55" t="s">
        <v>102</v>
      </c>
      <c r="C3" s="55"/>
      <c r="D3" s="55"/>
      <c r="E3" s="55"/>
      <c r="F3" s="55"/>
      <c r="G3" s="55"/>
      <c r="H3" s="55"/>
      <c r="I3" s="55"/>
      <c r="J3" s="55"/>
      <c r="K3" s="55"/>
    </row>
    <row r="4" spans="1:11" ht="33" customHeight="1">
      <c r="A4" s="4" t="s">
        <v>5</v>
      </c>
      <c r="B4" s="6" t="s">
        <v>86</v>
      </c>
    </row>
    <row r="6" spans="1:11">
      <c r="B6" s="18" t="s">
        <v>7</v>
      </c>
      <c r="C6" s="29">
        <f>'Customer Acquisition Cost (CAC)'!C7</f>
        <v>0</v>
      </c>
    </row>
    <row r="7" spans="1:11">
      <c r="B7" s="18" t="s">
        <v>13</v>
      </c>
      <c r="C7" s="29">
        <f>'Customer Lifetime Value (CLV)'!C7</f>
        <v>0</v>
      </c>
    </row>
    <row r="8" spans="1:11">
      <c r="B8" s="17" t="s">
        <v>68</v>
      </c>
      <c r="C8" s="30">
        <f>C7-C6</f>
        <v>0</v>
      </c>
    </row>
    <row r="10" spans="1:11">
      <c r="A10" s="6" t="s">
        <v>105</v>
      </c>
    </row>
  </sheetData>
  <mergeCells count="2">
    <mergeCell ref="B2:K2"/>
    <mergeCell ref="B3:K3"/>
  </mergeCells>
  <hyperlinks>
    <hyperlink ref="B4" r:id="rId1" xr:uid="{AD3739BE-D713-684C-AC9C-6BEEE4CA4A44}"/>
    <hyperlink ref="A10" location="Home!A1" display="Home" xr:uid="{9864A5F1-4B4C-FB43-A4E8-44F1C6B8162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52B71-7A9E-8E49-8115-EA73C8DEEAA7}">
  <sheetPr codeName="Sheet6"/>
  <dimension ref="A1:L20"/>
  <sheetViews>
    <sheetView zoomScale="140" zoomScaleNormal="140" workbookViewId="0">
      <selection sqref="A1:D1"/>
    </sheetView>
  </sheetViews>
  <sheetFormatPr baseColWidth="10" defaultRowHeight="17"/>
  <cols>
    <col min="1" max="1" width="16.33203125" style="4" bestFit="1" customWidth="1"/>
    <col min="2" max="2" width="10.83203125" style="4"/>
    <col min="3" max="3" width="20.6640625" style="4" customWidth="1"/>
    <col min="4" max="4" width="12.33203125" style="4" customWidth="1"/>
    <col min="5" max="10" width="10.83203125" style="4"/>
    <col min="11" max="11" width="10.33203125" style="4" customWidth="1"/>
    <col min="12" max="16384" width="10.83203125" style="4"/>
  </cols>
  <sheetData>
    <row r="1" spans="1:12" ht="31">
      <c r="A1" s="58" t="s">
        <v>79</v>
      </c>
      <c r="B1" s="58"/>
      <c r="C1" s="58"/>
      <c r="D1" s="58"/>
    </row>
    <row r="2" spans="1:12" ht="51" customHeight="1">
      <c r="A2" s="4" t="s">
        <v>14</v>
      </c>
      <c r="B2" s="55" t="s">
        <v>69</v>
      </c>
      <c r="C2" s="55"/>
      <c r="D2" s="55"/>
      <c r="E2" s="55"/>
      <c r="F2" s="55"/>
      <c r="G2" s="55"/>
      <c r="H2" s="55"/>
      <c r="I2" s="55"/>
      <c r="J2" s="55"/>
      <c r="K2" s="55"/>
      <c r="L2" s="55"/>
    </row>
    <row r="3" spans="1:12" ht="34" customHeight="1">
      <c r="A3" s="4" t="s">
        <v>64</v>
      </c>
      <c r="B3" s="57" t="s">
        <v>70</v>
      </c>
      <c r="C3" s="57"/>
      <c r="D3" s="57"/>
      <c r="E3" s="57"/>
      <c r="F3" s="57"/>
      <c r="G3" s="57"/>
      <c r="H3" s="57"/>
      <c r="I3" s="57"/>
      <c r="J3" s="57"/>
      <c r="K3" s="57"/>
    </row>
    <row r="4" spans="1:12" ht="34" customHeight="1">
      <c r="A4" s="4" t="s">
        <v>5</v>
      </c>
      <c r="B4" s="6" t="s">
        <v>87</v>
      </c>
    </row>
    <row r="6" spans="1:12">
      <c r="B6" s="4" t="s">
        <v>15</v>
      </c>
      <c r="C6" s="4" t="s">
        <v>16</v>
      </c>
    </row>
    <row r="7" spans="1:12">
      <c r="B7" s="7">
        <v>1</v>
      </c>
      <c r="C7" s="9"/>
      <c r="D7" s="3">
        <f>B7*C7</f>
        <v>0</v>
      </c>
    </row>
    <row r="8" spans="1:12">
      <c r="B8" s="7">
        <v>2</v>
      </c>
      <c r="C8" s="9"/>
      <c r="D8" s="3">
        <f t="shared" ref="D8:D16" si="0">B8*C8</f>
        <v>0</v>
      </c>
    </row>
    <row r="9" spans="1:12">
      <c r="B9" s="7">
        <v>3</v>
      </c>
      <c r="C9" s="9"/>
      <c r="D9" s="3">
        <f t="shared" si="0"/>
        <v>0</v>
      </c>
    </row>
    <row r="10" spans="1:12">
      <c r="B10" s="7">
        <v>4</v>
      </c>
      <c r="C10" s="9"/>
      <c r="D10" s="3">
        <f t="shared" si="0"/>
        <v>0</v>
      </c>
    </row>
    <row r="11" spans="1:12">
      <c r="B11" s="7">
        <v>5</v>
      </c>
      <c r="C11" s="9"/>
      <c r="D11" s="3">
        <f t="shared" si="0"/>
        <v>0</v>
      </c>
    </row>
    <row r="12" spans="1:12">
      <c r="B12" s="7">
        <v>6</v>
      </c>
      <c r="C12" s="9"/>
      <c r="D12" s="3">
        <f t="shared" si="0"/>
        <v>0</v>
      </c>
    </row>
    <row r="13" spans="1:12">
      <c r="B13" s="7">
        <v>7</v>
      </c>
      <c r="C13" s="9"/>
      <c r="D13" s="3">
        <f t="shared" si="0"/>
        <v>0</v>
      </c>
    </row>
    <row r="14" spans="1:12">
      <c r="B14" s="7">
        <v>8</v>
      </c>
      <c r="C14" s="9"/>
      <c r="D14" s="3">
        <f t="shared" si="0"/>
        <v>0</v>
      </c>
    </row>
    <row r="15" spans="1:12">
      <c r="B15" s="7">
        <v>9</v>
      </c>
      <c r="C15" s="9"/>
      <c r="D15" s="3">
        <f t="shared" si="0"/>
        <v>0</v>
      </c>
    </row>
    <row r="16" spans="1:12">
      <c r="B16" s="7">
        <v>10</v>
      </c>
      <c r="C16" s="9"/>
      <c r="D16" s="3">
        <f t="shared" si="0"/>
        <v>0</v>
      </c>
    </row>
    <row r="17" spans="1:3">
      <c r="B17" s="10" t="s">
        <v>17</v>
      </c>
      <c r="C17" s="11">
        <f>SUM(C7:C16)</f>
        <v>0</v>
      </c>
    </row>
    <row r="18" spans="1:3">
      <c r="B18" s="20" t="s">
        <v>18</v>
      </c>
      <c r="C18" s="21" t="e">
        <f>SUM(D7:D16)/C17</f>
        <v>#DIV/0!</v>
      </c>
    </row>
    <row r="20" spans="1:3">
      <c r="A20" s="6" t="s">
        <v>105</v>
      </c>
    </row>
  </sheetData>
  <mergeCells count="3">
    <mergeCell ref="B3:K3"/>
    <mergeCell ref="A1:D1"/>
    <mergeCell ref="B2:L2"/>
  </mergeCells>
  <hyperlinks>
    <hyperlink ref="B4" r:id="rId1" xr:uid="{8185D924-04E6-5E4A-8333-305CE18C63E1}"/>
    <hyperlink ref="A20" location="Home!A1" display="Home" xr:uid="{B242343C-EF1B-254F-A2A3-61322A964A9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09CDD-6AF0-E848-9002-7BB0C0001198}">
  <sheetPr codeName="Sheet7"/>
  <dimension ref="A1:K15"/>
  <sheetViews>
    <sheetView zoomScale="150" zoomScaleNormal="150" workbookViewId="0">
      <selection sqref="A1:C1"/>
    </sheetView>
  </sheetViews>
  <sheetFormatPr baseColWidth="10" defaultRowHeight="17"/>
  <cols>
    <col min="1" max="1" width="16.33203125" style="4" bestFit="1" customWidth="1"/>
    <col min="2" max="2" width="13" style="4" customWidth="1"/>
    <col min="3" max="3" width="21.6640625" style="4" customWidth="1"/>
    <col min="4" max="10" width="10.83203125" style="4"/>
    <col min="11" max="11" width="0.1640625" style="4" customWidth="1"/>
    <col min="12" max="16384" width="10.83203125" style="4"/>
  </cols>
  <sheetData>
    <row r="1" spans="1:11" ht="31">
      <c r="A1" s="58" t="s">
        <v>80</v>
      </c>
      <c r="B1" s="58"/>
      <c r="C1" s="58"/>
      <c r="D1" s="16"/>
      <c r="E1" s="16"/>
      <c r="F1" s="16"/>
      <c r="G1" s="16"/>
    </row>
    <row r="2" spans="1:11" ht="69" customHeight="1">
      <c r="A2" s="4" t="s">
        <v>60</v>
      </c>
      <c r="B2" s="55" t="s">
        <v>103</v>
      </c>
      <c r="C2" s="55"/>
      <c r="D2" s="55"/>
      <c r="E2" s="55"/>
      <c r="F2" s="55"/>
      <c r="G2" s="55"/>
      <c r="H2" s="55"/>
      <c r="I2" s="55"/>
      <c r="J2" s="55"/>
      <c r="K2" s="55"/>
    </row>
    <row r="3" spans="1:11" ht="51" customHeight="1">
      <c r="A3" s="4" t="s">
        <v>64</v>
      </c>
      <c r="B3" s="55" t="s">
        <v>65</v>
      </c>
      <c r="C3" s="55"/>
      <c r="D3" s="55"/>
      <c r="E3" s="55"/>
      <c r="F3" s="55"/>
      <c r="G3" s="55"/>
      <c r="H3" s="55"/>
      <c r="I3" s="55"/>
      <c r="J3" s="55"/>
      <c r="K3" s="55"/>
    </row>
    <row r="4" spans="1:11" ht="34" customHeight="1">
      <c r="A4" s="4" t="s">
        <v>5</v>
      </c>
      <c r="B4" s="6" t="s">
        <v>88</v>
      </c>
    </row>
    <row r="6" spans="1:11">
      <c r="B6" s="4" t="s">
        <v>15</v>
      </c>
      <c r="C6" s="4" t="s">
        <v>16</v>
      </c>
    </row>
    <row r="7" spans="1:11" ht="18">
      <c r="B7" s="22" t="s">
        <v>19</v>
      </c>
      <c r="C7" s="24"/>
      <c r="D7" s="3">
        <f>C7</f>
        <v>0</v>
      </c>
    </row>
    <row r="8" spans="1:11" ht="18">
      <c r="B8" s="22" t="s">
        <v>20</v>
      </c>
      <c r="C8" s="24"/>
      <c r="D8" s="3">
        <f>2*C8</f>
        <v>0</v>
      </c>
    </row>
    <row r="9" spans="1:11" ht="18">
      <c r="B9" s="22" t="s">
        <v>21</v>
      </c>
      <c r="C9" s="24"/>
      <c r="D9" s="3">
        <f>3*C9</f>
        <v>0</v>
      </c>
    </row>
    <row r="10" spans="1:11" ht="18">
      <c r="B10" s="22" t="s">
        <v>22</v>
      </c>
      <c r="C10" s="24"/>
      <c r="D10" s="3">
        <f>4*C10</f>
        <v>0</v>
      </c>
    </row>
    <row r="11" spans="1:11" ht="18">
      <c r="B11" s="22" t="s">
        <v>23</v>
      </c>
      <c r="C11" s="24"/>
      <c r="D11" s="3">
        <f>5*C11</f>
        <v>0</v>
      </c>
    </row>
    <row r="12" spans="1:11">
      <c r="B12" s="25" t="s">
        <v>17</v>
      </c>
      <c r="C12" s="25">
        <f>SUM(C7:C11)</f>
        <v>0</v>
      </c>
    </row>
    <row r="13" spans="1:11">
      <c r="B13" s="25" t="s">
        <v>18</v>
      </c>
      <c r="C13" s="32" t="e">
        <f>SUM(D7:D11)/C12</f>
        <v>#DIV/0!</v>
      </c>
    </row>
    <row r="15" spans="1:11">
      <c r="A15" s="6" t="s">
        <v>105</v>
      </c>
    </row>
  </sheetData>
  <mergeCells count="3">
    <mergeCell ref="B2:K2"/>
    <mergeCell ref="B3:K3"/>
    <mergeCell ref="A1:C1"/>
  </mergeCells>
  <hyperlinks>
    <hyperlink ref="B4" r:id="rId1" xr:uid="{9CF88A1B-92A9-2848-B71D-997E1E8F5D0C}"/>
    <hyperlink ref="A15" location="Home!A1" display="Home" xr:uid="{C148B7F1-C11C-3746-8FB6-BAA68E16E37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9DA41-809C-114D-8C10-CA61CB0C0FCA}">
  <sheetPr codeName="Sheet8"/>
  <dimension ref="A1:K11"/>
  <sheetViews>
    <sheetView zoomScale="140" zoomScaleNormal="140" workbookViewId="0">
      <selection sqref="A1:B1"/>
    </sheetView>
  </sheetViews>
  <sheetFormatPr baseColWidth="10" defaultRowHeight="17"/>
  <cols>
    <col min="1" max="1" width="22.83203125" style="4" bestFit="1" customWidth="1"/>
    <col min="2" max="2" width="36.5" style="4" customWidth="1"/>
    <col min="3" max="3" width="12.1640625" style="4" customWidth="1"/>
    <col min="4" max="16384" width="10.83203125" style="4"/>
  </cols>
  <sheetData>
    <row r="1" spans="1:11" ht="31">
      <c r="A1" s="58" t="s">
        <v>28</v>
      </c>
      <c r="B1" s="58"/>
      <c r="C1" s="5"/>
    </row>
    <row r="2" spans="1:11" ht="51" customHeight="1">
      <c r="A2" s="4" t="s">
        <v>24</v>
      </c>
      <c r="B2" s="55" t="s">
        <v>61</v>
      </c>
      <c r="C2" s="55"/>
      <c r="D2" s="55"/>
      <c r="E2" s="55"/>
      <c r="F2" s="55"/>
      <c r="G2" s="55"/>
      <c r="H2" s="55"/>
      <c r="I2" s="55"/>
      <c r="J2" s="55"/>
      <c r="K2" s="55"/>
    </row>
    <row r="3" spans="1:11" ht="34" customHeight="1">
      <c r="A3" s="4" t="s">
        <v>64</v>
      </c>
      <c r="B3" s="4" t="s">
        <v>71</v>
      </c>
    </row>
    <row r="4" spans="1:11" ht="34" customHeight="1">
      <c r="A4" s="4" t="s">
        <v>5</v>
      </c>
      <c r="B4" s="6" t="s">
        <v>89</v>
      </c>
    </row>
    <row r="6" spans="1:11">
      <c r="B6" s="33" t="s">
        <v>25</v>
      </c>
      <c r="C6" s="19">
        <v>0</v>
      </c>
    </row>
    <row r="7" spans="1:11">
      <c r="B7" s="33" t="s">
        <v>26</v>
      </c>
      <c r="C7" s="19">
        <v>0</v>
      </c>
    </row>
    <row r="8" spans="1:11">
      <c r="B8" s="33" t="s">
        <v>27</v>
      </c>
      <c r="C8" s="19">
        <v>0</v>
      </c>
    </row>
    <row r="9" spans="1:11">
      <c r="B9" s="34" t="s">
        <v>28</v>
      </c>
      <c r="C9" s="59" t="e">
        <f>(C7-C8)/C6</f>
        <v>#DIV/0!</v>
      </c>
    </row>
    <row r="11" spans="1:11">
      <c r="A11" s="6" t="s">
        <v>105</v>
      </c>
    </row>
  </sheetData>
  <mergeCells count="2">
    <mergeCell ref="B2:K2"/>
    <mergeCell ref="A1:B1"/>
  </mergeCells>
  <hyperlinks>
    <hyperlink ref="A11" location="Home!A1" display="Home" xr:uid="{1DF8159D-649D-0B44-B291-C0FE378D507C}"/>
    <hyperlink ref="B4" r:id="rId1" xr:uid="{68B2A430-48A6-AB46-AE0D-4901ABB7F44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C96C7-70A8-CA44-99FC-728D9B1EA0B8}">
  <sheetPr codeName="Sheet9"/>
  <dimension ref="A1:K12"/>
  <sheetViews>
    <sheetView zoomScale="150" zoomScaleNormal="150" workbookViewId="0">
      <selection activeCell="B4" sqref="B4"/>
    </sheetView>
  </sheetViews>
  <sheetFormatPr baseColWidth="10" defaultRowHeight="17"/>
  <cols>
    <col min="1" max="1" width="23" style="4" customWidth="1"/>
    <col min="2" max="2" width="20.1640625" style="4" customWidth="1"/>
    <col min="3" max="3" width="12.5" style="4" bestFit="1" customWidth="1"/>
    <col min="4" max="11" width="10.83203125" style="4"/>
    <col min="12" max="12" width="9" style="4" customWidth="1"/>
    <col min="13" max="16384" width="10.83203125" style="4"/>
  </cols>
  <sheetData>
    <row r="1" spans="1:11" ht="31">
      <c r="A1" s="58" t="s">
        <v>95</v>
      </c>
      <c r="B1" s="58"/>
    </row>
    <row r="2" spans="1:11" ht="35" customHeight="1">
      <c r="A2" s="4" t="s">
        <v>34</v>
      </c>
      <c r="B2" s="4" t="s">
        <v>62</v>
      </c>
    </row>
    <row r="3" spans="1:11" ht="34" customHeight="1">
      <c r="A3" s="4" t="s">
        <v>64</v>
      </c>
      <c r="B3" s="4" t="s">
        <v>71</v>
      </c>
    </row>
    <row r="4" spans="1:11" ht="34" customHeight="1">
      <c r="A4" s="4" t="s">
        <v>5</v>
      </c>
      <c r="B4" s="6" t="s">
        <v>90</v>
      </c>
    </row>
    <row r="6" spans="1:11">
      <c r="B6" s="13" t="s">
        <v>29</v>
      </c>
      <c r="C6" s="14">
        <v>0</v>
      </c>
    </row>
    <row r="7" spans="1:11">
      <c r="B7" s="13" t="s">
        <v>30</v>
      </c>
      <c r="C7" s="14">
        <v>0</v>
      </c>
    </row>
    <row r="8" spans="1:11">
      <c r="B8" s="13" t="s">
        <v>31</v>
      </c>
      <c r="C8" s="14">
        <v>0</v>
      </c>
    </row>
    <row r="9" spans="1:11">
      <c r="B9" s="12" t="s">
        <v>32</v>
      </c>
      <c r="C9" s="12" t="e">
        <f>((C6-C7)-C8)/C6</f>
        <v>#DIV/0!</v>
      </c>
    </row>
    <row r="11" spans="1:11">
      <c r="B11" s="57" t="s">
        <v>33</v>
      </c>
      <c r="C11" s="57"/>
      <c r="D11" s="57"/>
      <c r="E11" s="57"/>
      <c r="F11" s="57"/>
      <c r="G11" s="57"/>
      <c r="H11" s="57"/>
      <c r="I11" s="57"/>
      <c r="J11" s="57"/>
      <c r="K11" s="57"/>
    </row>
    <row r="12" spans="1:11">
      <c r="A12" s="6" t="s">
        <v>105</v>
      </c>
    </row>
  </sheetData>
  <mergeCells count="2">
    <mergeCell ref="B11:K11"/>
    <mergeCell ref="A1:B1"/>
  </mergeCells>
  <hyperlinks>
    <hyperlink ref="B4" r:id="rId1" xr:uid="{F6BA321E-CFCB-5946-9D37-D4AB327ECBB1}"/>
    <hyperlink ref="A12" location="Home!A1" display="Home" xr:uid="{4421A42F-AE3C-6348-8BEC-E9B7BAB7D14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Home</vt:lpstr>
      <vt:lpstr>Net Promoter Score (NPS)</vt:lpstr>
      <vt:lpstr>Customer Acquisition Cost (CAC)</vt:lpstr>
      <vt:lpstr>Customer Lifetime Value (CLV)</vt:lpstr>
      <vt:lpstr>CAC-to-CLV</vt:lpstr>
      <vt:lpstr>Customer Satisfaction (CSAT)</vt:lpstr>
      <vt:lpstr>Customer Effort Score (CES)</vt:lpstr>
      <vt:lpstr>Customer Retention Rate</vt:lpstr>
      <vt:lpstr>Revenue Churn</vt:lpstr>
      <vt:lpstr>First Contact Resolution</vt:lpstr>
      <vt:lpstr>Average Ticket 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2018-11-14T15:58:49Z</dcterms:created>
  <dcterms:modified xsi:type="dcterms:W3CDTF">2019-12-17T22:35:07Z</dcterms:modified>
</cp:coreProperties>
</file>