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EstaPasta_de_trabalho" defaultThemeVersion="124226"/>
  <bookViews>
    <workbookView xWindow="0" yWindow="60" windowWidth="11040" windowHeight="6090"/>
  </bookViews>
  <sheets>
    <sheet name="Parcela" sheetId="2" r:id="rId1"/>
    <sheet name="Taxa por bisseção V1" sheetId="5" r:id="rId2"/>
    <sheet name="Taxa por bisseção V2" sheetId="6" r:id="rId3"/>
  </sheets>
  <definedNames>
    <definedName name="C_0">Parcela!$B$2</definedName>
    <definedName name="C_0_pra_T" localSheetId="2">'Taxa por bisseção V2'!$B$2</definedName>
    <definedName name="C_0_pra_T">'Taxa por bisseção V1'!$B$2</definedName>
    <definedName name="C0">#REF!</definedName>
    <definedName name="n">Parcela!$B$4</definedName>
    <definedName name="n_pra_T" localSheetId="2">'Taxa por bisseção V2'!$B$3</definedName>
    <definedName name="n_pra_T">'Taxa por bisseção V1'!$B$3</definedName>
    <definedName name="p">Parcela!$B$5</definedName>
    <definedName name="p_pra_T" localSheetId="2">'Taxa por bisseção V2'!$B$4</definedName>
    <definedName name="p_pra_T">'Taxa por bisseção V1'!$B$4</definedName>
    <definedName name="T">Parcela!$B$3</definedName>
    <definedName name="T_C0">#REF!</definedName>
    <definedName name="T_n">#REF!</definedName>
    <definedName name="T_p">#REF!</definedName>
  </definedNames>
  <calcPr calcId="125725"/>
</workbook>
</file>

<file path=xl/calcChain.xml><?xml version="1.0" encoding="utf-8"?>
<calcChain xmlns="http://schemas.openxmlformats.org/spreadsheetml/2006/main">
  <c r="B3" i="6"/>
  <c r="B2"/>
  <c r="D3" i="5"/>
  <c r="B3"/>
  <c r="B2"/>
  <c r="G2"/>
  <c r="F2"/>
  <c r="D3" i="2"/>
  <c r="D4" s="1"/>
  <c r="D5" s="1"/>
  <c r="D6" s="1"/>
  <c r="D7" s="1"/>
  <c r="D8" s="1"/>
  <c r="D9" s="1"/>
  <c r="D10" s="1"/>
  <c r="D11" s="1"/>
  <c r="D12" s="1"/>
  <c r="E2"/>
  <c r="G2" s="1"/>
  <c r="E3" s="1"/>
  <c r="B5"/>
  <c r="B4" i="5" s="1"/>
  <c r="B4" i="6" l="1"/>
  <c r="H2" i="5"/>
  <c r="J2"/>
  <c r="K2"/>
  <c r="M2" s="1"/>
  <c r="I2"/>
  <c r="N2"/>
  <c r="D13" i="2"/>
  <c r="F13"/>
  <c r="F11"/>
  <c r="F4"/>
  <c r="F6"/>
  <c r="F8"/>
  <c r="F10"/>
  <c r="F12"/>
  <c r="F3"/>
  <c r="F5"/>
  <c r="F7"/>
  <c r="F9"/>
  <c r="G3" l="1"/>
  <c r="E4" s="1"/>
  <c r="L2" i="5"/>
  <c r="E3" s="1"/>
  <c r="F3" s="1"/>
  <c r="D14" i="2"/>
  <c r="F14"/>
  <c r="G4"/>
  <c r="G3" i="5" l="1"/>
  <c r="J3" s="1"/>
  <c r="I3"/>
  <c r="D15" i="2"/>
  <c r="F15"/>
  <c r="E5"/>
  <c r="H3" i="5" l="1"/>
  <c r="K3" s="1"/>
  <c r="M3" s="1"/>
  <c r="C3" s="1"/>
  <c r="D4" s="1"/>
  <c r="N3"/>
  <c r="L3"/>
  <c r="E4" s="1"/>
  <c r="D16" i="2"/>
  <c r="F16"/>
  <c r="G5"/>
  <c r="E6" s="1"/>
  <c r="G4" i="5" l="1"/>
  <c r="J4" s="1"/>
  <c r="F4"/>
  <c r="I4" s="1"/>
  <c r="D17" i="2"/>
  <c r="F17"/>
  <c r="G6"/>
  <c r="E7" s="1"/>
  <c r="G7" s="1"/>
  <c r="E8" s="1"/>
  <c r="G8" s="1"/>
  <c r="E9" s="1"/>
  <c r="G9" s="1"/>
  <c r="N4" i="5" l="1"/>
  <c r="H4"/>
  <c r="K4" s="1"/>
  <c r="M4" s="1"/>
  <c r="C4" s="1"/>
  <c r="D5" s="1"/>
  <c r="D18" i="2"/>
  <c r="F18"/>
  <c r="E10"/>
  <c r="G10" s="1"/>
  <c r="L4" i="5" l="1"/>
  <c r="E5" s="1"/>
  <c r="D19" i="2"/>
  <c r="F19"/>
  <c r="E11"/>
  <c r="G11" s="1"/>
  <c r="F5" i="5" l="1"/>
  <c r="G5"/>
  <c r="J5" s="1"/>
  <c r="D20" i="2"/>
  <c r="F20"/>
  <c r="E12"/>
  <c r="G12" s="1"/>
  <c r="E13" s="1"/>
  <c r="G13" s="1"/>
  <c r="E14" s="1"/>
  <c r="G14" s="1"/>
  <c r="E15" s="1"/>
  <c r="G15" s="1"/>
  <c r="E16" s="1"/>
  <c r="G16" s="1"/>
  <c r="E17" s="1"/>
  <c r="G17" s="1"/>
  <c r="E18" s="1"/>
  <c r="G18" s="1"/>
  <c r="E19" s="1"/>
  <c r="G19" s="1"/>
  <c r="E20" s="1"/>
  <c r="I5" i="5" l="1"/>
  <c r="H5"/>
  <c r="K5" s="1"/>
  <c r="M5" s="1"/>
  <c r="C5" s="1"/>
  <c r="N5"/>
  <c r="G20" i="2"/>
  <c r="E21" s="1"/>
  <c r="D21"/>
  <c r="F21"/>
  <c r="D6" i="5" l="1"/>
  <c r="L5"/>
  <c r="E6" s="1"/>
  <c r="G21" i="2"/>
  <c r="E22" s="1"/>
  <c r="D22"/>
  <c r="F22"/>
  <c r="G6" i="5" l="1"/>
  <c r="J6" s="1"/>
  <c r="F6"/>
  <c r="G22" i="2"/>
  <c r="E23" s="1"/>
  <c r="D23"/>
  <c r="F23"/>
  <c r="I6" i="5" l="1"/>
  <c r="H6"/>
  <c r="K6" s="1"/>
  <c r="M6" s="1"/>
  <c r="C6" s="1"/>
  <c r="D7" s="1"/>
  <c r="N6"/>
  <c r="G23" i="2"/>
  <c r="E24" s="1"/>
  <c r="D24"/>
  <c r="F24"/>
  <c r="L6" i="5" l="1"/>
  <c r="E7" s="1"/>
  <c r="F7" s="1"/>
  <c r="I7" s="1"/>
  <c r="G24" i="2"/>
  <c r="E25" s="1"/>
  <c r="D25"/>
  <c r="F25"/>
  <c r="G7" i="5" l="1"/>
  <c r="J7" s="1"/>
  <c r="G25" i="2"/>
  <c r="E26" s="1"/>
  <c r="D26"/>
  <c r="F26"/>
  <c r="N7" i="5" l="1"/>
  <c r="H7"/>
  <c r="K7" s="1"/>
  <c r="M7" s="1"/>
  <c r="C7" s="1"/>
  <c r="D8" s="1"/>
  <c r="G26" i="2"/>
  <c r="E27" s="1"/>
  <c r="D27"/>
  <c r="F27"/>
  <c r="L7" i="5" l="1"/>
  <c r="E8" s="1"/>
  <c r="G27" i="2"/>
  <c r="E28" s="1"/>
  <c r="D28"/>
  <c r="F28"/>
  <c r="G8" i="5" l="1"/>
  <c r="J8" s="1"/>
  <c r="F8"/>
  <c r="I8" s="1"/>
  <c r="H8"/>
  <c r="K8" s="1"/>
  <c r="L8" s="1"/>
  <c r="N8"/>
  <c r="G28" i="2"/>
  <c r="E29" s="1"/>
  <c r="F29"/>
  <c r="D29"/>
  <c r="F30" l="1"/>
  <c r="D30"/>
  <c r="G29"/>
  <c r="E30" s="1"/>
  <c r="G30" s="1"/>
  <c r="D31" l="1"/>
  <c r="F31"/>
  <c r="E31"/>
  <c r="F32" l="1"/>
  <c r="D32"/>
  <c r="G31"/>
  <c r="E32" s="1"/>
  <c r="G32" s="1"/>
  <c r="F33" l="1"/>
  <c r="D33"/>
  <c r="E33"/>
  <c r="G33" s="1"/>
  <c r="F34" l="1"/>
  <c r="D34"/>
  <c r="E34"/>
  <c r="G34" s="1"/>
  <c r="F35" l="1"/>
  <c r="D35"/>
  <c r="E35"/>
  <c r="G35" s="1"/>
  <c r="F36" l="1"/>
  <c r="D36"/>
  <c r="E36"/>
  <c r="G36" s="1"/>
  <c r="D37" l="1"/>
  <c r="E37"/>
  <c r="F37"/>
  <c r="G37" l="1"/>
  <c r="E38" s="1"/>
  <c r="F38"/>
  <c r="D38"/>
  <c r="G38" l="1"/>
  <c r="E39" s="1"/>
  <c r="D39"/>
  <c r="F39"/>
  <c r="G39" l="1"/>
  <c r="E40" s="1"/>
  <c r="G40" s="1"/>
  <c r="F40"/>
  <c r="D40"/>
  <c r="D41" l="1"/>
  <c r="E41"/>
  <c r="F41"/>
  <c r="G41" l="1"/>
  <c r="E42" s="1"/>
  <c r="G42" s="1"/>
  <c r="F42"/>
  <c r="D42"/>
  <c r="D43" l="1"/>
  <c r="E43"/>
  <c r="F43"/>
  <c r="G43" l="1"/>
  <c r="E44" s="1"/>
  <c r="G44" s="1"/>
  <c r="F44"/>
  <c r="D44"/>
  <c r="D45" l="1"/>
  <c r="E45"/>
  <c r="F45"/>
  <c r="G45" l="1"/>
  <c r="E46" s="1"/>
  <c r="D46"/>
  <c r="F46"/>
  <c r="G46" l="1"/>
  <c r="E47" s="1"/>
  <c r="G47" s="1"/>
  <c r="F47"/>
  <c r="D47"/>
  <c r="D48" l="1"/>
  <c r="E48"/>
  <c r="F48"/>
  <c r="G48" s="1"/>
  <c r="D49" l="1"/>
  <c r="E49"/>
  <c r="F49"/>
  <c r="G49" s="1"/>
  <c r="D50" l="1"/>
  <c r="E50"/>
  <c r="F50"/>
  <c r="G50" s="1"/>
  <c r="F51" l="1"/>
  <c r="D51"/>
  <c r="E51"/>
  <c r="G51" s="1"/>
  <c r="F52" l="1"/>
  <c r="D52"/>
  <c r="E52"/>
  <c r="G52" s="1"/>
  <c r="F53" l="1"/>
  <c r="D53"/>
  <c r="E53"/>
  <c r="G53" s="1"/>
  <c r="F54" l="1"/>
  <c r="D54"/>
  <c r="E54"/>
  <c r="G54" s="1"/>
  <c r="F55" l="1"/>
  <c r="D55"/>
  <c r="E55"/>
  <c r="G55" s="1"/>
  <c r="F56" l="1"/>
  <c r="D56"/>
  <c r="E56"/>
  <c r="G56" s="1"/>
  <c r="F57" l="1"/>
  <c r="D57"/>
  <c r="E57"/>
  <c r="G57" s="1"/>
  <c r="F58" l="1"/>
  <c r="D58"/>
  <c r="E58"/>
  <c r="G58" s="1"/>
  <c r="F59" l="1"/>
  <c r="D59"/>
  <c r="E59"/>
  <c r="G59" s="1"/>
  <c r="F60" l="1"/>
  <c r="D60"/>
  <c r="E60"/>
  <c r="G60" s="1"/>
  <c r="F61" l="1"/>
  <c r="D61"/>
  <c r="E61"/>
  <c r="G61" l="1"/>
  <c r="F62"/>
  <c r="D62"/>
  <c r="E62"/>
  <c r="G62" s="1"/>
  <c r="F63" l="1"/>
  <c r="D63"/>
  <c r="E63"/>
  <c r="G63" s="1"/>
  <c r="F64" l="1"/>
  <c r="D64"/>
  <c r="E64"/>
  <c r="G64" s="1"/>
  <c r="F65" l="1"/>
  <c r="D65"/>
  <c r="E65"/>
  <c r="G65" s="1"/>
  <c r="F66" l="1"/>
  <c r="D66"/>
  <c r="E66"/>
  <c r="G66" s="1"/>
  <c r="F67" l="1"/>
  <c r="D67"/>
  <c r="E67"/>
  <c r="G67" s="1"/>
  <c r="F68" l="1"/>
  <c r="D68"/>
  <c r="E68"/>
  <c r="G68" s="1"/>
  <c r="F69" l="1"/>
  <c r="D69"/>
  <c r="E69"/>
  <c r="G69" s="1"/>
  <c r="D70" l="1"/>
  <c r="E70"/>
  <c r="F70"/>
  <c r="G70" l="1"/>
  <c r="E71" s="1"/>
  <c r="G71" s="1"/>
  <c r="D71"/>
  <c r="F71"/>
  <c r="D72" l="1"/>
  <c r="E72"/>
  <c r="F72"/>
  <c r="G72" l="1"/>
  <c r="E73" s="1"/>
  <c r="G73" s="1"/>
  <c r="D73"/>
  <c r="F73"/>
  <c r="D74" l="1"/>
  <c r="E74"/>
  <c r="F74"/>
  <c r="G74" l="1"/>
  <c r="D75"/>
  <c r="E75"/>
  <c r="G75" s="1"/>
  <c r="F75"/>
  <c r="D76" l="1"/>
  <c r="E76"/>
  <c r="F76"/>
  <c r="G76" l="1"/>
  <c r="E77" s="1"/>
  <c r="G77" s="1"/>
  <c r="D77"/>
  <c r="F77"/>
  <c r="D78" l="1"/>
  <c r="E78"/>
  <c r="F78"/>
  <c r="G78" l="1"/>
  <c r="E79" s="1"/>
  <c r="D79"/>
  <c r="F79"/>
  <c r="G79" l="1"/>
  <c r="E80" s="1"/>
  <c r="D80"/>
  <c r="F80"/>
  <c r="G80" l="1"/>
  <c r="E81" s="1"/>
  <c r="D81"/>
  <c r="F81"/>
  <c r="G81" l="1"/>
  <c r="E82" s="1"/>
  <c r="G82" s="1"/>
  <c r="D82"/>
  <c r="F82"/>
  <c r="D83" l="1"/>
  <c r="E83"/>
  <c r="F83"/>
  <c r="G83" l="1"/>
  <c r="E84" s="1"/>
  <c r="G84" s="1"/>
  <c r="D84"/>
  <c r="F84"/>
  <c r="D85" l="1"/>
  <c r="E85"/>
  <c r="F85"/>
  <c r="G85" l="1"/>
  <c r="E86" s="1"/>
  <c r="G86" s="1"/>
  <c r="D86"/>
  <c r="F86"/>
  <c r="D87" l="1"/>
  <c r="E87"/>
  <c r="F87"/>
  <c r="G87" l="1"/>
  <c r="E88" s="1"/>
  <c r="G88" s="1"/>
  <c r="D88"/>
  <c r="F88"/>
  <c r="D89" l="1"/>
  <c r="E89"/>
  <c r="F89"/>
  <c r="G89" l="1"/>
  <c r="E90" s="1"/>
  <c r="G90" s="1"/>
  <c r="D90"/>
  <c r="F90"/>
  <c r="D91" l="1"/>
  <c r="E91"/>
  <c r="F91"/>
  <c r="G91" l="1"/>
  <c r="E92" s="1"/>
  <c r="G92" s="1"/>
  <c r="D92"/>
  <c r="F92"/>
  <c r="D93" l="1"/>
  <c r="E93"/>
  <c r="F93"/>
  <c r="G93" l="1"/>
  <c r="E94" s="1"/>
  <c r="G94" s="1"/>
  <c r="D94"/>
  <c r="F94"/>
  <c r="D95" l="1"/>
  <c r="E95"/>
  <c r="F95"/>
  <c r="G95" l="1"/>
  <c r="E96" s="1"/>
  <c r="G96" s="1"/>
  <c r="D96"/>
  <c r="F96"/>
  <c r="D97" l="1"/>
  <c r="E97"/>
  <c r="F97"/>
  <c r="G97" l="1"/>
  <c r="E98" s="1"/>
  <c r="D98"/>
  <c r="F98"/>
  <c r="G98" l="1"/>
  <c r="D99"/>
  <c r="E99"/>
  <c r="F99"/>
  <c r="G99" l="1"/>
  <c r="E100" s="1"/>
  <c r="D100"/>
  <c r="F100"/>
  <c r="G100" l="1"/>
  <c r="D101"/>
  <c r="E101"/>
  <c r="F101"/>
  <c r="G101" l="1"/>
  <c r="E102" s="1"/>
  <c r="G102" s="1"/>
  <c r="D102"/>
  <c r="F102"/>
  <c r="D103" l="1"/>
  <c r="E103"/>
  <c r="F103"/>
  <c r="G103" l="1"/>
  <c r="E104" s="1"/>
  <c r="G104" s="1"/>
  <c r="D104"/>
  <c r="F104"/>
  <c r="D105" l="1"/>
  <c r="E105"/>
  <c r="F105"/>
  <c r="G105" l="1"/>
  <c r="E106" s="1"/>
  <c r="D106"/>
  <c r="F106"/>
  <c r="G106" l="1"/>
  <c r="E107" s="1"/>
  <c r="D107"/>
  <c r="F107"/>
  <c r="G107" l="1"/>
  <c r="E108" s="1"/>
  <c r="D108"/>
  <c r="F108"/>
  <c r="G108" l="1"/>
  <c r="E109" s="1"/>
  <c r="G109" s="1"/>
  <c r="D109"/>
  <c r="F109"/>
  <c r="D110" l="1"/>
  <c r="E110"/>
  <c r="F110"/>
  <c r="G110" l="1"/>
  <c r="E111" s="1"/>
  <c r="D111"/>
  <c r="F111"/>
  <c r="G111" l="1"/>
  <c r="E112" s="1"/>
  <c r="D112"/>
  <c r="F112"/>
  <c r="G112" l="1"/>
  <c r="E113" s="1"/>
  <c r="G113" s="1"/>
  <c r="D113"/>
  <c r="F113"/>
  <c r="D114" l="1"/>
  <c r="E114"/>
  <c r="F114"/>
  <c r="G114" l="1"/>
  <c r="E115" s="1"/>
  <c r="G115" s="1"/>
  <c r="D115"/>
  <c r="F115"/>
  <c r="D116" l="1"/>
  <c r="E116"/>
  <c r="F116"/>
  <c r="G116" l="1"/>
  <c r="E117" s="1"/>
  <c r="G117" s="1"/>
  <c r="D117"/>
  <c r="F117"/>
  <c r="D118" l="1"/>
  <c r="E118"/>
  <c r="F118"/>
  <c r="G118" l="1"/>
  <c r="E119" s="1"/>
  <c r="G119" s="1"/>
  <c r="D119"/>
  <c r="F119"/>
  <c r="D120" l="1"/>
  <c r="E120"/>
  <c r="F120"/>
  <c r="G120" l="1"/>
  <c r="E121" s="1"/>
  <c r="D121"/>
  <c r="F121"/>
  <c r="G121" l="1"/>
  <c r="E122" s="1"/>
  <c r="D122"/>
  <c r="F122"/>
  <c r="G122" l="1"/>
  <c r="E123" s="1"/>
  <c r="G123" s="1"/>
  <c r="D123"/>
  <c r="F123"/>
  <c r="D124" l="1"/>
  <c r="E124"/>
  <c r="F124"/>
  <c r="G124" l="1"/>
  <c r="E125" s="1"/>
  <c r="G125" s="1"/>
  <c r="D125"/>
  <c r="F125"/>
  <c r="D126" l="1"/>
  <c r="E126"/>
  <c r="F126"/>
  <c r="G126" l="1"/>
  <c r="D127"/>
  <c r="E127"/>
  <c r="F127"/>
  <c r="G127" l="1"/>
  <c r="E128" s="1"/>
  <c r="G128" s="1"/>
  <c r="D128"/>
  <c r="F128"/>
  <c r="D129" l="1"/>
  <c r="E129"/>
  <c r="F129"/>
  <c r="G129" l="1"/>
  <c r="E130" s="1"/>
  <c r="D130"/>
  <c r="F130"/>
  <c r="G130" l="1"/>
  <c r="E131" s="1"/>
  <c r="D131"/>
  <c r="F131"/>
  <c r="G131" l="1"/>
  <c r="E132" s="1"/>
  <c r="D132"/>
  <c r="F132"/>
  <c r="G132" l="1"/>
  <c r="E133" s="1"/>
  <c r="D133"/>
  <c r="F133"/>
  <c r="G133" l="1"/>
  <c r="E134" s="1"/>
  <c r="D134"/>
  <c r="F134"/>
  <c r="G134" l="1"/>
  <c r="E135" s="1"/>
  <c r="G135" s="1"/>
  <c r="D135"/>
  <c r="F135"/>
  <c r="D136" l="1"/>
  <c r="E136"/>
  <c r="F136"/>
  <c r="G136" l="1"/>
  <c r="E137" s="1"/>
  <c r="G137" s="1"/>
  <c r="D137"/>
  <c r="F137"/>
  <c r="D138" l="1"/>
  <c r="E138"/>
  <c r="F138"/>
  <c r="G138" l="1"/>
  <c r="E139" s="1"/>
  <c r="D139"/>
  <c r="F139"/>
  <c r="G139" l="1"/>
  <c r="E140" s="1"/>
  <c r="D140"/>
  <c r="F140"/>
  <c r="G140" l="1"/>
  <c r="E141" s="1"/>
  <c r="D141"/>
  <c r="F141"/>
  <c r="G141" l="1"/>
  <c r="E142" s="1"/>
  <c r="G142" s="1"/>
  <c r="D142"/>
  <c r="F142"/>
  <c r="D143" l="1"/>
  <c r="E143"/>
  <c r="F143"/>
  <c r="G143" l="1"/>
  <c r="E144" s="1"/>
  <c r="G144" s="1"/>
  <c r="D144"/>
  <c r="F144"/>
  <c r="D145" l="1"/>
  <c r="E145"/>
  <c r="F145"/>
  <c r="G145" l="1"/>
  <c r="E146" s="1"/>
  <c r="D146"/>
  <c r="F146"/>
  <c r="G146" l="1"/>
  <c r="E147" s="1"/>
  <c r="D147"/>
  <c r="F147"/>
  <c r="G147" l="1"/>
  <c r="E148" s="1"/>
  <c r="G148" s="1"/>
  <c r="D148"/>
  <c r="F148"/>
  <c r="D149" l="1"/>
  <c r="E149"/>
  <c r="F149"/>
  <c r="G149" l="1"/>
  <c r="E150" s="1"/>
  <c r="G150" s="1"/>
  <c r="D150"/>
  <c r="F150"/>
  <c r="D151" l="1"/>
  <c r="E151"/>
  <c r="F151"/>
  <c r="G151" l="1"/>
  <c r="E152" s="1"/>
  <c r="G152" s="1"/>
  <c r="F152"/>
  <c r="D152"/>
  <c r="F153" l="1"/>
  <c r="D153"/>
  <c r="E153"/>
  <c r="G153" s="1"/>
  <c r="F154" l="1"/>
  <c r="D154"/>
  <c r="E154"/>
  <c r="G154" s="1"/>
  <c r="F155" l="1"/>
  <c r="D155"/>
  <c r="E155"/>
  <c r="G155" s="1"/>
  <c r="F156" l="1"/>
  <c r="D156"/>
  <c r="E156"/>
  <c r="G156" s="1"/>
  <c r="F157" l="1"/>
  <c r="D157"/>
  <c r="E157"/>
  <c r="G157" s="1"/>
  <c r="F158" l="1"/>
  <c r="D158"/>
  <c r="E158"/>
  <c r="G158" s="1"/>
  <c r="F159" l="1"/>
  <c r="D159"/>
  <c r="E159"/>
  <c r="G159" s="1"/>
  <c r="F160" l="1"/>
  <c r="D160"/>
  <c r="E160"/>
  <c r="G160" s="1"/>
  <c r="F161" l="1"/>
  <c r="D161"/>
  <c r="E161"/>
  <c r="G161" s="1"/>
  <c r="F162" l="1"/>
  <c r="D162"/>
  <c r="E162"/>
  <c r="G162" s="1"/>
  <c r="F163" l="1"/>
  <c r="D163"/>
  <c r="E163"/>
  <c r="G163" s="1"/>
  <c r="F164" l="1"/>
  <c r="D164"/>
  <c r="E164"/>
  <c r="G164" s="1"/>
  <c r="F165" l="1"/>
  <c r="D165"/>
  <c r="E165"/>
  <c r="G165" s="1"/>
  <c r="F166" l="1"/>
  <c r="D166"/>
  <c r="E166"/>
  <c r="G166" s="1"/>
  <c r="F167" l="1"/>
  <c r="D167"/>
  <c r="E167"/>
  <c r="G167" s="1"/>
  <c r="F168" l="1"/>
  <c r="D168"/>
  <c r="E168"/>
  <c r="G168" s="1"/>
  <c r="F169" l="1"/>
  <c r="D169"/>
  <c r="E169"/>
  <c r="G169" s="1"/>
  <c r="F170" l="1"/>
  <c r="D170"/>
  <c r="E170"/>
  <c r="G170" s="1"/>
  <c r="F171" l="1"/>
  <c r="D171"/>
  <c r="E171"/>
  <c r="G171" s="1"/>
  <c r="F172" l="1"/>
  <c r="D172"/>
  <c r="E172"/>
  <c r="G172" s="1"/>
  <c r="F173" l="1"/>
  <c r="D173"/>
  <c r="E173"/>
  <c r="G173" s="1"/>
  <c r="F174" l="1"/>
  <c r="D174"/>
  <c r="E174"/>
  <c r="G174" s="1"/>
  <c r="F175" l="1"/>
  <c r="D175"/>
  <c r="E175"/>
  <c r="G175" s="1"/>
  <c r="F176" l="1"/>
  <c r="D176"/>
  <c r="E176"/>
  <c r="G176" s="1"/>
  <c r="F177" l="1"/>
  <c r="D177"/>
  <c r="E177"/>
  <c r="G177" s="1"/>
  <c r="F178" l="1"/>
  <c r="D178"/>
  <c r="E178"/>
  <c r="G178" s="1"/>
  <c r="F179" l="1"/>
  <c r="D179"/>
  <c r="E179"/>
  <c r="G179" s="1"/>
  <c r="F180" l="1"/>
  <c r="D180"/>
  <c r="E180"/>
  <c r="G180" s="1"/>
  <c r="F181" l="1"/>
  <c r="D181"/>
  <c r="E181"/>
  <c r="G181" s="1"/>
  <c r="F182" l="1"/>
  <c r="D182"/>
  <c r="E182"/>
  <c r="G182" s="1"/>
  <c r="F183" l="1"/>
  <c r="D183"/>
  <c r="E183"/>
  <c r="G183" s="1"/>
  <c r="F184" l="1"/>
  <c r="D184"/>
  <c r="E184"/>
  <c r="G184" s="1"/>
  <c r="F185" l="1"/>
  <c r="D185"/>
  <c r="E185"/>
  <c r="G185" s="1"/>
  <c r="F186" l="1"/>
  <c r="D186"/>
  <c r="E186"/>
  <c r="G186" s="1"/>
  <c r="F187" l="1"/>
  <c r="D187"/>
  <c r="E187"/>
  <c r="G187" s="1"/>
  <c r="F188" l="1"/>
  <c r="D188"/>
  <c r="E188"/>
  <c r="G188" s="1"/>
  <c r="F189" l="1"/>
  <c r="D189"/>
  <c r="E189"/>
  <c r="G189" s="1"/>
  <c r="F190" l="1"/>
  <c r="D190"/>
  <c r="E190"/>
  <c r="G190" s="1"/>
  <c r="F191" l="1"/>
  <c r="D191"/>
  <c r="E191"/>
  <c r="G191" s="1"/>
  <c r="F192" l="1"/>
  <c r="D192"/>
  <c r="E192"/>
  <c r="G192" s="1"/>
  <c r="F193" l="1"/>
  <c r="D193"/>
  <c r="E193"/>
  <c r="G193" s="1"/>
  <c r="F194" l="1"/>
  <c r="D194"/>
  <c r="E194"/>
  <c r="G194" s="1"/>
  <c r="F195" l="1"/>
  <c r="D195"/>
  <c r="E195"/>
  <c r="G195" s="1"/>
  <c r="F196" l="1"/>
  <c r="D196"/>
  <c r="E196"/>
  <c r="G196" s="1"/>
  <c r="F197" l="1"/>
  <c r="D197"/>
  <c r="E197"/>
  <c r="G197" s="1"/>
  <c r="E198" s="1"/>
  <c r="G198" s="1"/>
  <c r="D198" l="1"/>
  <c r="F198"/>
  <c r="E199"/>
  <c r="G199" s="1"/>
  <c r="M8" i="5"/>
  <c r="C8" s="1"/>
  <c r="F199" i="2" l="1"/>
  <c r="D199"/>
  <c r="E200"/>
  <c r="G200" s="1"/>
  <c r="E9" i="5"/>
  <c r="G9" s="1"/>
  <c r="D9"/>
  <c r="F200" i="2" l="1"/>
  <c r="D200"/>
  <c r="F9" i="5"/>
  <c r="I9" s="1"/>
  <c r="J9"/>
  <c r="D201" i="2" l="1"/>
  <c r="F201"/>
  <c r="E201"/>
  <c r="G201" s="1"/>
  <c r="E202" s="1"/>
  <c r="G202" s="1"/>
  <c r="N9" i="5"/>
  <c r="H9"/>
  <c r="K9" s="1"/>
  <c r="M9" s="1"/>
  <c r="C9" s="1"/>
  <c r="D10" s="1"/>
  <c r="D202" i="2" l="1"/>
  <c r="F202"/>
  <c r="L9" i="5"/>
  <c r="E10" s="1"/>
  <c r="G10" s="1"/>
  <c r="J10" s="1"/>
  <c r="D203" i="2" l="1"/>
  <c r="E203"/>
  <c r="F203"/>
  <c r="G203"/>
  <c r="F10" i="5"/>
  <c r="I10" s="1"/>
  <c r="D204" i="2" l="1"/>
  <c r="E204"/>
  <c r="F204"/>
  <c r="G204"/>
  <c r="N10" i="5"/>
  <c r="H10"/>
  <c r="K10" s="1"/>
  <c r="M10" s="1"/>
  <c r="C10" s="1"/>
  <c r="D11" s="1"/>
  <c r="D205" i="2" l="1"/>
  <c r="E205"/>
  <c r="F205"/>
  <c r="G205"/>
  <c r="L10" i="5"/>
  <c r="E11" s="1"/>
  <c r="F11" s="1"/>
  <c r="I11" s="1"/>
  <c r="D206" i="2" l="1"/>
  <c r="E206"/>
  <c r="F206"/>
  <c r="G206"/>
  <c r="G11" i="5"/>
  <c r="J11" s="1"/>
  <c r="D207" i="2" l="1"/>
  <c r="E207"/>
  <c r="F207"/>
  <c r="G207"/>
  <c r="N11" i="5"/>
  <c r="H11"/>
  <c r="K11" s="1"/>
  <c r="M11" s="1"/>
  <c r="C11" s="1"/>
  <c r="D12" s="1"/>
  <c r="D208" i="2" l="1"/>
  <c r="E208"/>
  <c r="F208"/>
  <c r="G208"/>
  <c r="L11" i="5"/>
  <c r="E12" s="1"/>
  <c r="G12" s="1"/>
  <c r="J12" s="1"/>
  <c r="D209" i="2" l="1"/>
  <c r="E209"/>
  <c r="F209"/>
  <c r="G209"/>
  <c r="F12" i="5"/>
  <c r="I12" s="1"/>
  <c r="D210" i="2" l="1"/>
  <c r="E210"/>
  <c r="F210"/>
  <c r="G210"/>
  <c r="N12" i="5"/>
  <c r="H12"/>
  <c r="K12" s="1"/>
  <c r="M12" s="1"/>
  <c r="C12" s="1"/>
  <c r="D13" s="1"/>
  <c r="D211" i="2" l="1"/>
  <c r="E211"/>
  <c r="F211"/>
  <c r="B7" s="1"/>
  <c r="G211"/>
  <c r="L12" i="5"/>
  <c r="E13" s="1"/>
  <c r="F13" s="1"/>
  <c r="I13" s="1"/>
  <c r="G13" l="1"/>
  <c r="J13" s="1"/>
  <c r="H13" l="1"/>
  <c r="K13" s="1"/>
  <c r="L13" s="1"/>
  <c r="N13"/>
  <c r="M13" l="1"/>
  <c r="C13" s="1"/>
  <c r="D14" s="1"/>
  <c r="E14" l="1"/>
  <c r="F14" s="1"/>
  <c r="I14" s="1"/>
  <c r="G14" l="1"/>
  <c r="J14" s="1"/>
  <c r="H14" l="1"/>
  <c r="K14" s="1"/>
  <c r="M14" s="1"/>
  <c r="C14" s="1"/>
  <c r="D15" s="1"/>
  <c r="N14"/>
  <c r="L14" l="1"/>
  <c r="E15" s="1"/>
  <c r="G15" s="1"/>
  <c r="J15" s="1"/>
  <c r="F15" l="1"/>
  <c r="I15" s="1"/>
  <c r="H15" l="1"/>
  <c r="K15" s="1"/>
  <c r="M15" s="1"/>
  <c r="C15" s="1"/>
  <c r="D16" s="1"/>
  <c r="N15"/>
  <c r="L15" l="1"/>
  <c r="E16" s="1"/>
  <c r="G16" s="1"/>
  <c r="J16" s="1"/>
  <c r="F16" l="1"/>
  <c r="H16" s="1"/>
  <c r="K16" s="1"/>
  <c r="M16" s="1"/>
  <c r="C16" s="1"/>
  <c r="D17" s="1"/>
  <c r="I16" l="1"/>
  <c r="L16" s="1"/>
  <c r="E17" s="1"/>
  <c r="G17" s="1"/>
  <c r="J17" s="1"/>
  <c r="N16"/>
  <c r="F17" l="1"/>
  <c r="I17" s="1"/>
  <c r="N17" l="1"/>
  <c r="H17"/>
  <c r="K17" s="1"/>
  <c r="M17" s="1"/>
  <c r="C17" s="1"/>
  <c r="D18" s="1"/>
  <c r="L17"/>
  <c r="E18" l="1"/>
  <c r="F18" s="1"/>
  <c r="I18" s="1"/>
  <c r="G18" l="1"/>
  <c r="J18" s="1"/>
  <c r="N18" l="1"/>
  <c r="H18"/>
  <c r="K18" s="1"/>
  <c r="L18" s="1"/>
  <c r="M18"/>
  <c r="C18" s="1"/>
  <c r="E19" s="1"/>
  <c r="G19" s="1"/>
  <c r="J19" s="1"/>
  <c r="D19" l="1"/>
  <c r="F19"/>
  <c r="H19" s="1"/>
  <c r="K19" s="1"/>
  <c r="M19" s="1"/>
  <c r="C19" s="1"/>
  <c r="D20" l="1"/>
  <c r="N19"/>
  <c r="I19"/>
  <c r="L19" s="1"/>
  <c r="E20" s="1"/>
  <c r="F20" s="1"/>
  <c r="I20" l="1"/>
  <c r="G20"/>
  <c r="J20" s="1"/>
  <c r="N20" l="1"/>
  <c r="H20"/>
  <c r="K20" s="1"/>
  <c r="M20" s="1"/>
  <c r="C20" s="1"/>
  <c r="L20" l="1"/>
  <c r="E21" s="1"/>
  <c r="F21" s="1"/>
  <c r="D21"/>
  <c r="G21" l="1"/>
  <c r="J21" s="1"/>
  <c r="I21"/>
  <c r="N21"/>
  <c r="H21" l="1"/>
  <c r="K21" s="1"/>
  <c r="M21" s="1"/>
  <c r="C21" s="1"/>
  <c r="D22" s="1"/>
  <c r="L21" l="1"/>
  <c r="E22" s="1"/>
  <c r="G22" s="1"/>
  <c r="J22" s="1"/>
  <c r="F22" l="1"/>
  <c r="I22" l="1"/>
  <c r="N22"/>
  <c r="H22"/>
  <c r="K22" s="1"/>
  <c r="M22" s="1"/>
  <c r="C22" s="1"/>
  <c r="D23" s="1"/>
  <c r="L22" l="1"/>
  <c r="E23" s="1"/>
  <c r="G23" s="1"/>
  <c r="J23" s="1"/>
  <c r="F23" l="1"/>
  <c r="I23" l="1"/>
  <c r="H23"/>
  <c r="K23" s="1"/>
  <c r="M23" s="1"/>
  <c r="C23" s="1"/>
  <c r="D24" s="1"/>
  <c r="N23"/>
  <c r="L23" l="1"/>
  <c r="E24" s="1"/>
  <c r="F24" s="1"/>
  <c r="I24" s="1"/>
  <c r="G24" l="1"/>
  <c r="J24" l="1"/>
  <c r="N24"/>
  <c r="H24"/>
  <c r="K24" s="1"/>
  <c r="M24" l="1"/>
  <c r="C24" s="1"/>
  <c r="L24"/>
  <c r="D25" l="1"/>
  <c r="E25"/>
  <c r="F25" s="1"/>
  <c r="I25" l="1"/>
  <c r="G25"/>
  <c r="J25" s="1"/>
  <c r="N25" l="1"/>
  <c r="H25"/>
  <c r="K25" s="1"/>
  <c r="M25" s="1"/>
  <c r="C25" s="1"/>
  <c r="D26" l="1"/>
  <c r="L25"/>
  <c r="E26" s="1"/>
  <c r="F26" l="1"/>
  <c r="G26"/>
  <c r="J26" s="1"/>
  <c r="I26" l="1"/>
  <c r="H26"/>
  <c r="K26" s="1"/>
  <c r="N26"/>
  <c r="L26" l="1"/>
  <c r="M26"/>
  <c r="C26" s="1"/>
  <c r="D27" l="1"/>
  <c r="E27"/>
  <c r="G27" s="1"/>
  <c r="J27" s="1"/>
  <c r="F27" l="1"/>
  <c r="N27" l="1"/>
  <c r="H27"/>
  <c r="K27" s="1"/>
  <c r="M27" s="1"/>
  <c r="C27" s="1"/>
  <c r="D28" s="1"/>
  <c r="I27"/>
  <c r="L27" l="1"/>
  <c r="E28"/>
  <c r="F28" s="1"/>
  <c r="I28" s="1"/>
  <c r="G28" l="1"/>
  <c r="J28" s="1"/>
  <c r="N28" l="1"/>
  <c r="H28"/>
  <c r="K28" s="1"/>
  <c r="M28" l="1"/>
  <c r="C28" s="1"/>
  <c r="L28"/>
  <c r="D29" l="1"/>
  <c r="E29"/>
  <c r="G29" s="1"/>
  <c r="J29" s="1"/>
  <c r="F29" l="1"/>
  <c r="H29" l="1"/>
  <c r="K29" s="1"/>
  <c r="M29" s="1"/>
  <c r="C29" s="1"/>
  <c r="I29"/>
  <c r="N29"/>
  <c r="D30" l="1"/>
  <c r="L29"/>
  <c r="E30" s="1"/>
  <c r="F30" s="1"/>
  <c r="I30" s="1"/>
  <c r="G30" l="1"/>
  <c r="J30" s="1"/>
  <c r="H30" l="1"/>
  <c r="K30" s="1"/>
  <c r="N30"/>
  <c r="M30" l="1"/>
  <c r="C30" s="1"/>
  <c r="L30"/>
  <c r="D31" l="1"/>
  <c r="E31"/>
  <c r="F31" s="1"/>
  <c r="I31" s="1"/>
  <c r="G31" l="1"/>
  <c r="J31" l="1"/>
  <c r="N31"/>
  <c r="H31"/>
  <c r="K31" s="1"/>
  <c r="M31" l="1"/>
  <c r="C31" s="1"/>
  <c r="L31"/>
  <c r="D32" l="1"/>
  <c r="E32"/>
  <c r="F32" s="1"/>
  <c r="I32" s="1"/>
  <c r="G32" l="1"/>
  <c r="J32" s="1"/>
  <c r="N32" l="1"/>
  <c r="H32"/>
  <c r="K32" s="1"/>
  <c r="M32" s="1"/>
  <c r="C32" s="1"/>
  <c r="D33" s="1"/>
  <c r="L32" l="1"/>
  <c r="E33" s="1"/>
  <c r="F33" s="1"/>
  <c r="G33" l="1"/>
  <c r="J33" s="1"/>
  <c r="I33"/>
  <c r="H33"/>
  <c r="K33" s="1"/>
  <c r="M33" s="1"/>
  <c r="C33" s="1"/>
  <c r="D34" s="1"/>
  <c r="N33" l="1"/>
  <c r="L33"/>
  <c r="E34" s="1"/>
  <c r="G34" s="1"/>
  <c r="J34" s="1"/>
  <c r="F34" l="1"/>
  <c r="I34" l="1"/>
  <c r="H34"/>
  <c r="K34" s="1"/>
  <c r="M34" s="1"/>
  <c r="C34" s="1"/>
  <c r="D35" s="1"/>
  <c r="N34"/>
  <c r="L34" l="1"/>
  <c r="E35"/>
  <c r="F35" l="1"/>
  <c r="G35"/>
  <c r="J35" s="1"/>
  <c r="I35" l="1"/>
  <c r="H35"/>
  <c r="K35" s="1"/>
  <c r="M35" s="1"/>
  <c r="C35" s="1"/>
  <c r="N35"/>
  <c r="L35" l="1"/>
  <c r="E36" s="1"/>
  <c r="D36"/>
  <c r="F36" l="1"/>
  <c r="I36" s="1"/>
  <c r="G36"/>
  <c r="J36" s="1"/>
  <c r="H36"/>
  <c r="K36" s="1"/>
  <c r="N36" l="1"/>
  <c r="M36"/>
  <c r="C36" s="1"/>
  <c r="L36"/>
  <c r="D37" l="1"/>
  <c r="E37"/>
  <c r="G37" s="1"/>
  <c r="J37" s="1"/>
  <c r="F37" l="1"/>
  <c r="N37" l="1"/>
  <c r="H37"/>
  <c r="K37" s="1"/>
  <c r="M37" s="1"/>
  <c r="C37" s="1"/>
  <c r="I37"/>
  <c r="L37" s="1"/>
  <c r="E38" l="1"/>
  <c r="G38" s="1"/>
  <c r="J38" s="1"/>
  <c r="D38"/>
  <c r="F38" l="1"/>
  <c r="I38" s="1"/>
  <c r="N38" l="1"/>
  <c r="H38"/>
  <c r="K38" s="1"/>
  <c r="M38" s="1"/>
  <c r="C38" s="1"/>
  <c r="D39" s="1"/>
  <c r="L38" l="1"/>
  <c r="E39" s="1"/>
  <c r="G39" s="1"/>
  <c r="J39" s="1"/>
  <c r="F39" l="1"/>
  <c r="H39" s="1"/>
  <c r="K39" s="1"/>
  <c r="M39" s="1"/>
  <c r="C39" s="1"/>
  <c r="I39" l="1"/>
  <c r="L39" s="1"/>
  <c r="E40" s="1"/>
  <c r="F40" s="1"/>
  <c r="I40" s="1"/>
  <c r="N39"/>
  <c r="D40"/>
  <c r="G40" l="1"/>
  <c r="J40" s="1"/>
  <c r="H40" l="1"/>
  <c r="K40" s="1"/>
  <c r="N40"/>
  <c r="M40" l="1"/>
  <c r="C40" s="1"/>
  <c r="L40"/>
  <c r="D41" l="1"/>
  <c r="E41"/>
  <c r="F41" s="1"/>
  <c r="I41" s="1"/>
  <c r="G41" l="1"/>
  <c r="J41" l="1"/>
  <c r="H41"/>
  <c r="K41" s="1"/>
  <c r="N41"/>
  <c r="M41" l="1"/>
  <c r="C41" s="1"/>
  <c r="L41"/>
  <c r="E42" l="1"/>
  <c r="F42" s="1"/>
  <c r="I42" s="1"/>
  <c r="D42"/>
  <c r="G42" l="1"/>
  <c r="J42" s="1"/>
  <c r="H42" l="1"/>
  <c r="K42" s="1"/>
  <c r="M42" s="1"/>
  <c r="C42" s="1"/>
  <c r="D43" s="1"/>
  <c r="N42"/>
  <c r="L42" l="1"/>
  <c r="E43" s="1"/>
  <c r="F43" l="1"/>
  <c r="I43" s="1"/>
  <c r="G43"/>
  <c r="J43" s="1"/>
  <c r="N43"/>
  <c r="H43"/>
  <c r="K43" s="1"/>
  <c r="M43" s="1"/>
  <c r="C43" s="1"/>
  <c r="D44" l="1"/>
  <c r="L43"/>
  <c r="E44" s="1"/>
  <c r="G44" s="1"/>
  <c r="J44" s="1"/>
  <c r="F44" l="1"/>
  <c r="H44" l="1"/>
  <c r="K44" s="1"/>
  <c r="M44" s="1"/>
  <c r="C44" s="1"/>
  <c r="I44"/>
  <c r="N44"/>
  <c r="L44" l="1"/>
  <c r="E45" s="1"/>
  <c r="G45" s="1"/>
  <c r="J45" s="1"/>
  <c r="D45"/>
  <c r="F45" l="1"/>
  <c r="H45" l="1"/>
  <c r="K45" s="1"/>
  <c r="M45" s="1"/>
  <c r="C45" s="1"/>
  <c r="N45"/>
  <c r="I45"/>
  <c r="L45" l="1"/>
  <c r="E46" s="1"/>
  <c r="F46" s="1"/>
  <c r="I46" s="1"/>
  <c r="D46"/>
  <c r="G46" l="1"/>
  <c r="J46" s="1"/>
  <c r="H46" l="1"/>
  <c r="K46" s="1"/>
  <c r="N46"/>
  <c r="M46" l="1"/>
  <c r="C46" s="1"/>
  <c r="L46"/>
  <c r="E47" l="1"/>
  <c r="F47" s="1"/>
  <c r="I47" s="1"/>
  <c r="D47"/>
  <c r="G47" l="1"/>
  <c r="J47" s="1"/>
  <c r="N47" l="1"/>
  <c r="H47"/>
  <c r="K47" s="1"/>
  <c r="M47" l="1"/>
  <c r="C47" s="1"/>
  <c r="L47"/>
  <c r="D48" l="1"/>
  <c r="E48"/>
  <c r="F48" s="1"/>
  <c r="I48" s="1"/>
  <c r="G48" l="1"/>
  <c r="J48" s="1"/>
  <c r="N48" l="1"/>
  <c r="H48"/>
  <c r="K48" s="1"/>
  <c r="M48" s="1"/>
  <c r="C48" s="1"/>
  <c r="D49" s="1"/>
  <c r="L48" l="1"/>
  <c r="E49" s="1"/>
  <c r="F49" s="1"/>
  <c r="I49" s="1"/>
  <c r="G49" l="1"/>
  <c r="J49" s="1"/>
  <c r="N49" l="1"/>
  <c r="H49"/>
  <c r="K49" s="1"/>
  <c r="L49" s="1"/>
  <c r="M49" l="1"/>
  <c r="C49" s="1"/>
  <c r="E50" s="1"/>
  <c r="G50" s="1"/>
  <c r="J50" s="1"/>
  <c r="F50" l="1"/>
  <c r="N50" s="1"/>
  <c r="D50"/>
  <c r="I50" l="1"/>
  <c r="H50"/>
  <c r="K50" s="1"/>
  <c r="M50" l="1"/>
  <c r="C50" s="1"/>
  <c r="L50"/>
  <c r="D51" l="1"/>
  <c r="E51"/>
  <c r="F51" s="1"/>
  <c r="I51" s="1"/>
  <c r="G51" l="1"/>
  <c r="J51" s="1"/>
  <c r="N51" l="1"/>
  <c r="H51"/>
  <c r="K51" s="1"/>
  <c r="M51" l="1"/>
  <c r="C51" s="1"/>
  <c r="L51"/>
  <c r="D52" l="1"/>
  <c r="E52"/>
  <c r="G52" s="1"/>
  <c r="J52" s="1"/>
  <c r="F52" l="1"/>
  <c r="H52" l="1"/>
  <c r="K52" s="1"/>
  <c r="M52" s="1"/>
  <c r="C52" s="1"/>
  <c r="N52"/>
  <c r="I52"/>
  <c r="L52" l="1"/>
  <c r="E53" s="1"/>
  <c r="D53"/>
  <c r="G53" l="1"/>
  <c r="J53" s="1"/>
  <c r="F53"/>
  <c r="N53"/>
  <c r="I53"/>
  <c r="H53" l="1"/>
  <c r="K53" s="1"/>
  <c r="M53" s="1"/>
  <c r="C53" s="1"/>
  <c r="D54" s="1"/>
  <c r="L53" l="1"/>
  <c r="E54" s="1"/>
  <c r="G54" s="1"/>
  <c r="J54" s="1"/>
  <c r="F54" l="1"/>
  <c r="N54" l="1"/>
  <c r="I54"/>
  <c r="H54"/>
  <c r="K54" s="1"/>
  <c r="M54" s="1"/>
  <c r="C54" s="1"/>
  <c r="D55" l="1"/>
  <c r="L54"/>
  <c r="E55" s="1"/>
  <c r="G55" l="1"/>
  <c r="J55" s="1"/>
  <c r="F55"/>
  <c r="H55" l="1"/>
  <c r="K55" s="1"/>
  <c r="M55" s="1"/>
  <c r="C55" s="1"/>
  <c r="D56" s="1"/>
  <c r="N55"/>
  <c r="I55"/>
  <c r="L55" s="1"/>
  <c r="E56" l="1"/>
  <c r="F56" s="1"/>
  <c r="I56" s="1"/>
  <c r="G56" l="1"/>
  <c r="H56" s="1"/>
  <c r="K56" s="1"/>
  <c r="M56" l="1"/>
  <c r="C56" s="1"/>
  <c r="D57" s="1"/>
  <c r="L56"/>
  <c r="J56"/>
  <c r="N56"/>
  <c r="E57" l="1"/>
  <c r="G57" s="1"/>
  <c r="J57" s="1"/>
  <c r="F57" l="1"/>
  <c r="I57" l="1"/>
  <c r="H57"/>
  <c r="K57" s="1"/>
  <c r="M57" s="1"/>
  <c r="C57" s="1"/>
  <c r="N57"/>
  <c r="L57" l="1"/>
  <c r="E58" s="1"/>
  <c r="G58" s="1"/>
  <c r="J58" s="1"/>
  <c r="D58"/>
  <c r="F58" l="1"/>
  <c r="I58" l="1"/>
  <c r="H58"/>
  <c r="K58" s="1"/>
  <c r="M58" s="1"/>
  <c r="C58" s="1"/>
  <c r="N58"/>
  <c r="L58" l="1"/>
  <c r="E59" s="1"/>
  <c r="G59" s="1"/>
  <c r="J59" s="1"/>
  <c r="D59"/>
  <c r="F59" l="1"/>
  <c r="I59" s="1"/>
  <c r="N59" l="1"/>
  <c r="H59"/>
  <c r="K59" s="1"/>
  <c r="M59" s="1"/>
  <c r="C59" s="1"/>
  <c r="D60" s="1"/>
  <c r="L59" l="1"/>
  <c r="E60" s="1"/>
  <c r="F60" s="1"/>
  <c r="I60" s="1"/>
  <c r="G60" l="1"/>
  <c r="J60" s="1"/>
  <c r="H60"/>
  <c r="K60" s="1"/>
  <c r="M60" s="1"/>
  <c r="C60" s="1"/>
  <c r="L60" l="1"/>
  <c r="N60"/>
  <c r="E61"/>
  <c r="D61"/>
  <c r="G61"/>
  <c r="J61" s="1"/>
  <c r="F61"/>
  <c r="H61" s="1"/>
  <c r="K61" s="1"/>
  <c r="M61" s="1"/>
  <c r="C61" s="1"/>
  <c r="N61"/>
  <c r="I61"/>
  <c r="L61" s="1"/>
  <c r="M62" l="1"/>
  <c r="C62" s="1"/>
  <c r="N62"/>
  <c r="L62"/>
  <c r="E62"/>
  <c r="F62" s="1"/>
  <c r="I62" s="1"/>
  <c r="D62"/>
  <c r="H62"/>
  <c r="K62" s="1"/>
  <c r="G62"/>
  <c r="J62" s="1"/>
  <c r="G63" l="1"/>
  <c r="J63" s="1"/>
  <c r="E63"/>
  <c r="F63" s="1"/>
  <c r="H63"/>
  <c r="K63" s="1"/>
  <c r="M63" s="1"/>
  <c r="C63" s="1"/>
  <c r="D63"/>
  <c r="N63"/>
  <c r="I63"/>
  <c r="L63"/>
  <c r="D64" l="1"/>
  <c r="I64"/>
  <c r="L64" s="1"/>
  <c r="N64"/>
  <c r="H64"/>
  <c r="K64" s="1"/>
  <c r="M64" s="1"/>
  <c r="C64" s="1"/>
  <c r="G64"/>
  <c r="J64" s="1"/>
  <c r="E64"/>
  <c r="F64"/>
  <c r="F65" l="1"/>
  <c r="D65"/>
  <c r="E65"/>
  <c r="I65"/>
  <c r="L65" s="1"/>
  <c r="G65"/>
  <c r="J65" s="1"/>
  <c r="H65"/>
  <c r="K65" s="1"/>
  <c r="M65" s="1"/>
  <c r="C65" s="1"/>
  <c r="N65"/>
  <c r="N66" l="1"/>
  <c r="D66"/>
  <c r="E66"/>
  <c r="G66" s="1"/>
  <c r="J66" s="1"/>
  <c r="F66"/>
  <c r="I66" s="1"/>
  <c r="L66" s="1"/>
  <c r="H66"/>
  <c r="K66" s="1"/>
  <c r="M66" s="1"/>
  <c r="C66" s="1"/>
  <c r="I67" l="1"/>
  <c r="L67" s="1"/>
  <c r="N67"/>
  <c r="D67"/>
  <c r="F67"/>
  <c r="H67" s="1"/>
  <c r="K67" s="1"/>
  <c r="M67" s="1"/>
  <c r="C67" s="1"/>
  <c r="E67"/>
  <c r="G67" s="1"/>
  <c r="J67" s="1"/>
  <c r="F68" l="1"/>
  <c r="D68"/>
  <c r="H68"/>
  <c r="K68" s="1"/>
  <c r="M68" s="1"/>
  <c r="C68" s="1"/>
  <c r="I69" s="1"/>
  <c r="E68"/>
  <c r="G68" s="1"/>
  <c r="J68" s="1"/>
  <c r="N68"/>
  <c r="I68"/>
  <c r="L68"/>
  <c r="N69"/>
  <c r="E69" l="1"/>
  <c r="G69" s="1"/>
  <c r="J69" s="1"/>
  <c r="D69"/>
  <c r="F69"/>
  <c r="H69"/>
  <c r="K69" s="1"/>
  <c r="M69" s="1"/>
  <c r="C69" s="1"/>
  <c r="D70" s="1"/>
  <c r="L69"/>
  <c r="E70" l="1"/>
  <c r="F70" s="1"/>
  <c r="I70"/>
  <c r="N70"/>
  <c r="G70"/>
  <c r="J70" s="1"/>
  <c r="H70" l="1"/>
  <c r="K70" s="1"/>
  <c r="M70" l="1"/>
  <c r="C70" s="1"/>
  <c r="L70"/>
  <c r="D71" l="1"/>
  <c r="E71"/>
  <c r="G71" s="1"/>
  <c r="J71" s="1"/>
  <c r="F71" l="1"/>
  <c r="I71" l="1"/>
  <c r="N71"/>
  <c r="H71"/>
  <c r="K71" s="1"/>
  <c r="M71" s="1"/>
  <c r="C71" s="1"/>
  <c r="L71" l="1"/>
  <c r="D72"/>
  <c r="E72"/>
  <c r="F72" s="1"/>
  <c r="I72" s="1"/>
  <c r="G72"/>
  <c r="H72"/>
  <c r="K72" s="1"/>
  <c r="L72" s="1"/>
  <c r="J72"/>
  <c r="M72" l="1"/>
  <c r="C72" s="1"/>
  <c r="D73" s="1"/>
  <c r="N72"/>
  <c r="E73" l="1"/>
  <c r="G73" s="1"/>
  <c r="J73" s="1"/>
  <c r="F73" l="1"/>
  <c r="I73" s="1"/>
  <c r="N73" l="1"/>
  <c r="H73"/>
  <c r="K73" s="1"/>
  <c r="M73" s="1"/>
  <c r="C73" s="1"/>
  <c r="D74" s="1"/>
  <c r="L73"/>
  <c r="E74" l="1"/>
  <c r="G74" s="1"/>
  <c r="F74" l="1"/>
  <c r="N74" s="1"/>
  <c r="J74"/>
  <c r="I74" l="1"/>
  <c r="L74" s="1"/>
  <c r="H74"/>
  <c r="K74" s="1"/>
  <c r="M74" s="1"/>
  <c r="C74" s="1"/>
  <c r="E75" s="1"/>
  <c r="F75" s="1"/>
  <c r="I75" s="1"/>
  <c r="D75" l="1"/>
  <c r="G75"/>
  <c r="H75" s="1"/>
  <c r="K75" s="1"/>
  <c r="M75" s="1"/>
  <c r="C75" s="1"/>
  <c r="L75"/>
  <c r="J75"/>
  <c r="N75" l="1"/>
  <c r="E76"/>
  <c r="D76"/>
  <c r="G76"/>
  <c r="J76" s="1"/>
  <c r="F76"/>
  <c r="I76"/>
  <c r="H76" l="1"/>
  <c r="K76" s="1"/>
  <c r="M76" s="1"/>
  <c r="C76" s="1"/>
  <c r="D77" s="1"/>
  <c r="N76"/>
  <c r="L76" l="1"/>
  <c r="E77" s="1"/>
  <c r="G77" l="1"/>
  <c r="J77" s="1"/>
  <c r="F77"/>
  <c r="I77"/>
  <c r="N77"/>
  <c r="H77"/>
  <c r="K77" s="1"/>
  <c r="M77" s="1"/>
  <c r="C77" s="1"/>
  <c r="D78" l="1"/>
  <c r="L77"/>
  <c r="E78" s="1"/>
  <c r="G78" s="1"/>
  <c r="F78" l="1"/>
  <c r="I78" s="1"/>
  <c r="J78"/>
  <c r="H78"/>
  <c r="K78" s="1"/>
  <c r="M78" s="1"/>
  <c r="C78" s="1"/>
  <c r="N78"/>
  <c r="L78" l="1"/>
  <c r="D79"/>
  <c r="E79"/>
  <c r="F79" s="1"/>
  <c r="I79" s="1"/>
  <c r="G79" l="1"/>
  <c r="J79" s="1"/>
  <c r="N79" l="1"/>
  <c r="H79"/>
  <c r="K79" s="1"/>
  <c r="M79" s="1"/>
  <c r="C79" s="1"/>
  <c r="D80" s="1"/>
  <c r="L79" l="1"/>
  <c r="E80" s="1"/>
  <c r="F80" s="1"/>
  <c r="I80" s="1"/>
  <c r="G80" l="1"/>
  <c r="J80" s="1"/>
  <c r="N80" l="1"/>
  <c r="H80"/>
  <c r="K80" s="1"/>
  <c r="M80" l="1"/>
  <c r="C80" s="1"/>
  <c r="L80"/>
  <c r="E81" l="1"/>
  <c r="F81" s="1"/>
  <c r="D81"/>
  <c r="I81" l="1"/>
  <c r="G81"/>
  <c r="J81" l="1"/>
  <c r="H81"/>
  <c r="K81" s="1"/>
  <c r="N81"/>
  <c r="M81" l="1"/>
  <c r="C81" s="1"/>
  <c r="L81"/>
  <c r="D82" l="1"/>
  <c r="E82"/>
  <c r="F82" s="1"/>
  <c r="I82" s="1"/>
  <c r="G82" l="1"/>
  <c r="J82" s="1"/>
  <c r="N82" l="1"/>
  <c r="H82"/>
  <c r="K82" s="1"/>
  <c r="M82" l="1"/>
  <c r="C82" s="1"/>
  <c r="L82"/>
  <c r="D83" l="1"/>
  <c r="E83"/>
  <c r="G83" s="1"/>
  <c r="J83" s="1"/>
  <c r="F83" l="1"/>
  <c r="I83" l="1"/>
  <c r="N83"/>
  <c r="H83"/>
  <c r="K83" s="1"/>
  <c r="M83" s="1"/>
  <c r="C83" s="1"/>
  <c r="L83" l="1"/>
  <c r="D84"/>
  <c r="E84"/>
  <c r="F84" s="1"/>
  <c r="I84" l="1"/>
  <c r="G84"/>
  <c r="J84" s="1"/>
  <c r="N84" l="1"/>
  <c r="H84"/>
  <c r="K84" s="1"/>
  <c r="M84" s="1"/>
  <c r="C84" s="1"/>
  <c r="L84" l="1"/>
  <c r="E85" s="1"/>
  <c r="D85"/>
  <c r="F85" l="1"/>
  <c r="G85"/>
  <c r="J85" s="1"/>
  <c r="I85" l="1"/>
  <c r="N85"/>
  <c r="H85"/>
  <c r="K85" s="1"/>
  <c r="M85" s="1"/>
  <c r="C85" s="1"/>
  <c r="L85" l="1"/>
  <c r="E86" s="1"/>
  <c r="D86"/>
  <c r="G86" l="1"/>
  <c r="J86" s="1"/>
  <c r="F86"/>
  <c r="I86" l="1"/>
  <c r="H86"/>
  <c r="K86" s="1"/>
  <c r="M86" s="1"/>
  <c r="C86" s="1"/>
  <c r="N86"/>
  <c r="L86" l="1"/>
  <c r="E87" s="1"/>
  <c r="F87" s="1"/>
  <c r="D87"/>
  <c r="I87" l="1"/>
  <c r="G87"/>
  <c r="J87" s="1"/>
  <c r="N87" l="1"/>
  <c r="H87"/>
  <c r="K87" s="1"/>
  <c r="M87" s="1"/>
  <c r="C87" s="1"/>
  <c r="D88" l="1"/>
  <c r="L87"/>
  <c r="E88" s="1"/>
  <c r="G88" l="1"/>
  <c r="J88" s="1"/>
  <c r="F88"/>
  <c r="I88" l="1"/>
  <c r="H88"/>
  <c r="K88" s="1"/>
  <c r="M88" s="1"/>
  <c r="C88" s="1"/>
  <c r="N88"/>
  <c r="L88" l="1"/>
  <c r="E89" s="1"/>
  <c r="D89"/>
  <c r="F89" l="1"/>
  <c r="G89"/>
  <c r="J89" s="1"/>
  <c r="I89" l="1"/>
  <c r="N89"/>
  <c r="H89"/>
  <c r="K89" s="1"/>
  <c r="M89" s="1"/>
  <c r="C89" s="1"/>
  <c r="L89" l="1"/>
  <c r="E90" s="1"/>
  <c r="D90"/>
  <c r="F90" l="1"/>
  <c r="G90"/>
  <c r="J90" s="1"/>
  <c r="I90" l="1"/>
  <c r="N90"/>
  <c r="H90"/>
  <c r="K90" s="1"/>
  <c r="M90" s="1"/>
  <c r="C90" s="1"/>
  <c r="L90" l="1"/>
  <c r="D91"/>
  <c r="E91"/>
  <c r="F91" s="1"/>
  <c r="I91" s="1"/>
  <c r="G91" l="1"/>
  <c r="J91" s="1"/>
  <c r="N91" l="1"/>
  <c r="H91"/>
  <c r="K91" s="1"/>
  <c r="M91" l="1"/>
  <c r="C91" s="1"/>
  <c r="L91"/>
  <c r="E92" l="1"/>
  <c r="G92" s="1"/>
  <c r="J92" s="1"/>
  <c r="D92"/>
  <c r="F92" l="1"/>
  <c r="N92" l="1"/>
  <c r="H92"/>
  <c r="K92" s="1"/>
  <c r="M92" s="1"/>
  <c r="C92" s="1"/>
  <c r="I92"/>
  <c r="L92" s="1"/>
  <c r="E93" l="1"/>
  <c r="G93" s="1"/>
  <c r="J93" s="1"/>
  <c r="D93"/>
  <c r="F93" l="1"/>
  <c r="H93" l="1"/>
  <c r="K93" s="1"/>
  <c r="M93" s="1"/>
  <c r="C93" s="1"/>
  <c r="N93"/>
  <c r="I93"/>
  <c r="L93" s="1"/>
  <c r="D94" l="1"/>
  <c r="E94"/>
  <c r="G94" s="1"/>
  <c r="J94" s="1"/>
  <c r="F94" l="1"/>
  <c r="I94" l="1"/>
  <c r="H94"/>
  <c r="K94" s="1"/>
  <c r="M94" s="1"/>
  <c r="C94" s="1"/>
  <c r="N94"/>
  <c r="L94" l="1"/>
  <c r="E95" s="1"/>
  <c r="F95" s="1"/>
  <c r="D95"/>
  <c r="G95"/>
  <c r="J95" s="1"/>
  <c r="H95" l="1"/>
  <c r="K95" s="1"/>
  <c r="M95" s="1"/>
  <c r="C95" s="1"/>
  <c r="I95"/>
  <c r="N95"/>
  <c r="D96" l="1"/>
  <c r="L95"/>
  <c r="E96" s="1"/>
  <c r="F96" l="1"/>
  <c r="G96"/>
  <c r="J96" s="1"/>
  <c r="I96" l="1"/>
  <c r="N96"/>
  <c r="H96"/>
  <c r="K96" s="1"/>
  <c r="M96" s="1"/>
  <c r="C96" s="1"/>
  <c r="L96" l="1"/>
  <c r="E97" s="1"/>
  <c r="D97"/>
  <c r="F97" l="1"/>
  <c r="G97"/>
  <c r="J97" s="1"/>
  <c r="H97" l="1"/>
  <c r="K97" s="1"/>
  <c r="M97" s="1"/>
  <c r="C97" s="1"/>
  <c r="I97"/>
  <c r="N97"/>
  <c r="D98" l="1"/>
  <c r="L97"/>
  <c r="E98" s="1"/>
  <c r="G98" l="1"/>
  <c r="J98" s="1"/>
  <c r="F98"/>
  <c r="H98" l="1"/>
  <c r="K98" s="1"/>
  <c r="M98" s="1"/>
  <c r="C98" s="1"/>
  <c r="I98"/>
  <c r="N98"/>
  <c r="D99" l="1"/>
  <c r="L98"/>
  <c r="E99" s="1"/>
  <c r="F99" l="1"/>
  <c r="G99"/>
  <c r="I99" l="1"/>
  <c r="N99"/>
  <c r="H99"/>
  <c r="K99" s="1"/>
  <c r="M99" s="1"/>
  <c r="C99" s="1"/>
  <c r="J99"/>
  <c r="D100" l="1"/>
  <c r="L99"/>
  <c r="E100" s="1"/>
  <c r="G100" l="1"/>
  <c r="J100" s="1"/>
  <c r="F100"/>
  <c r="N100" l="1"/>
  <c r="I100"/>
  <c r="H100"/>
  <c r="K100" s="1"/>
  <c r="M100" s="1"/>
  <c r="C100" s="1"/>
  <c r="D101" l="1"/>
  <c r="L100"/>
  <c r="E101" s="1"/>
  <c r="F101" l="1"/>
  <c r="G101"/>
  <c r="J101" s="1"/>
  <c r="N101" l="1"/>
  <c r="I101"/>
  <c r="H101"/>
  <c r="K101" s="1"/>
  <c r="M101" s="1"/>
  <c r="C101" s="1"/>
  <c r="D102" l="1"/>
  <c r="L101"/>
  <c r="E102" s="1"/>
  <c r="G102" l="1"/>
  <c r="J102" s="1"/>
  <c r="F102"/>
  <c r="I102" l="1"/>
  <c r="H102"/>
  <c r="K102" s="1"/>
  <c r="M102" s="1"/>
  <c r="C102" s="1"/>
  <c r="N102"/>
  <c r="L102" l="1"/>
  <c r="E103" s="1"/>
  <c r="F103" s="1"/>
  <c r="I103" s="1"/>
  <c r="D103"/>
  <c r="G103" l="1"/>
  <c r="J103" s="1"/>
  <c r="N103" l="1"/>
  <c r="H103"/>
  <c r="K103" s="1"/>
  <c r="M103" l="1"/>
  <c r="C103" s="1"/>
  <c r="L103"/>
  <c r="E104" l="1"/>
  <c r="F104" s="1"/>
  <c r="D104"/>
  <c r="G104"/>
  <c r="J104" s="1"/>
  <c r="N104" l="1"/>
  <c r="I104"/>
  <c r="H104"/>
  <c r="K104" s="1"/>
  <c r="M104" s="1"/>
  <c r="C104" s="1"/>
  <c r="D105" l="1"/>
  <c r="L104"/>
  <c r="E105" s="1"/>
  <c r="F105" l="1"/>
  <c r="G105"/>
  <c r="J105" s="1"/>
  <c r="I105" l="1"/>
  <c r="L105" s="1"/>
  <c r="H105"/>
  <c r="K105" s="1"/>
  <c r="M105" s="1"/>
  <c r="C105" s="1"/>
  <c r="N105"/>
  <c r="E106" l="1"/>
  <c r="D106"/>
  <c r="F106"/>
  <c r="G106"/>
  <c r="J106" s="1"/>
  <c r="N106"/>
  <c r="I106"/>
  <c r="H106"/>
  <c r="K106" s="1"/>
  <c r="M106" s="1"/>
  <c r="C106" s="1"/>
  <c r="D107" l="1"/>
  <c r="L106"/>
  <c r="E107" s="1"/>
  <c r="G107" s="1"/>
  <c r="J107" s="1"/>
  <c r="F107" l="1"/>
  <c r="I107" l="1"/>
  <c r="H107"/>
  <c r="K107" s="1"/>
  <c r="M107" s="1"/>
  <c r="C107" s="1"/>
  <c r="N107"/>
  <c r="L107" l="1"/>
  <c r="E108" s="1"/>
  <c r="D108"/>
  <c r="G108" l="1"/>
  <c r="J108" s="1"/>
  <c r="F108"/>
  <c r="H108" l="1"/>
  <c r="K108" s="1"/>
  <c r="M108" s="1"/>
  <c r="C108" s="1"/>
  <c r="I108"/>
  <c r="L108" s="1"/>
  <c r="N108"/>
  <c r="D109" l="1"/>
  <c r="E109"/>
  <c r="G109" s="1"/>
  <c r="J109" s="1"/>
  <c r="F109" l="1"/>
  <c r="N109" l="1"/>
  <c r="I109"/>
  <c r="H109"/>
  <c r="K109" s="1"/>
  <c r="M109" s="1"/>
  <c r="C109" s="1"/>
  <c r="D110" l="1"/>
  <c r="L109"/>
  <c r="E110" s="1"/>
  <c r="G110" l="1"/>
  <c r="J110" s="1"/>
  <c r="F110"/>
  <c r="I110" l="1"/>
  <c r="H110"/>
  <c r="K110" s="1"/>
  <c r="M110" s="1"/>
  <c r="C110" s="1"/>
  <c r="N110"/>
  <c r="L110" l="1"/>
  <c r="E111" s="1"/>
  <c r="G111" s="1"/>
  <c r="D111"/>
  <c r="F111"/>
  <c r="I111" s="1"/>
  <c r="J111" l="1"/>
  <c r="H111"/>
  <c r="K111" s="1"/>
  <c r="M111" s="1"/>
  <c r="C111" s="1"/>
  <c r="N111"/>
  <c r="D112" l="1"/>
  <c r="L111"/>
  <c r="E112" s="1"/>
  <c r="F112" s="1"/>
  <c r="I112" l="1"/>
  <c r="N112"/>
  <c r="G112"/>
  <c r="J112" s="1"/>
  <c r="H112" l="1"/>
  <c r="K112" s="1"/>
  <c r="M112" s="1"/>
  <c r="C112" s="1"/>
  <c r="L112" l="1"/>
  <c r="E113" s="1"/>
  <c r="D113"/>
  <c r="F113" l="1"/>
  <c r="G113"/>
  <c r="J113" s="1"/>
  <c r="N113" l="1"/>
  <c r="H113"/>
  <c r="K113" s="1"/>
  <c r="M113" s="1"/>
  <c r="C113" s="1"/>
  <c r="I113"/>
  <c r="L113" s="1"/>
  <c r="D114" l="1"/>
  <c r="E114"/>
  <c r="G114"/>
  <c r="J114" s="1"/>
  <c r="F114"/>
  <c r="I114"/>
  <c r="H114"/>
  <c r="K114" s="1"/>
  <c r="M114" s="1"/>
  <c r="C114" s="1"/>
  <c r="N114"/>
  <c r="L114"/>
  <c r="E115" s="1"/>
  <c r="G115" s="1"/>
  <c r="D115" l="1"/>
  <c r="F115"/>
  <c r="I115" s="1"/>
  <c r="J115"/>
  <c r="H115"/>
  <c r="K115" s="1"/>
  <c r="M115" s="1"/>
  <c r="C115" s="1"/>
  <c r="N115"/>
  <c r="L115"/>
  <c r="D116" l="1"/>
  <c r="E116"/>
  <c r="G116" s="1"/>
  <c r="J116" s="1"/>
  <c r="F116" l="1"/>
  <c r="N116" l="1"/>
  <c r="I116"/>
  <c r="H116"/>
  <c r="K116" s="1"/>
  <c r="M116" s="1"/>
  <c r="C116" s="1"/>
  <c r="D117" l="1"/>
  <c r="L116"/>
  <c r="E117" s="1"/>
  <c r="F117" l="1"/>
  <c r="G117"/>
  <c r="J117" s="1"/>
  <c r="N117" l="1"/>
  <c r="I117"/>
  <c r="H117"/>
  <c r="K117" s="1"/>
  <c r="M117" s="1"/>
  <c r="C117" s="1"/>
  <c r="D118" l="1"/>
  <c r="L117"/>
  <c r="E118" s="1"/>
  <c r="F118" s="1"/>
  <c r="I118" s="1"/>
  <c r="G118" l="1"/>
  <c r="J118" s="1"/>
  <c r="H118" l="1"/>
  <c r="K118" s="1"/>
  <c r="N118"/>
  <c r="M118" l="1"/>
  <c r="C118" s="1"/>
  <c r="L118"/>
  <c r="E119" l="1"/>
  <c r="G119" s="1"/>
  <c r="J119" s="1"/>
  <c r="D119"/>
  <c r="F119" l="1"/>
  <c r="N119" l="1"/>
  <c r="H119"/>
  <c r="K119" s="1"/>
  <c r="M119" s="1"/>
  <c r="C119" s="1"/>
  <c r="I119"/>
  <c r="L119" s="1"/>
  <c r="E120" l="1"/>
  <c r="G120" s="1"/>
  <c r="J120" s="1"/>
  <c r="D120"/>
  <c r="F120"/>
  <c r="N120" s="1"/>
  <c r="I120"/>
  <c r="H120" l="1"/>
  <c r="K120" s="1"/>
  <c r="M120" s="1"/>
  <c r="C120" s="1"/>
  <c r="L120" l="1"/>
  <c r="E121" s="1"/>
  <c r="F121" s="1"/>
  <c r="D121"/>
  <c r="G121"/>
  <c r="J121" s="1"/>
  <c r="H121" l="1"/>
  <c r="K121" s="1"/>
  <c r="M121" s="1"/>
  <c r="C121" s="1"/>
  <c r="N121"/>
  <c r="I121"/>
  <c r="L121" s="1"/>
  <c r="E122" l="1"/>
  <c r="G122" s="1"/>
  <c r="J122" s="1"/>
  <c r="D122"/>
  <c r="F122"/>
  <c r="H122" l="1"/>
  <c r="K122" s="1"/>
  <c r="M122" s="1"/>
  <c r="C122" s="1"/>
  <c r="I122"/>
  <c r="N122"/>
  <c r="D123" l="1"/>
  <c r="L122"/>
  <c r="E123" s="1"/>
  <c r="F123" l="1"/>
  <c r="G123"/>
  <c r="I123" l="1"/>
  <c r="N123"/>
  <c r="H123"/>
  <c r="K123" s="1"/>
  <c r="M123" s="1"/>
  <c r="C123" s="1"/>
  <c r="J123"/>
  <c r="D124" l="1"/>
  <c r="L123"/>
  <c r="E124" s="1"/>
  <c r="F124" s="1"/>
  <c r="I124" l="1"/>
  <c r="G124"/>
  <c r="J124" s="1"/>
  <c r="N124" l="1"/>
  <c r="H124"/>
  <c r="K124" s="1"/>
  <c r="M124" s="1"/>
  <c r="C124" s="1"/>
  <c r="D125" l="1"/>
  <c r="L124"/>
  <c r="E125" s="1"/>
  <c r="G125" s="1"/>
  <c r="J125" s="1"/>
  <c r="F125" l="1"/>
  <c r="I125" l="1"/>
  <c r="N125"/>
  <c r="H125"/>
  <c r="K125" s="1"/>
  <c r="M125" s="1"/>
  <c r="C125" s="1"/>
  <c r="L125" l="1"/>
  <c r="D126"/>
  <c r="E126"/>
  <c r="G126" s="1"/>
  <c r="J126" s="1"/>
  <c r="F126" l="1"/>
  <c r="N126" l="1"/>
  <c r="H126"/>
  <c r="K126" s="1"/>
  <c r="M126" s="1"/>
  <c r="C126" s="1"/>
  <c r="I126"/>
  <c r="L126" s="1"/>
  <c r="D127" l="1"/>
  <c r="E127"/>
  <c r="F127" s="1"/>
  <c r="H127" s="1"/>
  <c r="K127" s="1"/>
  <c r="M127" s="1"/>
  <c r="C127" s="1"/>
  <c r="G127"/>
  <c r="J127" s="1"/>
  <c r="D128" l="1"/>
  <c r="I127"/>
  <c r="L127" s="1"/>
  <c r="E128" s="1"/>
  <c r="G128" s="1"/>
  <c r="J128" s="1"/>
  <c r="N127"/>
  <c r="F128" l="1"/>
  <c r="H128" l="1"/>
  <c r="K128" s="1"/>
  <c r="M128" s="1"/>
  <c r="C128" s="1"/>
  <c r="N128"/>
  <c r="I128"/>
  <c r="L128" s="1"/>
  <c r="D129" l="1"/>
  <c r="E129"/>
  <c r="G129" s="1"/>
  <c r="J129" s="1"/>
  <c r="F129" l="1"/>
  <c r="I129" l="1"/>
  <c r="L129" s="1"/>
  <c r="H129"/>
  <c r="K129" s="1"/>
  <c r="M129" s="1"/>
  <c r="C129" s="1"/>
  <c r="N129"/>
  <c r="E130" l="1"/>
  <c r="G130" s="1"/>
  <c r="J130" s="1"/>
  <c r="D130"/>
  <c r="F130"/>
  <c r="N130" s="1"/>
  <c r="H130"/>
  <c r="K130" s="1"/>
  <c r="M130" s="1"/>
  <c r="C130" s="1"/>
  <c r="D131" l="1"/>
  <c r="I130"/>
  <c r="L130" s="1"/>
  <c r="E131" s="1"/>
  <c r="G131" l="1"/>
  <c r="J131" s="1"/>
  <c r="F131"/>
  <c r="H131" l="1"/>
  <c r="K131" s="1"/>
  <c r="M131" s="1"/>
  <c r="C131" s="1"/>
  <c r="I131"/>
  <c r="N131"/>
  <c r="D132" l="1"/>
  <c r="L131"/>
  <c r="E132" s="1"/>
  <c r="G132" l="1"/>
  <c r="J132" s="1"/>
  <c r="F132"/>
  <c r="I132" l="1"/>
  <c r="N132"/>
  <c r="H132"/>
  <c r="K132" s="1"/>
  <c r="M132" s="1"/>
  <c r="C132" s="1"/>
  <c r="L132" l="1"/>
  <c r="E133" s="1"/>
  <c r="D133"/>
  <c r="F133" l="1"/>
  <c r="G133"/>
  <c r="J133" s="1"/>
  <c r="H133" l="1"/>
  <c r="K133" s="1"/>
  <c r="M133" s="1"/>
  <c r="C133" s="1"/>
  <c r="N133"/>
  <c r="I133"/>
  <c r="L133" s="1"/>
  <c r="E134" l="1"/>
  <c r="G134" s="1"/>
  <c r="J134" s="1"/>
  <c r="D134"/>
  <c r="H134"/>
  <c r="K134" s="1"/>
  <c r="M134" s="1"/>
  <c r="C134" s="1"/>
  <c r="F134"/>
  <c r="N134" s="1"/>
  <c r="I134"/>
  <c r="L134" s="1"/>
  <c r="E135" l="1"/>
  <c r="G135" s="1"/>
  <c r="J135" s="1"/>
  <c r="D135"/>
  <c r="F135"/>
  <c r="H135" s="1"/>
  <c r="K135" s="1"/>
  <c r="M135" s="1"/>
  <c r="C135" s="1"/>
  <c r="I135"/>
  <c r="D136" l="1"/>
  <c r="L135"/>
  <c r="E136" s="1"/>
  <c r="F136" s="1"/>
  <c r="N135"/>
  <c r="I136" l="1"/>
  <c r="H136"/>
  <c r="K136" s="1"/>
  <c r="M136" s="1"/>
  <c r="C136" s="1"/>
  <c r="G136"/>
  <c r="J136" s="1"/>
  <c r="D137" l="1"/>
  <c r="L136"/>
  <c r="E137" s="1"/>
  <c r="G137" s="1"/>
  <c r="J137" s="1"/>
  <c r="N136"/>
  <c r="F137" l="1"/>
  <c r="H137" l="1"/>
  <c r="K137" s="1"/>
  <c r="M137" s="1"/>
  <c r="C137" s="1"/>
  <c r="N137"/>
  <c r="I137"/>
  <c r="L137" s="1"/>
  <c r="E138" l="1"/>
  <c r="G138" s="1"/>
  <c r="J138" s="1"/>
  <c r="D138"/>
  <c r="F138"/>
  <c r="H138" s="1"/>
  <c r="K138" s="1"/>
  <c r="M138" s="1"/>
  <c r="C138" s="1"/>
  <c r="D139" l="1"/>
  <c r="I138"/>
  <c r="L138" s="1"/>
  <c r="E139" s="1"/>
  <c r="F139" s="1"/>
  <c r="N138"/>
  <c r="I139" l="1"/>
  <c r="G139"/>
  <c r="J139" s="1"/>
  <c r="N139" l="1"/>
  <c r="H139"/>
  <c r="K139" s="1"/>
  <c r="M139" s="1"/>
  <c r="C139" s="1"/>
  <c r="D140" l="1"/>
  <c r="L139"/>
  <c r="E140" s="1"/>
  <c r="F140" s="1"/>
  <c r="I140" l="1"/>
  <c r="G140"/>
  <c r="J140" s="1"/>
  <c r="N140" l="1"/>
  <c r="H140"/>
  <c r="K140" s="1"/>
  <c r="M140" s="1"/>
  <c r="C140" s="1"/>
  <c r="D141" l="1"/>
  <c r="L140"/>
  <c r="E141" s="1"/>
  <c r="F141" s="1"/>
  <c r="I141" l="1"/>
  <c r="G141"/>
  <c r="J141" s="1"/>
  <c r="H141" l="1"/>
  <c r="K141" s="1"/>
  <c r="M141" s="1"/>
  <c r="C141" s="1"/>
  <c r="N141"/>
  <c r="D142" l="1"/>
  <c r="L141"/>
  <c r="E142" s="1"/>
  <c r="F142" l="1"/>
  <c r="G142"/>
  <c r="J142" s="1"/>
  <c r="N142" l="1"/>
  <c r="I142"/>
  <c r="H142"/>
  <c r="K142" s="1"/>
  <c r="M142" s="1"/>
  <c r="C142" s="1"/>
  <c r="D143" l="1"/>
  <c r="L142"/>
  <c r="E143" s="1"/>
  <c r="F143" l="1"/>
  <c r="G143"/>
  <c r="J143" s="1"/>
  <c r="I143" l="1"/>
  <c r="L143" s="1"/>
  <c r="H143"/>
  <c r="K143" s="1"/>
  <c r="M143" s="1"/>
  <c r="C143" s="1"/>
  <c r="N143"/>
  <c r="E144" l="1"/>
  <c r="G144" s="1"/>
  <c r="J144" s="1"/>
  <c r="D144"/>
  <c r="F144"/>
  <c r="I144" s="1"/>
  <c r="N144" l="1"/>
  <c r="H144"/>
  <c r="K144" s="1"/>
  <c r="M144" s="1"/>
  <c r="C144" s="1"/>
  <c r="D145" l="1"/>
  <c r="L144"/>
  <c r="E145" s="1"/>
  <c r="G145" l="1"/>
  <c r="J145" s="1"/>
  <c r="F145"/>
  <c r="N145" l="1"/>
  <c r="I145"/>
  <c r="H145"/>
  <c r="K145" s="1"/>
  <c r="M145" s="1"/>
  <c r="C145" s="1"/>
  <c r="D146" l="1"/>
  <c r="L145"/>
  <c r="E146" s="1"/>
  <c r="F146" s="1"/>
  <c r="I146" l="1"/>
  <c r="G146"/>
  <c r="J146" s="1"/>
  <c r="N146" l="1"/>
  <c r="H146"/>
  <c r="K146" s="1"/>
  <c r="M146" s="1"/>
  <c r="C146" s="1"/>
  <c r="D147" l="1"/>
  <c r="L146"/>
  <c r="E147" s="1"/>
  <c r="G147" l="1"/>
  <c r="J147" s="1"/>
  <c r="F147"/>
  <c r="N147" l="1"/>
  <c r="H147"/>
  <c r="K147" s="1"/>
  <c r="M147" s="1"/>
  <c r="C147" s="1"/>
  <c r="I147"/>
  <c r="L147" s="1"/>
  <c r="D148" l="1"/>
  <c r="E148"/>
  <c r="F148" s="1"/>
  <c r="I148" l="1"/>
  <c r="G148"/>
  <c r="J148" s="1"/>
  <c r="N148" l="1"/>
  <c r="H148"/>
  <c r="K148" s="1"/>
  <c r="M148" s="1"/>
  <c r="C148" s="1"/>
  <c r="D149" l="1"/>
  <c r="L148"/>
  <c r="E149" s="1"/>
  <c r="G149" s="1"/>
  <c r="J149" s="1"/>
  <c r="F149" l="1"/>
  <c r="I149" l="1"/>
  <c r="H149"/>
  <c r="K149" s="1"/>
  <c r="M149" s="1"/>
  <c r="C149" s="1"/>
  <c r="N149"/>
  <c r="L149" l="1"/>
  <c r="E150" s="1"/>
  <c r="D150"/>
  <c r="G150" l="1"/>
  <c r="J150" s="1"/>
  <c r="F150"/>
  <c r="I150" l="1"/>
  <c r="N150"/>
  <c r="H150"/>
  <c r="K150" s="1"/>
  <c r="M150" s="1"/>
  <c r="C150" s="1"/>
  <c r="L150" l="1"/>
  <c r="E151" s="1"/>
  <c r="D151"/>
  <c r="G151" l="1"/>
  <c r="J151" s="1"/>
  <c r="F151"/>
  <c r="N151" l="1"/>
  <c r="H151"/>
  <c r="K151" s="1"/>
  <c r="M151" s="1"/>
  <c r="C151" s="1"/>
  <c r="I151"/>
  <c r="L151" s="1"/>
  <c r="E152" l="1"/>
  <c r="D152"/>
  <c r="F152"/>
  <c r="I152" s="1"/>
  <c r="G152"/>
  <c r="J152" s="1"/>
  <c r="N152"/>
  <c r="H152" l="1"/>
  <c r="K152" s="1"/>
  <c r="M152" s="1"/>
  <c r="C152" s="1"/>
  <c r="L152" l="1"/>
  <c r="E153" s="1"/>
  <c r="G153" s="1"/>
  <c r="J153" s="1"/>
  <c r="D153"/>
  <c r="F153" l="1"/>
  <c r="I153" l="1"/>
  <c r="N153"/>
  <c r="H153"/>
  <c r="K153" s="1"/>
  <c r="M153" s="1"/>
  <c r="C153" s="1"/>
  <c r="L153" l="1"/>
  <c r="E154" s="1"/>
  <c r="F154" s="1"/>
  <c r="D154"/>
  <c r="G154"/>
  <c r="J154" s="1"/>
  <c r="N154" l="1"/>
  <c r="H154"/>
  <c r="K154" s="1"/>
  <c r="M154" s="1"/>
  <c r="C154" s="1"/>
  <c r="I154"/>
  <c r="L154" s="1"/>
  <c r="D155" l="1"/>
  <c r="E155"/>
  <c r="G155" s="1"/>
  <c r="J155" s="1"/>
  <c r="F155"/>
  <c r="H155"/>
  <c r="K155" s="1"/>
  <c r="M155" s="1"/>
  <c r="C155" s="1"/>
  <c r="N155"/>
  <c r="I155"/>
  <c r="L155" s="1"/>
  <c r="E156" l="1"/>
  <c r="F156" s="1"/>
  <c r="D156"/>
  <c r="G156"/>
  <c r="J156" s="1"/>
  <c r="N156" l="1"/>
  <c r="H156"/>
  <c r="K156" s="1"/>
  <c r="M156" s="1"/>
  <c r="C156" s="1"/>
  <c r="I156"/>
  <c r="L156" s="1"/>
  <c r="E157" l="1"/>
  <c r="G157" s="1"/>
  <c r="J157" s="1"/>
  <c r="D157"/>
  <c r="F157"/>
  <c r="H157" s="1"/>
  <c r="K157" s="1"/>
  <c r="N157"/>
  <c r="I157"/>
  <c r="M157" l="1"/>
  <c r="C157" s="1"/>
  <c r="L157"/>
  <c r="D158" l="1"/>
  <c r="E158"/>
  <c r="F158" s="1"/>
  <c r="I158" l="1"/>
  <c r="G158"/>
  <c r="J158" s="1"/>
  <c r="N158" l="1"/>
  <c r="H158"/>
  <c r="K158" s="1"/>
  <c r="M158" s="1"/>
  <c r="C158" s="1"/>
  <c r="D159" l="1"/>
  <c r="L158"/>
  <c r="E159" s="1"/>
  <c r="G159" s="1"/>
  <c r="J159" s="1"/>
  <c r="F159" l="1"/>
  <c r="H159" l="1"/>
  <c r="K159" s="1"/>
  <c r="M159" s="1"/>
  <c r="C159" s="1"/>
  <c r="N159"/>
  <c r="I159"/>
  <c r="L159" s="1"/>
  <c r="E160" l="1"/>
  <c r="D160"/>
  <c r="G160"/>
  <c r="J160" s="1"/>
  <c r="F160"/>
  <c r="H160"/>
  <c r="K160" s="1"/>
  <c r="M160" s="1"/>
  <c r="C160" s="1"/>
  <c r="N160"/>
  <c r="I160"/>
  <c r="L160" s="1"/>
  <c r="E161" l="1"/>
  <c r="D161"/>
  <c r="G161"/>
  <c r="J161" s="1"/>
  <c r="F161"/>
  <c r="H161"/>
  <c r="K161" s="1"/>
  <c r="M161" s="1"/>
  <c r="C161" s="1"/>
  <c r="N161"/>
  <c r="I161"/>
  <c r="L161" s="1"/>
  <c r="E162" l="1"/>
  <c r="G162" s="1"/>
  <c r="J162" s="1"/>
  <c r="D162"/>
  <c r="F162"/>
  <c r="N162" s="1"/>
  <c r="H162"/>
  <c r="K162" s="1"/>
  <c r="M162" s="1"/>
  <c r="C162" s="1"/>
  <c r="D163" l="1"/>
  <c r="I162"/>
  <c r="L162" s="1"/>
  <c r="E163" s="1"/>
  <c r="G163" l="1"/>
  <c r="J163" s="1"/>
  <c r="F163"/>
  <c r="H163" l="1"/>
  <c r="K163" s="1"/>
  <c r="M163" s="1"/>
  <c r="C163" s="1"/>
  <c r="N163"/>
  <c r="I163"/>
  <c r="L163" s="1"/>
  <c r="E164" l="1"/>
  <c r="G164" s="1"/>
  <c r="J164" s="1"/>
  <c r="D164"/>
  <c r="F164" l="1"/>
  <c r="I164" l="1"/>
  <c r="N164"/>
  <c r="H164"/>
  <c r="K164" s="1"/>
  <c r="M164" s="1"/>
  <c r="C164" s="1"/>
  <c r="L164" l="1"/>
  <c r="E165" s="1"/>
  <c r="F165" s="1"/>
  <c r="I165" s="1"/>
  <c r="D165"/>
  <c r="G165" l="1"/>
  <c r="J165" s="1"/>
  <c r="N165" l="1"/>
  <c r="H165"/>
  <c r="K165" s="1"/>
  <c r="M165" l="1"/>
  <c r="C165" s="1"/>
  <c r="L165"/>
  <c r="D166" l="1"/>
  <c r="E166"/>
  <c r="G166" s="1"/>
  <c r="J166" s="1"/>
  <c r="F166"/>
  <c r="N166"/>
  <c r="H166"/>
  <c r="K166" s="1"/>
  <c r="M166" s="1"/>
  <c r="C166" s="1"/>
  <c r="I166"/>
  <c r="L166" s="1"/>
  <c r="D167" l="1"/>
  <c r="E167"/>
  <c r="G167" s="1"/>
  <c r="J167" s="1"/>
  <c r="F167"/>
  <c r="I167" s="1"/>
  <c r="N167"/>
  <c r="H167" l="1"/>
  <c r="K167" s="1"/>
  <c r="M167" s="1"/>
  <c r="C167" s="1"/>
  <c r="L167" l="1"/>
  <c r="E168" s="1"/>
  <c r="D168"/>
  <c r="F168" l="1"/>
  <c r="G168"/>
  <c r="J168" s="1"/>
  <c r="N168" l="1"/>
  <c r="H168"/>
  <c r="K168" s="1"/>
  <c r="M168" s="1"/>
  <c r="C168" s="1"/>
  <c r="I168"/>
  <c r="L168" s="1"/>
  <c r="E169" l="1"/>
  <c r="F169" s="1"/>
  <c r="D169"/>
  <c r="I169"/>
  <c r="G169" l="1"/>
  <c r="J169" s="1"/>
  <c r="N169" l="1"/>
  <c r="H169"/>
  <c r="K169" s="1"/>
  <c r="M169" l="1"/>
  <c r="C169" s="1"/>
  <c r="L169"/>
  <c r="D170" l="1"/>
  <c r="E170"/>
  <c r="G170" s="1"/>
  <c r="J170" s="1"/>
  <c r="F170" l="1"/>
  <c r="I170" l="1"/>
  <c r="H170"/>
  <c r="K170" s="1"/>
  <c r="M170" s="1"/>
  <c r="C170" s="1"/>
  <c r="N170"/>
  <c r="L170" l="1"/>
  <c r="E171" s="1"/>
  <c r="D171"/>
  <c r="G171" l="1"/>
  <c r="J171" s="1"/>
  <c r="F171"/>
  <c r="N171" l="1"/>
  <c r="I171"/>
  <c r="H171"/>
  <c r="K171" s="1"/>
  <c r="M171" s="1"/>
  <c r="C171" s="1"/>
  <c r="D172" l="1"/>
  <c r="L171"/>
  <c r="E172" s="1"/>
  <c r="F172" l="1"/>
  <c r="G172"/>
  <c r="J172" s="1"/>
  <c r="I172" l="1"/>
  <c r="L172" s="1"/>
  <c r="H172"/>
  <c r="K172" s="1"/>
  <c r="M172" s="1"/>
  <c r="C172" s="1"/>
  <c r="N172"/>
  <c r="E173" l="1"/>
  <c r="G173" s="1"/>
  <c r="D173"/>
  <c r="F173"/>
  <c r="I173"/>
  <c r="J173" l="1"/>
  <c r="H173"/>
  <c r="K173" s="1"/>
  <c r="M173" s="1"/>
  <c r="C173" s="1"/>
  <c r="N173"/>
  <c r="L173"/>
  <c r="E174" l="1"/>
  <c r="D174"/>
  <c r="G174"/>
  <c r="J174" s="1"/>
  <c r="F174"/>
  <c r="N174"/>
  <c r="I174"/>
  <c r="H174"/>
  <c r="K174" s="1"/>
  <c r="M174" s="1"/>
  <c r="C174" s="1"/>
  <c r="L174" l="1"/>
  <c r="E175" s="1"/>
  <c r="F175" s="1"/>
  <c r="D175"/>
  <c r="G175"/>
  <c r="J175" s="1"/>
  <c r="I175" l="1"/>
  <c r="N175"/>
  <c r="H175"/>
  <c r="K175" s="1"/>
  <c r="M175" s="1"/>
  <c r="C175" s="1"/>
  <c r="L175" l="1"/>
  <c r="E176" s="1"/>
  <c r="F176" s="1"/>
  <c r="D176"/>
  <c r="G176"/>
  <c r="J176" s="1"/>
  <c r="N176" l="1"/>
  <c r="I176"/>
  <c r="H176"/>
  <c r="K176" s="1"/>
  <c r="M176" s="1"/>
  <c r="C176" s="1"/>
  <c r="D177" l="1"/>
  <c r="L176"/>
  <c r="E177" s="1"/>
  <c r="G177" s="1"/>
  <c r="J177" s="1"/>
  <c r="F177" l="1"/>
  <c r="N177" l="1"/>
  <c r="H177"/>
  <c r="K177" s="1"/>
  <c r="M177" s="1"/>
  <c r="C177" s="1"/>
  <c r="I177"/>
  <c r="L177" s="1"/>
  <c r="E178" l="1"/>
  <c r="F178" s="1"/>
  <c r="I178" s="1"/>
  <c r="D178"/>
  <c r="G178"/>
  <c r="J178" s="1"/>
  <c r="H178" l="1"/>
  <c r="K178" s="1"/>
  <c r="M178" s="1"/>
  <c r="C178" s="1"/>
  <c r="N178"/>
  <c r="L178" l="1"/>
  <c r="E179" s="1"/>
  <c r="F179" s="1"/>
  <c r="D179"/>
  <c r="G179"/>
  <c r="J179" s="1"/>
  <c r="N179" l="1"/>
  <c r="H179"/>
  <c r="K179" s="1"/>
  <c r="M179" s="1"/>
  <c r="C179" s="1"/>
  <c r="I179"/>
  <c r="L179" s="1"/>
  <c r="E180" l="1"/>
  <c r="D180"/>
  <c r="F180"/>
  <c r="G180"/>
  <c r="J180" s="1"/>
  <c r="I180"/>
  <c r="N180"/>
  <c r="H180"/>
  <c r="K180" s="1"/>
  <c r="M180" s="1"/>
  <c r="C180" s="1"/>
  <c r="L180"/>
  <c r="E181" l="1"/>
  <c r="G181" s="1"/>
  <c r="D181"/>
  <c r="F181"/>
  <c r="I181"/>
  <c r="J181" l="1"/>
  <c r="H181"/>
  <c r="K181" s="1"/>
  <c r="M181" s="1"/>
  <c r="C181" s="1"/>
  <c r="N181"/>
  <c r="L181"/>
  <c r="E182" l="1"/>
  <c r="D182"/>
  <c r="F182"/>
  <c r="G182"/>
  <c r="J182" s="1"/>
  <c r="N182"/>
  <c r="I182"/>
  <c r="H182" l="1"/>
  <c r="K182" s="1"/>
  <c r="M182" l="1"/>
  <c r="C182" s="1"/>
  <c r="L182"/>
  <c r="D183" l="1"/>
  <c r="E183"/>
  <c r="G183" s="1"/>
  <c r="J183" s="1"/>
  <c r="F183" l="1"/>
  <c r="I183" l="1"/>
  <c r="L183" s="1"/>
  <c r="H183"/>
  <c r="K183" s="1"/>
  <c r="M183" s="1"/>
  <c r="C183" s="1"/>
  <c r="N183"/>
  <c r="E184" l="1"/>
  <c r="F184" s="1"/>
  <c r="D184"/>
  <c r="G184"/>
  <c r="J184" s="1"/>
  <c r="I184" l="1"/>
  <c r="L184" s="1"/>
  <c r="H184"/>
  <c r="K184" s="1"/>
  <c r="M184" s="1"/>
  <c r="C184" s="1"/>
  <c r="N184"/>
  <c r="E185" l="1"/>
  <c r="F185" s="1"/>
  <c r="D185"/>
  <c r="I185" l="1"/>
  <c r="G185"/>
  <c r="J185" s="1"/>
  <c r="H185" l="1"/>
  <c r="K185" s="1"/>
  <c r="M185" s="1"/>
  <c r="C185" s="1"/>
  <c r="N185"/>
  <c r="L185" l="1"/>
  <c r="E186" s="1"/>
  <c r="F186" s="1"/>
  <c r="D186"/>
  <c r="G186"/>
  <c r="J186" s="1"/>
  <c r="N186" l="1"/>
  <c r="H186"/>
  <c r="K186" s="1"/>
  <c r="M186" s="1"/>
  <c r="C186" s="1"/>
  <c r="I186"/>
  <c r="L186" s="1"/>
  <c r="E187" l="1"/>
  <c r="F187" s="1"/>
  <c r="D187"/>
  <c r="G187"/>
  <c r="J187" s="1"/>
  <c r="H187" l="1"/>
  <c r="K187" s="1"/>
  <c r="M187" s="1"/>
  <c r="C187" s="1"/>
  <c r="N187"/>
  <c r="I187"/>
  <c r="L187" s="1"/>
  <c r="E188" l="1"/>
  <c r="G188" s="1"/>
  <c r="J188" s="1"/>
  <c r="D188"/>
  <c r="F188" l="1"/>
  <c r="H188" l="1"/>
  <c r="K188" s="1"/>
  <c r="M188" s="1"/>
  <c r="C188" s="1"/>
  <c r="N188"/>
  <c r="I188"/>
  <c r="L188" s="1"/>
  <c r="D189" l="1"/>
  <c r="E189"/>
  <c r="F189" s="1"/>
  <c r="H189" l="1"/>
  <c r="K189" s="1"/>
  <c r="M189" s="1"/>
  <c r="C189" s="1"/>
  <c r="I189"/>
  <c r="N189"/>
  <c r="G189"/>
  <c r="J189" s="1"/>
  <c r="D190" l="1"/>
  <c r="L189"/>
  <c r="E190" s="1"/>
  <c r="F190" s="1"/>
  <c r="I190" l="1"/>
  <c r="G190"/>
  <c r="J190" s="1"/>
  <c r="H190" l="1"/>
  <c r="K190" s="1"/>
  <c r="M190" s="1"/>
  <c r="C190" s="1"/>
  <c r="N190"/>
  <c r="L190" l="1"/>
  <c r="E191" s="1"/>
  <c r="F191" s="1"/>
  <c r="D191"/>
  <c r="I191" l="1"/>
  <c r="G191"/>
  <c r="J191" s="1"/>
  <c r="N191" l="1"/>
  <c r="H191"/>
  <c r="K191" s="1"/>
  <c r="M191" s="1"/>
  <c r="C191" s="1"/>
  <c r="L191" l="1"/>
  <c r="D192"/>
  <c r="E192"/>
  <c r="G192" s="1"/>
  <c r="J192" s="1"/>
  <c r="F192" l="1"/>
  <c r="H192" l="1"/>
  <c r="K192" s="1"/>
  <c r="M192" s="1"/>
  <c r="C192" s="1"/>
  <c r="N192"/>
  <c r="I192"/>
  <c r="L192" s="1"/>
  <c r="D193" l="1"/>
  <c r="E193"/>
  <c r="F193" s="1"/>
  <c r="I193" l="1"/>
  <c r="N193"/>
  <c r="G193"/>
  <c r="J193" s="1"/>
  <c r="H193" l="1"/>
  <c r="K193" s="1"/>
  <c r="M193" s="1"/>
  <c r="C193" s="1"/>
  <c r="L193" l="1"/>
  <c r="D194"/>
  <c r="E194"/>
  <c r="F194" s="1"/>
  <c r="I194" l="1"/>
  <c r="G194"/>
  <c r="J194" s="1"/>
  <c r="N194" l="1"/>
  <c r="H194"/>
  <c r="K194" s="1"/>
  <c r="M194" s="1"/>
  <c r="C194" s="1"/>
  <c r="D195" l="1"/>
  <c r="L194"/>
  <c r="E195" s="1"/>
  <c r="G195" l="1"/>
  <c r="J195" s="1"/>
  <c r="F195"/>
  <c r="I195" l="1"/>
  <c r="N195"/>
  <c r="H195"/>
  <c r="K195" s="1"/>
  <c r="M195" s="1"/>
  <c r="C195" s="1"/>
  <c r="L195" l="1"/>
  <c r="E196" s="1"/>
  <c r="D196"/>
  <c r="F196" l="1"/>
  <c r="G196"/>
  <c r="J196" s="1"/>
  <c r="I196" l="1"/>
  <c r="H196"/>
  <c r="K196" s="1"/>
  <c r="M196" s="1"/>
  <c r="C196" s="1"/>
  <c r="N196"/>
  <c r="L196" l="1"/>
  <c r="E197" s="1"/>
  <c r="D197"/>
  <c r="F197" l="1"/>
  <c r="G197"/>
  <c r="J197" s="1"/>
  <c r="I197" l="1"/>
  <c r="L197" s="1"/>
  <c r="H197"/>
  <c r="K197" s="1"/>
  <c r="M197" s="1"/>
  <c r="C197" s="1"/>
  <c r="N197"/>
  <c r="E198" l="1"/>
  <c r="F198" s="1"/>
  <c r="D198"/>
  <c r="G198"/>
  <c r="J198" s="1"/>
  <c r="H198" l="1"/>
  <c r="K198" s="1"/>
  <c r="M198" s="1"/>
  <c r="C198" s="1"/>
  <c r="I198"/>
  <c r="N198"/>
  <c r="D199" l="1"/>
  <c r="L198"/>
  <c r="E199" s="1"/>
  <c r="F199" l="1"/>
  <c r="G199"/>
  <c r="J199" s="1"/>
  <c r="I199" l="1"/>
  <c r="L199" s="1"/>
  <c r="H199"/>
  <c r="K199" s="1"/>
  <c r="M199" s="1"/>
  <c r="C199" s="1"/>
  <c r="N199"/>
  <c r="E200" l="1"/>
  <c r="F200" s="1"/>
  <c r="D200"/>
  <c r="I200" l="1"/>
  <c r="G200"/>
  <c r="J200" s="1"/>
  <c r="N200" l="1"/>
  <c r="H200"/>
  <c r="K200" s="1"/>
  <c r="M200" s="1"/>
  <c r="C200" s="1"/>
  <c r="L200" l="1"/>
  <c r="D201"/>
  <c r="E201"/>
  <c r="G201" s="1"/>
  <c r="J201" s="1"/>
  <c r="F201" l="1"/>
  <c r="N201" l="1"/>
  <c r="I201"/>
  <c r="H201"/>
  <c r="K201" s="1"/>
  <c r="M201" s="1"/>
  <c r="C201" s="1"/>
  <c r="D202" l="1"/>
  <c r="L201"/>
  <c r="E202" s="1"/>
  <c r="G202" s="1"/>
  <c r="J202" s="1"/>
  <c r="F202" l="1"/>
  <c r="I202" l="1"/>
  <c r="N202"/>
  <c r="H202"/>
  <c r="K202" s="1"/>
  <c r="M202" s="1"/>
  <c r="C202" s="1"/>
  <c r="L202" l="1"/>
  <c r="E203" s="1"/>
  <c r="F203" s="1"/>
  <c r="D203"/>
  <c r="G203"/>
  <c r="J203" s="1"/>
  <c r="I203" l="1"/>
  <c r="N203"/>
  <c r="H203"/>
  <c r="K203" s="1"/>
  <c r="M203" s="1"/>
  <c r="C203" s="1"/>
  <c r="L203" l="1"/>
  <c r="E204" s="1"/>
  <c r="G204" s="1"/>
  <c r="J204" s="1"/>
  <c r="D204"/>
  <c r="F204"/>
  <c r="H204" s="1"/>
  <c r="K204" s="1"/>
  <c r="M204" s="1"/>
  <c r="C204" s="1"/>
  <c r="N204"/>
  <c r="D205" l="1"/>
  <c r="I204"/>
  <c r="L204" s="1"/>
  <c r="E205" s="1"/>
  <c r="G205" l="1"/>
  <c r="J205" s="1"/>
  <c r="F205"/>
  <c r="I205" l="1"/>
  <c r="L205" s="1"/>
  <c r="H205"/>
  <c r="K205" s="1"/>
  <c r="M205" s="1"/>
  <c r="C205" s="1"/>
  <c r="N205"/>
  <c r="E206" l="1"/>
  <c r="G206" s="1"/>
  <c r="J206" s="1"/>
  <c r="D206"/>
  <c r="F206" l="1"/>
  <c r="N206" l="1"/>
  <c r="H206"/>
  <c r="K206" s="1"/>
  <c r="M206" s="1"/>
  <c r="C206" s="1"/>
  <c r="I206"/>
  <c r="L206" s="1"/>
  <c r="E207" l="1"/>
  <c r="F207" s="1"/>
  <c r="D207"/>
  <c r="G207"/>
  <c r="J207" s="1"/>
  <c r="H207" l="1"/>
  <c r="K207" s="1"/>
  <c r="M207" s="1"/>
  <c r="C207" s="1"/>
  <c r="I207"/>
  <c r="N207"/>
  <c r="D208" l="1"/>
  <c r="L207"/>
  <c r="E208" s="1"/>
  <c r="F208" s="1"/>
  <c r="I208" l="1"/>
  <c r="G208"/>
  <c r="J208" s="1"/>
  <c r="N208" l="1"/>
  <c r="H208"/>
  <c r="K208" s="1"/>
  <c r="M208" s="1"/>
  <c r="C208" s="1"/>
  <c r="L208" l="1"/>
  <c r="D209"/>
  <c r="E209"/>
  <c r="F209" s="1"/>
  <c r="I209" s="1"/>
  <c r="G209" l="1"/>
  <c r="J209" s="1"/>
  <c r="H209" l="1"/>
  <c r="K209" s="1"/>
  <c r="N209"/>
  <c r="M209" l="1"/>
  <c r="C209" s="1"/>
  <c r="L209"/>
  <c r="E210" l="1"/>
  <c r="G210" s="1"/>
  <c r="J210" s="1"/>
  <c r="D210"/>
  <c r="F210"/>
  <c r="I210" s="1"/>
  <c r="N210" l="1"/>
  <c r="H210"/>
  <c r="K210" s="1"/>
  <c r="M210" s="1"/>
  <c r="C210" s="1"/>
  <c r="D211" l="1"/>
  <c r="L210"/>
  <c r="E211" s="1"/>
  <c r="F211" s="1"/>
  <c r="I211" s="1"/>
  <c r="G211" l="1"/>
  <c r="J211" s="1"/>
  <c r="H211"/>
  <c r="K211" s="1"/>
  <c r="M211" s="1"/>
  <c r="C211" s="1"/>
  <c r="N211"/>
  <c r="D212" l="1"/>
  <c r="L211"/>
  <c r="E212" s="1"/>
  <c r="F212" l="1"/>
  <c r="G212"/>
  <c r="J212" s="1"/>
  <c r="N212" l="1"/>
  <c r="H212"/>
  <c r="K212" s="1"/>
  <c r="M212" s="1"/>
  <c r="C212" s="1"/>
  <c r="I212"/>
  <c r="L212" s="1"/>
  <c r="E213" l="1"/>
  <c r="F213" s="1"/>
  <c r="I213" s="1"/>
  <c r="D213"/>
  <c r="G213" l="1"/>
  <c r="J213" l="1"/>
  <c r="H213"/>
  <c r="K213" s="1"/>
  <c r="N213"/>
  <c r="M213" l="1"/>
  <c r="C213" s="1"/>
  <c r="L213"/>
  <c r="D214" l="1"/>
  <c r="E214"/>
  <c r="G214" s="1"/>
  <c r="J214" s="1"/>
  <c r="F214" l="1"/>
  <c r="H214" l="1"/>
  <c r="K214" s="1"/>
  <c r="M214" s="1"/>
  <c r="C214" s="1"/>
  <c r="N214"/>
  <c r="I214"/>
  <c r="D215" l="1"/>
  <c r="L214"/>
  <c r="E215" s="1"/>
  <c r="F215" s="1"/>
  <c r="I215" s="1"/>
  <c r="G215" l="1"/>
  <c r="J215" s="1"/>
  <c r="N215"/>
  <c r="H215" l="1"/>
  <c r="K215" s="1"/>
  <c r="M215" l="1"/>
  <c r="C215" s="1"/>
  <c r="L215"/>
  <c r="E216" l="1"/>
  <c r="F216" s="1"/>
  <c r="D216"/>
  <c r="G216"/>
  <c r="J216" s="1"/>
  <c r="I216" l="1"/>
  <c r="N216"/>
  <c r="H216"/>
  <c r="K216" s="1"/>
  <c r="M216" s="1"/>
  <c r="C216" s="1"/>
  <c r="L216" l="1"/>
  <c r="D217"/>
  <c r="E217"/>
  <c r="F217" s="1"/>
  <c r="I217" s="1"/>
  <c r="G217" l="1"/>
  <c r="J217" s="1"/>
  <c r="H217" l="1"/>
  <c r="K217" s="1"/>
  <c r="N217"/>
  <c r="M217" l="1"/>
  <c r="C217" s="1"/>
  <c r="L217"/>
  <c r="D218" l="1"/>
  <c r="E218"/>
  <c r="G218" s="1"/>
  <c r="J218" s="1"/>
  <c r="F218" l="1"/>
  <c r="I218" l="1"/>
  <c r="L218" s="1"/>
  <c r="H218"/>
  <c r="K218" s="1"/>
  <c r="M218" s="1"/>
  <c r="C218" s="1"/>
  <c r="N218"/>
  <c r="E219" l="1"/>
  <c r="G219" s="1"/>
  <c r="D219"/>
  <c r="F219"/>
  <c r="H219" s="1"/>
  <c r="K219" s="1"/>
  <c r="M219" s="1"/>
  <c r="C219" s="1"/>
  <c r="D220" l="1"/>
  <c r="J219"/>
  <c r="N219"/>
  <c r="I219"/>
  <c r="L219" s="1"/>
  <c r="E220" s="1"/>
  <c r="G220" s="1"/>
  <c r="J220" s="1"/>
  <c r="F220" l="1"/>
  <c r="I220" l="1"/>
  <c r="L220" s="1"/>
  <c r="H220"/>
  <c r="K220" s="1"/>
  <c r="M220" s="1"/>
  <c r="C220" s="1"/>
  <c r="N220"/>
  <c r="E221" l="1"/>
  <c r="D221"/>
  <c r="G221"/>
  <c r="J221" s="1"/>
  <c r="F221"/>
  <c r="I221" s="1"/>
  <c r="N221"/>
  <c r="H221" l="1"/>
  <c r="K221" s="1"/>
  <c r="M221" s="1"/>
  <c r="C221" s="1"/>
  <c r="L221" l="1"/>
  <c r="E222" s="1"/>
  <c r="F222" s="1"/>
  <c r="D222"/>
  <c r="I222" l="1"/>
  <c r="G222"/>
  <c r="J222" s="1"/>
  <c r="N222" l="1"/>
  <c r="H222"/>
  <c r="K222" s="1"/>
  <c r="M222" s="1"/>
  <c r="C222" s="1"/>
  <c r="D223" l="1"/>
  <c r="L222"/>
  <c r="E223" s="1"/>
  <c r="G223" l="1"/>
  <c r="J223" s="1"/>
  <c r="F223"/>
  <c r="N223" l="1"/>
  <c r="H223"/>
  <c r="K223" s="1"/>
  <c r="M223" s="1"/>
  <c r="C223" s="1"/>
  <c r="I223"/>
  <c r="L223" s="1"/>
  <c r="E224" l="1"/>
  <c r="F224" s="1"/>
  <c r="I224" s="1"/>
  <c r="D224"/>
  <c r="G224" l="1"/>
  <c r="J224" s="1"/>
  <c r="H224" l="1"/>
  <c r="K224" s="1"/>
  <c r="N224"/>
  <c r="M224" l="1"/>
  <c r="C224" s="1"/>
  <c r="L224"/>
  <c r="E225" l="1"/>
  <c r="F225" s="1"/>
  <c r="D225"/>
  <c r="G225"/>
  <c r="J225" s="1"/>
  <c r="N225" l="1"/>
  <c r="H225"/>
  <c r="K225" s="1"/>
  <c r="M225" s="1"/>
  <c r="C225" s="1"/>
  <c r="I225"/>
  <c r="L225" s="1"/>
  <c r="E226" l="1"/>
  <c r="F226" s="1"/>
  <c r="D226"/>
  <c r="I226" l="1"/>
  <c r="H226"/>
  <c r="K226" s="1"/>
  <c r="M226" s="1"/>
  <c r="C226" s="1"/>
  <c r="G226"/>
  <c r="J226" s="1"/>
  <c r="D227" l="1"/>
  <c r="L226"/>
  <c r="E227" s="1"/>
  <c r="F227" s="1"/>
  <c r="N226"/>
  <c r="I227" l="1"/>
  <c r="G227"/>
  <c r="J227" s="1"/>
  <c r="H227" l="1"/>
  <c r="K227" s="1"/>
  <c r="M227" s="1"/>
  <c r="C227" s="1"/>
  <c r="N227"/>
  <c r="L227" l="1"/>
  <c r="E228" s="1"/>
  <c r="D228"/>
  <c r="F228" l="1"/>
  <c r="G228"/>
  <c r="J228" s="1"/>
  <c r="N228" l="1"/>
  <c r="I228"/>
  <c r="H228"/>
  <c r="K228" s="1"/>
  <c r="M228" s="1"/>
  <c r="C228" s="1"/>
  <c r="L228" l="1"/>
</calcChain>
</file>

<file path=xl/sharedStrings.xml><?xml version="1.0" encoding="utf-8"?>
<sst xmlns="http://schemas.openxmlformats.org/spreadsheetml/2006/main" count="40" uniqueCount="29">
  <si>
    <t>Mês</t>
  </si>
  <si>
    <r>
      <t>Valor do empréstimo (</t>
    </r>
    <r>
      <rPr>
        <b/>
        <sz val="11"/>
        <color rgb="FFFF0000"/>
        <rFont val="Calibri"/>
        <family val="2"/>
        <scheme val="minor"/>
      </rPr>
      <t>C</t>
    </r>
    <r>
      <rPr>
        <b/>
        <vertAlign val="subscript"/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):</t>
    </r>
  </si>
  <si>
    <r>
      <t>Taxa mensal de juros (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):</t>
    </r>
  </si>
  <si>
    <r>
      <t>Número de parcelas (</t>
    </r>
    <r>
      <rPr>
        <b/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): </t>
    </r>
  </si>
  <si>
    <r>
      <t>Valor da parcela (</t>
    </r>
    <r>
      <rPr>
        <b/>
        <sz val="11"/>
        <color rgb="FFFF0000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):</t>
    </r>
  </si>
  <si>
    <t>Pagamento</t>
  </si>
  <si>
    <t>Saldo devedor inicial</t>
  </si>
  <si>
    <t>Saldo devedor final</t>
  </si>
  <si>
    <t>Cálculo da Parcela</t>
  </si>
  <si>
    <t>Cálculo da taxa de juros</t>
  </si>
  <si>
    <r>
      <t>Taxa de Juros (</t>
    </r>
    <r>
      <rPr>
        <b/>
        <sz val="11"/>
        <color rgb="FFFF0000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):</t>
    </r>
  </si>
  <si>
    <t>a</t>
  </si>
  <si>
    <t>b</t>
  </si>
  <si>
    <t>xm</t>
  </si>
  <si>
    <t>f(a)</t>
  </si>
  <si>
    <t>f(b)</t>
  </si>
  <si>
    <t>f(xm)</t>
  </si>
  <si>
    <t>Parâmetros do financiamento</t>
  </si>
  <si>
    <t>Parâmetros do algoritmo</t>
  </si>
  <si>
    <t>Tolerância para f(x) = 0</t>
  </si>
  <si>
    <t>a inicial</t>
  </si>
  <si>
    <t>b inicial</t>
  </si>
  <si>
    <t>iteração</t>
  </si>
  <si>
    <t>f(xm) &lt;= tolerância?</t>
  </si>
  <si>
    <t>Quem muda?</t>
  </si>
  <si>
    <t>Taxa no intervalo?</t>
  </si>
  <si>
    <t>f(a)*f(m)</t>
  </si>
  <si>
    <t>Taxa obtida</t>
  </si>
  <si>
    <t xml:space="preserve">T = </t>
  </si>
</sst>
</file>

<file path=xl/styles.xml><?xml version="1.0" encoding="utf-8"?>
<styleSheet xmlns="http://schemas.openxmlformats.org/spreadsheetml/2006/main">
  <numFmts count="7">
    <numFmt numFmtId="43" formatCode="_-* #,##0.00_-;\-* #,##0.00_-;_-* &quot;-&quot;??_-;_-@_-"/>
    <numFmt numFmtId="164" formatCode="&quot;R$&quot;\ * #,##0.00"/>
    <numFmt numFmtId="165" formatCode="00"/>
    <numFmt numFmtId="166" formatCode="&quot;R$&quot;\ #,##0.00"/>
    <numFmt numFmtId="167" formatCode="0.00000%"/>
    <numFmt numFmtId="168" formatCode="0.000000"/>
    <numFmt numFmtId="169" formatCode="#,##0.000000_ ;\-#,##0.000000\ 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/>
    <xf numFmtId="167" fontId="0" fillId="0" borderId="1" xfId="0" applyNumberFormat="1" applyBorder="1"/>
    <xf numFmtId="0" fontId="5" fillId="0" borderId="0" xfId="0" applyFont="1"/>
    <xf numFmtId="168" fontId="0" fillId="0" borderId="1" xfId="0" applyNumberFormat="1" applyBorder="1"/>
    <xf numFmtId="169" fontId="0" fillId="0" borderId="1" xfId="1" applyNumberFormat="1" applyFont="1" applyBorder="1"/>
    <xf numFmtId="169" fontId="0" fillId="0" borderId="0" xfId="0" applyNumberFormat="1"/>
    <xf numFmtId="0" fontId="0" fillId="0" borderId="1" xfId="0" applyBorder="1" applyAlignment="1">
      <alignment horizontal="center" vertical="center"/>
    </xf>
    <xf numFmtId="166" fontId="0" fillId="0" borderId="0" xfId="0" applyNumberFormat="1"/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2"/>
  <dimension ref="A1:G211"/>
  <sheetViews>
    <sheetView showGridLines="0" tabSelected="1" zoomScale="90" zoomScaleNormal="90" workbookViewId="0">
      <selection activeCell="A10" sqref="A10"/>
    </sheetView>
  </sheetViews>
  <sheetFormatPr defaultRowHeight="15"/>
  <cols>
    <col min="1" max="1" width="29" customWidth="1"/>
    <col min="2" max="2" width="21.140625" customWidth="1"/>
    <col min="3" max="3" width="4.42578125" customWidth="1"/>
    <col min="5" max="5" width="24.140625" customWidth="1"/>
    <col min="6" max="6" width="17" customWidth="1"/>
    <col min="7" max="7" width="21.7109375" customWidth="1"/>
  </cols>
  <sheetData>
    <row r="1" spans="1:7">
      <c r="A1" s="7" t="s">
        <v>8</v>
      </c>
      <c r="D1" s="3" t="s">
        <v>0</v>
      </c>
      <c r="E1" s="3" t="s">
        <v>6</v>
      </c>
      <c r="F1" s="3" t="s">
        <v>5</v>
      </c>
      <c r="G1" s="3" t="s">
        <v>7</v>
      </c>
    </row>
    <row r="2" spans="1:7" ht="18">
      <c r="A2" s="1" t="s">
        <v>1</v>
      </c>
      <c r="B2" s="2">
        <v>70000</v>
      </c>
      <c r="D2" s="4">
        <v>0</v>
      </c>
      <c r="E2" s="5">
        <f>C_0</f>
        <v>70000</v>
      </c>
      <c r="F2" s="5">
        <v>0</v>
      </c>
      <c r="G2" s="5">
        <f>E2</f>
        <v>70000</v>
      </c>
    </row>
    <row r="3" spans="1:7">
      <c r="A3" s="1" t="s">
        <v>2</v>
      </c>
      <c r="B3" s="6">
        <v>7.1999999999999998E-3</v>
      </c>
      <c r="D3" s="4">
        <f t="shared" ref="D3:D28" si="0">IF(D2&lt;n,D2+1,"")</f>
        <v>1</v>
      </c>
      <c r="E3" s="5">
        <f t="shared" ref="E3:E28" si="1">IF($D2&lt;n,G2*(1+T),"")</f>
        <v>70504</v>
      </c>
      <c r="F3" s="5">
        <f t="shared" ref="F3:F28" si="2">IF($D2&lt;n,p,"")</f>
        <v>764.69316379111365</v>
      </c>
      <c r="G3" s="5">
        <f t="shared" ref="G3:G28" si="3">IF($D2&lt;n,E3-F3,"")</f>
        <v>69739.306836208882</v>
      </c>
    </row>
    <row r="4" spans="1:7">
      <c r="A4" s="1" t="s">
        <v>3</v>
      </c>
      <c r="B4" s="1">
        <v>150</v>
      </c>
      <c r="D4" s="4">
        <f t="shared" si="0"/>
        <v>2</v>
      </c>
      <c r="E4" s="5">
        <f t="shared" si="1"/>
        <v>70241.429845429593</v>
      </c>
      <c r="F4" s="5">
        <f t="shared" si="2"/>
        <v>764.69316379111365</v>
      </c>
      <c r="G4" s="5">
        <f t="shared" si="3"/>
        <v>69476.736681638475</v>
      </c>
    </row>
    <row r="5" spans="1:7">
      <c r="A5" s="1" t="s">
        <v>4</v>
      </c>
      <c r="B5" s="2">
        <f>(C_0*T*(1+T)^n)/((1+T)^n - 1)</f>
        <v>764.69316379111365</v>
      </c>
      <c r="D5" s="4">
        <f t="shared" si="0"/>
        <v>3</v>
      </c>
      <c r="E5" s="5">
        <f t="shared" si="1"/>
        <v>69976.969185746275</v>
      </c>
      <c r="F5" s="5">
        <f t="shared" si="2"/>
        <v>764.69316379111365</v>
      </c>
      <c r="G5" s="5">
        <f t="shared" si="3"/>
        <v>69212.276021955156</v>
      </c>
    </row>
    <row r="6" spans="1:7">
      <c r="D6" s="4">
        <f t="shared" si="0"/>
        <v>4</v>
      </c>
      <c r="E6" s="5">
        <f t="shared" si="1"/>
        <v>69710.604409313237</v>
      </c>
      <c r="F6" s="5">
        <f t="shared" si="2"/>
        <v>764.69316379111365</v>
      </c>
      <c r="G6" s="5">
        <f t="shared" si="3"/>
        <v>68945.911245522118</v>
      </c>
    </row>
    <row r="7" spans="1:7">
      <c r="B7" s="12">
        <f>SUM(F3:F211)</f>
        <v>114703.97456866727</v>
      </c>
      <c r="D7" s="4">
        <f t="shared" si="0"/>
        <v>5</v>
      </c>
      <c r="E7" s="5">
        <f t="shared" si="1"/>
        <v>69442.321806489883</v>
      </c>
      <c r="F7" s="5">
        <f t="shared" si="2"/>
        <v>764.69316379111365</v>
      </c>
      <c r="G7" s="5">
        <f t="shared" si="3"/>
        <v>68677.628642698764</v>
      </c>
    </row>
    <row r="8" spans="1:7">
      <c r="D8" s="4">
        <f t="shared" si="0"/>
        <v>6</v>
      </c>
      <c r="E8" s="5">
        <f t="shared" si="1"/>
        <v>69172.107568926207</v>
      </c>
      <c r="F8" s="5">
        <f t="shared" si="2"/>
        <v>764.69316379111365</v>
      </c>
      <c r="G8" s="5">
        <f t="shared" si="3"/>
        <v>68407.414405135089</v>
      </c>
    </row>
    <row r="9" spans="1:7">
      <c r="A9" s="7" t="s">
        <v>9</v>
      </c>
      <c r="D9" s="4">
        <f t="shared" si="0"/>
        <v>7</v>
      </c>
      <c r="E9" s="5">
        <f t="shared" si="1"/>
        <v>68899.947788852063</v>
      </c>
      <c r="F9" s="5">
        <f t="shared" si="2"/>
        <v>764.69316379111365</v>
      </c>
      <c r="G9" s="5">
        <f t="shared" si="3"/>
        <v>68135.254625060945</v>
      </c>
    </row>
    <row r="10" spans="1:7">
      <c r="A10" s="1" t="s">
        <v>10</v>
      </c>
      <c r="B10" s="2"/>
      <c r="D10" s="4">
        <f t="shared" si="0"/>
        <v>8</v>
      </c>
      <c r="E10" s="5">
        <f t="shared" si="1"/>
        <v>68625.828458361386</v>
      </c>
      <c r="F10" s="5">
        <f t="shared" si="2"/>
        <v>764.69316379111365</v>
      </c>
      <c r="G10" s="5">
        <f t="shared" si="3"/>
        <v>67861.135294570267</v>
      </c>
    </row>
    <row r="11" spans="1:7">
      <c r="D11" s="4">
        <f t="shared" si="0"/>
        <v>9</v>
      </c>
      <c r="E11" s="5">
        <f t="shared" si="1"/>
        <v>68349.735468691186</v>
      </c>
      <c r="F11" s="5">
        <f t="shared" si="2"/>
        <v>764.69316379111365</v>
      </c>
      <c r="G11" s="5">
        <f t="shared" si="3"/>
        <v>67585.042304900067</v>
      </c>
    </row>
    <row r="12" spans="1:7">
      <c r="D12" s="4">
        <f t="shared" si="0"/>
        <v>10</v>
      </c>
      <c r="E12" s="5">
        <f t="shared" si="1"/>
        <v>68071.654609495352</v>
      </c>
      <c r="F12" s="5">
        <f t="shared" si="2"/>
        <v>764.69316379111365</v>
      </c>
      <c r="G12" s="5">
        <f t="shared" si="3"/>
        <v>67306.961445704233</v>
      </c>
    </row>
    <row r="13" spans="1:7">
      <c r="D13" s="4">
        <f t="shared" si="0"/>
        <v>11</v>
      </c>
      <c r="E13" s="5">
        <f t="shared" si="1"/>
        <v>67791.571568113315</v>
      </c>
      <c r="F13" s="5">
        <f t="shared" si="2"/>
        <v>764.69316379111365</v>
      </c>
      <c r="G13" s="5">
        <f t="shared" si="3"/>
        <v>67026.878404322197</v>
      </c>
    </row>
    <row r="14" spans="1:7">
      <c r="D14" s="4">
        <f t="shared" si="0"/>
        <v>12</v>
      </c>
      <c r="E14" s="5">
        <f t="shared" si="1"/>
        <v>67509.471928833329</v>
      </c>
      <c r="F14" s="5">
        <f t="shared" si="2"/>
        <v>764.69316379111365</v>
      </c>
      <c r="G14" s="5">
        <f t="shared" si="3"/>
        <v>66744.778765042211</v>
      </c>
    </row>
    <row r="15" spans="1:7">
      <c r="D15" s="4">
        <f t="shared" si="0"/>
        <v>13</v>
      </c>
      <c r="E15" s="5">
        <f t="shared" si="1"/>
        <v>67225.341172150525</v>
      </c>
      <c r="F15" s="5">
        <f t="shared" si="2"/>
        <v>764.69316379111365</v>
      </c>
      <c r="G15" s="5">
        <f t="shared" si="3"/>
        <v>66460.648008359407</v>
      </c>
    </row>
    <row r="16" spans="1:7">
      <c r="D16" s="4">
        <f t="shared" si="0"/>
        <v>14</v>
      </c>
      <c r="E16" s="5">
        <f t="shared" si="1"/>
        <v>66939.164674019601</v>
      </c>
      <c r="F16" s="5">
        <f t="shared" si="2"/>
        <v>764.69316379111365</v>
      </c>
      <c r="G16" s="5">
        <f t="shared" si="3"/>
        <v>66174.471510228483</v>
      </c>
    </row>
    <row r="17" spans="4:7">
      <c r="D17" s="4">
        <f t="shared" si="0"/>
        <v>15</v>
      </c>
      <c r="E17" s="5">
        <f t="shared" si="1"/>
        <v>66650.927705102134</v>
      </c>
      <c r="F17" s="5">
        <f t="shared" si="2"/>
        <v>764.69316379111365</v>
      </c>
      <c r="G17" s="5">
        <f t="shared" si="3"/>
        <v>65886.234541311016</v>
      </c>
    </row>
    <row r="18" spans="4:7">
      <c r="D18" s="4">
        <f t="shared" si="0"/>
        <v>16</v>
      </c>
      <c r="E18" s="5">
        <f t="shared" si="1"/>
        <v>66360.61543000846</v>
      </c>
      <c r="F18" s="5">
        <f t="shared" si="2"/>
        <v>764.69316379111365</v>
      </c>
      <c r="G18" s="5">
        <f t="shared" si="3"/>
        <v>65595.922266217342</v>
      </c>
    </row>
    <row r="19" spans="4:7">
      <c r="D19" s="4">
        <f t="shared" si="0"/>
        <v>17</v>
      </c>
      <c r="E19" s="5">
        <f t="shared" si="1"/>
        <v>66068.212906534114</v>
      </c>
      <c r="F19" s="5">
        <f t="shared" si="2"/>
        <v>764.69316379111365</v>
      </c>
      <c r="G19" s="5">
        <f t="shared" si="3"/>
        <v>65303.519742743003</v>
      </c>
    </row>
    <row r="20" spans="4:7">
      <c r="D20" s="4">
        <f t="shared" si="0"/>
        <v>18</v>
      </c>
      <c r="E20" s="5">
        <f t="shared" si="1"/>
        <v>65773.705084890753</v>
      </c>
      <c r="F20" s="5">
        <f t="shared" si="2"/>
        <v>764.69316379111365</v>
      </c>
      <c r="G20" s="5">
        <f t="shared" si="3"/>
        <v>65009.011921099642</v>
      </c>
    </row>
    <row r="21" spans="4:7">
      <c r="D21" s="4">
        <f t="shared" si="0"/>
        <v>19</v>
      </c>
      <c r="E21" s="5">
        <f t="shared" si="1"/>
        <v>65477.076806931567</v>
      </c>
      <c r="F21" s="5">
        <f t="shared" si="2"/>
        <v>764.69316379111365</v>
      </c>
      <c r="G21" s="5">
        <f t="shared" si="3"/>
        <v>64712.383643140456</v>
      </c>
    </row>
    <row r="22" spans="4:7">
      <c r="D22" s="4">
        <f t="shared" si="0"/>
        <v>20</v>
      </c>
      <c r="E22" s="5">
        <f t="shared" si="1"/>
        <v>65178.312805371075</v>
      </c>
      <c r="F22" s="5">
        <f t="shared" si="2"/>
        <v>764.69316379111365</v>
      </c>
      <c r="G22" s="5">
        <f t="shared" si="3"/>
        <v>64413.619641579964</v>
      </c>
    </row>
    <row r="23" spans="4:7">
      <c r="D23" s="4">
        <f t="shared" si="0"/>
        <v>21</v>
      </c>
      <c r="E23" s="5">
        <f t="shared" si="1"/>
        <v>64877.397702999348</v>
      </c>
      <c r="F23" s="5">
        <f t="shared" si="2"/>
        <v>764.69316379111365</v>
      </c>
      <c r="G23" s="5">
        <f t="shared" si="3"/>
        <v>64112.704539208236</v>
      </c>
    </row>
    <row r="24" spans="4:7">
      <c r="D24" s="4">
        <f t="shared" si="0"/>
        <v>22</v>
      </c>
      <c r="E24" s="5">
        <f t="shared" si="1"/>
        <v>64574.316011890543</v>
      </c>
      <c r="F24" s="5">
        <f t="shared" si="2"/>
        <v>764.69316379111365</v>
      </c>
      <c r="G24" s="5">
        <f t="shared" si="3"/>
        <v>63809.622848099432</v>
      </c>
    </row>
    <row r="25" spans="4:7">
      <c r="D25" s="4">
        <f t="shared" si="0"/>
        <v>23</v>
      </c>
      <c r="E25" s="5">
        <f t="shared" si="1"/>
        <v>64269.052132605757</v>
      </c>
      <c r="F25" s="5">
        <f t="shared" si="2"/>
        <v>764.69316379111365</v>
      </c>
      <c r="G25" s="5">
        <f t="shared" si="3"/>
        <v>63504.358968814646</v>
      </c>
    </row>
    <row r="26" spans="4:7">
      <c r="D26" s="4">
        <f t="shared" si="0"/>
        <v>24</v>
      </c>
      <c r="E26" s="5">
        <f t="shared" si="1"/>
        <v>63961.590353390115</v>
      </c>
      <c r="F26" s="5">
        <f t="shared" si="2"/>
        <v>764.69316379111365</v>
      </c>
      <c r="G26" s="5">
        <f t="shared" si="3"/>
        <v>63196.897189599003</v>
      </c>
    </row>
    <row r="27" spans="4:7">
      <c r="D27" s="4">
        <f t="shared" si="0"/>
        <v>25</v>
      </c>
      <c r="E27" s="5">
        <f t="shared" si="1"/>
        <v>63651.914849364119</v>
      </c>
      <c r="F27" s="5">
        <f t="shared" si="2"/>
        <v>764.69316379111365</v>
      </c>
      <c r="G27" s="5">
        <f t="shared" si="3"/>
        <v>62887.221685573008</v>
      </c>
    </row>
    <row r="28" spans="4:7">
      <c r="D28" s="4">
        <f t="shared" si="0"/>
        <v>26</v>
      </c>
      <c r="E28" s="5">
        <f t="shared" si="1"/>
        <v>63340.00968170914</v>
      </c>
      <c r="F28" s="5">
        <f t="shared" si="2"/>
        <v>764.69316379111365</v>
      </c>
      <c r="G28" s="5">
        <f t="shared" si="3"/>
        <v>62575.316517918029</v>
      </c>
    </row>
    <row r="29" spans="4:7">
      <c r="D29" s="4">
        <f t="shared" ref="D29:D92" si="4">IF(D28&lt;n,D28+1,"")</f>
        <v>27</v>
      </c>
      <c r="E29" s="5">
        <f t="shared" ref="E29:E92" si="5">IF($D28&lt;n,G28*(1+T),"")</f>
        <v>63025.858796847046</v>
      </c>
      <c r="F29" s="5">
        <f t="shared" ref="F29:F92" si="6">IF($D28&lt;n,p,"")</f>
        <v>764.69316379111365</v>
      </c>
      <c r="G29" s="5">
        <f t="shared" ref="G29:G92" si="7">IF($D28&lt;n,E29-F29,"")</f>
        <v>62261.165633055934</v>
      </c>
    </row>
    <row r="30" spans="4:7">
      <c r="D30" s="4">
        <f t="shared" si="4"/>
        <v>28</v>
      </c>
      <c r="E30" s="5">
        <f t="shared" si="5"/>
        <v>62709.446025613943</v>
      </c>
      <c r="F30" s="5">
        <f t="shared" si="6"/>
        <v>764.69316379111365</v>
      </c>
      <c r="G30" s="5">
        <f t="shared" si="7"/>
        <v>61944.752861822832</v>
      </c>
    </row>
    <row r="31" spans="4:7">
      <c r="D31" s="4">
        <f t="shared" si="4"/>
        <v>29</v>
      </c>
      <c r="E31" s="5">
        <f t="shared" si="5"/>
        <v>62390.755082427961</v>
      </c>
      <c r="F31" s="5">
        <f t="shared" si="6"/>
        <v>764.69316379111365</v>
      </c>
      <c r="G31" s="5">
        <f t="shared" si="7"/>
        <v>61626.061918636849</v>
      </c>
    </row>
    <row r="32" spans="4:7">
      <c r="D32" s="4">
        <f t="shared" si="4"/>
        <v>30</v>
      </c>
      <c r="E32" s="5">
        <f t="shared" si="5"/>
        <v>62069.769564451039</v>
      </c>
      <c r="F32" s="5">
        <f t="shared" si="6"/>
        <v>764.69316379111365</v>
      </c>
      <c r="G32" s="5">
        <f t="shared" si="7"/>
        <v>61305.076400659927</v>
      </c>
    </row>
    <row r="33" spans="4:7">
      <c r="D33" s="4">
        <f t="shared" si="4"/>
        <v>31</v>
      </c>
      <c r="E33" s="5">
        <f t="shared" si="5"/>
        <v>61746.472950744683</v>
      </c>
      <c r="F33" s="5">
        <f t="shared" si="6"/>
        <v>764.69316379111365</v>
      </c>
      <c r="G33" s="5">
        <f t="shared" si="7"/>
        <v>60981.779786953572</v>
      </c>
    </row>
    <row r="34" spans="4:7">
      <c r="D34" s="4">
        <f t="shared" si="4"/>
        <v>32</v>
      </c>
      <c r="E34" s="5">
        <f t="shared" si="5"/>
        <v>61420.848601419646</v>
      </c>
      <c r="F34" s="5">
        <f t="shared" si="6"/>
        <v>764.69316379111365</v>
      </c>
      <c r="G34" s="5">
        <f t="shared" si="7"/>
        <v>60656.155437628535</v>
      </c>
    </row>
    <row r="35" spans="4:7">
      <c r="D35" s="4">
        <f t="shared" si="4"/>
        <v>33</v>
      </c>
      <c r="E35" s="5">
        <f t="shared" si="5"/>
        <v>61092.879756779468</v>
      </c>
      <c r="F35" s="5">
        <f t="shared" si="6"/>
        <v>764.69316379111365</v>
      </c>
      <c r="G35" s="5">
        <f t="shared" si="7"/>
        <v>60328.186592988357</v>
      </c>
    </row>
    <row r="36" spans="4:7">
      <c r="D36" s="4">
        <f t="shared" si="4"/>
        <v>34</v>
      </c>
      <c r="E36" s="5">
        <f t="shared" si="5"/>
        <v>60762.549536457882</v>
      </c>
      <c r="F36" s="5">
        <f t="shared" si="6"/>
        <v>764.69316379111365</v>
      </c>
      <c r="G36" s="5">
        <f t="shared" si="7"/>
        <v>59997.856372666771</v>
      </c>
    </row>
    <row r="37" spans="4:7">
      <c r="D37" s="4">
        <f t="shared" si="4"/>
        <v>35</v>
      </c>
      <c r="E37" s="5">
        <f t="shared" si="5"/>
        <v>60429.840938549976</v>
      </c>
      <c r="F37" s="5">
        <f t="shared" si="6"/>
        <v>764.69316379111365</v>
      </c>
      <c r="G37" s="5">
        <f t="shared" si="7"/>
        <v>59665.147774758865</v>
      </c>
    </row>
    <row r="38" spans="4:7">
      <c r="D38" s="4">
        <f t="shared" si="4"/>
        <v>36</v>
      </c>
      <c r="E38" s="5">
        <f t="shared" si="5"/>
        <v>60094.736838737132</v>
      </c>
      <c r="F38" s="5">
        <f t="shared" si="6"/>
        <v>764.69316379111365</v>
      </c>
      <c r="G38" s="5">
        <f t="shared" si="7"/>
        <v>59330.04367494602</v>
      </c>
    </row>
    <row r="39" spans="4:7">
      <c r="D39" s="4">
        <f t="shared" si="4"/>
        <v>37</v>
      </c>
      <c r="E39" s="5">
        <f t="shared" si="5"/>
        <v>59757.219989405639</v>
      </c>
      <c r="F39" s="5">
        <f t="shared" si="6"/>
        <v>764.69316379111365</v>
      </c>
      <c r="G39" s="5">
        <f t="shared" si="7"/>
        <v>58992.526825614528</v>
      </c>
    </row>
    <row r="40" spans="4:7">
      <c r="D40" s="4">
        <f t="shared" si="4"/>
        <v>38</v>
      </c>
      <c r="E40" s="5">
        <f t="shared" si="5"/>
        <v>59417.273018758955</v>
      </c>
      <c r="F40" s="5">
        <f t="shared" si="6"/>
        <v>764.69316379111365</v>
      </c>
      <c r="G40" s="5">
        <f t="shared" si="7"/>
        <v>58652.579854967844</v>
      </c>
    </row>
    <row r="41" spans="4:7">
      <c r="D41" s="4">
        <f t="shared" si="4"/>
        <v>39</v>
      </c>
      <c r="E41" s="5">
        <f t="shared" si="5"/>
        <v>59074.878429923621</v>
      </c>
      <c r="F41" s="5">
        <f t="shared" si="6"/>
        <v>764.69316379111365</v>
      </c>
      <c r="G41" s="5">
        <f t="shared" si="7"/>
        <v>58310.18526613251</v>
      </c>
    </row>
    <row r="42" spans="4:7">
      <c r="D42" s="4">
        <f t="shared" si="4"/>
        <v>40</v>
      </c>
      <c r="E42" s="5">
        <f t="shared" si="5"/>
        <v>58730.018600048672</v>
      </c>
      <c r="F42" s="5">
        <f t="shared" si="6"/>
        <v>764.69316379111365</v>
      </c>
      <c r="G42" s="5">
        <f t="shared" si="7"/>
        <v>57965.325436257561</v>
      </c>
    </row>
    <row r="43" spans="4:7">
      <c r="D43" s="4">
        <f t="shared" si="4"/>
        <v>41</v>
      </c>
      <c r="E43" s="5">
        <f t="shared" si="5"/>
        <v>58382.675779398618</v>
      </c>
      <c r="F43" s="5">
        <f t="shared" si="6"/>
        <v>764.69316379111365</v>
      </c>
      <c r="G43" s="5">
        <f t="shared" si="7"/>
        <v>57617.982615607507</v>
      </c>
    </row>
    <row r="44" spans="4:7">
      <c r="D44" s="4">
        <f t="shared" si="4"/>
        <v>42</v>
      </c>
      <c r="E44" s="5">
        <f t="shared" si="5"/>
        <v>58032.832090439886</v>
      </c>
      <c r="F44" s="5">
        <f t="shared" si="6"/>
        <v>764.69316379111365</v>
      </c>
      <c r="G44" s="5">
        <f t="shared" si="7"/>
        <v>57268.138926648775</v>
      </c>
    </row>
    <row r="45" spans="4:7">
      <c r="D45" s="4">
        <f t="shared" si="4"/>
        <v>43</v>
      </c>
      <c r="E45" s="5">
        <f t="shared" si="5"/>
        <v>57680.46952692065</v>
      </c>
      <c r="F45" s="5">
        <f t="shared" si="6"/>
        <v>764.69316379111365</v>
      </c>
      <c r="G45" s="5">
        <f t="shared" si="7"/>
        <v>56915.776363129538</v>
      </c>
    </row>
    <row r="46" spans="4:7">
      <c r="D46" s="4">
        <f t="shared" si="4"/>
        <v>44</v>
      </c>
      <c r="E46" s="5">
        <f t="shared" si="5"/>
        <v>57325.569952944075</v>
      </c>
      <c r="F46" s="5">
        <f t="shared" si="6"/>
        <v>764.69316379111365</v>
      </c>
      <c r="G46" s="5">
        <f t="shared" si="7"/>
        <v>56560.876789152964</v>
      </c>
    </row>
    <row r="47" spans="4:7">
      <c r="D47" s="4">
        <f t="shared" si="4"/>
        <v>45</v>
      </c>
      <c r="E47" s="5">
        <f t="shared" si="5"/>
        <v>56968.11510203487</v>
      </c>
      <c r="F47" s="5">
        <f t="shared" si="6"/>
        <v>764.69316379111365</v>
      </c>
      <c r="G47" s="5">
        <f t="shared" si="7"/>
        <v>56203.421938243759</v>
      </c>
    </row>
    <row r="48" spans="4:7">
      <c r="D48" s="4">
        <f t="shared" si="4"/>
        <v>46</v>
      </c>
      <c r="E48" s="5">
        <f t="shared" si="5"/>
        <v>56608.086576199123</v>
      </c>
      <c r="F48" s="5">
        <f t="shared" si="6"/>
        <v>764.69316379111365</v>
      </c>
      <c r="G48" s="5">
        <f t="shared" si="7"/>
        <v>55843.393412408011</v>
      </c>
    </row>
    <row r="49" spans="4:7">
      <c r="D49" s="4">
        <f t="shared" si="4"/>
        <v>47</v>
      </c>
      <c r="E49" s="5">
        <f t="shared" si="5"/>
        <v>56245.465844977356</v>
      </c>
      <c r="F49" s="5">
        <f t="shared" si="6"/>
        <v>764.69316379111365</v>
      </c>
      <c r="G49" s="5">
        <f t="shared" si="7"/>
        <v>55480.772681186245</v>
      </c>
    </row>
    <row r="50" spans="4:7">
      <c r="D50" s="4">
        <f t="shared" si="4"/>
        <v>48</v>
      </c>
      <c r="E50" s="5">
        <f t="shared" si="5"/>
        <v>55880.234244490792</v>
      </c>
      <c r="F50" s="5">
        <f t="shared" si="6"/>
        <v>764.69316379111365</v>
      </c>
      <c r="G50" s="5">
        <f t="shared" si="7"/>
        <v>55115.541080699681</v>
      </c>
    </row>
    <row r="51" spans="4:7">
      <c r="D51" s="4">
        <f t="shared" si="4"/>
        <v>49</v>
      </c>
      <c r="E51" s="5">
        <f t="shared" si="5"/>
        <v>55512.372976480721</v>
      </c>
      <c r="F51" s="5">
        <f t="shared" si="6"/>
        <v>764.69316379111365</v>
      </c>
      <c r="G51" s="5">
        <f t="shared" si="7"/>
        <v>54747.67981268961</v>
      </c>
    </row>
    <row r="52" spans="4:7">
      <c r="D52" s="4">
        <f t="shared" si="4"/>
        <v>50</v>
      </c>
      <c r="E52" s="5">
        <f t="shared" si="5"/>
        <v>55141.863107340978</v>
      </c>
      <c r="F52" s="5">
        <f t="shared" si="6"/>
        <v>764.69316379111365</v>
      </c>
      <c r="G52" s="5">
        <f t="shared" si="7"/>
        <v>54377.169943549867</v>
      </c>
    </row>
    <row r="53" spans="4:7">
      <c r="D53" s="4">
        <f t="shared" si="4"/>
        <v>51</v>
      </c>
      <c r="E53" s="5">
        <f t="shared" si="5"/>
        <v>54768.685567143431</v>
      </c>
      <c r="F53" s="5">
        <f t="shared" si="6"/>
        <v>764.69316379111365</v>
      </c>
      <c r="G53" s="5">
        <f t="shared" si="7"/>
        <v>54003.99240335232</v>
      </c>
    </row>
    <row r="54" spans="4:7">
      <c r="D54" s="4">
        <f t="shared" si="4"/>
        <v>52</v>
      </c>
      <c r="E54" s="5">
        <f t="shared" si="5"/>
        <v>54392.821148656461</v>
      </c>
      <c r="F54" s="5">
        <f t="shared" si="6"/>
        <v>764.69316379111365</v>
      </c>
      <c r="G54" s="5">
        <f t="shared" si="7"/>
        <v>53628.12798486535</v>
      </c>
    </row>
    <row r="55" spans="4:7">
      <c r="D55" s="4">
        <f t="shared" si="4"/>
        <v>53</v>
      </c>
      <c r="E55" s="5">
        <f t="shared" si="5"/>
        <v>54014.250506356388</v>
      </c>
      <c r="F55" s="5">
        <f t="shared" si="6"/>
        <v>764.69316379111365</v>
      </c>
      <c r="G55" s="5">
        <f t="shared" si="7"/>
        <v>53249.557342565276</v>
      </c>
    </row>
    <row r="56" spans="4:7">
      <c r="D56" s="4">
        <f t="shared" si="4"/>
        <v>54</v>
      </c>
      <c r="E56" s="5">
        <f t="shared" si="5"/>
        <v>53632.954155431755</v>
      </c>
      <c r="F56" s="5">
        <f t="shared" si="6"/>
        <v>764.69316379111365</v>
      </c>
      <c r="G56" s="5">
        <f t="shared" si="7"/>
        <v>52868.260991640644</v>
      </c>
    </row>
    <row r="57" spans="4:7">
      <c r="D57" s="4">
        <f t="shared" si="4"/>
        <v>55</v>
      </c>
      <c r="E57" s="5">
        <f t="shared" si="5"/>
        <v>53248.912470780459</v>
      </c>
      <c r="F57" s="5">
        <f t="shared" si="6"/>
        <v>764.69316379111365</v>
      </c>
      <c r="G57" s="5">
        <f t="shared" si="7"/>
        <v>52484.219306989347</v>
      </c>
    </row>
    <row r="58" spans="4:7">
      <c r="D58" s="4">
        <f t="shared" si="4"/>
        <v>56</v>
      </c>
      <c r="E58" s="5">
        <f t="shared" si="5"/>
        <v>52862.105685999675</v>
      </c>
      <c r="F58" s="5">
        <f t="shared" si="6"/>
        <v>764.69316379111365</v>
      </c>
      <c r="G58" s="5">
        <f t="shared" si="7"/>
        <v>52097.412522208564</v>
      </c>
    </row>
    <row r="59" spans="4:7">
      <c r="D59" s="4">
        <f t="shared" si="4"/>
        <v>57</v>
      </c>
      <c r="E59" s="5">
        <f t="shared" si="5"/>
        <v>52472.513892368472</v>
      </c>
      <c r="F59" s="5">
        <f t="shared" si="6"/>
        <v>764.69316379111365</v>
      </c>
      <c r="G59" s="5">
        <f t="shared" si="7"/>
        <v>51707.820728577361</v>
      </c>
    </row>
    <row r="60" spans="4:7">
      <c r="D60" s="4">
        <f t="shared" si="4"/>
        <v>58</v>
      </c>
      <c r="E60" s="5">
        <f t="shared" si="5"/>
        <v>52080.117037823125</v>
      </c>
      <c r="F60" s="5">
        <f t="shared" si="6"/>
        <v>764.69316379111365</v>
      </c>
      <c r="G60" s="5">
        <f t="shared" si="7"/>
        <v>51315.423874032014</v>
      </c>
    </row>
    <row r="61" spans="4:7">
      <c r="D61" s="4">
        <f t="shared" si="4"/>
        <v>59</v>
      </c>
      <c r="E61" s="5">
        <f t="shared" si="5"/>
        <v>51684.894925925051</v>
      </c>
      <c r="F61" s="5">
        <f t="shared" si="6"/>
        <v>764.69316379111365</v>
      </c>
      <c r="G61" s="5">
        <f t="shared" si="7"/>
        <v>50920.20176213394</v>
      </c>
    </row>
    <row r="62" spans="4:7">
      <c r="D62" s="4">
        <f t="shared" si="4"/>
        <v>60</v>
      </c>
      <c r="E62" s="5">
        <f t="shared" si="5"/>
        <v>51286.827214821307</v>
      </c>
      <c r="F62" s="5">
        <f t="shared" si="6"/>
        <v>764.69316379111365</v>
      </c>
      <c r="G62" s="5">
        <f t="shared" si="7"/>
        <v>50522.134051030196</v>
      </c>
    </row>
    <row r="63" spans="4:7">
      <c r="D63" s="4">
        <f t="shared" si="4"/>
        <v>61</v>
      </c>
      <c r="E63" s="5">
        <f t="shared" si="5"/>
        <v>50885.893416197621</v>
      </c>
      <c r="F63" s="5">
        <f t="shared" si="6"/>
        <v>764.69316379111365</v>
      </c>
      <c r="G63" s="5">
        <f t="shared" si="7"/>
        <v>50121.20025240651</v>
      </c>
    </row>
    <row r="64" spans="4:7">
      <c r="D64" s="4">
        <f t="shared" si="4"/>
        <v>62</v>
      </c>
      <c r="E64" s="5">
        <f t="shared" si="5"/>
        <v>50482.072894223842</v>
      </c>
      <c r="F64" s="5">
        <f t="shared" si="6"/>
        <v>764.69316379111365</v>
      </c>
      <c r="G64" s="5">
        <f t="shared" si="7"/>
        <v>49717.379730432731</v>
      </c>
    </row>
    <row r="65" spans="4:7">
      <c r="D65" s="4">
        <f t="shared" si="4"/>
        <v>63</v>
      </c>
      <c r="E65" s="5">
        <f t="shared" si="5"/>
        <v>50075.344864491854</v>
      </c>
      <c r="F65" s="5">
        <f t="shared" si="6"/>
        <v>764.69316379111365</v>
      </c>
      <c r="G65" s="5">
        <f t="shared" si="7"/>
        <v>49310.651700700742</v>
      </c>
    </row>
    <row r="66" spans="4:7">
      <c r="D66" s="4">
        <f t="shared" si="4"/>
        <v>64</v>
      </c>
      <c r="E66" s="5">
        <f t="shared" si="5"/>
        <v>49665.688392945791</v>
      </c>
      <c r="F66" s="5">
        <f t="shared" si="6"/>
        <v>764.69316379111365</v>
      </c>
      <c r="G66" s="5">
        <f t="shared" si="7"/>
        <v>48900.99522915468</v>
      </c>
    </row>
    <row r="67" spans="4:7">
      <c r="D67" s="4">
        <f t="shared" si="4"/>
        <v>65</v>
      </c>
      <c r="E67" s="5">
        <f t="shared" si="5"/>
        <v>49253.082394804595</v>
      </c>
      <c r="F67" s="5">
        <f t="shared" si="6"/>
        <v>764.69316379111365</v>
      </c>
      <c r="G67" s="5">
        <f t="shared" si="7"/>
        <v>48488.389231013483</v>
      </c>
    </row>
    <row r="68" spans="4:7">
      <c r="D68" s="4">
        <f t="shared" si="4"/>
        <v>66</v>
      </c>
      <c r="E68" s="5">
        <f t="shared" si="5"/>
        <v>48837.505633476787</v>
      </c>
      <c r="F68" s="5">
        <f t="shared" si="6"/>
        <v>764.69316379111365</v>
      </c>
      <c r="G68" s="5">
        <f t="shared" si="7"/>
        <v>48072.812469685676</v>
      </c>
    </row>
    <row r="69" spans="4:7">
      <c r="D69" s="4">
        <f t="shared" si="4"/>
        <v>67</v>
      </c>
      <c r="E69" s="5">
        <f t="shared" si="5"/>
        <v>48418.93671946742</v>
      </c>
      <c r="F69" s="5">
        <f t="shared" si="6"/>
        <v>764.69316379111365</v>
      </c>
      <c r="G69" s="5">
        <f t="shared" si="7"/>
        <v>47654.243555676308</v>
      </c>
    </row>
    <row r="70" spans="4:7">
      <c r="D70" s="4">
        <f t="shared" si="4"/>
        <v>68</v>
      </c>
      <c r="E70" s="5">
        <f t="shared" si="5"/>
        <v>47997.354109277185</v>
      </c>
      <c r="F70" s="5">
        <f t="shared" si="6"/>
        <v>764.69316379111365</v>
      </c>
      <c r="G70" s="5">
        <f t="shared" si="7"/>
        <v>47232.660945486074</v>
      </c>
    </row>
    <row r="71" spans="4:7">
      <c r="D71" s="4">
        <f t="shared" si="4"/>
        <v>69</v>
      </c>
      <c r="E71" s="5">
        <f t="shared" si="5"/>
        <v>47572.736104293581</v>
      </c>
      <c r="F71" s="5">
        <f t="shared" si="6"/>
        <v>764.69316379111365</v>
      </c>
      <c r="G71" s="5">
        <f t="shared" si="7"/>
        <v>46808.04294050247</v>
      </c>
    </row>
    <row r="72" spans="4:7">
      <c r="D72" s="4">
        <f t="shared" si="4"/>
        <v>70</v>
      </c>
      <c r="E72" s="5">
        <f t="shared" si="5"/>
        <v>47145.06084967409</v>
      </c>
      <c r="F72" s="5">
        <f t="shared" si="6"/>
        <v>764.69316379111365</v>
      </c>
      <c r="G72" s="5">
        <f t="shared" si="7"/>
        <v>46380.367685882979</v>
      </c>
    </row>
    <row r="73" spans="4:7">
      <c r="D73" s="4">
        <f t="shared" si="4"/>
        <v>71</v>
      </c>
      <c r="E73" s="5">
        <f t="shared" si="5"/>
        <v>46714.306333221342</v>
      </c>
      <c r="F73" s="5">
        <f t="shared" si="6"/>
        <v>764.69316379111365</v>
      </c>
      <c r="G73" s="5">
        <f t="shared" si="7"/>
        <v>45949.613169430231</v>
      </c>
    </row>
    <row r="74" spans="4:7">
      <c r="D74" s="4">
        <f t="shared" si="4"/>
        <v>72</v>
      </c>
      <c r="E74" s="5">
        <f t="shared" si="5"/>
        <v>46280.450384250136</v>
      </c>
      <c r="F74" s="5">
        <f t="shared" si="6"/>
        <v>764.69316379111365</v>
      </c>
      <c r="G74" s="5">
        <f t="shared" si="7"/>
        <v>45515.757220459025</v>
      </c>
    </row>
    <row r="75" spans="4:7">
      <c r="D75" s="4">
        <f t="shared" si="4"/>
        <v>73</v>
      </c>
      <c r="E75" s="5">
        <f t="shared" si="5"/>
        <v>45843.470672446332</v>
      </c>
      <c r="F75" s="5">
        <f t="shared" si="6"/>
        <v>764.69316379111365</v>
      </c>
      <c r="G75" s="5">
        <f t="shared" si="7"/>
        <v>45078.777508655221</v>
      </c>
    </row>
    <row r="76" spans="4:7">
      <c r="D76" s="4">
        <f t="shared" si="4"/>
        <v>74</v>
      </c>
      <c r="E76" s="5">
        <f t="shared" si="5"/>
        <v>45403.344706717544</v>
      </c>
      <c r="F76" s="5">
        <f t="shared" si="6"/>
        <v>764.69316379111365</v>
      </c>
      <c r="G76" s="5">
        <f t="shared" si="7"/>
        <v>44638.651542926433</v>
      </c>
    </row>
    <row r="77" spans="4:7">
      <c r="D77" s="4">
        <f t="shared" si="4"/>
        <v>75</v>
      </c>
      <c r="E77" s="5">
        <f t="shared" si="5"/>
        <v>44960.049834035504</v>
      </c>
      <c r="F77" s="5">
        <f t="shared" si="6"/>
        <v>764.69316379111365</v>
      </c>
      <c r="G77" s="5">
        <f t="shared" si="7"/>
        <v>44195.356670244393</v>
      </c>
    </row>
    <row r="78" spans="4:7">
      <c r="D78" s="4">
        <f t="shared" si="4"/>
        <v>76</v>
      </c>
      <c r="E78" s="5">
        <f t="shared" si="5"/>
        <v>44513.563238270159</v>
      </c>
      <c r="F78" s="5">
        <f t="shared" si="6"/>
        <v>764.69316379111365</v>
      </c>
      <c r="G78" s="5">
        <f t="shared" si="7"/>
        <v>43748.870074479048</v>
      </c>
    </row>
    <row r="79" spans="4:7">
      <c r="D79" s="4">
        <f t="shared" si="4"/>
        <v>77</v>
      </c>
      <c r="E79" s="5">
        <f t="shared" si="5"/>
        <v>44063.861939015304</v>
      </c>
      <c r="F79" s="5">
        <f t="shared" si="6"/>
        <v>764.69316379111365</v>
      </c>
      <c r="G79" s="5">
        <f t="shared" si="7"/>
        <v>43299.168775224192</v>
      </c>
    </row>
    <row r="80" spans="4:7">
      <c r="D80" s="4">
        <f t="shared" si="4"/>
        <v>78</v>
      </c>
      <c r="E80" s="5">
        <f t="shared" si="5"/>
        <v>43610.922790405813</v>
      </c>
      <c r="F80" s="5">
        <f t="shared" si="6"/>
        <v>764.69316379111365</v>
      </c>
      <c r="G80" s="5">
        <f t="shared" si="7"/>
        <v>42846.229626614702</v>
      </c>
    </row>
    <row r="81" spans="4:7">
      <c r="D81" s="4">
        <f t="shared" si="4"/>
        <v>79</v>
      </c>
      <c r="E81" s="5">
        <f t="shared" si="5"/>
        <v>43154.722479926335</v>
      </c>
      <c r="F81" s="5">
        <f t="shared" si="6"/>
        <v>764.69316379111365</v>
      </c>
      <c r="G81" s="5">
        <f t="shared" si="7"/>
        <v>42390.029316135224</v>
      </c>
    </row>
    <row r="82" spans="4:7">
      <c r="D82" s="4">
        <f t="shared" si="4"/>
        <v>80</v>
      </c>
      <c r="E82" s="5">
        <f t="shared" si="5"/>
        <v>42695.2375272114</v>
      </c>
      <c r="F82" s="5">
        <f t="shared" si="6"/>
        <v>764.69316379111365</v>
      </c>
      <c r="G82" s="5">
        <f t="shared" si="7"/>
        <v>41930.544363420289</v>
      </c>
    </row>
    <row r="83" spans="4:7">
      <c r="D83" s="4">
        <f t="shared" si="4"/>
        <v>81</v>
      </c>
      <c r="E83" s="5">
        <f t="shared" si="5"/>
        <v>42232.444282836921</v>
      </c>
      <c r="F83" s="5">
        <f t="shared" si="6"/>
        <v>764.69316379111365</v>
      </c>
      <c r="G83" s="5">
        <f t="shared" si="7"/>
        <v>41467.75111904581</v>
      </c>
    </row>
    <row r="84" spans="4:7">
      <c r="D84" s="4">
        <f t="shared" si="4"/>
        <v>82</v>
      </c>
      <c r="E84" s="5">
        <f t="shared" si="5"/>
        <v>41766.318927102941</v>
      </c>
      <c r="F84" s="5">
        <f t="shared" si="6"/>
        <v>764.69316379111365</v>
      </c>
      <c r="G84" s="5">
        <f t="shared" si="7"/>
        <v>41001.625763311829</v>
      </c>
    </row>
    <row r="85" spans="4:7">
      <c r="D85" s="4">
        <f t="shared" si="4"/>
        <v>83</v>
      </c>
      <c r="E85" s="5">
        <f t="shared" si="5"/>
        <v>41296.83746880768</v>
      </c>
      <c r="F85" s="5">
        <f t="shared" si="6"/>
        <v>764.69316379111365</v>
      </c>
      <c r="G85" s="5">
        <f t="shared" si="7"/>
        <v>40532.144305016569</v>
      </c>
    </row>
    <row r="86" spans="4:7">
      <c r="D86" s="4">
        <f t="shared" si="4"/>
        <v>84</v>
      </c>
      <c r="E86" s="5">
        <f t="shared" si="5"/>
        <v>40823.975744012692</v>
      </c>
      <c r="F86" s="5">
        <f t="shared" si="6"/>
        <v>764.69316379111365</v>
      </c>
      <c r="G86" s="5">
        <f t="shared" si="7"/>
        <v>40059.282580221581</v>
      </c>
    </row>
    <row r="87" spans="4:7">
      <c r="D87" s="4">
        <f t="shared" si="4"/>
        <v>85</v>
      </c>
      <c r="E87" s="5">
        <f t="shared" si="5"/>
        <v>40347.709414799181</v>
      </c>
      <c r="F87" s="5">
        <f t="shared" si="6"/>
        <v>764.69316379111365</v>
      </c>
      <c r="G87" s="5">
        <f t="shared" si="7"/>
        <v>39583.01625100807</v>
      </c>
    </row>
    <row r="88" spans="4:7">
      <c r="D88" s="4">
        <f t="shared" si="4"/>
        <v>86</v>
      </c>
      <c r="E88" s="5">
        <f t="shared" si="5"/>
        <v>39868.01396801533</v>
      </c>
      <c r="F88" s="5">
        <f t="shared" si="6"/>
        <v>764.69316379111365</v>
      </c>
      <c r="G88" s="5">
        <f t="shared" si="7"/>
        <v>39103.320804224219</v>
      </c>
    </row>
    <row r="89" spans="4:7">
      <c r="D89" s="4">
        <f t="shared" si="4"/>
        <v>87</v>
      </c>
      <c r="E89" s="5">
        <f t="shared" si="5"/>
        <v>39384.864714014635</v>
      </c>
      <c r="F89" s="5">
        <f t="shared" si="6"/>
        <v>764.69316379111365</v>
      </c>
      <c r="G89" s="5">
        <f t="shared" si="7"/>
        <v>38620.171550223524</v>
      </c>
    </row>
    <row r="90" spans="4:7">
      <c r="D90" s="4">
        <f t="shared" si="4"/>
        <v>88</v>
      </c>
      <c r="E90" s="5">
        <f t="shared" si="5"/>
        <v>38898.236785385139</v>
      </c>
      <c r="F90" s="5">
        <f t="shared" si="6"/>
        <v>764.69316379111365</v>
      </c>
      <c r="G90" s="5">
        <f t="shared" si="7"/>
        <v>38133.543621594028</v>
      </c>
    </row>
    <row r="91" spans="4:7">
      <c r="D91" s="4">
        <f t="shared" si="4"/>
        <v>89</v>
      </c>
      <c r="E91" s="5">
        <f t="shared" si="5"/>
        <v>38408.10513566951</v>
      </c>
      <c r="F91" s="5">
        <f t="shared" si="6"/>
        <v>764.69316379111365</v>
      </c>
      <c r="G91" s="5">
        <f t="shared" si="7"/>
        <v>37643.411971878399</v>
      </c>
    </row>
    <row r="92" spans="4:7">
      <c r="D92" s="4">
        <f t="shared" si="4"/>
        <v>90</v>
      </c>
      <c r="E92" s="5">
        <f t="shared" si="5"/>
        <v>37914.444538075928</v>
      </c>
      <c r="F92" s="5">
        <f t="shared" si="6"/>
        <v>764.69316379111365</v>
      </c>
      <c r="G92" s="5">
        <f t="shared" si="7"/>
        <v>37149.751374284817</v>
      </c>
    </row>
    <row r="93" spans="4:7">
      <c r="D93" s="4">
        <f t="shared" ref="D93:D156" si="8">IF(D92&lt;n,D92+1,"")</f>
        <v>91</v>
      </c>
      <c r="E93" s="5">
        <f t="shared" ref="E93:E156" si="9">IF($D92&lt;n,G92*(1+T),"")</f>
        <v>37417.229584179673</v>
      </c>
      <c r="F93" s="5">
        <f t="shared" ref="F93:F156" si="10">IF($D92&lt;n,p,"")</f>
        <v>764.69316379111365</v>
      </c>
      <c r="G93" s="5">
        <f t="shared" ref="G93:G156" si="11">IF($D92&lt;n,E93-F93,"")</f>
        <v>36652.536420388562</v>
      </c>
    </row>
    <row r="94" spans="4:7">
      <c r="D94" s="4">
        <f t="shared" si="8"/>
        <v>92</v>
      </c>
      <c r="E94" s="5">
        <f t="shared" si="9"/>
        <v>36916.434682615363</v>
      </c>
      <c r="F94" s="5">
        <f t="shared" si="10"/>
        <v>764.69316379111365</v>
      </c>
      <c r="G94" s="5">
        <f t="shared" si="11"/>
        <v>36151.741518824252</v>
      </c>
    </row>
    <row r="95" spans="4:7">
      <c r="D95" s="4">
        <f t="shared" si="8"/>
        <v>93</v>
      </c>
      <c r="E95" s="5">
        <f t="shared" si="9"/>
        <v>36412.034057759789</v>
      </c>
      <c r="F95" s="5">
        <f t="shared" si="10"/>
        <v>764.69316379111365</v>
      </c>
      <c r="G95" s="5">
        <f t="shared" si="11"/>
        <v>35647.340893968678</v>
      </c>
    </row>
    <row r="96" spans="4:7">
      <c r="D96" s="4">
        <f t="shared" si="8"/>
        <v>94</v>
      </c>
      <c r="E96" s="5">
        <f t="shared" si="9"/>
        <v>35904.001748405259</v>
      </c>
      <c r="F96" s="5">
        <f t="shared" si="10"/>
        <v>764.69316379111365</v>
      </c>
      <c r="G96" s="5">
        <f t="shared" si="11"/>
        <v>35139.308584614148</v>
      </c>
    </row>
    <row r="97" spans="4:7">
      <c r="D97" s="4">
        <f t="shared" si="8"/>
        <v>95</v>
      </c>
      <c r="E97" s="5">
        <f t="shared" si="9"/>
        <v>35392.311606423376</v>
      </c>
      <c r="F97" s="5">
        <f t="shared" si="10"/>
        <v>764.69316379111365</v>
      </c>
      <c r="G97" s="5">
        <f t="shared" si="11"/>
        <v>34627.618442632265</v>
      </c>
    </row>
    <row r="98" spans="4:7">
      <c r="D98" s="4">
        <f t="shared" si="8"/>
        <v>96</v>
      </c>
      <c r="E98" s="5">
        <f t="shared" si="9"/>
        <v>34876.937295419222</v>
      </c>
      <c r="F98" s="5">
        <f t="shared" si="10"/>
        <v>764.69316379111365</v>
      </c>
      <c r="G98" s="5">
        <f t="shared" si="11"/>
        <v>34112.244131628111</v>
      </c>
    </row>
    <row r="99" spans="4:7">
      <c r="D99" s="4">
        <f t="shared" si="8"/>
        <v>97</v>
      </c>
      <c r="E99" s="5">
        <f t="shared" si="9"/>
        <v>34357.852289375835</v>
      </c>
      <c r="F99" s="5">
        <f t="shared" si="10"/>
        <v>764.69316379111365</v>
      </c>
      <c r="G99" s="5">
        <f t="shared" si="11"/>
        <v>33593.159125584723</v>
      </c>
    </row>
    <row r="100" spans="4:7">
      <c r="D100" s="4">
        <f t="shared" si="8"/>
        <v>98</v>
      </c>
      <c r="E100" s="5">
        <f t="shared" si="9"/>
        <v>33835.029871288934</v>
      </c>
      <c r="F100" s="5">
        <f t="shared" si="10"/>
        <v>764.69316379111365</v>
      </c>
      <c r="G100" s="5">
        <f t="shared" si="11"/>
        <v>33070.336707497823</v>
      </c>
    </row>
    <row r="101" spans="4:7">
      <c r="D101" s="4">
        <f t="shared" si="8"/>
        <v>99</v>
      </c>
      <c r="E101" s="5">
        <f t="shared" si="9"/>
        <v>33308.443131791813</v>
      </c>
      <c r="F101" s="5">
        <f t="shared" si="10"/>
        <v>764.69316379111365</v>
      </c>
      <c r="G101" s="5">
        <f t="shared" si="11"/>
        <v>32543.749968000699</v>
      </c>
    </row>
    <row r="102" spans="4:7">
      <c r="D102" s="4">
        <f t="shared" si="8"/>
        <v>100</v>
      </c>
      <c r="E102" s="5">
        <f t="shared" si="9"/>
        <v>32778.064967770304</v>
      </c>
      <c r="F102" s="5">
        <f t="shared" si="10"/>
        <v>764.69316379111365</v>
      </c>
      <c r="G102" s="5">
        <f t="shared" si="11"/>
        <v>32013.371803979189</v>
      </c>
    </row>
    <row r="103" spans="4:7">
      <c r="D103" s="4">
        <f t="shared" si="8"/>
        <v>101</v>
      </c>
      <c r="E103" s="5">
        <f t="shared" si="9"/>
        <v>32243.868080967841</v>
      </c>
      <c r="F103" s="5">
        <f t="shared" si="10"/>
        <v>764.69316379111365</v>
      </c>
      <c r="G103" s="5">
        <f t="shared" si="11"/>
        <v>31479.174917176726</v>
      </c>
    </row>
    <row r="104" spans="4:7">
      <c r="D104" s="4">
        <f t="shared" si="8"/>
        <v>102</v>
      </c>
      <c r="E104" s="5">
        <f t="shared" si="9"/>
        <v>31705.824976580403</v>
      </c>
      <c r="F104" s="5">
        <f t="shared" si="10"/>
        <v>764.69316379111365</v>
      </c>
      <c r="G104" s="5">
        <f t="shared" si="11"/>
        <v>30941.131812789288</v>
      </c>
    </row>
    <row r="105" spans="4:7">
      <c r="D105" s="4">
        <f t="shared" si="8"/>
        <v>103</v>
      </c>
      <c r="E105" s="5">
        <f t="shared" si="9"/>
        <v>31163.907961841374</v>
      </c>
      <c r="F105" s="5">
        <f t="shared" si="10"/>
        <v>764.69316379111365</v>
      </c>
      <c r="G105" s="5">
        <f t="shared" si="11"/>
        <v>30399.21479805026</v>
      </c>
    </row>
    <row r="106" spans="4:7">
      <c r="D106" s="4">
        <f t="shared" si="8"/>
        <v>104</v>
      </c>
      <c r="E106" s="5">
        <f t="shared" si="9"/>
        <v>30618.089144596226</v>
      </c>
      <c r="F106" s="5">
        <f t="shared" si="10"/>
        <v>764.69316379111365</v>
      </c>
      <c r="G106" s="5">
        <f t="shared" si="11"/>
        <v>29853.395980805111</v>
      </c>
    </row>
    <row r="107" spans="4:7">
      <c r="D107" s="4">
        <f t="shared" si="8"/>
        <v>105</v>
      </c>
      <c r="E107" s="5">
        <f t="shared" si="9"/>
        <v>30068.340431866913</v>
      </c>
      <c r="F107" s="5">
        <f t="shared" si="10"/>
        <v>764.69316379111365</v>
      </c>
      <c r="G107" s="5">
        <f t="shared" si="11"/>
        <v>29303.647268075798</v>
      </c>
    </row>
    <row r="108" spans="4:7">
      <c r="D108" s="4">
        <f t="shared" si="8"/>
        <v>106</v>
      </c>
      <c r="E108" s="5">
        <f t="shared" si="9"/>
        <v>29514.633528405946</v>
      </c>
      <c r="F108" s="5">
        <f t="shared" si="10"/>
        <v>764.69316379111365</v>
      </c>
      <c r="G108" s="5">
        <f t="shared" si="11"/>
        <v>28749.940364614831</v>
      </c>
    </row>
    <row r="109" spans="4:7">
      <c r="D109" s="4">
        <f t="shared" si="8"/>
        <v>107</v>
      </c>
      <c r="E109" s="5">
        <f t="shared" si="9"/>
        <v>28956.939935240061</v>
      </c>
      <c r="F109" s="5">
        <f t="shared" si="10"/>
        <v>764.69316379111365</v>
      </c>
      <c r="G109" s="5">
        <f t="shared" si="11"/>
        <v>28192.246771448947</v>
      </c>
    </row>
    <row r="110" spans="4:7">
      <c r="D110" s="4">
        <f t="shared" si="8"/>
        <v>108</v>
      </c>
      <c r="E110" s="5">
        <f t="shared" si="9"/>
        <v>28395.230948203382</v>
      </c>
      <c r="F110" s="5">
        <f t="shared" si="10"/>
        <v>764.69316379111365</v>
      </c>
      <c r="G110" s="5">
        <f t="shared" si="11"/>
        <v>27630.537784412267</v>
      </c>
    </row>
    <row r="111" spans="4:7">
      <c r="D111" s="4">
        <f t="shared" si="8"/>
        <v>109</v>
      </c>
      <c r="E111" s="5">
        <f t="shared" si="9"/>
        <v>27829.477656460036</v>
      </c>
      <c r="F111" s="5">
        <f t="shared" si="10"/>
        <v>764.69316379111365</v>
      </c>
      <c r="G111" s="5">
        <f t="shared" si="11"/>
        <v>27064.784492668921</v>
      </c>
    </row>
    <row r="112" spans="4:7">
      <c r="D112" s="4">
        <f t="shared" si="8"/>
        <v>110</v>
      </c>
      <c r="E112" s="5">
        <f t="shared" si="9"/>
        <v>27259.650941016142</v>
      </c>
      <c r="F112" s="5">
        <f t="shared" si="10"/>
        <v>764.69316379111365</v>
      </c>
      <c r="G112" s="5">
        <f t="shared" si="11"/>
        <v>26494.957777225027</v>
      </c>
    </row>
    <row r="113" spans="4:7">
      <c r="D113" s="4">
        <f t="shared" si="8"/>
        <v>111</v>
      </c>
      <c r="E113" s="5">
        <f t="shared" si="9"/>
        <v>26685.721473221049</v>
      </c>
      <c r="F113" s="5">
        <f t="shared" si="10"/>
        <v>764.69316379111365</v>
      </c>
      <c r="G113" s="5">
        <f t="shared" si="11"/>
        <v>25921.028309429934</v>
      </c>
    </row>
    <row r="114" spans="4:7">
      <c r="D114" s="4">
        <f t="shared" si="8"/>
        <v>112</v>
      </c>
      <c r="E114" s="5">
        <f t="shared" si="9"/>
        <v>26107.659713257832</v>
      </c>
      <c r="F114" s="5">
        <f t="shared" si="10"/>
        <v>764.69316379111365</v>
      </c>
      <c r="G114" s="5">
        <f t="shared" si="11"/>
        <v>25342.966549466717</v>
      </c>
    </row>
    <row r="115" spans="4:7">
      <c r="D115" s="4">
        <f t="shared" si="8"/>
        <v>113</v>
      </c>
      <c r="E115" s="5">
        <f t="shared" si="9"/>
        <v>25525.43590862288</v>
      </c>
      <c r="F115" s="5">
        <f t="shared" si="10"/>
        <v>764.69316379111365</v>
      </c>
      <c r="G115" s="5">
        <f t="shared" si="11"/>
        <v>24760.742744831765</v>
      </c>
    </row>
    <row r="116" spans="4:7">
      <c r="D116" s="4">
        <f t="shared" si="8"/>
        <v>114</v>
      </c>
      <c r="E116" s="5">
        <f t="shared" si="9"/>
        <v>24939.020092594557</v>
      </c>
      <c r="F116" s="5">
        <f t="shared" si="10"/>
        <v>764.69316379111365</v>
      </c>
      <c r="G116" s="5">
        <f t="shared" si="11"/>
        <v>24174.326928803443</v>
      </c>
    </row>
    <row r="117" spans="4:7">
      <c r="D117" s="4">
        <f t="shared" si="8"/>
        <v>115</v>
      </c>
      <c r="E117" s="5">
        <f t="shared" si="9"/>
        <v>24348.38208269083</v>
      </c>
      <c r="F117" s="5">
        <f t="shared" si="10"/>
        <v>764.69316379111365</v>
      </c>
      <c r="G117" s="5">
        <f t="shared" si="11"/>
        <v>23583.688918899716</v>
      </c>
    </row>
    <row r="118" spans="4:7">
      <c r="D118" s="4">
        <f t="shared" si="8"/>
        <v>116</v>
      </c>
      <c r="E118" s="5">
        <f t="shared" si="9"/>
        <v>23753.491479115797</v>
      </c>
      <c r="F118" s="5">
        <f t="shared" si="10"/>
        <v>764.69316379111365</v>
      </c>
      <c r="G118" s="5">
        <f t="shared" si="11"/>
        <v>22988.798315324682</v>
      </c>
    </row>
    <row r="119" spans="4:7">
      <c r="D119" s="4">
        <f t="shared" si="8"/>
        <v>117</v>
      </c>
      <c r="E119" s="5">
        <f t="shared" si="9"/>
        <v>23154.317663195023</v>
      </c>
      <c r="F119" s="5">
        <f t="shared" si="10"/>
        <v>764.69316379111365</v>
      </c>
      <c r="G119" s="5">
        <f t="shared" si="11"/>
        <v>22389.624499403908</v>
      </c>
    </row>
    <row r="120" spans="4:7">
      <c r="D120" s="4">
        <f t="shared" si="8"/>
        <v>118</v>
      </c>
      <c r="E120" s="5">
        <f t="shared" si="9"/>
        <v>22550.829795799618</v>
      </c>
      <c r="F120" s="5">
        <f t="shared" si="10"/>
        <v>764.69316379111365</v>
      </c>
      <c r="G120" s="5">
        <f t="shared" si="11"/>
        <v>21786.136632008504</v>
      </c>
    </row>
    <row r="121" spans="4:7">
      <c r="D121" s="4">
        <f t="shared" si="8"/>
        <v>119</v>
      </c>
      <c r="E121" s="5">
        <f t="shared" si="9"/>
        <v>21942.996815758968</v>
      </c>
      <c r="F121" s="5">
        <f t="shared" si="10"/>
        <v>764.69316379111365</v>
      </c>
      <c r="G121" s="5">
        <f t="shared" si="11"/>
        <v>21178.303651967854</v>
      </c>
    </row>
    <row r="122" spans="4:7">
      <c r="D122" s="4">
        <f t="shared" si="8"/>
        <v>120</v>
      </c>
      <c r="E122" s="5">
        <f t="shared" si="9"/>
        <v>21330.787438262025</v>
      </c>
      <c r="F122" s="5">
        <f t="shared" si="10"/>
        <v>764.69316379111365</v>
      </c>
      <c r="G122" s="5">
        <f t="shared" si="11"/>
        <v>20566.09427447091</v>
      </c>
    </row>
    <row r="123" spans="4:7">
      <c r="D123" s="4">
        <f t="shared" si="8"/>
        <v>121</v>
      </c>
      <c r="E123" s="5">
        <f t="shared" si="9"/>
        <v>20714.170153247102</v>
      </c>
      <c r="F123" s="5">
        <f t="shared" si="10"/>
        <v>764.69316379111365</v>
      </c>
      <c r="G123" s="5">
        <f t="shared" si="11"/>
        <v>19949.476989455987</v>
      </c>
    </row>
    <row r="124" spans="4:7">
      <c r="D124" s="4">
        <f t="shared" si="8"/>
        <v>122</v>
      </c>
      <c r="E124" s="5">
        <f t="shared" si="9"/>
        <v>20093.11322378007</v>
      </c>
      <c r="F124" s="5">
        <f t="shared" si="10"/>
        <v>764.69316379111365</v>
      </c>
      <c r="G124" s="5">
        <f t="shared" si="11"/>
        <v>19328.420059988955</v>
      </c>
    </row>
    <row r="125" spans="4:7">
      <c r="D125" s="4">
        <f t="shared" si="8"/>
        <v>123</v>
      </c>
      <c r="E125" s="5">
        <f t="shared" si="9"/>
        <v>19467.584684420879</v>
      </c>
      <c r="F125" s="5">
        <f t="shared" si="10"/>
        <v>764.69316379111365</v>
      </c>
      <c r="G125" s="5">
        <f t="shared" si="11"/>
        <v>18702.891520629764</v>
      </c>
    </row>
    <row r="126" spans="4:7">
      <c r="D126" s="4">
        <f t="shared" si="8"/>
        <v>124</v>
      </c>
      <c r="E126" s="5">
        <f t="shared" si="9"/>
        <v>18837.552339578302</v>
      </c>
      <c r="F126" s="5">
        <f t="shared" si="10"/>
        <v>764.69316379111365</v>
      </c>
      <c r="G126" s="5">
        <f t="shared" si="11"/>
        <v>18072.859175787187</v>
      </c>
    </row>
    <row r="127" spans="4:7">
      <c r="D127" s="4">
        <f t="shared" si="8"/>
        <v>125</v>
      </c>
      <c r="E127" s="5">
        <f t="shared" si="9"/>
        <v>18202.983761852858</v>
      </c>
      <c r="F127" s="5">
        <f t="shared" si="10"/>
        <v>764.69316379111365</v>
      </c>
      <c r="G127" s="5">
        <f t="shared" si="11"/>
        <v>17438.290598061743</v>
      </c>
    </row>
    <row r="128" spans="4:7">
      <c r="D128" s="4">
        <f t="shared" si="8"/>
        <v>126</v>
      </c>
      <c r="E128" s="5">
        <f t="shared" si="9"/>
        <v>17563.84629036779</v>
      </c>
      <c r="F128" s="5">
        <f t="shared" si="10"/>
        <v>764.69316379111365</v>
      </c>
      <c r="G128" s="5">
        <f t="shared" si="11"/>
        <v>16799.153126576675</v>
      </c>
    </row>
    <row r="129" spans="4:7">
      <c r="D129" s="4">
        <f t="shared" si="8"/>
        <v>127</v>
      </c>
      <c r="E129" s="5">
        <f t="shared" si="9"/>
        <v>16920.107029088031</v>
      </c>
      <c r="F129" s="5">
        <f t="shared" si="10"/>
        <v>764.69316379111365</v>
      </c>
      <c r="G129" s="5">
        <f t="shared" si="11"/>
        <v>16155.413865296918</v>
      </c>
    </row>
    <row r="130" spans="4:7">
      <c r="D130" s="4">
        <f t="shared" si="8"/>
        <v>128</v>
      </c>
      <c r="E130" s="5">
        <f t="shared" si="9"/>
        <v>16271.732845127057</v>
      </c>
      <c r="F130" s="5">
        <f t="shared" si="10"/>
        <v>764.69316379111365</v>
      </c>
      <c r="G130" s="5">
        <f t="shared" si="11"/>
        <v>15507.039681335944</v>
      </c>
    </row>
    <row r="131" spans="4:7">
      <c r="D131" s="4">
        <f t="shared" si="8"/>
        <v>129</v>
      </c>
      <c r="E131" s="5">
        <f t="shared" si="9"/>
        <v>15618.690367041565</v>
      </c>
      <c r="F131" s="5">
        <f t="shared" si="10"/>
        <v>764.69316379111365</v>
      </c>
      <c r="G131" s="5">
        <f t="shared" si="11"/>
        <v>14853.997203250452</v>
      </c>
    </row>
    <row r="132" spans="4:7">
      <c r="D132" s="4">
        <f t="shared" si="8"/>
        <v>130</v>
      </c>
      <c r="E132" s="5">
        <f t="shared" si="9"/>
        <v>14960.945983113857</v>
      </c>
      <c r="F132" s="5">
        <f t="shared" si="10"/>
        <v>764.69316379111365</v>
      </c>
      <c r="G132" s="5">
        <f t="shared" si="11"/>
        <v>14196.252819322744</v>
      </c>
    </row>
    <row r="133" spans="4:7">
      <c r="D133" s="4">
        <f t="shared" si="8"/>
        <v>131</v>
      </c>
      <c r="E133" s="5">
        <f t="shared" si="9"/>
        <v>14298.465839621869</v>
      </c>
      <c r="F133" s="5">
        <f t="shared" si="10"/>
        <v>764.69316379111365</v>
      </c>
      <c r="G133" s="5">
        <f t="shared" si="11"/>
        <v>13533.772675830756</v>
      </c>
    </row>
    <row r="134" spans="4:7">
      <c r="D134" s="4">
        <f t="shared" si="8"/>
        <v>132</v>
      </c>
      <c r="E134" s="5">
        <f t="shared" si="9"/>
        <v>13631.21583909674</v>
      </c>
      <c r="F134" s="5">
        <f t="shared" si="10"/>
        <v>764.69316379111365</v>
      </c>
      <c r="G134" s="5">
        <f t="shared" si="11"/>
        <v>12866.522675305627</v>
      </c>
    </row>
    <row r="135" spans="4:7">
      <c r="D135" s="4">
        <f t="shared" si="8"/>
        <v>133</v>
      </c>
      <c r="E135" s="5">
        <f t="shared" si="9"/>
        <v>12959.161638567828</v>
      </c>
      <c r="F135" s="5">
        <f t="shared" si="10"/>
        <v>764.69316379111365</v>
      </c>
      <c r="G135" s="5">
        <f t="shared" si="11"/>
        <v>12194.468474776715</v>
      </c>
    </row>
    <row r="136" spans="4:7">
      <c r="D136" s="4">
        <f t="shared" si="8"/>
        <v>134</v>
      </c>
      <c r="E136" s="5">
        <f t="shared" si="9"/>
        <v>12282.268647795108</v>
      </c>
      <c r="F136" s="5">
        <f t="shared" si="10"/>
        <v>764.69316379111365</v>
      </c>
      <c r="G136" s="5">
        <f t="shared" si="11"/>
        <v>11517.575484003995</v>
      </c>
    </row>
    <row r="137" spans="4:7">
      <c r="D137" s="4">
        <f t="shared" si="8"/>
        <v>135</v>
      </c>
      <c r="E137" s="5">
        <f t="shared" si="9"/>
        <v>11600.502027488825</v>
      </c>
      <c r="F137" s="5">
        <f t="shared" si="10"/>
        <v>764.69316379111365</v>
      </c>
      <c r="G137" s="5">
        <f t="shared" si="11"/>
        <v>10835.808863697712</v>
      </c>
    </row>
    <row r="138" spans="4:7">
      <c r="D138" s="4">
        <f t="shared" si="8"/>
        <v>136</v>
      </c>
      <c r="E138" s="5">
        <f t="shared" si="9"/>
        <v>10913.826687516337</v>
      </c>
      <c r="F138" s="5">
        <f t="shared" si="10"/>
        <v>764.69316379111365</v>
      </c>
      <c r="G138" s="5">
        <f t="shared" si="11"/>
        <v>10149.133523725224</v>
      </c>
    </row>
    <row r="139" spans="4:7">
      <c r="D139" s="4">
        <f t="shared" si="8"/>
        <v>137</v>
      </c>
      <c r="E139" s="5">
        <f t="shared" si="9"/>
        <v>10222.207285096047</v>
      </c>
      <c r="F139" s="5">
        <f t="shared" si="10"/>
        <v>764.69316379111365</v>
      </c>
      <c r="G139" s="5">
        <f t="shared" si="11"/>
        <v>9457.5141213049337</v>
      </c>
    </row>
    <row r="140" spans="4:7">
      <c r="D140" s="4">
        <f t="shared" si="8"/>
        <v>138</v>
      </c>
      <c r="E140" s="5">
        <f t="shared" si="9"/>
        <v>9525.6082229783296</v>
      </c>
      <c r="F140" s="5">
        <f t="shared" si="10"/>
        <v>764.69316379111365</v>
      </c>
      <c r="G140" s="5">
        <f t="shared" si="11"/>
        <v>8760.9150591872167</v>
      </c>
    </row>
    <row r="141" spans="4:7">
      <c r="D141" s="4">
        <f t="shared" si="8"/>
        <v>139</v>
      </c>
      <c r="E141" s="5">
        <f t="shared" si="9"/>
        <v>8823.9936476133662</v>
      </c>
      <c r="F141" s="5">
        <f t="shared" si="10"/>
        <v>764.69316379111365</v>
      </c>
      <c r="G141" s="5">
        <f t="shared" si="11"/>
        <v>8059.3004838222523</v>
      </c>
    </row>
    <row r="142" spans="4:7">
      <c r="D142" s="4">
        <f t="shared" si="8"/>
        <v>140</v>
      </c>
      <c r="E142" s="5">
        <f t="shared" si="9"/>
        <v>8117.3274473057736</v>
      </c>
      <c r="F142" s="5">
        <f t="shared" si="10"/>
        <v>764.69316379111365</v>
      </c>
      <c r="G142" s="5">
        <f t="shared" si="11"/>
        <v>7352.6342835146597</v>
      </c>
    </row>
    <row r="143" spans="4:7">
      <c r="D143" s="4">
        <f t="shared" si="8"/>
        <v>141</v>
      </c>
      <c r="E143" s="5">
        <f t="shared" si="9"/>
        <v>7405.5732503559657</v>
      </c>
      <c r="F143" s="5">
        <f t="shared" si="10"/>
        <v>764.69316379111365</v>
      </c>
      <c r="G143" s="5">
        <f t="shared" si="11"/>
        <v>6640.8800865648518</v>
      </c>
    </row>
    <row r="144" spans="4:7">
      <c r="D144" s="4">
        <f t="shared" si="8"/>
        <v>142</v>
      </c>
      <c r="E144" s="5">
        <f t="shared" si="9"/>
        <v>6688.6944231881198</v>
      </c>
      <c r="F144" s="5">
        <f t="shared" si="10"/>
        <v>764.69316379111365</v>
      </c>
      <c r="G144" s="5">
        <f t="shared" si="11"/>
        <v>5924.0012593970059</v>
      </c>
    </row>
    <row r="145" spans="4:7">
      <c r="D145" s="4">
        <f t="shared" si="8"/>
        <v>143</v>
      </c>
      <c r="E145" s="5">
        <f t="shared" si="9"/>
        <v>5966.6540684646652</v>
      </c>
      <c r="F145" s="5">
        <f t="shared" si="10"/>
        <v>764.69316379111365</v>
      </c>
      <c r="G145" s="5">
        <f t="shared" si="11"/>
        <v>5201.9609046735513</v>
      </c>
    </row>
    <row r="146" spans="4:7">
      <c r="D146" s="4">
        <f t="shared" si="8"/>
        <v>144</v>
      </c>
      <c r="E146" s="5">
        <f t="shared" si="9"/>
        <v>5239.4150231872018</v>
      </c>
      <c r="F146" s="5">
        <f t="shared" si="10"/>
        <v>764.69316379111365</v>
      </c>
      <c r="G146" s="5">
        <f t="shared" si="11"/>
        <v>4474.7218593960879</v>
      </c>
    </row>
    <row r="147" spans="4:7">
      <c r="D147" s="4">
        <f t="shared" si="8"/>
        <v>145</v>
      </c>
      <c r="E147" s="5">
        <f t="shared" si="9"/>
        <v>4506.9398567837397</v>
      </c>
      <c r="F147" s="5">
        <f t="shared" si="10"/>
        <v>764.69316379111365</v>
      </c>
      <c r="G147" s="5">
        <f t="shared" si="11"/>
        <v>3742.2466929926259</v>
      </c>
    </row>
    <row r="148" spans="4:7">
      <c r="D148" s="4">
        <f t="shared" si="8"/>
        <v>146</v>
      </c>
      <c r="E148" s="5">
        <f t="shared" si="9"/>
        <v>3769.1908691821732</v>
      </c>
      <c r="F148" s="5">
        <f t="shared" si="10"/>
        <v>764.69316379111365</v>
      </c>
      <c r="G148" s="5">
        <f t="shared" si="11"/>
        <v>3004.4977053910598</v>
      </c>
    </row>
    <row r="149" spans="4:7">
      <c r="D149" s="4">
        <f t="shared" si="8"/>
        <v>147</v>
      </c>
      <c r="E149" s="5">
        <f t="shared" si="9"/>
        <v>3026.1300888698756</v>
      </c>
      <c r="F149" s="5">
        <f t="shared" si="10"/>
        <v>764.69316379111365</v>
      </c>
      <c r="G149" s="5">
        <f t="shared" si="11"/>
        <v>2261.4369250787622</v>
      </c>
    </row>
    <row r="150" spans="4:7">
      <c r="D150" s="4">
        <f t="shared" si="8"/>
        <v>148</v>
      </c>
      <c r="E150" s="5">
        <f t="shared" si="9"/>
        <v>2277.7192709393294</v>
      </c>
      <c r="F150" s="5">
        <f t="shared" si="10"/>
        <v>764.69316379111365</v>
      </c>
      <c r="G150" s="5">
        <f t="shared" si="11"/>
        <v>1513.0261071482157</v>
      </c>
    </row>
    <row r="151" spans="4:7">
      <c r="D151" s="4">
        <f t="shared" si="8"/>
        <v>149</v>
      </c>
      <c r="E151" s="5">
        <f t="shared" si="9"/>
        <v>1523.9198951196829</v>
      </c>
      <c r="F151" s="5">
        <f t="shared" si="10"/>
        <v>764.69316379111365</v>
      </c>
      <c r="G151" s="5">
        <f t="shared" si="11"/>
        <v>759.22673132856926</v>
      </c>
    </row>
    <row r="152" spans="4:7">
      <c r="D152" s="4">
        <f t="shared" si="8"/>
        <v>150</v>
      </c>
      <c r="E152" s="5">
        <f t="shared" si="9"/>
        <v>764.69316379413499</v>
      </c>
      <c r="F152" s="5">
        <f t="shared" si="10"/>
        <v>764.69316379111365</v>
      </c>
      <c r="G152" s="5">
        <f t="shared" si="11"/>
        <v>3.0213413992896676E-9</v>
      </c>
    </row>
    <row r="153" spans="4:7">
      <c r="D153" s="4" t="str">
        <f t="shared" si="8"/>
        <v/>
      </c>
      <c r="E153" s="5" t="str">
        <f t="shared" si="9"/>
        <v/>
      </c>
      <c r="F153" s="5" t="str">
        <f t="shared" si="10"/>
        <v/>
      </c>
      <c r="G153" s="5" t="str">
        <f t="shared" si="11"/>
        <v/>
      </c>
    </row>
    <row r="154" spans="4:7">
      <c r="D154" s="4" t="str">
        <f t="shared" si="8"/>
        <v/>
      </c>
      <c r="E154" s="5" t="str">
        <f t="shared" si="9"/>
        <v/>
      </c>
      <c r="F154" s="5" t="str">
        <f t="shared" si="10"/>
        <v/>
      </c>
      <c r="G154" s="5" t="str">
        <f t="shared" si="11"/>
        <v/>
      </c>
    </row>
    <row r="155" spans="4:7">
      <c r="D155" s="4" t="str">
        <f t="shared" si="8"/>
        <v/>
      </c>
      <c r="E155" s="5" t="str">
        <f t="shared" si="9"/>
        <v/>
      </c>
      <c r="F155" s="5" t="str">
        <f t="shared" si="10"/>
        <v/>
      </c>
      <c r="G155" s="5" t="str">
        <f t="shared" si="11"/>
        <v/>
      </c>
    </row>
    <row r="156" spans="4:7">
      <c r="D156" s="4" t="str">
        <f t="shared" si="8"/>
        <v/>
      </c>
      <c r="E156" s="5" t="str">
        <f t="shared" si="9"/>
        <v/>
      </c>
      <c r="F156" s="5" t="str">
        <f t="shared" si="10"/>
        <v/>
      </c>
      <c r="G156" s="5" t="str">
        <f t="shared" si="11"/>
        <v/>
      </c>
    </row>
    <row r="157" spans="4:7">
      <c r="D157" s="4" t="str">
        <f t="shared" ref="D157:D211" si="12">IF(D156&lt;n,D156+1,"")</f>
        <v/>
      </c>
      <c r="E157" s="5" t="str">
        <f t="shared" ref="E157:E197" si="13">IF($D156&lt;n,G156*(1+T),"")</f>
        <v/>
      </c>
      <c r="F157" s="5" t="str">
        <f t="shared" ref="F157:F211" si="14">IF($D156&lt;n,p,"")</f>
        <v/>
      </c>
      <c r="G157" s="5" t="str">
        <f t="shared" ref="G157:G197" si="15">IF($D156&lt;n,E157-F157,"")</f>
        <v/>
      </c>
    </row>
    <row r="158" spans="4:7">
      <c r="D158" s="4" t="str">
        <f t="shared" si="12"/>
        <v/>
      </c>
      <c r="E158" s="5" t="str">
        <f t="shared" si="13"/>
        <v/>
      </c>
      <c r="F158" s="5" t="str">
        <f t="shared" si="14"/>
        <v/>
      </c>
      <c r="G158" s="5" t="str">
        <f t="shared" si="15"/>
        <v/>
      </c>
    </row>
    <row r="159" spans="4:7">
      <c r="D159" s="4" t="str">
        <f t="shared" si="12"/>
        <v/>
      </c>
      <c r="E159" s="5" t="str">
        <f t="shared" si="13"/>
        <v/>
      </c>
      <c r="F159" s="5" t="str">
        <f t="shared" si="14"/>
        <v/>
      </c>
      <c r="G159" s="5" t="str">
        <f t="shared" si="15"/>
        <v/>
      </c>
    </row>
    <row r="160" spans="4:7">
      <c r="D160" s="4" t="str">
        <f t="shared" si="12"/>
        <v/>
      </c>
      <c r="E160" s="5" t="str">
        <f t="shared" si="13"/>
        <v/>
      </c>
      <c r="F160" s="5" t="str">
        <f t="shared" si="14"/>
        <v/>
      </c>
      <c r="G160" s="5" t="str">
        <f t="shared" si="15"/>
        <v/>
      </c>
    </row>
    <row r="161" spans="4:7">
      <c r="D161" s="4" t="str">
        <f t="shared" si="12"/>
        <v/>
      </c>
      <c r="E161" s="5" t="str">
        <f t="shared" si="13"/>
        <v/>
      </c>
      <c r="F161" s="5" t="str">
        <f t="shared" si="14"/>
        <v/>
      </c>
      <c r="G161" s="5" t="str">
        <f t="shared" si="15"/>
        <v/>
      </c>
    </row>
    <row r="162" spans="4:7">
      <c r="D162" s="4" t="str">
        <f t="shared" si="12"/>
        <v/>
      </c>
      <c r="E162" s="5" t="str">
        <f t="shared" si="13"/>
        <v/>
      </c>
      <c r="F162" s="5" t="str">
        <f t="shared" si="14"/>
        <v/>
      </c>
      <c r="G162" s="5" t="str">
        <f t="shared" si="15"/>
        <v/>
      </c>
    </row>
    <row r="163" spans="4:7">
      <c r="D163" s="4" t="str">
        <f t="shared" si="12"/>
        <v/>
      </c>
      <c r="E163" s="5" t="str">
        <f t="shared" si="13"/>
        <v/>
      </c>
      <c r="F163" s="5" t="str">
        <f t="shared" si="14"/>
        <v/>
      </c>
      <c r="G163" s="5" t="str">
        <f t="shared" si="15"/>
        <v/>
      </c>
    </row>
    <row r="164" spans="4:7">
      <c r="D164" s="4" t="str">
        <f t="shared" si="12"/>
        <v/>
      </c>
      <c r="E164" s="5" t="str">
        <f t="shared" si="13"/>
        <v/>
      </c>
      <c r="F164" s="5" t="str">
        <f t="shared" si="14"/>
        <v/>
      </c>
      <c r="G164" s="5" t="str">
        <f t="shared" si="15"/>
        <v/>
      </c>
    </row>
    <row r="165" spans="4:7">
      <c r="D165" s="4" t="str">
        <f t="shared" si="12"/>
        <v/>
      </c>
      <c r="E165" s="5" t="str">
        <f t="shared" si="13"/>
        <v/>
      </c>
      <c r="F165" s="5" t="str">
        <f t="shared" si="14"/>
        <v/>
      </c>
      <c r="G165" s="5" t="str">
        <f t="shared" si="15"/>
        <v/>
      </c>
    </row>
    <row r="166" spans="4:7">
      <c r="D166" s="4" t="str">
        <f t="shared" si="12"/>
        <v/>
      </c>
      <c r="E166" s="5" t="str">
        <f t="shared" si="13"/>
        <v/>
      </c>
      <c r="F166" s="5" t="str">
        <f t="shared" si="14"/>
        <v/>
      </c>
      <c r="G166" s="5" t="str">
        <f t="shared" si="15"/>
        <v/>
      </c>
    </row>
    <row r="167" spans="4:7">
      <c r="D167" s="4" t="str">
        <f t="shared" si="12"/>
        <v/>
      </c>
      <c r="E167" s="5" t="str">
        <f t="shared" si="13"/>
        <v/>
      </c>
      <c r="F167" s="5" t="str">
        <f t="shared" si="14"/>
        <v/>
      </c>
      <c r="G167" s="5" t="str">
        <f t="shared" si="15"/>
        <v/>
      </c>
    </row>
    <row r="168" spans="4:7">
      <c r="D168" s="4" t="str">
        <f t="shared" si="12"/>
        <v/>
      </c>
      <c r="E168" s="5" t="str">
        <f t="shared" si="13"/>
        <v/>
      </c>
      <c r="F168" s="5" t="str">
        <f t="shared" si="14"/>
        <v/>
      </c>
      <c r="G168" s="5" t="str">
        <f t="shared" si="15"/>
        <v/>
      </c>
    </row>
    <row r="169" spans="4:7">
      <c r="D169" s="4" t="str">
        <f t="shared" si="12"/>
        <v/>
      </c>
      <c r="E169" s="5" t="str">
        <f t="shared" si="13"/>
        <v/>
      </c>
      <c r="F169" s="5" t="str">
        <f t="shared" si="14"/>
        <v/>
      </c>
      <c r="G169" s="5" t="str">
        <f t="shared" si="15"/>
        <v/>
      </c>
    </row>
    <row r="170" spans="4:7">
      <c r="D170" s="4" t="str">
        <f t="shared" si="12"/>
        <v/>
      </c>
      <c r="E170" s="5" t="str">
        <f t="shared" si="13"/>
        <v/>
      </c>
      <c r="F170" s="5" t="str">
        <f t="shared" si="14"/>
        <v/>
      </c>
      <c r="G170" s="5" t="str">
        <f t="shared" si="15"/>
        <v/>
      </c>
    </row>
    <row r="171" spans="4:7">
      <c r="D171" s="4" t="str">
        <f t="shared" si="12"/>
        <v/>
      </c>
      <c r="E171" s="5" t="str">
        <f t="shared" si="13"/>
        <v/>
      </c>
      <c r="F171" s="5" t="str">
        <f t="shared" si="14"/>
        <v/>
      </c>
      <c r="G171" s="5" t="str">
        <f t="shared" si="15"/>
        <v/>
      </c>
    </row>
    <row r="172" spans="4:7">
      <c r="D172" s="4" t="str">
        <f t="shared" si="12"/>
        <v/>
      </c>
      <c r="E172" s="5" t="str">
        <f t="shared" si="13"/>
        <v/>
      </c>
      <c r="F172" s="5" t="str">
        <f t="shared" si="14"/>
        <v/>
      </c>
      <c r="G172" s="5" t="str">
        <f t="shared" si="15"/>
        <v/>
      </c>
    </row>
    <row r="173" spans="4:7">
      <c r="D173" s="4" t="str">
        <f t="shared" si="12"/>
        <v/>
      </c>
      <c r="E173" s="5" t="str">
        <f t="shared" si="13"/>
        <v/>
      </c>
      <c r="F173" s="5" t="str">
        <f t="shared" si="14"/>
        <v/>
      </c>
      <c r="G173" s="5" t="str">
        <f t="shared" si="15"/>
        <v/>
      </c>
    </row>
    <row r="174" spans="4:7">
      <c r="D174" s="4" t="str">
        <f t="shared" si="12"/>
        <v/>
      </c>
      <c r="E174" s="5" t="str">
        <f t="shared" si="13"/>
        <v/>
      </c>
      <c r="F174" s="5" t="str">
        <f t="shared" si="14"/>
        <v/>
      </c>
      <c r="G174" s="5" t="str">
        <f t="shared" si="15"/>
        <v/>
      </c>
    </row>
    <row r="175" spans="4:7">
      <c r="D175" s="4" t="str">
        <f t="shared" si="12"/>
        <v/>
      </c>
      <c r="E175" s="5" t="str">
        <f t="shared" si="13"/>
        <v/>
      </c>
      <c r="F175" s="5" t="str">
        <f t="shared" si="14"/>
        <v/>
      </c>
      <c r="G175" s="5" t="str">
        <f t="shared" si="15"/>
        <v/>
      </c>
    </row>
    <row r="176" spans="4:7">
      <c r="D176" s="4" t="str">
        <f t="shared" si="12"/>
        <v/>
      </c>
      <c r="E176" s="5" t="str">
        <f t="shared" si="13"/>
        <v/>
      </c>
      <c r="F176" s="5" t="str">
        <f t="shared" si="14"/>
        <v/>
      </c>
      <c r="G176" s="5" t="str">
        <f t="shared" si="15"/>
        <v/>
      </c>
    </row>
    <row r="177" spans="4:7">
      <c r="D177" s="4" t="str">
        <f t="shared" si="12"/>
        <v/>
      </c>
      <c r="E177" s="5" t="str">
        <f t="shared" si="13"/>
        <v/>
      </c>
      <c r="F177" s="5" t="str">
        <f t="shared" si="14"/>
        <v/>
      </c>
      <c r="G177" s="5" t="str">
        <f t="shared" si="15"/>
        <v/>
      </c>
    </row>
    <row r="178" spans="4:7">
      <c r="D178" s="4" t="str">
        <f t="shared" si="12"/>
        <v/>
      </c>
      <c r="E178" s="5" t="str">
        <f t="shared" si="13"/>
        <v/>
      </c>
      <c r="F178" s="5" t="str">
        <f t="shared" si="14"/>
        <v/>
      </c>
      <c r="G178" s="5" t="str">
        <f t="shared" si="15"/>
        <v/>
      </c>
    </row>
    <row r="179" spans="4:7">
      <c r="D179" s="4" t="str">
        <f t="shared" si="12"/>
        <v/>
      </c>
      <c r="E179" s="5" t="str">
        <f t="shared" si="13"/>
        <v/>
      </c>
      <c r="F179" s="5" t="str">
        <f t="shared" si="14"/>
        <v/>
      </c>
      <c r="G179" s="5" t="str">
        <f t="shared" si="15"/>
        <v/>
      </c>
    </row>
    <row r="180" spans="4:7">
      <c r="D180" s="4" t="str">
        <f t="shared" si="12"/>
        <v/>
      </c>
      <c r="E180" s="5" t="str">
        <f t="shared" si="13"/>
        <v/>
      </c>
      <c r="F180" s="5" t="str">
        <f t="shared" si="14"/>
        <v/>
      </c>
      <c r="G180" s="5" t="str">
        <f t="shared" si="15"/>
        <v/>
      </c>
    </row>
    <row r="181" spans="4:7">
      <c r="D181" s="4" t="str">
        <f t="shared" si="12"/>
        <v/>
      </c>
      <c r="E181" s="5" t="str">
        <f t="shared" si="13"/>
        <v/>
      </c>
      <c r="F181" s="5" t="str">
        <f t="shared" si="14"/>
        <v/>
      </c>
      <c r="G181" s="5" t="str">
        <f t="shared" si="15"/>
        <v/>
      </c>
    </row>
    <row r="182" spans="4:7">
      <c r="D182" s="4" t="str">
        <f t="shared" si="12"/>
        <v/>
      </c>
      <c r="E182" s="5" t="str">
        <f t="shared" si="13"/>
        <v/>
      </c>
      <c r="F182" s="5" t="str">
        <f t="shared" si="14"/>
        <v/>
      </c>
      <c r="G182" s="5" t="str">
        <f t="shared" si="15"/>
        <v/>
      </c>
    </row>
    <row r="183" spans="4:7">
      <c r="D183" s="4" t="str">
        <f t="shared" si="12"/>
        <v/>
      </c>
      <c r="E183" s="5" t="str">
        <f t="shared" si="13"/>
        <v/>
      </c>
      <c r="F183" s="5" t="str">
        <f t="shared" si="14"/>
        <v/>
      </c>
      <c r="G183" s="5" t="str">
        <f t="shared" si="15"/>
        <v/>
      </c>
    </row>
    <row r="184" spans="4:7">
      <c r="D184" s="4" t="str">
        <f t="shared" si="12"/>
        <v/>
      </c>
      <c r="E184" s="5" t="str">
        <f t="shared" si="13"/>
        <v/>
      </c>
      <c r="F184" s="5" t="str">
        <f t="shared" si="14"/>
        <v/>
      </c>
      <c r="G184" s="5" t="str">
        <f t="shared" si="15"/>
        <v/>
      </c>
    </row>
    <row r="185" spans="4:7">
      <c r="D185" s="4" t="str">
        <f t="shared" si="12"/>
        <v/>
      </c>
      <c r="E185" s="5" t="str">
        <f t="shared" si="13"/>
        <v/>
      </c>
      <c r="F185" s="5" t="str">
        <f t="shared" si="14"/>
        <v/>
      </c>
      <c r="G185" s="5" t="str">
        <f t="shared" si="15"/>
        <v/>
      </c>
    </row>
    <row r="186" spans="4:7">
      <c r="D186" s="4" t="str">
        <f t="shared" si="12"/>
        <v/>
      </c>
      <c r="E186" s="5" t="str">
        <f t="shared" si="13"/>
        <v/>
      </c>
      <c r="F186" s="5" t="str">
        <f t="shared" si="14"/>
        <v/>
      </c>
      <c r="G186" s="5" t="str">
        <f t="shared" si="15"/>
        <v/>
      </c>
    </row>
    <row r="187" spans="4:7">
      <c r="D187" s="4" t="str">
        <f t="shared" si="12"/>
        <v/>
      </c>
      <c r="E187" s="5" t="str">
        <f t="shared" si="13"/>
        <v/>
      </c>
      <c r="F187" s="5" t="str">
        <f t="shared" si="14"/>
        <v/>
      </c>
      <c r="G187" s="5" t="str">
        <f t="shared" si="15"/>
        <v/>
      </c>
    </row>
    <row r="188" spans="4:7">
      <c r="D188" s="4" t="str">
        <f t="shared" si="12"/>
        <v/>
      </c>
      <c r="E188" s="5" t="str">
        <f t="shared" si="13"/>
        <v/>
      </c>
      <c r="F188" s="5" t="str">
        <f t="shared" si="14"/>
        <v/>
      </c>
      <c r="G188" s="5" t="str">
        <f t="shared" si="15"/>
        <v/>
      </c>
    </row>
    <row r="189" spans="4:7">
      <c r="D189" s="4" t="str">
        <f t="shared" si="12"/>
        <v/>
      </c>
      <c r="E189" s="5" t="str">
        <f t="shared" si="13"/>
        <v/>
      </c>
      <c r="F189" s="5" t="str">
        <f t="shared" si="14"/>
        <v/>
      </c>
      <c r="G189" s="5" t="str">
        <f t="shared" si="15"/>
        <v/>
      </c>
    </row>
    <row r="190" spans="4:7">
      <c r="D190" s="4" t="str">
        <f t="shared" si="12"/>
        <v/>
      </c>
      <c r="E190" s="5" t="str">
        <f t="shared" si="13"/>
        <v/>
      </c>
      <c r="F190" s="5" t="str">
        <f t="shared" si="14"/>
        <v/>
      </c>
      <c r="G190" s="5" t="str">
        <f t="shared" si="15"/>
        <v/>
      </c>
    </row>
    <row r="191" spans="4:7">
      <c r="D191" s="4" t="str">
        <f t="shared" si="12"/>
        <v/>
      </c>
      <c r="E191" s="5" t="str">
        <f t="shared" si="13"/>
        <v/>
      </c>
      <c r="F191" s="5" t="str">
        <f t="shared" si="14"/>
        <v/>
      </c>
      <c r="G191" s="5" t="str">
        <f t="shared" si="15"/>
        <v/>
      </c>
    </row>
    <row r="192" spans="4:7">
      <c r="D192" s="4" t="str">
        <f t="shared" si="12"/>
        <v/>
      </c>
      <c r="E192" s="5" t="str">
        <f t="shared" si="13"/>
        <v/>
      </c>
      <c r="F192" s="5" t="str">
        <f t="shared" si="14"/>
        <v/>
      </c>
      <c r="G192" s="5" t="str">
        <f t="shared" si="15"/>
        <v/>
      </c>
    </row>
    <row r="193" spans="4:7">
      <c r="D193" s="4" t="str">
        <f t="shared" si="12"/>
        <v/>
      </c>
      <c r="E193" s="5" t="str">
        <f t="shared" si="13"/>
        <v/>
      </c>
      <c r="F193" s="5" t="str">
        <f t="shared" si="14"/>
        <v/>
      </c>
      <c r="G193" s="5" t="str">
        <f t="shared" si="15"/>
        <v/>
      </c>
    </row>
    <row r="194" spans="4:7">
      <c r="D194" s="4" t="str">
        <f t="shared" si="12"/>
        <v/>
      </c>
      <c r="E194" s="5" t="str">
        <f t="shared" si="13"/>
        <v/>
      </c>
      <c r="F194" s="5" t="str">
        <f t="shared" si="14"/>
        <v/>
      </c>
      <c r="G194" s="5" t="str">
        <f t="shared" si="15"/>
        <v/>
      </c>
    </row>
    <row r="195" spans="4:7">
      <c r="D195" s="4" t="str">
        <f t="shared" si="12"/>
        <v/>
      </c>
      <c r="E195" s="5" t="str">
        <f t="shared" si="13"/>
        <v/>
      </c>
      <c r="F195" s="5" t="str">
        <f t="shared" si="14"/>
        <v/>
      </c>
      <c r="G195" s="5" t="str">
        <f t="shared" si="15"/>
        <v/>
      </c>
    </row>
    <row r="196" spans="4:7">
      <c r="D196" s="4" t="str">
        <f t="shared" si="12"/>
        <v/>
      </c>
      <c r="E196" s="5" t="str">
        <f t="shared" si="13"/>
        <v/>
      </c>
      <c r="F196" s="5" t="str">
        <f t="shared" si="14"/>
        <v/>
      </c>
      <c r="G196" s="5" t="str">
        <f t="shared" si="15"/>
        <v/>
      </c>
    </row>
    <row r="197" spans="4:7">
      <c r="D197" s="4" t="str">
        <f t="shared" si="12"/>
        <v/>
      </c>
      <c r="E197" s="5" t="str">
        <f t="shared" si="13"/>
        <v/>
      </c>
      <c r="F197" s="5" t="str">
        <f t="shared" si="14"/>
        <v/>
      </c>
      <c r="G197" s="5" t="str">
        <f t="shared" si="15"/>
        <v/>
      </c>
    </row>
    <row r="198" spans="4:7">
      <c r="D198" s="4" t="str">
        <f t="shared" si="12"/>
        <v/>
      </c>
      <c r="E198" s="5" t="str">
        <f t="shared" ref="E198:E211" si="16">IF($D197&lt;n,G197*(1+T),"")</f>
        <v/>
      </c>
      <c r="F198" s="5" t="str">
        <f t="shared" si="14"/>
        <v/>
      </c>
      <c r="G198" s="5" t="str">
        <f t="shared" ref="G198:G211" si="17">IF($D197&lt;n,E198-F198,"")</f>
        <v/>
      </c>
    </row>
    <row r="199" spans="4:7">
      <c r="D199" s="4" t="str">
        <f t="shared" si="12"/>
        <v/>
      </c>
      <c r="E199" s="5" t="str">
        <f t="shared" si="16"/>
        <v/>
      </c>
      <c r="F199" s="5" t="str">
        <f t="shared" si="14"/>
        <v/>
      </c>
      <c r="G199" s="5" t="str">
        <f t="shared" si="17"/>
        <v/>
      </c>
    </row>
    <row r="200" spans="4:7">
      <c r="D200" s="4" t="str">
        <f t="shared" si="12"/>
        <v/>
      </c>
      <c r="E200" s="5" t="str">
        <f t="shared" si="16"/>
        <v/>
      </c>
      <c r="F200" s="5" t="str">
        <f t="shared" si="14"/>
        <v/>
      </c>
      <c r="G200" s="5" t="str">
        <f t="shared" si="17"/>
        <v/>
      </c>
    </row>
    <row r="201" spans="4:7">
      <c r="D201" s="4" t="str">
        <f t="shared" si="12"/>
        <v/>
      </c>
      <c r="E201" s="5" t="str">
        <f t="shared" si="16"/>
        <v/>
      </c>
      <c r="F201" s="5" t="str">
        <f t="shared" si="14"/>
        <v/>
      </c>
      <c r="G201" s="5" t="str">
        <f t="shared" si="17"/>
        <v/>
      </c>
    </row>
    <row r="202" spans="4:7">
      <c r="D202" s="4" t="str">
        <f t="shared" si="12"/>
        <v/>
      </c>
      <c r="E202" s="5" t="str">
        <f t="shared" si="16"/>
        <v/>
      </c>
      <c r="F202" s="5" t="str">
        <f t="shared" si="14"/>
        <v/>
      </c>
      <c r="G202" s="5" t="str">
        <f t="shared" si="17"/>
        <v/>
      </c>
    </row>
    <row r="203" spans="4:7">
      <c r="D203" s="4" t="str">
        <f t="shared" si="12"/>
        <v/>
      </c>
      <c r="E203" s="5" t="str">
        <f t="shared" si="16"/>
        <v/>
      </c>
      <c r="F203" s="5" t="str">
        <f t="shared" si="14"/>
        <v/>
      </c>
      <c r="G203" s="5" t="str">
        <f t="shared" si="17"/>
        <v/>
      </c>
    </row>
    <row r="204" spans="4:7">
      <c r="D204" s="4" t="str">
        <f t="shared" si="12"/>
        <v/>
      </c>
      <c r="E204" s="5" t="str">
        <f t="shared" si="16"/>
        <v/>
      </c>
      <c r="F204" s="5" t="str">
        <f t="shared" si="14"/>
        <v/>
      </c>
      <c r="G204" s="5" t="str">
        <f t="shared" si="17"/>
        <v/>
      </c>
    </row>
    <row r="205" spans="4:7">
      <c r="D205" s="4" t="str">
        <f t="shared" si="12"/>
        <v/>
      </c>
      <c r="E205" s="5" t="str">
        <f t="shared" si="16"/>
        <v/>
      </c>
      <c r="F205" s="5" t="str">
        <f t="shared" si="14"/>
        <v/>
      </c>
      <c r="G205" s="5" t="str">
        <f t="shared" si="17"/>
        <v/>
      </c>
    </row>
    <row r="206" spans="4:7">
      <c r="D206" s="4" t="str">
        <f t="shared" si="12"/>
        <v/>
      </c>
      <c r="E206" s="5" t="str">
        <f t="shared" si="16"/>
        <v/>
      </c>
      <c r="F206" s="5" t="str">
        <f t="shared" si="14"/>
        <v/>
      </c>
      <c r="G206" s="5" t="str">
        <f t="shared" si="17"/>
        <v/>
      </c>
    </row>
    <row r="207" spans="4:7">
      <c r="D207" s="4" t="str">
        <f t="shared" si="12"/>
        <v/>
      </c>
      <c r="E207" s="5" t="str">
        <f t="shared" si="16"/>
        <v/>
      </c>
      <c r="F207" s="5" t="str">
        <f t="shared" si="14"/>
        <v/>
      </c>
      <c r="G207" s="5" t="str">
        <f t="shared" si="17"/>
        <v/>
      </c>
    </row>
    <row r="208" spans="4:7">
      <c r="D208" s="4" t="str">
        <f t="shared" si="12"/>
        <v/>
      </c>
      <c r="E208" s="5" t="str">
        <f t="shared" si="16"/>
        <v/>
      </c>
      <c r="F208" s="5" t="str">
        <f t="shared" si="14"/>
        <v/>
      </c>
      <c r="G208" s="5" t="str">
        <f t="shared" si="17"/>
        <v/>
      </c>
    </row>
    <row r="209" spans="4:7">
      <c r="D209" s="4" t="str">
        <f t="shared" si="12"/>
        <v/>
      </c>
      <c r="E209" s="5" t="str">
        <f t="shared" si="16"/>
        <v/>
      </c>
      <c r="F209" s="5" t="str">
        <f t="shared" si="14"/>
        <v/>
      </c>
      <c r="G209" s="5" t="str">
        <f t="shared" si="17"/>
        <v/>
      </c>
    </row>
    <row r="210" spans="4:7">
      <c r="D210" s="4" t="str">
        <f t="shared" si="12"/>
        <v/>
      </c>
      <c r="E210" s="5" t="str">
        <f t="shared" si="16"/>
        <v/>
      </c>
      <c r="F210" s="5" t="str">
        <f t="shared" si="14"/>
        <v/>
      </c>
      <c r="G210" s="5" t="str">
        <f t="shared" si="17"/>
        <v/>
      </c>
    </row>
    <row r="211" spans="4:7">
      <c r="D211" s="4" t="str">
        <f t="shared" si="12"/>
        <v/>
      </c>
      <c r="E211" s="5" t="str">
        <f t="shared" si="16"/>
        <v/>
      </c>
      <c r="F211" s="5" t="str">
        <f t="shared" si="14"/>
        <v/>
      </c>
      <c r="G211" s="5" t="str">
        <f t="shared" si="17"/>
        <v/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1"/>
  <dimension ref="A1:N232"/>
  <sheetViews>
    <sheetView showGridLines="0" zoomScaleNormal="100" workbookViewId="0">
      <selection activeCell="A12" sqref="A12"/>
    </sheetView>
  </sheetViews>
  <sheetFormatPr defaultRowHeight="15"/>
  <cols>
    <col min="1" max="1" width="29.85546875" customWidth="1"/>
    <col min="2" max="2" width="20.5703125" customWidth="1"/>
    <col min="3" max="3" width="4.85546875" customWidth="1"/>
    <col min="4" max="4" width="9.28515625" bestFit="1" customWidth="1"/>
    <col min="5" max="5" width="15" customWidth="1"/>
    <col min="6" max="6" width="19" customWidth="1"/>
    <col min="7" max="8" width="9.42578125" bestFit="1" customWidth="1"/>
    <col min="9" max="9" width="11.42578125" bestFit="1" customWidth="1"/>
    <col min="10" max="10" width="15.85546875" bestFit="1" customWidth="1"/>
    <col min="11" max="11" width="13.85546875" bestFit="1" customWidth="1"/>
    <col min="12" max="12" width="16.5703125" bestFit="1" customWidth="1"/>
    <col min="13" max="13" width="20.7109375" customWidth="1"/>
    <col min="14" max="14" width="22" customWidth="1"/>
  </cols>
  <sheetData>
    <row r="1" spans="1:14">
      <c r="A1" s="7" t="s">
        <v>17</v>
      </c>
      <c r="D1" s="3" t="s">
        <v>22</v>
      </c>
      <c r="E1" s="3" t="s">
        <v>24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26</v>
      </c>
      <c r="M1" s="3" t="s">
        <v>23</v>
      </c>
      <c r="N1" s="3" t="s">
        <v>25</v>
      </c>
    </row>
    <row r="2" spans="1:14" ht="18">
      <c r="A2" s="1" t="s">
        <v>1</v>
      </c>
      <c r="B2" s="2">
        <f>C_0</f>
        <v>70000</v>
      </c>
      <c r="D2" s="11">
        <v>0</v>
      </c>
      <c r="E2" s="1"/>
      <c r="F2" s="8">
        <f>B9</f>
        <v>2.0000000000000002E-5</v>
      </c>
      <c r="G2" s="8">
        <f>B10</f>
        <v>1</v>
      </c>
      <c r="H2" s="8">
        <f>(F2+G2)/2</f>
        <v>0.50000999999999995</v>
      </c>
      <c r="I2" s="8">
        <f>C_0_pra_T*(1+F2)^n_pra_T - (p_pra_T/F2)*((1+F2)^n_pra_T - 1)</f>
        <v>-44664.739035723673</v>
      </c>
      <c r="J2" s="8">
        <f>C_0_pra_T*(1+G2)^n_pra_T - (p_pra_T/G2)*((1+G2)^n_pra_T - 1)</f>
        <v>9.8815931935768297E+49</v>
      </c>
      <c r="K2" s="8">
        <f>C_0_pra_T*(1+H2)^n_pra_T - (p_pra_T/H2)*((1+H2)^n_pra_T - 1)</f>
        <v>1.7767550793649564E+31</v>
      </c>
      <c r="L2" s="8">
        <f>I2*K2</f>
        <v>-7.9358301950232279E+35</v>
      </c>
      <c r="M2" s="1" t="b">
        <f>ABS(K2)&lt;=B8</f>
        <v>0</v>
      </c>
      <c r="N2" s="1" t="b">
        <f>AND(F2&lt;=$B$13,$B$13&lt;=G2)</f>
        <v>0</v>
      </c>
    </row>
    <row r="3" spans="1:14">
      <c r="A3" s="1" t="s">
        <v>3</v>
      </c>
      <c r="B3" s="1">
        <f>n</f>
        <v>150</v>
      </c>
      <c r="C3" t="str">
        <f>IF(C2="*","*",IF(M3=TRUE,"*",""))</f>
        <v/>
      </c>
      <c r="D3" s="11">
        <f>IF(C2="*","",D2+1)</f>
        <v>1</v>
      </c>
      <c r="E3" s="1" t="str">
        <f t="shared" ref="E3" si="0">IF(C2="*","",IF(L2&gt;0,"a","b"))</f>
        <v>b</v>
      </c>
      <c r="F3" s="8">
        <f>IF(C2="*","",IF(E3="a",H2,F2))</f>
        <v>2.0000000000000002E-5</v>
      </c>
      <c r="G3" s="8">
        <f>IF(C2="*","",IF(E3="b",H2,G2))</f>
        <v>0.50000999999999995</v>
      </c>
      <c r="H3" s="8">
        <f>IF(C2="*","",(F3+G3)/2)</f>
        <v>0.25001499999999999</v>
      </c>
      <c r="I3" s="8">
        <f t="shared" ref="I3:I66" si="1">IF(C2="*","",C_0_pra_T*(1+F3)^n_pra_T - (p_pra_T/F3)*((1+F3)^n_pra_T - 1))</f>
        <v>-44664.739035723673</v>
      </c>
      <c r="J3" s="8">
        <f t="shared" ref="J3:J66" si="2">IF(C2="*","",C_0_pra_T*(1+G3)^n_pra_T - (p_pra_T/G3)*((1+G3)^n_pra_T - 1))</f>
        <v>1.7767550793649564E+31</v>
      </c>
      <c r="K3" s="8">
        <f t="shared" ref="K3:K66" si="3">IF(C2="*","",C_0_pra_T*(1+H3)^n_pra_T - (p_pra_T/H3)*((1+H3)^n_pra_T - 1))</f>
        <v>2.3066331960587301E+19</v>
      </c>
      <c r="L3" s="8">
        <f>IF(C2="*","",I3*K3)</f>
        <v>-1.0302516975310041E+24</v>
      </c>
      <c r="M3" s="1" t="b">
        <f>IF(C2="*","",ABS(K3)&lt;=B9)</f>
        <v>0</v>
      </c>
      <c r="N3" s="1" t="b">
        <f>IF(C2="*","",AND(F3&lt;=$B$13,$B$13&lt;=G3))</f>
        <v>0</v>
      </c>
    </row>
    <row r="4" spans="1:14">
      <c r="A4" s="1" t="s">
        <v>4</v>
      </c>
      <c r="B4" s="2">
        <f>p</f>
        <v>764.69316379111365</v>
      </c>
      <c r="C4" t="str">
        <f t="shared" ref="C4:C67" si="4">IF(C3="*","*",IF(M4=TRUE,"*",""))</f>
        <v/>
      </c>
      <c r="D4" s="11">
        <f t="shared" ref="D4:D67" si="5">IF(C3="*","",D3+1)</f>
        <v>2</v>
      </c>
      <c r="E4" s="1" t="str">
        <f t="shared" ref="E4:E67" si="6">IF(C3="*","",IF(L3&gt;0,"a","b"))</f>
        <v>b</v>
      </c>
      <c r="F4" s="8">
        <f t="shared" ref="F4:F67" si="7">IF(C3="*","",IF(E4="a",H3,F3))</f>
        <v>2.0000000000000002E-5</v>
      </c>
      <c r="G4" s="8">
        <f t="shared" ref="G4:G67" si="8">IF(C3="*","",IF(E4="b",H3,G3))</f>
        <v>0.25001499999999999</v>
      </c>
      <c r="H4" s="8">
        <f t="shared" ref="H4:H67" si="9">IF(C3="*","",(F4+G4)/2)</f>
        <v>0.1250175</v>
      </c>
      <c r="I4" s="8">
        <f t="shared" si="1"/>
        <v>-44664.739035723673</v>
      </c>
      <c r="J4" s="8">
        <f t="shared" si="2"/>
        <v>2.3066331960587301E+19</v>
      </c>
      <c r="K4" s="8">
        <f t="shared" si="3"/>
        <v>3014943175376.9321</v>
      </c>
      <c r="L4" s="8">
        <f t="shared" ref="L4:L67" si="10">IF(C3="*","",I4*K4)</f>
        <v>-1.3466165013574674E+17</v>
      </c>
      <c r="M4" s="1" t="b">
        <f t="shared" ref="M4:M67" si="11">IF(C3="*","",ABS(K4)&lt;=B10)</f>
        <v>0</v>
      </c>
      <c r="N4" s="1" t="b">
        <f t="shared" ref="N4:N67" si="12">IF(C3="*","",AND(F4&lt;=$B$13,$B$13&lt;=G4))</f>
        <v>0</v>
      </c>
    </row>
    <row r="5" spans="1:14">
      <c r="C5" t="str">
        <f t="shared" si="4"/>
        <v/>
      </c>
      <c r="D5" s="11">
        <f t="shared" si="5"/>
        <v>3</v>
      </c>
      <c r="E5" s="1" t="str">
        <f t="shared" si="6"/>
        <v>b</v>
      </c>
      <c r="F5" s="8">
        <f t="shared" si="7"/>
        <v>2.0000000000000002E-5</v>
      </c>
      <c r="G5" s="8">
        <f t="shared" si="8"/>
        <v>0.1250175</v>
      </c>
      <c r="H5" s="8">
        <f t="shared" si="9"/>
        <v>6.2518749999999998E-2</v>
      </c>
      <c r="I5" s="8">
        <f t="shared" si="1"/>
        <v>-44664.739035723673</v>
      </c>
      <c r="J5" s="8">
        <f t="shared" si="2"/>
        <v>3014943175376.9321</v>
      </c>
      <c r="K5" s="8">
        <f t="shared" si="3"/>
        <v>515456938.80433875</v>
      </c>
      <c r="L5" s="8">
        <f t="shared" si="10"/>
        <v>-23022749655848.777</v>
      </c>
      <c r="M5" s="1" t="b">
        <f t="shared" si="11"/>
        <v>0</v>
      </c>
      <c r="N5" s="1" t="b">
        <f t="shared" si="12"/>
        <v>0</v>
      </c>
    </row>
    <row r="6" spans="1:14">
      <c r="C6" t="str">
        <f t="shared" si="4"/>
        <v/>
      </c>
      <c r="D6" s="11">
        <f t="shared" si="5"/>
        <v>4</v>
      </c>
      <c r="E6" s="1" t="str">
        <f t="shared" si="6"/>
        <v>b</v>
      </c>
      <c r="F6" s="8">
        <f t="shared" si="7"/>
        <v>2.0000000000000002E-5</v>
      </c>
      <c r="G6" s="8">
        <f t="shared" si="8"/>
        <v>6.2518749999999998E-2</v>
      </c>
      <c r="H6" s="8">
        <f t="shared" si="9"/>
        <v>3.1269375000000002E-2</v>
      </c>
      <c r="I6" s="8">
        <f t="shared" si="1"/>
        <v>-44664.739035723673</v>
      </c>
      <c r="J6" s="8">
        <f t="shared" si="2"/>
        <v>515456938.80433875</v>
      </c>
      <c r="K6" s="8">
        <f t="shared" si="3"/>
        <v>4640379.2035874389</v>
      </c>
      <c r="L6" s="8">
        <f t="shared" si="10"/>
        <v>-207261326155.0322</v>
      </c>
      <c r="M6" s="1" t="b">
        <f t="shared" si="11"/>
        <v>0</v>
      </c>
      <c r="N6" s="1" t="b">
        <f t="shared" si="12"/>
        <v>0</v>
      </c>
    </row>
    <row r="7" spans="1:14">
      <c r="A7" s="7" t="s">
        <v>18</v>
      </c>
      <c r="C7" t="str">
        <f t="shared" si="4"/>
        <v/>
      </c>
      <c r="D7" s="11">
        <f t="shared" si="5"/>
        <v>5</v>
      </c>
      <c r="E7" s="1" t="str">
        <f t="shared" si="6"/>
        <v>b</v>
      </c>
      <c r="F7" s="8">
        <f t="shared" si="7"/>
        <v>2.0000000000000002E-5</v>
      </c>
      <c r="G7" s="8">
        <f t="shared" si="8"/>
        <v>3.1269375000000002E-2</v>
      </c>
      <c r="H7" s="8">
        <f t="shared" si="9"/>
        <v>1.5644687500000001E-2</v>
      </c>
      <c r="I7" s="8">
        <f t="shared" si="1"/>
        <v>-44664.739035723673</v>
      </c>
      <c r="J7" s="8">
        <f t="shared" si="2"/>
        <v>4640379.2035874389</v>
      </c>
      <c r="K7" s="8">
        <f t="shared" si="3"/>
        <v>265643.83493578539</v>
      </c>
      <c r="L7" s="8">
        <f t="shared" si="10"/>
        <v>-11864912563.855709</v>
      </c>
      <c r="M7" s="1" t="b">
        <f t="shared" si="11"/>
        <v>0</v>
      </c>
      <c r="N7" s="1" t="b">
        <f t="shared" si="12"/>
        <v>0</v>
      </c>
    </row>
    <row r="8" spans="1:14">
      <c r="A8" s="1" t="s">
        <v>19</v>
      </c>
      <c r="B8" s="9">
        <v>9.9999999999999995E-8</v>
      </c>
      <c r="C8" t="str">
        <f t="shared" si="4"/>
        <v/>
      </c>
      <c r="D8" s="11">
        <f t="shared" si="5"/>
        <v>6</v>
      </c>
      <c r="E8" s="1" t="str">
        <f t="shared" si="6"/>
        <v>b</v>
      </c>
      <c r="F8" s="8">
        <f t="shared" si="7"/>
        <v>2.0000000000000002E-5</v>
      </c>
      <c r="G8" s="8">
        <f t="shared" si="8"/>
        <v>1.5644687500000001E-2</v>
      </c>
      <c r="H8" s="8">
        <f t="shared" si="9"/>
        <v>7.8323437499999999E-3</v>
      </c>
      <c r="I8" s="8">
        <f t="shared" si="1"/>
        <v>-44664.739035723673</v>
      </c>
      <c r="J8" s="8">
        <f t="shared" si="2"/>
        <v>265643.83493578539</v>
      </c>
      <c r="K8" s="8">
        <f t="shared" si="3"/>
        <v>8575.8149511092342</v>
      </c>
      <c r="L8" s="8">
        <f t="shared" si="10"/>
        <v>-383036536.80995131</v>
      </c>
      <c r="M8" s="1" t="b">
        <f t="shared" si="11"/>
        <v>0</v>
      </c>
      <c r="N8" s="1" t="b">
        <f t="shared" si="12"/>
        <v>0</v>
      </c>
    </row>
    <row r="9" spans="1:14">
      <c r="A9" s="1" t="s">
        <v>20</v>
      </c>
      <c r="B9" s="9">
        <v>2.0000000000000002E-5</v>
      </c>
      <c r="C9" t="str">
        <f t="shared" si="4"/>
        <v/>
      </c>
      <c r="D9" s="11">
        <f t="shared" si="5"/>
        <v>7</v>
      </c>
      <c r="E9" s="1" t="str">
        <f t="shared" si="6"/>
        <v>b</v>
      </c>
      <c r="F9" s="8">
        <f t="shared" si="7"/>
        <v>2.0000000000000002E-5</v>
      </c>
      <c r="G9" s="8">
        <f t="shared" si="8"/>
        <v>7.8323437499999999E-3</v>
      </c>
      <c r="H9" s="8">
        <f t="shared" si="9"/>
        <v>3.9261718749999995E-3</v>
      </c>
      <c r="I9" s="8">
        <f t="shared" si="1"/>
        <v>-44664.739035723673</v>
      </c>
      <c r="J9" s="8">
        <f t="shared" si="2"/>
        <v>8575.8149511092342</v>
      </c>
      <c r="K9" s="8">
        <f t="shared" si="3"/>
        <v>-29811.366681898362</v>
      </c>
      <c r="L9" s="8">
        <f t="shared" si="10"/>
        <v>1331516913.1452579</v>
      </c>
      <c r="M9" s="1" t="b">
        <f t="shared" si="11"/>
        <v>0</v>
      </c>
      <c r="N9" s="1" t="b">
        <f t="shared" si="12"/>
        <v>0</v>
      </c>
    </row>
    <row r="10" spans="1:14">
      <c r="A10" s="1" t="s">
        <v>21</v>
      </c>
      <c r="B10" s="9">
        <v>1</v>
      </c>
      <c r="C10" t="str">
        <f t="shared" si="4"/>
        <v/>
      </c>
      <c r="D10" s="11">
        <f t="shared" si="5"/>
        <v>8</v>
      </c>
      <c r="E10" s="1" t="str">
        <f t="shared" si="6"/>
        <v>a</v>
      </c>
      <c r="F10" s="8">
        <f t="shared" si="7"/>
        <v>3.9261718749999995E-3</v>
      </c>
      <c r="G10" s="8">
        <f t="shared" si="8"/>
        <v>7.8323437499999999E-3</v>
      </c>
      <c r="H10" s="8">
        <f t="shared" si="9"/>
        <v>5.8792578125000002E-3</v>
      </c>
      <c r="I10" s="8">
        <f t="shared" si="1"/>
        <v>-29811.366681898362</v>
      </c>
      <c r="J10" s="8">
        <f t="shared" si="2"/>
        <v>8575.8149511092342</v>
      </c>
      <c r="K10" s="8">
        <f t="shared" si="3"/>
        <v>-14647.076473618188</v>
      </c>
      <c r="L10" s="8">
        <f t="shared" si="10"/>
        <v>436649367.5728386</v>
      </c>
      <c r="M10" s="1" t="b">
        <f t="shared" si="11"/>
        <v>0</v>
      </c>
      <c r="N10" s="1" t="b">
        <f t="shared" si="12"/>
        <v>0</v>
      </c>
    </row>
    <row r="11" spans="1:14">
      <c r="C11" t="str">
        <f t="shared" si="4"/>
        <v/>
      </c>
      <c r="D11" s="11">
        <f t="shared" si="5"/>
        <v>9</v>
      </c>
      <c r="E11" s="1" t="str">
        <f t="shared" si="6"/>
        <v>a</v>
      </c>
      <c r="F11" s="8">
        <f t="shared" si="7"/>
        <v>5.8792578125000002E-3</v>
      </c>
      <c r="G11" s="8">
        <f t="shared" si="8"/>
        <v>7.8323437499999999E-3</v>
      </c>
      <c r="H11" s="8">
        <f t="shared" si="9"/>
        <v>6.85580078125E-3</v>
      </c>
      <c r="I11" s="8">
        <f t="shared" si="1"/>
        <v>-14647.076473618188</v>
      </c>
      <c r="J11" s="8">
        <f t="shared" si="2"/>
        <v>8575.8149511092342</v>
      </c>
      <c r="K11" s="8">
        <f t="shared" si="3"/>
        <v>-4219.1091240391834</v>
      </c>
      <c r="L11" s="8">
        <f t="shared" si="10"/>
        <v>61797613.990342163</v>
      </c>
      <c r="M11" s="1" t="b">
        <f t="shared" si="11"/>
        <v>0</v>
      </c>
      <c r="N11" s="1" t="b">
        <f t="shared" si="12"/>
        <v>0</v>
      </c>
    </row>
    <row r="12" spans="1:14">
      <c r="C12" t="str">
        <f t="shared" si="4"/>
        <v/>
      </c>
      <c r="D12" s="11">
        <f t="shared" si="5"/>
        <v>10</v>
      </c>
      <c r="E12" s="1" t="str">
        <f t="shared" si="6"/>
        <v>a</v>
      </c>
      <c r="F12" s="8">
        <f t="shared" si="7"/>
        <v>6.85580078125E-3</v>
      </c>
      <c r="G12" s="8">
        <f t="shared" si="8"/>
        <v>7.8323437499999999E-3</v>
      </c>
      <c r="H12" s="8">
        <f t="shared" si="9"/>
        <v>7.3440722656249995E-3</v>
      </c>
      <c r="I12" s="8">
        <f t="shared" si="1"/>
        <v>-4219.1091240391834</v>
      </c>
      <c r="J12" s="8">
        <f t="shared" si="2"/>
        <v>8575.8149511092342</v>
      </c>
      <c r="K12" s="8">
        <f t="shared" si="3"/>
        <v>1857.3490208622243</v>
      </c>
      <c r="L12" s="8">
        <f t="shared" si="10"/>
        <v>-7836358.2004450541</v>
      </c>
      <c r="M12" s="1" t="b">
        <f t="shared" si="11"/>
        <v>0</v>
      </c>
      <c r="N12" s="1" t="b">
        <f t="shared" si="12"/>
        <v>0</v>
      </c>
    </row>
    <row r="13" spans="1:14">
      <c r="C13" t="str">
        <f t="shared" si="4"/>
        <v/>
      </c>
      <c r="D13" s="11">
        <f t="shared" si="5"/>
        <v>11</v>
      </c>
      <c r="E13" s="1" t="str">
        <f t="shared" si="6"/>
        <v>b</v>
      </c>
      <c r="F13" s="8">
        <f t="shared" si="7"/>
        <v>6.85580078125E-3</v>
      </c>
      <c r="G13" s="8">
        <f t="shared" si="8"/>
        <v>7.3440722656249995E-3</v>
      </c>
      <c r="H13" s="8">
        <f t="shared" si="9"/>
        <v>7.0999365234374993E-3</v>
      </c>
      <c r="I13" s="8">
        <f t="shared" si="1"/>
        <v>-4219.1091240391834</v>
      </c>
      <c r="J13" s="8">
        <f t="shared" si="2"/>
        <v>1857.3490208622243</v>
      </c>
      <c r="K13" s="8">
        <f t="shared" si="3"/>
        <v>-1257.8363756572944</v>
      </c>
      <c r="L13" s="8">
        <f t="shared" si="10"/>
        <v>5306948.9290840682</v>
      </c>
      <c r="M13" s="1" t="b">
        <f t="shared" si="11"/>
        <v>0</v>
      </c>
      <c r="N13" s="1" t="b">
        <f t="shared" si="12"/>
        <v>0</v>
      </c>
    </row>
    <row r="14" spans="1:14">
      <c r="C14" t="str">
        <f t="shared" si="4"/>
        <v/>
      </c>
      <c r="D14" s="11">
        <f t="shared" si="5"/>
        <v>12</v>
      </c>
      <c r="E14" s="1" t="str">
        <f t="shared" si="6"/>
        <v>a</v>
      </c>
      <c r="F14" s="8">
        <f t="shared" si="7"/>
        <v>7.0999365234374993E-3</v>
      </c>
      <c r="G14" s="8">
        <f t="shared" si="8"/>
        <v>7.3440722656249995E-3</v>
      </c>
      <c r="H14" s="8">
        <f t="shared" si="9"/>
        <v>7.2220043945312494E-3</v>
      </c>
      <c r="I14" s="8">
        <f t="shared" si="1"/>
        <v>-1257.8363756572944</v>
      </c>
      <c r="J14" s="8">
        <f t="shared" si="2"/>
        <v>1857.3490208622243</v>
      </c>
      <c r="K14" s="8">
        <f t="shared" si="3"/>
        <v>280.11535945758806</v>
      </c>
      <c r="L14" s="8">
        <f t="shared" si="10"/>
        <v>-352339.28850607277</v>
      </c>
      <c r="M14" s="1" t="b">
        <f t="shared" si="11"/>
        <v>0</v>
      </c>
      <c r="N14" s="1" t="b">
        <f t="shared" si="12"/>
        <v>0</v>
      </c>
    </row>
    <row r="15" spans="1:14">
      <c r="C15" t="str">
        <f t="shared" si="4"/>
        <v/>
      </c>
      <c r="D15" s="11">
        <f t="shared" si="5"/>
        <v>13</v>
      </c>
      <c r="E15" s="1" t="str">
        <f t="shared" si="6"/>
        <v>b</v>
      </c>
      <c r="F15" s="8">
        <f t="shared" si="7"/>
        <v>7.0999365234374993E-3</v>
      </c>
      <c r="G15" s="8">
        <f t="shared" si="8"/>
        <v>7.2220043945312494E-3</v>
      </c>
      <c r="H15" s="8">
        <f t="shared" si="9"/>
        <v>7.160970458984374E-3</v>
      </c>
      <c r="I15" s="8">
        <f t="shared" si="1"/>
        <v>-1257.8363756572944</v>
      </c>
      <c r="J15" s="8">
        <f t="shared" si="2"/>
        <v>280.11535945758806</v>
      </c>
      <c r="K15" s="8">
        <f t="shared" si="3"/>
        <v>-493.71990455221385</v>
      </c>
      <c r="L15" s="8">
        <f t="shared" si="10"/>
        <v>621018.85533182195</v>
      </c>
      <c r="M15" s="1" t="b">
        <f t="shared" si="11"/>
        <v>0</v>
      </c>
      <c r="N15" s="1" t="b">
        <f t="shared" si="12"/>
        <v>0</v>
      </c>
    </row>
    <row r="16" spans="1:14">
      <c r="C16" t="str">
        <f t="shared" si="4"/>
        <v/>
      </c>
      <c r="D16" s="11">
        <f t="shared" si="5"/>
        <v>14</v>
      </c>
      <c r="E16" s="1" t="str">
        <f t="shared" si="6"/>
        <v>a</v>
      </c>
      <c r="F16" s="8">
        <f t="shared" si="7"/>
        <v>7.160970458984374E-3</v>
      </c>
      <c r="G16" s="8">
        <f t="shared" si="8"/>
        <v>7.2220043945312494E-3</v>
      </c>
      <c r="H16" s="8">
        <f t="shared" si="9"/>
        <v>7.1914874267578113E-3</v>
      </c>
      <c r="I16" s="8">
        <f t="shared" si="1"/>
        <v>-493.71990455221385</v>
      </c>
      <c r="J16" s="8">
        <f t="shared" si="2"/>
        <v>280.11535945758806</v>
      </c>
      <c r="K16" s="8">
        <f t="shared" si="3"/>
        <v>-108.02343874401413</v>
      </c>
      <c r="L16" s="8">
        <f t="shared" si="10"/>
        <v>53333.321866096572</v>
      </c>
      <c r="M16" s="1" t="b">
        <f t="shared" si="11"/>
        <v>0</v>
      </c>
      <c r="N16" s="1" t="b">
        <f t="shared" si="12"/>
        <v>0</v>
      </c>
    </row>
    <row r="17" spans="3:14">
      <c r="C17" t="str">
        <f t="shared" si="4"/>
        <v/>
      </c>
      <c r="D17" s="11">
        <f t="shared" si="5"/>
        <v>15</v>
      </c>
      <c r="E17" s="1" t="str">
        <f t="shared" si="6"/>
        <v>a</v>
      </c>
      <c r="F17" s="8">
        <f t="shared" si="7"/>
        <v>7.1914874267578113E-3</v>
      </c>
      <c r="G17" s="8">
        <f t="shared" si="8"/>
        <v>7.2220043945312494E-3</v>
      </c>
      <c r="H17" s="8">
        <f t="shared" si="9"/>
        <v>7.2067459106445308E-3</v>
      </c>
      <c r="I17" s="8">
        <f t="shared" si="1"/>
        <v>-108.02343874401413</v>
      </c>
      <c r="J17" s="8">
        <f t="shared" si="2"/>
        <v>280.11535945758806</v>
      </c>
      <c r="K17" s="8">
        <f t="shared" si="3"/>
        <v>85.739875819243025</v>
      </c>
      <c r="L17" s="8">
        <f t="shared" si="10"/>
        <v>-9261.9162234793766</v>
      </c>
      <c r="M17" s="1" t="b">
        <f t="shared" si="11"/>
        <v>0</v>
      </c>
      <c r="N17" s="1" t="b">
        <f t="shared" si="12"/>
        <v>0</v>
      </c>
    </row>
    <row r="18" spans="3:14">
      <c r="C18" t="str">
        <f t="shared" si="4"/>
        <v/>
      </c>
      <c r="D18" s="11">
        <f t="shared" si="5"/>
        <v>16</v>
      </c>
      <c r="E18" s="1" t="str">
        <f t="shared" si="6"/>
        <v>b</v>
      </c>
      <c r="F18" s="8">
        <f t="shared" si="7"/>
        <v>7.1914874267578113E-3</v>
      </c>
      <c r="G18" s="8">
        <f t="shared" si="8"/>
        <v>7.2067459106445308E-3</v>
      </c>
      <c r="H18" s="8">
        <f t="shared" si="9"/>
        <v>7.199116668701171E-3</v>
      </c>
      <c r="I18" s="8">
        <f t="shared" si="1"/>
        <v>-108.02343874401413</v>
      </c>
      <c r="J18" s="8">
        <f t="shared" si="2"/>
        <v>85.739875819243025</v>
      </c>
      <c r="K18" s="8">
        <f t="shared" si="3"/>
        <v>-11.218203321797773</v>
      </c>
      <c r="L18" s="8">
        <f t="shared" si="10"/>
        <v>1211.8288993501176</v>
      </c>
      <c r="M18" s="1" t="b">
        <f t="shared" si="11"/>
        <v>0</v>
      </c>
      <c r="N18" s="1" t="b">
        <f t="shared" si="12"/>
        <v>0</v>
      </c>
    </row>
    <row r="19" spans="3:14">
      <c r="C19" t="str">
        <f t="shared" si="4"/>
        <v/>
      </c>
      <c r="D19" s="11">
        <f t="shared" si="5"/>
        <v>17</v>
      </c>
      <c r="E19" s="1" t="str">
        <f t="shared" si="6"/>
        <v>a</v>
      </c>
      <c r="F19" s="8">
        <f t="shared" si="7"/>
        <v>7.199116668701171E-3</v>
      </c>
      <c r="G19" s="8">
        <f t="shared" si="8"/>
        <v>7.2067459106445308E-3</v>
      </c>
      <c r="H19" s="8">
        <f t="shared" si="9"/>
        <v>7.2029312896728509E-3</v>
      </c>
      <c r="I19" s="8">
        <f t="shared" si="1"/>
        <v>-11.218203321797773</v>
      </c>
      <c r="J19" s="8">
        <f t="shared" si="2"/>
        <v>85.739875819243025</v>
      </c>
      <c r="K19" s="8">
        <f t="shared" si="3"/>
        <v>37.241718384524575</v>
      </c>
      <c r="L19" s="8">
        <f t="shared" si="10"/>
        <v>-417.7851688907308</v>
      </c>
      <c r="M19" s="1" t="b">
        <f t="shared" si="11"/>
        <v>0</v>
      </c>
      <c r="N19" s="1" t="b">
        <f t="shared" si="12"/>
        <v>0</v>
      </c>
    </row>
    <row r="20" spans="3:14">
      <c r="C20" t="str">
        <f t="shared" si="4"/>
        <v/>
      </c>
      <c r="D20" s="11">
        <f t="shared" si="5"/>
        <v>18</v>
      </c>
      <c r="E20" s="1" t="str">
        <f t="shared" si="6"/>
        <v>b</v>
      </c>
      <c r="F20" s="8">
        <f t="shared" si="7"/>
        <v>7.199116668701171E-3</v>
      </c>
      <c r="G20" s="8">
        <f t="shared" si="8"/>
        <v>7.2029312896728509E-3</v>
      </c>
      <c r="H20" s="8">
        <f t="shared" si="9"/>
        <v>7.201023979187011E-3</v>
      </c>
      <c r="I20" s="8">
        <f t="shared" si="1"/>
        <v>-11.218203321797773</v>
      </c>
      <c r="J20" s="8">
        <f t="shared" si="2"/>
        <v>37.241718384524575</v>
      </c>
      <c r="K20" s="8">
        <f t="shared" si="3"/>
        <v>13.00697961440892</v>
      </c>
      <c r="L20" s="8">
        <f t="shared" si="10"/>
        <v>-145.91494191691805</v>
      </c>
      <c r="M20" s="1" t="b">
        <f t="shared" si="11"/>
        <v>0</v>
      </c>
      <c r="N20" s="1" t="b">
        <f t="shared" si="12"/>
        <v>0</v>
      </c>
    </row>
    <row r="21" spans="3:14">
      <c r="C21" t="str">
        <f t="shared" si="4"/>
        <v/>
      </c>
      <c r="D21" s="11">
        <f t="shared" si="5"/>
        <v>19</v>
      </c>
      <c r="E21" s="1" t="str">
        <f t="shared" si="6"/>
        <v>b</v>
      </c>
      <c r="F21" s="8">
        <f t="shared" si="7"/>
        <v>7.199116668701171E-3</v>
      </c>
      <c r="G21" s="8">
        <f t="shared" si="8"/>
        <v>7.201023979187011E-3</v>
      </c>
      <c r="H21" s="8">
        <f t="shared" si="9"/>
        <v>7.2000703239440914E-3</v>
      </c>
      <c r="I21" s="8">
        <f t="shared" si="1"/>
        <v>-11.218203321797773</v>
      </c>
      <c r="J21" s="8">
        <f t="shared" si="2"/>
        <v>13.00697961440892</v>
      </c>
      <c r="K21" s="8">
        <f t="shared" si="3"/>
        <v>0.89319386120769195</v>
      </c>
      <c r="L21" s="8">
        <f t="shared" si="10"/>
        <v>-10.020030340809509</v>
      </c>
      <c r="M21" s="1" t="b">
        <f t="shared" si="11"/>
        <v>0</v>
      </c>
      <c r="N21" s="1" t="b">
        <f t="shared" si="12"/>
        <v>0</v>
      </c>
    </row>
    <row r="22" spans="3:14">
      <c r="C22" t="str">
        <f t="shared" si="4"/>
        <v/>
      </c>
      <c r="D22" s="11">
        <f t="shared" si="5"/>
        <v>20</v>
      </c>
      <c r="E22" s="1" t="str">
        <f t="shared" si="6"/>
        <v>b</v>
      </c>
      <c r="F22" s="8">
        <f t="shared" si="7"/>
        <v>7.199116668701171E-3</v>
      </c>
      <c r="G22" s="8">
        <f t="shared" si="8"/>
        <v>7.2000703239440914E-3</v>
      </c>
      <c r="H22" s="8">
        <f t="shared" si="9"/>
        <v>7.1995934963226312E-3</v>
      </c>
      <c r="I22" s="8">
        <f t="shared" si="1"/>
        <v>-11.218203321797773</v>
      </c>
      <c r="J22" s="8">
        <f t="shared" si="2"/>
        <v>0.89319386120769195</v>
      </c>
      <c r="K22" s="8">
        <f t="shared" si="3"/>
        <v>-5.1628032790613361</v>
      </c>
      <c r="L22" s="8">
        <f t="shared" si="10"/>
        <v>57.917376894954316</v>
      </c>
      <c r="M22" s="1" t="b">
        <f t="shared" si="11"/>
        <v>0</v>
      </c>
      <c r="N22" s="1" t="b">
        <f t="shared" si="12"/>
        <v>0</v>
      </c>
    </row>
    <row r="23" spans="3:14">
      <c r="C23" t="str">
        <f t="shared" si="4"/>
        <v/>
      </c>
      <c r="D23" s="11">
        <f t="shared" si="5"/>
        <v>21</v>
      </c>
      <c r="E23" s="1" t="str">
        <f t="shared" si="6"/>
        <v>a</v>
      </c>
      <c r="F23" s="8">
        <f t="shared" si="7"/>
        <v>7.1995934963226312E-3</v>
      </c>
      <c r="G23" s="8">
        <f t="shared" si="8"/>
        <v>7.2000703239440914E-3</v>
      </c>
      <c r="H23" s="8">
        <f t="shared" si="9"/>
        <v>7.1998319101333613E-3</v>
      </c>
      <c r="I23" s="8">
        <f t="shared" si="1"/>
        <v>-5.1628032790613361</v>
      </c>
      <c r="J23" s="8">
        <f t="shared" si="2"/>
        <v>0.89319386120769195</v>
      </c>
      <c r="K23" s="8">
        <f t="shared" si="3"/>
        <v>-2.1348793489160016</v>
      </c>
      <c r="L23" s="8">
        <f t="shared" si="10"/>
        <v>11.021962102983863</v>
      </c>
      <c r="M23" s="1" t="b">
        <f t="shared" si="11"/>
        <v>0</v>
      </c>
      <c r="N23" s="1" t="b">
        <f t="shared" si="12"/>
        <v>0</v>
      </c>
    </row>
    <row r="24" spans="3:14">
      <c r="C24" t="str">
        <f t="shared" si="4"/>
        <v/>
      </c>
      <c r="D24" s="11">
        <f t="shared" si="5"/>
        <v>22</v>
      </c>
      <c r="E24" s="1" t="str">
        <f t="shared" si="6"/>
        <v>a</v>
      </c>
      <c r="F24" s="8">
        <f t="shared" si="7"/>
        <v>7.1998319101333613E-3</v>
      </c>
      <c r="G24" s="8">
        <f t="shared" si="8"/>
        <v>7.2000703239440914E-3</v>
      </c>
      <c r="H24" s="8">
        <f t="shared" si="9"/>
        <v>7.1999511170387264E-3</v>
      </c>
      <c r="I24" s="8">
        <f t="shared" si="1"/>
        <v>-2.1348793489160016</v>
      </c>
      <c r="J24" s="8">
        <f t="shared" si="2"/>
        <v>0.89319386120769195</v>
      </c>
      <c r="K24" s="8">
        <f t="shared" si="3"/>
        <v>-0.62086140192695893</v>
      </c>
      <c r="L24" s="8">
        <f t="shared" si="10"/>
        <v>1.3254641855129021</v>
      </c>
      <c r="M24" s="1" t="b">
        <f t="shared" si="11"/>
        <v>0</v>
      </c>
      <c r="N24" s="1" t="b">
        <f t="shared" si="12"/>
        <v>0</v>
      </c>
    </row>
    <row r="25" spans="3:14">
      <c r="C25" t="str">
        <f t="shared" si="4"/>
        <v/>
      </c>
      <c r="D25" s="11">
        <f t="shared" si="5"/>
        <v>23</v>
      </c>
      <c r="E25" s="1" t="str">
        <f t="shared" si="6"/>
        <v>a</v>
      </c>
      <c r="F25" s="8">
        <f t="shared" si="7"/>
        <v>7.1999511170387264E-3</v>
      </c>
      <c r="G25" s="8">
        <f t="shared" si="8"/>
        <v>7.2000703239440914E-3</v>
      </c>
      <c r="H25" s="8">
        <f t="shared" si="9"/>
        <v>7.2000107204914093E-3</v>
      </c>
      <c r="I25" s="8">
        <f t="shared" si="1"/>
        <v>-0.62086140192695893</v>
      </c>
      <c r="J25" s="8">
        <f t="shared" si="2"/>
        <v>0.89319386120769195</v>
      </c>
      <c r="K25" s="8">
        <f t="shared" si="3"/>
        <v>0.13616156263742596</v>
      </c>
      <c r="L25" s="8">
        <f t="shared" si="10"/>
        <v>-8.4537458667637719E-2</v>
      </c>
      <c r="M25" s="1" t="b">
        <f t="shared" si="11"/>
        <v>0</v>
      </c>
      <c r="N25" s="1" t="b">
        <f t="shared" si="12"/>
        <v>0</v>
      </c>
    </row>
    <row r="26" spans="3:14">
      <c r="C26" t="str">
        <f t="shared" si="4"/>
        <v/>
      </c>
      <c r="D26" s="11">
        <f t="shared" si="5"/>
        <v>24</v>
      </c>
      <c r="E26" s="1" t="str">
        <f t="shared" si="6"/>
        <v>b</v>
      </c>
      <c r="F26" s="8">
        <f t="shared" si="7"/>
        <v>7.1999511170387264E-3</v>
      </c>
      <c r="G26" s="8">
        <f t="shared" si="8"/>
        <v>7.2000107204914093E-3</v>
      </c>
      <c r="H26" s="8">
        <f t="shared" si="9"/>
        <v>7.1999809187650674E-3</v>
      </c>
      <c r="I26" s="8">
        <f t="shared" si="1"/>
        <v>-0.62086140192695893</v>
      </c>
      <c r="J26" s="8">
        <f t="shared" si="2"/>
        <v>0.13616156263742596</v>
      </c>
      <c r="K26" s="8">
        <f t="shared" si="3"/>
        <v>-0.24235108497668989</v>
      </c>
      <c r="L26" s="8">
        <f t="shared" si="10"/>
        <v>0.15046643437714724</v>
      </c>
      <c r="M26" s="1" t="b">
        <f t="shared" si="11"/>
        <v>0</v>
      </c>
      <c r="N26" s="1" t="b">
        <f t="shared" si="12"/>
        <v>0</v>
      </c>
    </row>
    <row r="27" spans="3:14">
      <c r="C27" t="str">
        <f t="shared" si="4"/>
        <v/>
      </c>
      <c r="D27" s="11">
        <f t="shared" si="5"/>
        <v>25</v>
      </c>
      <c r="E27" s="1" t="str">
        <f t="shared" si="6"/>
        <v>a</v>
      </c>
      <c r="F27" s="8">
        <f t="shared" si="7"/>
        <v>7.1999809187650674E-3</v>
      </c>
      <c r="G27" s="8">
        <f t="shared" si="8"/>
        <v>7.2000107204914093E-3</v>
      </c>
      <c r="H27" s="8">
        <f t="shared" si="9"/>
        <v>7.1999958196282384E-3</v>
      </c>
      <c r="I27" s="8">
        <f t="shared" si="1"/>
        <v>-0.24235108497668989</v>
      </c>
      <c r="J27" s="8">
        <f t="shared" si="2"/>
        <v>0.13616156263742596</v>
      </c>
      <c r="K27" s="8">
        <f t="shared" si="3"/>
        <v>-5.309505300829187E-2</v>
      </c>
      <c r="L27" s="8">
        <f t="shared" si="10"/>
        <v>1.2867643703454397E-2</v>
      </c>
      <c r="M27" s="1" t="b">
        <f t="shared" si="11"/>
        <v>0</v>
      </c>
      <c r="N27" s="1" t="b">
        <f t="shared" si="12"/>
        <v>0</v>
      </c>
    </row>
    <row r="28" spans="3:14">
      <c r="C28" t="str">
        <f t="shared" si="4"/>
        <v/>
      </c>
      <c r="D28" s="11">
        <f t="shared" si="5"/>
        <v>26</v>
      </c>
      <c r="E28" s="1" t="str">
        <f t="shared" si="6"/>
        <v>a</v>
      </c>
      <c r="F28" s="8">
        <f t="shared" si="7"/>
        <v>7.1999958196282384E-3</v>
      </c>
      <c r="G28" s="8">
        <f t="shared" si="8"/>
        <v>7.2000107204914093E-3</v>
      </c>
      <c r="H28" s="8">
        <f t="shared" si="9"/>
        <v>7.2000032700598234E-3</v>
      </c>
      <c r="I28" s="8">
        <f t="shared" si="1"/>
        <v>-5.309505300829187E-2</v>
      </c>
      <c r="J28" s="8">
        <f t="shared" si="2"/>
        <v>0.13616156263742596</v>
      </c>
      <c r="K28" s="8">
        <f t="shared" si="3"/>
        <v>4.1533182695275173E-2</v>
      </c>
      <c r="L28" s="8">
        <f t="shared" si="10"/>
        <v>-2.2052065368087059E-3</v>
      </c>
      <c r="M28" s="1" t="b">
        <f t="shared" si="11"/>
        <v>0</v>
      </c>
      <c r="N28" s="1" t="b">
        <f t="shared" si="12"/>
        <v>0</v>
      </c>
    </row>
    <row r="29" spans="3:14">
      <c r="C29" t="str">
        <f t="shared" si="4"/>
        <v/>
      </c>
      <c r="D29" s="11">
        <f t="shared" si="5"/>
        <v>27</v>
      </c>
      <c r="E29" s="1" t="str">
        <f t="shared" si="6"/>
        <v>b</v>
      </c>
      <c r="F29" s="8">
        <f t="shared" si="7"/>
        <v>7.1999958196282384E-3</v>
      </c>
      <c r="G29" s="8">
        <f t="shared" si="8"/>
        <v>7.2000032700598234E-3</v>
      </c>
      <c r="H29" s="8">
        <f t="shared" si="9"/>
        <v>7.1999995448440313E-3</v>
      </c>
      <c r="I29" s="8">
        <f t="shared" si="1"/>
        <v>-5.309505300829187E-2</v>
      </c>
      <c r="J29" s="8">
        <f t="shared" si="2"/>
        <v>4.1533182695275173E-2</v>
      </c>
      <c r="K29" s="8">
        <f t="shared" si="3"/>
        <v>-5.7809516438283026E-3</v>
      </c>
      <c r="L29" s="8">
        <f t="shared" si="10"/>
        <v>3.0693993396743578E-4</v>
      </c>
      <c r="M29" s="1" t="b">
        <f t="shared" si="11"/>
        <v>0</v>
      </c>
      <c r="N29" s="1" t="b">
        <f t="shared" si="12"/>
        <v>0</v>
      </c>
    </row>
    <row r="30" spans="3:14">
      <c r="C30" t="str">
        <f t="shared" si="4"/>
        <v/>
      </c>
      <c r="D30" s="11">
        <f t="shared" si="5"/>
        <v>28</v>
      </c>
      <c r="E30" s="1" t="str">
        <f t="shared" si="6"/>
        <v>a</v>
      </c>
      <c r="F30" s="8">
        <f t="shared" si="7"/>
        <v>7.1999995448440313E-3</v>
      </c>
      <c r="G30" s="8">
        <f t="shared" si="8"/>
        <v>7.2000032700598234E-3</v>
      </c>
      <c r="H30" s="8">
        <f t="shared" si="9"/>
        <v>7.2000014074519274E-3</v>
      </c>
      <c r="I30" s="8">
        <f t="shared" si="1"/>
        <v>-5.7809516438283026E-3</v>
      </c>
      <c r="J30" s="8">
        <f t="shared" si="2"/>
        <v>4.1533182695275173E-2</v>
      </c>
      <c r="K30" s="8">
        <f t="shared" si="3"/>
        <v>1.7876108468044549E-2</v>
      </c>
      <c r="L30" s="8">
        <f t="shared" si="10"/>
        <v>-1.0334091863359517E-4</v>
      </c>
      <c r="M30" s="1" t="b">
        <f t="shared" si="11"/>
        <v>0</v>
      </c>
      <c r="N30" s="1" t="b">
        <f t="shared" si="12"/>
        <v>0</v>
      </c>
    </row>
    <row r="31" spans="3:14">
      <c r="C31" t="str">
        <f t="shared" si="4"/>
        <v/>
      </c>
      <c r="D31" s="11">
        <f t="shared" si="5"/>
        <v>29</v>
      </c>
      <c r="E31" s="1" t="str">
        <f t="shared" si="6"/>
        <v>b</v>
      </c>
      <c r="F31" s="8">
        <f t="shared" si="7"/>
        <v>7.1999995448440313E-3</v>
      </c>
      <c r="G31" s="8">
        <f t="shared" si="8"/>
        <v>7.2000014074519274E-3</v>
      </c>
      <c r="H31" s="8">
        <f t="shared" si="9"/>
        <v>7.2000004761479794E-3</v>
      </c>
      <c r="I31" s="8">
        <f t="shared" si="1"/>
        <v>-5.7809516438283026E-3</v>
      </c>
      <c r="J31" s="8">
        <f t="shared" si="2"/>
        <v>1.7876108468044549E-2</v>
      </c>
      <c r="K31" s="8">
        <f t="shared" si="3"/>
        <v>6.0475784703157842E-3</v>
      </c>
      <c r="L31" s="8">
        <f t="shared" si="10"/>
        <v>-3.4960758699152688E-5</v>
      </c>
      <c r="M31" s="1" t="b">
        <f t="shared" si="11"/>
        <v>0</v>
      </c>
      <c r="N31" s="1" t="b">
        <f t="shared" si="12"/>
        <v>0</v>
      </c>
    </row>
    <row r="32" spans="3:14">
      <c r="C32" t="str">
        <f t="shared" si="4"/>
        <v/>
      </c>
      <c r="D32" s="11">
        <f t="shared" si="5"/>
        <v>30</v>
      </c>
      <c r="E32" s="1" t="str">
        <f t="shared" si="6"/>
        <v>b</v>
      </c>
      <c r="F32" s="8">
        <f t="shared" si="7"/>
        <v>7.1999995448440313E-3</v>
      </c>
      <c r="G32" s="8">
        <f t="shared" si="8"/>
        <v>7.2000004761479794E-3</v>
      </c>
      <c r="H32" s="8">
        <f t="shared" si="9"/>
        <v>7.2000000104960049E-3</v>
      </c>
      <c r="I32" s="8">
        <f t="shared" si="1"/>
        <v>-5.7809516438283026E-3</v>
      </c>
      <c r="J32" s="8">
        <f t="shared" si="2"/>
        <v>6.0475784703157842E-3</v>
      </c>
      <c r="K32" s="8">
        <f t="shared" si="3"/>
        <v>1.3331277295947075E-4</v>
      </c>
      <c r="L32" s="8">
        <f t="shared" si="10"/>
        <v>-7.7067469398336172E-7</v>
      </c>
      <c r="M32" s="1" t="b">
        <f t="shared" si="11"/>
        <v>0</v>
      </c>
      <c r="N32" s="1" t="b">
        <f t="shared" si="12"/>
        <v>0</v>
      </c>
    </row>
    <row r="33" spans="3:14">
      <c r="C33" t="str">
        <f t="shared" si="4"/>
        <v/>
      </c>
      <c r="D33" s="11">
        <f t="shared" si="5"/>
        <v>31</v>
      </c>
      <c r="E33" s="1" t="str">
        <f t="shared" si="6"/>
        <v>b</v>
      </c>
      <c r="F33" s="8">
        <f t="shared" si="7"/>
        <v>7.1999995448440313E-3</v>
      </c>
      <c r="G33" s="8">
        <f t="shared" si="8"/>
        <v>7.2000000104960049E-3</v>
      </c>
      <c r="H33" s="8">
        <f t="shared" si="9"/>
        <v>7.1999997776700181E-3</v>
      </c>
      <c r="I33" s="8">
        <f t="shared" si="1"/>
        <v>-5.7809516438283026E-3</v>
      </c>
      <c r="J33" s="8">
        <f t="shared" si="2"/>
        <v>1.3331277295947075E-4</v>
      </c>
      <c r="K33" s="8">
        <f t="shared" si="3"/>
        <v>-2.8238192317076027E-3</v>
      </c>
      <c r="L33" s="8">
        <f t="shared" si="10"/>
        <v>1.6324362429414041E-5</v>
      </c>
      <c r="M33" s="1" t="b">
        <f t="shared" si="11"/>
        <v>0</v>
      </c>
      <c r="N33" s="1" t="b">
        <f t="shared" si="12"/>
        <v>0</v>
      </c>
    </row>
    <row r="34" spans="3:14">
      <c r="C34" t="str">
        <f t="shared" si="4"/>
        <v/>
      </c>
      <c r="D34" s="11">
        <f t="shared" si="5"/>
        <v>32</v>
      </c>
      <c r="E34" s="1" t="str">
        <f t="shared" si="6"/>
        <v>a</v>
      </c>
      <c r="F34" s="8">
        <f t="shared" si="7"/>
        <v>7.1999997776700181E-3</v>
      </c>
      <c r="G34" s="8">
        <f t="shared" si="8"/>
        <v>7.2000000104960049E-3</v>
      </c>
      <c r="H34" s="8">
        <f t="shared" si="9"/>
        <v>7.1999998940830111E-3</v>
      </c>
      <c r="I34" s="8">
        <f t="shared" si="1"/>
        <v>-2.8238192317076027E-3</v>
      </c>
      <c r="J34" s="8">
        <f t="shared" si="2"/>
        <v>1.3331277295947075E-4</v>
      </c>
      <c r="K34" s="8">
        <f t="shared" si="3"/>
        <v>-1.3452551793307066E-3</v>
      </c>
      <c r="L34" s="8">
        <f t="shared" si="10"/>
        <v>3.7987574469483092E-6</v>
      </c>
      <c r="M34" s="1" t="b">
        <f t="shared" si="11"/>
        <v>0</v>
      </c>
      <c r="N34" s="1" t="b">
        <f t="shared" si="12"/>
        <v>0</v>
      </c>
    </row>
    <row r="35" spans="3:14">
      <c r="C35" t="str">
        <f t="shared" si="4"/>
        <v/>
      </c>
      <c r="D35" s="11">
        <f t="shared" si="5"/>
        <v>33</v>
      </c>
      <c r="E35" s="1" t="str">
        <f t="shared" si="6"/>
        <v>a</v>
      </c>
      <c r="F35" s="8">
        <f t="shared" si="7"/>
        <v>7.1999998940830111E-3</v>
      </c>
      <c r="G35" s="8">
        <f t="shared" si="8"/>
        <v>7.2000000104960049E-3</v>
      </c>
      <c r="H35" s="8">
        <f t="shared" si="9"/>
        <v>7.199999952289508E-3</v>
      </c>
      <c r="I35" s="8">
        <f t="shared" si="1"/>
        <v>-1.3452551793307066E-3</v>
      </c>
      <c r="J35" s="8">
        <f t="shared" si="2"/>
        <v>1.3331277295947075E-4</v>
      </c>
      <c r="K35" s="8">
        <f t="shared" si="3"/>
        <v>-6.0597332776524127E-4</v>
      </c>
      <c r="L35" s="8">
        <f t="shared" si="10"/>
        <v>8.1518875771245469E-7</v>
      </c>
      <c r="M35" s="1" t="b">
        <f t="shared" si="11"/>
        <v>0</v>
      </c>
      <c r="N35" s="1" t="b">
        <f t="shared" si="12"/>
        <v>0</v>
      </c>
    </row>
    <row r="36" spans="3:14">
      <c r="C36" t="str">
        <f t="shared" si="4"/>
        <v/>
      </c>
      <c r="D36" s="11">
        <f t="shared" si="5"/>
        <v>34</v>
      </c>
      <c r="E36" s="1" t="str">
        <f t="shared" si="6"/>
        <v>a</v>
      </c>
      <c r="F36" s="8">
        <f t="shared" si="7"/>
        <v>7.199999952289508E-3</v>
      </c>
      <c r="G36" s="8">
        <f t="shared" si="8"/>
        <v>7.2000000104960049E-3</v>
      </c>
      <c r="H36" s="8">
        <f t="shared" si="9"/>
        <v>7.1999999813927565E-3</v>
      </c>
      <c r="I36" s="8">
        <f t="shared" si="1"/>
        <v>-6.0597332776524127E-4</v>
      </c>
      <c r="J36" s="8">
        <f t="shared" si="2"/>
        <v>1.3331277295947075E-4</v>
      </c>
      <c r="K36" s="8">
        <f t="shared" si="3"/>
        <v>-2.3632936063222587E-4</v>
      </c>
      <c r="L36" s="8">
        <f t="shared" si="10"/>
        <v>1.4320928911094171E-7</v>
      </c>
      <c r="M36" s="1" t="b">
        <f t="shared" si="11"/>
        <v>0</v>
      </c>
      <c r="N36" s="1" t="b">
        <f t="shared" si="12"/>
        <v>0</v>
      </c>
    </row>
    <row r="37" spans="3:14">
      <c r="C37" t="str">
        <f t="shared" si="4"/>
        <v/>
      </c>
      <c r="D37" s="11">
        <f t="shared" si="5"/>
        <v>35</v>
      </c>
      <c r="E37" s="1" t="str">
        <f t="shared" si="6"/>
        <v>a</v>
      </c>
      <c r="F37" s="8">
        <f t="shared" si="7"/>
        <v>7.1999999813927565E-3</v>
      </c>
      <c r="G37" s="8">
        <f t="shared" si="8"/>
        <v>7.2000000104960049E-3</v>
      </c>
      <c r="H37" s="8">
        <f t="shared" si="9"/>
        <v>7.1999999959443811E-3</v>
      </c>
      <c r="I37" s="8">
        <f t="shared" si="1"/>
        <v>-2.3632936063222587E-4</v>
      </c>
      <c r="J37" s="8">
        <f t="shared" si="2"/>
        <v>1.3331277295947075E-4</v>
      </c>
      <c r="K37" s="8">
        <f t="shared" si="3"/>
        <v>-5.1510316552594304E-5</v>
      </c>
      <c r="L37" s="8">
        <f t="shared" si="10"/>
        <v>1.2173400176838173E-8</v>
      </c>
      <c r="M37" s="1" t="b">
        <f t="shared" si="11"/>
        <v>0</v>
      </c>
      <c r="N37" s="1" t="b">
        <f t="shared" si="12"/>
        <v>0</v>
      </c>
    </row>
    <row r="38" spans="3:14">
      <c r="C38" t="str">
        <f t="shared" si="4"/>
        <v/>
      </c>
      <c r="D38" s="11">
        <f t="shared" si="5"/>
        <v>36</v>
      </c>
      <c r="E38" s="1" t="str">
        <f t="shared" si="6"/>
        <v>a</v>
      </c>
      <c r="F38" s="8">
        <f t="shared" si="7"/>
        <v>7.1999999959443811E-3</v>
      </c>
      <c r="G38" s="8">
        <f t="shared" si="8"/>
        <v>7.2000000104960049E-3</v>
      </c>
      <c r="H38" s="8">
        <f t="shared" si="9"/>
        <v>7.200000003220193E-3</v>
      </c>
      <c r="I38" s="8">
        <f t="shared" si="1"/>
        <v>-5.1510316552594304E-5</v>
      </c>
      <c r="J38" s="8">
        <f t="shared" si="2"/>
        <v>1.3331277295947075E-4</v>
      </c>
      <c r="K38" s="8">
        <f t="shared" si="3"/>
        <v>4.0900573367252946E-5</v>
      </c>
      <c r="L38" s="8">
        <f t="shared" si="10"/>
        <v>-2.1068014813298072E-9</v>
      </c>
      <c r="M38" s="1" t="b">
        <f t="shared" si="11"/>
        <v>0</v>
      </c>
      <c r="N38" s="1" t="b">
        <f t="shared" si="12"/>
        <v>0</v>
      </c>
    </row>
    <row r="39" spans="3:14">
      <c r="C39" t="str">
        <f t="shared" si="4"/>
        <v/>
      </c>
      <c r="D39" s="11">
        <f t="shared" si="5"/>
        <v>37</v>
      </c>
      <c r="E39" s="1" t="str">
        <f t="shared" si="6"/>
        <v>b</v>
      </c>
      <c r="F39" s="8">
        <f t="shared" si="7"/>
        <v>7.1999999959443811E-3</v>
      </c>
      <c r="G39" s="8">
        <f t="shared" si="8"/>
        <v>7.200000003220193E-3</v>
      </c>
      <c r="H39" s="8">
        <f t="shared" si="9"/>
        <v>7.1999999995822871E-3</v>
      </c>
      <c r="I39" s="8">
        <f t="shared" si="1"/>
        <v>-5.1510316552594304E-5</v>
      </c>
      <c r="J39" s="8">
        <f t="shared" si="2"/>
        <v>4.0900573367252946E-5</v>
      </c>
      <c r="K39" s="8">
        <f t="shared" si="3"/>
        <v>-5.303241778165102E-6</v>
      </c>
      <c r="L39" s="8">
        <f t="shared" si="10"/>
        <v>2.731716627482275E-10</v>
      </c>
      <c r="M39" s="1" t="b">
        <f t="shared" si="11"/>
        <v>0</v>
      </c>
      <c r="N39" s="1" t="b">
        <f t="shared" si="12"/>
        <v>0</v>
      </c>
    </row>
    <row r="40" spans="3:14">
      <c r="C40" t="str">
        <f t="shared" si="4"/>
        <v/>
      </c>
      <c r="D40" s="11">
        <f t="shared" si="5"/>
        <v>38</v>
      </c>
      <c r="E40" s="1" t="str">
        <f t="shared" si="6"/>
        <v>a</v>
      </c>
      <c r="F40" s="8">
        <f t="shared" si="7"/>
        <v>7.1999999995822871E-3</v>
      </c>
      <c r="G40" s="8">
        <f t="shared" si="8"/>
        <v>7.200000003220193E-3</v>
      </c>
      <c r="H40" s="8">
        <f t="shared" si="9"/>
        <v>7.20000000140124E-3</v>
      </c>
      <c r="I40" s="8">
        <f t="shared" si="1"/>
        <v>-5.303241778165102E-6</v>
      </c>
      <c r="J40" s="8">
        <f t="shared" si="2"/>
        <v>4.0900573367252946E-5</v>
      </c>
      <c r="K40" s="8">
        <f t="shared" si="3"/>
        <v>1.7798942280933261E-5</v>
      </c>
      <c r="L40" s="8">
        <f t="shared" si="10"/>
        <v>-9.4392094311394523E-11</v>
      </c>
      <c r="M40" s="1" t="b">
        <f t="shared" si="11"/>
        <v>0</v>
      </c>
      <c r="N40" s="1" t="b">
        <f t="shared" si="12"/>
        <v>0</v>
      </c>
    </row>
    <row r="41" spans="3:14">
      <c r="C41" t="str">
        <f t="shared" si="4"/>
        <v/>
      </c>
      <c r="D41" s="11">
        <f t="shared" si="5"/>
        <v>39</v>
      </c>
      <c r="E41" s="1" t="str">
        <f t="shared" si="6"/>
        <v>b</v>
      </c>
      <c r="F41" s="8">
        <f t="shared" si="7"/>
        <v>7.1999999995822871E-3</v>
      </c>
      <c r="G41" s="8">
        <f t="shared" si="8"/>
        <v>7.20000000140124E-3</v>
      </c>
      <c r="H41" s="8">
        <f t="shared" si="9"/>
        <v>7.2000000004917636E-3</v>
      </c>
      <c r="I41" s="8">
        <f t="shared" si="1"/>
        <v>-5.303241778165102E-6</v>
      </c>
      <c r="J41" s="8">
        <f t="shared" si="2"/>
        <v>1.7798942280933261E-5</v>
      </c>
      <c r="K41" s="8">
        <f t="shared" si="3"/>
        <v>6.2481558416038752E-6</v>
      </c>
      <c r="L41" s="8">
        <f t="shared" si="10"/>
        <v>-3.3135481095680004E-11</v>
      </c>
      <c r="M41" s="1" t="b">
        <f t="shared" si="11"/>
        <v>0</v>
      </c>
      <c r="N41" s="1" t="b">
        <f t="shared" si="12"/>
        <v>0</v>
      </c>
    </row>
    <row r="42" spans="3:14">
      <c r="C42" t="str">
        <f t="shared" si="4"/>
        <v/>
      </c>
      <c r="D42" s="11">
        <f t="shared" si="5"/>
        <v>40</v>
      </c>
      <c r="E42" s="1" t="str">
        <f t="shared" si="6"/>
        <v>b</v>
      </c>
      <c r="F42" s="8">
        <f t="shared" si="7"/>
        <v>7.1999999995822871E-3</v>
      </c>
      <c r="G42" s="8">
        <f t="shared" si="8"/>
        <v>7.2000000004917636E-3</v>
      </c>
      <c r="H42" s="8">
        <f t="shared" si="9"/>
        <v>7.2000000000370257E-3</v>
      </c>
      <c r="I42" s="8">
        <f t="shared" si="1"/>
        <v>-5.303241778165102E-6</v>
      </c>
      <c r="J42" s="8">
        <f t="shared" si="2"/>
        <v>6.2481558416038752E-6</v>
      </c>
      <c r="K42" s="8">
        <f t="shared" si="3"/>
        <v>4.7343201003968716E-7</v>
      </c>
      <c r="L42" s="8">
        <f t="shared" si="10"/>
        <v>-2.5107244147631489E-12</v>
      </c>
      <c r="M42" s="1" t="b">
        <f t="shared" si="11"/>
        <v>0</v>
      </c>
      <c r="N42" s="1" t="b">
        <f t="shared" si="12"/>
        <v>0</v>
      </c>
    </row>
    <row r="43" spans="3:14">
      <c r="C43" t="str">
        <f t="shared" si="4"/>
        <v/>
      </c>
      <c r="D43" s="11">
        <f t="shared" si="5"/>
        <v>41</v>
      </c>
      <c r="E43" s="1" t="str">
        <f t="shared" si="6"/>
        <v>b</v>
      </c>
      <c r="F43" s="8">
        <f t="shared" si="7"/>
        <v>7.1999999995822871E-3</v>
      </c>
      <c r="G43" s="8">
        <f t="shared" si="8"/>
        <v>7.2000000000370257E-3</v>
      </c>
      <c r="H43" s="8">
        <f t="shared" si="9"/>
        <v>7.1999999998096564E-3</v>
      </c>
      <c r="I43" s="8">
        <f t="shared" si="1"/>
        <v>-5.303241778165102E-6</v>
      </c>
      <c r="J43" s="8">
        <f t="shared" si="2"/>
        <v>4.7343201003968716E-7</v>
      </c>
      <c r="K43" s="8">
        <f t="shared" si="3"/>
        <v>-2.415443304926157E-6</v>
      </c>
      <c r="L43" s="8">
        <f t="shared" si="10"/>
        <v>1.2809679847473584E-11</v>
      </c>
      <c r="M43" s="1" t="b">
        <f t="shared" si="11"/>
        <v>0</v>
      </c>
      <c r="N43" s="1" t="b">
        <f t="shared" si="12"/>
        <v>0</v>
      </c>
    </row>
    <row r="44" spans="3:14">
      <c r="C44" t="str">
        <f t="shared" si="4"/>
        <v/>
      </c>
      <c r="D44" s="11">
        <f t="shared" si="5"/>
        <v>42</v>
      </c>
      <c r="E44" s="1" t="str">
        <f t="shared" si="6"/>
        <v>a</v>
      </c>
      <c r="F44" s="8">
        <f t="shared" si="7"/>
        <v>7.1999999998096564E-3</v>
      </c>
      <c r="G44" s="8">
        <f t="shared" si="8"/>
        <v>7.2000000000370257E-3</v>
      </c>
      <c r="H44" s="8">
        <f t="shared" si="9"/>
        <v>7.1999999999233406E-3</v>
      </c>
      <c r="I44" s="8">
        <f t="shared" si="1"/>
        <v>-2.415443304926157E-6</v>
      </c>
      <c r="J44" s="8">
        <f t="shared" si="2"/>
        <v>4.7343201003968716E-7</v>
      </c>
      <c r="K44" s="8">
        <f t="shared" si="3"/>
        <v>-9.7078736871480942E-7</v>
      </c>
      <c r="L44" s="8">
        <f t="shared" si="10"/>
        <v>2.344881850269067E-12</v>
      </c>
      <c r="M44" s="1" t="b">
        <f t="shared" si="11"/>
        <v>0</v>
      </c>
      <c r="N44" s="1" t="b">
        <f t="shared" si="12"/>
        <v>0</v>
      </c>
    </row>
    <row r="45" spans="3:14">
      <c r="C45" t="str">
        <f t="shared" si="4"/>
        <v/>
      </c>
      <c r="D45" s="11">
        <f t="shared" si="5"/>
        <v>43</v>
      </c>
      <c r="E45" s="1" t="str">
        <f t="shared" si="6"/>
        <v>a</v>
      </c>
      <c r="F45" s="8">
        <f t="shared" si="7"/>
        <v>7.1999999999233406E-3</v>
      </c>
      <c r="G45" s="8">
        <f t="shared" si="8"/>
        <v>7.2000000000370257E-3</v>
      </c>
      <c r="H45" s="8">
        <f t="shared" si="9"/>
        <v>7.1999999999801832E-3</v>
      </c>
      <c r="I45" s="8">
        <f t="shared" si="1"/>
        <v>-9.7078736871480942E-7</v>
      </c>
      <c r="J45" s="8">
        <f t="shared" si="2"/>
        <v>4.7343201003968716E-7</v>
      </c>
      <c r="K45" s="8">
        <f t="shared" si="3"/>
        <v>-2.4959444999694824E-7</v>
      </c>
      <c r="L45" s="8">
        <f t="shared" si="10"/>
        <v>2.4230313935835746E-13</v>
      </c>
      <c r="M45" s="1" t="b">
        <f t="shared" si="11"/>
        <v>0</v>
      </c>
      <c r="N45" s="1" t="b">
        <f t="shared" si="12"/>
        <v>0</v>
      </c>
    </row>
    <row r="46" spans="3:14">
      <c r="C46" t="str">
        <f t="shared" si="4"/>
        <v/>
      </c>
      <c r="D46" s="11">
        <f t="shared" si="5"/>
        <v>44</v>
      </c>
      <c r="E46" s="1" t="str">
        <f t="shared" si="6"/>
        <v>a</v>
      </c>
      <c r="F46" s="8">
        <f t="shared" si="7"/>
        <v>7.1999999999801832E-3</v>
      </c>
      <c r="G46" s="8">
        <f t="shared" si="8"/>
        <v>7.2000000000370257E-3</v>
      </c>
      <c r="H46" s="8">
        <f t="shared" si="9"/>
        <v>7.200000000008604E-3</v>
      </c>
      <c r="I46" s="8">
        <f t="shared" si="1"/>
        <v>-2.4959444999694824E-7</v>
      </c>
      <c r="J46" s="8">
        <f t="shared" si="2"/>
        <v>4.7343201003968716E-7</v>
      </c>
      <c r="K46" s="8">
        <f t="shared" si="3"/>
        <v>1.1309748515486717E-7</v>
      </c>
      <c r="L46" s="8">
        <f t="shared" si="10"/>
        <v>-2.8228504603267091E-14</v>
      </c>
      <c r="M46" s="1" t="b">
        <f t="shared" si="11"/>
        <v>0</v>
      </c>
      <c r="N46" s="1" t="b">
        <f t="shared" si="12"/>
        <v>0</v>
      </c>
    </row>
    <row r="47" spans="3:14">
      <c r="C47" t="str">
        <f t="shared" si="4"/>
        <v/>
      </c>
      <c r="D47" s="11">
        <f t="shared" si="5"/>
        <v>45</v>
      </c>
      <c r="E47" s="1" t="str">
        <f t="shared" si="6"/>
        <v>b</v>
      </c>
      <c r="F47" s="8">
        <f t="shared" si="7"/>
        <v>7.1999999999801832E-3</v>
      </c>
      <c r="G47" s="8">
        <f t="shared" si="8"/>
        <v>7.200000000008604E-3</v>
      </c>
      <c r="H47" s="8">
        <f t="shared" si="9"/>
        <v>7.1999999999943932E-3</v>
      </c>
      <c r="I47" s="8">
        <f t="shared" si="1"/>
        <v>-2.4959444999694824E-7</v>
      </c>
      <c r="J47" s="8">
        <f t="shared" si="2"/>
        <v>1.1309748515486717E-7</v>
      </c>
      <c r="K47" s="8">
        <f t="shared" si="3"/>
        <v>-6.9674570113420486E-8</v>
      </c>
      <c r="L47" s="8">
        <f t="shared" si="10"/>
        <v>1.7390386006232994E-14</v>
      </c>
      <c r="M47" s="1" t="b">
        <f t="shared" si="11"/>
        <v>0</v>
      </c>
      <c r="N47" s="1" t="b">
        <f t="shared" si="12"/>
        <v>0</v>
      </c>
    </row>
    <row r="48" spans="3:14">
      <c r="C48" t="str">
        <f t="shared" si="4"/>
        <v/>
      </c>
      <c r="D48" s="11">
        <f t="shared" si="5"/>
        <v>46</v>
      </c>
      <c r="E48" s="1" t="str">
        <f t="shared" si="6"/>
        <v>a</v>
      </c>
      <c r="F48" s="8">
        <f t="shared" si="7"/>
        <v>7.1999999999943932E-3</v>
      </c>
      <c r="G48" s="8">
        <f t="shared" si="8"/>
        <v>7.200000000008604E-3</v>
      </c>
      <c r="H48" s="8">
        <f t="shared" si="9"/>
        <v>7.2000000000014986E-3</v>
      </c>
      <c r="I48" s="8">
        <f t="shared" si="1"/>
        <v>-6.9674570113420486E-8</v>
      </c>
      <c r="J48" s="8">
        <f t="shared" si="2"/>
        <v>1.1309748515486717E-7</v>
      </c>
      <c r="K48" s="8">
        <f t="shared" si="3"/>
        <v>2.144952304661274E-8</v>
      </c>
      <c r="L48" s="8">
        <f t="shared" si="10"/>
        <v>-1.4944862974106479E-15</v>
      </c>
      <c r="M48" s="1" t="b">
        <f t="shared" si="11"/>
        <v>0</v>
      </c>
      <c r="N48" s="1" t="b">
        <f t="shared" si="12"/>
        <v>0</v>
      </c>
    </row>
    <row r="49" spans="3:14">
      <c r="C49" t="str">
        <f t="shared" si="4"/>
        <v/>
      </c>
      <c r="D49" s="11">
        <f t="shared" si="5"/>
        <v>47</v>
      </c>
      <c r="E49" s="1" t="str">
        <f t="shared" si="6"/>
        <v>b</v>
      </c>
      <c r="F49" s="8">
        <f t="shared" si="7"/>
        <v>7.1999999999943932E-3</v>
      </c>
      <c r="G49" s="8">
        <f t="shared" si="8"/>
        <v>7.2000000000014986E-3</v>
      </c>
      <c r="H49" s="8">
        <f t="shared" si="9"/>
        <v>7.1999999999979459E-3</v>
      </c>
      <c r="I49" s="8">
        <f t="shared" si="1"/>
        <v>-6.9674570113420486E-8</v>
      </c>
      <c r="J49" s="8">
        <f t="shared" si="2"/>
        <v>2.144952304661274E-8</v>
      </c>
      <c r="K49" s="8">
        <f t="shared" si="3"/>
        <v>-2.3894244804978371E-8</v>
      </c>
      <c r="L49" s="8">
        <f t="shared" si="10"/>
        <v>1.6648212349716987E-15</v>
      </c>
      <c r="M49" s="1" t="b">
        <f t="shared" si="11"/>
        <v>0</v>
      </c>
      <c r="N49" s="1" t="b">
        <f t="shared" si="12"/>
        <v>0</v>
      </c>
    </row>
    <row r="50" spans="3:14">
      <c r="C50" t="str">
        <f t="shared" si="4"/>
        <v/>
      </c>
      <c r="D50" s="11">
        <f t="shared" si="5"/>
        <v>48</v>
      </c>
      <c r="E50" s="1" t="str">
        <f t="shared" si="6"/>
        <v>a</v>
      </c>
      <c r="F50" s="8">
        <f t="shared" si="7"/>
        <v>7.1999999999979459E-3</v>
      </c>
      <c r="G50" s="8">
        <f t="shared" si="8"/>
        <v>7.2000000000014986E-3</v>
      </c>
      <c r="H50" s="8">
        <f t="shared" si="9"/>
        <v>7.1999999999997222E-3</v>
      </c>
      <c r="I50" s="8">
        <f t="shared" si="1"/>
        <v>-2.3894244804978371E-8</v>
      </c>
      <c r="J50" s="8">
        <f t="shared" si="2"/>
        <v>2.144952304661274E-8</v>
      </c>
      <c r="K50" s="8">
        <f t="shared" si="3"/>
        <v>-7.8580342233181E-10</v>
      </c>
      <c r="L50" s="8">
        <f t="shared" si="10"/>
        <v>1.8776179341786076E-17</v>
      </c>
      <c r="M50" s="1" t="b">
        <f t="shared" si="11"/>
        <v>0</v>
      </c>
      <c r="N50" s="1" t="b">
        <f t="shared" si="12"/>
        <v>0</v>
      </c>
    </row>
    <row r="51" spans="3:14">
      <c r="C51" t="str">
        <f t="shared" si="4"/>
        <v/>
      </c>
      <c r="D51" s="11">
        <f t="shared" si="5"/>
        <v>49</v>
      </c>
      <c r="E51" s="1" t="str">
        <f t="shared" si="6"/>
        <v>a</v>
      </c>
      <c r="F51" s="8">
        <f t="shared" si="7"/>
        <v>7.1999999999997222E-3</v>
      </c>
      <c r="G51" s="8">
        <f t="shared" si="8"/>
        <v>7.2000000000014986E-3</v>
      </c>
      <c r="H51" s="8">
        <f t="shared" si="9"/>
        <v>7.2000000000006104E-3</v>
      </c>
      <c r="I51" s="8">
        <f t="shared" si="1"/>
        <v>-7.8580342233181E-10</v>
      </c>
      <c r="J51" s="8">
        <f t="shared" si="2"/>
        <v>2.144952304661274E-8</v>
      </c>
      <c r="K51" s="8">
        <f t="shared" si="3"/>
        <v>1.0739313438534737E-8</v>
      </c>
      <c r="L51" s="8">
        <f t="shared" si="10"/>
        <v>-8.4389892534945943E-18</v>
      </c>
      <c r="M51" s="1" t="b">
        <f t="shared" si="11"/>
        <v>0</v>
      </c>
      <c r="N51" s="1" t="b">
        <f t="shared" si="12"/>
        <v>0</v>
      </c>
    </row>
    <row r="52" spans="3:14">
      <c r="C52" t="str">
        <f t="shared" si="4"/>
        <v/>
      </c>
      <c r="D52" s="11">
        <f t="shared" si="5"/>
        <v>50</v>
      </c>
      <c r="E52" s="1" t="str">
        <f t="shared" si="6"/>
        <v>b</v>
      </c>
      <c r="F52" s="8">
        <f t="shared" si="7"/>
        <v>7.1999999999997222E-3</v>
      </c>
      <c r="G52" s="8">
        <f t="shared" si="8"/>
        <v>7.2000000000006104E-3</v>
      </c>
      <c r="H52" s="8">
        <f t="shared" si="9"/>
        <v>7.2000000000001663E-3</v>
      </c>
      <c r="I52" s="8">
        <f t="shared" si="1"/>
        <v>-7.8580342233181E-10</v>
      </c>
      <c r="J52" s="8">
        <f t="shared" si="2"/>
        <v>1.0739313438534737E-8</v>
      </c>
      <c r="K52" s="8">
        <f t="shared" si="3"/>
        <v>4.71482053399086E-9</v>
      </c>
      <c r="L52" s="8">
        <f t="shared" si="10"/>
        <v>-3.7049221112903097E-18</v>
      </c>
      <c r="M52" s="1" t="b">
        <f t="shared" si="11"/>
        <v>0</v>
      </c>
      <c r="N52" s="1" t="b">
        <f t="shared" si="12"/>
        <v>0</v>
      </c>
    </row>
    <row r="53" spans="3:14">
      <c r="C53" t="str">
        <f t="shared" si="4"/>
        <v/>
      </c>
      <c r="D53" s="11">
        <f t="shared" si="5"/>
        <v>51</v>
      </c>
      <c r="E53" s="1" t="str">
        <f t="shared" si="6"/>
        <v>b</v>
      </c>
      <c r="F53" s="8">
        <f t="shared" si="7"/>
        <v>7.1999999999997222E-3</v>
      </c>
      <c r="G53" s="8">
        <f t="shared" si="8"/>
        <v>7.2000000000001663E-3</v>
      </c>
      <c r="H53" s="8">
        <f t="shared" si="9"/>
        <v>7.1999999999999443E-3</v>
      </c>
      <c r="I53" s="8">
        <f t="shared" si="1"/>
        <v>-7.8580342233181E-10</v>
      </c>
      <c r="J53" s="8">
        <f t="shared" si="2"/>
        <v>4.71482053399086E-9</v>
      </c>
      <c r="K53" s="8">
        <f t="shared" si="3"/>
        <v>1.7462298274040222E-9</v>
      </c>
      <c r="L53" s="8">
        <f t="shared" si="10"/>
        <v>-1.3721933745519665E-18</v>
      </c>
      <c r="M53" s="1" t="b">
        <f t="shared" si="11"/>
        <v>0</v>
      </c>
      <c r="N53" s="1" t="b">
        <f t="shared" si="12"/>
        <v>0</v>
      </c>
    </row>
    <row r="54" spans="3:14">
      <c r="C54" t="str">
        <f t="shared" si="4"/>
        <v/>
      </c>
      <c r="D54" s="11">
        <f t="shared" si="5"/>
        <v>52</v>
      </c>
      <c r="E54" s="1" t="str">
        <f t="shared" si="6"/>
        <v>b</v>
      </c>
      <c r="F54" s="8">
        <f t="shared" si="7"/>
        <v>7.1999999999997222E-3</v>
      </c>
      <c r="G54" s="8">
        <f t="shared" si="8"/>
        <v>7.1999999999999443E-3</v>
      </c>
      <c r="H54" s="8">
        <f t="shared" si="9"/>
        <v>7.1999999999998333E-3</v>
      </c>
      <c r="I54" s="8">
        <f t="shared" si="1"/>
        <v>-7.8580342233181E-10</v>
      </c>
      <c r="J54" s="8">
        <f t="shared" si="2"/>
        <v>1.7462298274040222E-9</v>
      </c>
      <c r="K54" s="8">
        <f t="shared" si="3"/>
        <v>-1.4260876923799515E-9</v>
      </c>
      <c r="L54" s="8">
        <f t="shared" si="10"/>
        <v>1.1206245892174393E-18</v>
      </c>
      <c r="M54" s="1" t="b">
        <f t="shared" si="11"/>
        <v>0</v>
      </c>
      <c r="N54" s="1" t="b">
        <f t="shared" si="12"/>
        <v>0</v>
      </c>
    </row>
    <row r="55" spans="3:14">
      <c r="C55" t="str">
        <f t="shared" si="4"/>
        <v/>
      </c>
      <c r="D55" s="11">
        <f t="shared" si="5"/>
        <v>53</v>
      </c>
      <c r="E55" s="1" t="str">
        <f t="shared" si="6"/>
        <v>a</v>
      </c>
      <c r="F55" s="8">
        <f t="shared" si="7"/>
        <v>7.1999999999998333E-3</v>
      </c>
      <c r="G55" s="8">
        <f t="shared" si="8"/>
        <v>7.1999999999999443E-3</v>
      </c>
      <c r="H55" s="8">
        <f t="shared" si="9"/>
        <v>7.1999999999998888E-3</v>
      </c>
      <c r="I55" s="8">
        <f t="shared" si="1"/>
        <v>-1.4260876923799515E-9</v>
      </c>
      <c r="J55" s="8">
        <f t="shared" si="2"/>
        <v>1.7462298274040222E-9</v>
      </c>
      <c r="K55" s="8">
        <f t="shared" si="3"/>
        <v>1.7462298274040222E-10</v>
      </c>
      <c r="L55" s="8">
        <f t="shared" si="10"/>
        <v>-2.490276864927643E-19</v>
      </c>
      <c r="M55" s="1" t="b">
        <f t="shared" si="11"/>
        <v>0</v>
      </c>
      <c r="N55" s="1" t="b">
        <f t="shared" si="12"/>
        <v>0</v>
      </c>
    </row>
    <row r="56" spans="3:14">
      <c r="C56" t="str">
        <f t="shared" si="4"/>
        <v/>
      </c>
      <c r="D56" s="11">
        <f t="shared" si="5"/>
        <v>54</v>
      </c>
      <c r="E56" s="1" t="str">
        <f t="shared" si="6"/>
        <v>b</v>
      </c>
      <c r="F56" s="8">
        <f t="shared" si="7"/>
        <v>7.1999999999998333E-3</v>
      </c>
      <c r="G56" s="8">
        <f t="shared" si="8"/>
        <v>7.1999999999998888E-3</v>
      </c>
      <c r="H56" s="8">
        <f t="shared" si="9"/>
        <v>7.199999999999861E-3</v>
      </c>
      <c r="I56" s="8">
        <f t="shared" si="1"/>
        <v>-1.4260876923799515E-9</v>
      </c>
      <c r="J56" s="8">
        <f t="shared" si="2"/>
        <v>1.7462298274040222E-10</v>
      </c>
      <c r="K56" s="8">
        <f t="shared" si="3"/>
        <v>-6.1118043959140778E-10</v>
      </c>
      <c r="L56" s="8">
        <f t="shared" si="10"/>
        <v>8.7159690272467505E-19</v>
      </c>
      <c r="M56" s="1" t="b">
        <f t="shared" si="11"/>
        <v>0</v>
      </c>
      <c r="N56" s="1" t="b">
        <f t="shared" si="12"/>
        <v>0</v>
      </c>
    </row>
    <row r="57" spans="3:14">
      <c r="C57" t="str">
        <f t="shared" si="4"/>
        <v/>
      </c>
      <c r="D57" s="11">
        <f t="shared" si="5"/>
        <v>55</v>
      </c>
      <c r="E57" s="1" t="str">
        <f t="shared" si="6"/>
        <v>a</v>
      </c>
      <c r="F57" s="8">
        <f t="shared" si="7"/>
        <v>7.199999999999861E-3</v>
      </c>
      <c r="G57" s="8">
        <f t="shared" si="8"/>
        <v>7.1999999999998888E-3</v>
      </c>
      <c r="H57" s="8">
        <f t="shared" si="9"/>
        <v>7.1999999999998749E-3</v>
      </c>
      <c r="I57" s="8">
        <f t="shared" si="1"/>
        <v>-6.1118043959140778E-10</v>
      </c>
      <c r="J57" s="8">
        <f t="shared" si="2"/>
        <v>1.7462298274040222E-10</v>
      </c>
      <c r="K57" s="8">
        <f t="shared" si="3"/>
        <v>-2.3283064365386963E-10</v>
      </c>
      <c r="L57" s="8">
        <f t="shared" si="10"/>
        <v>1.4230153513872246E-19</v>
      </c>
      <c r="M57" s="1" t="b">
        <f t="shared" si="11"/>
        <v>0</v>
      </c>
      <c r="N57" s="1" t="b">
        <f t="shared" si="12"/>
        <v>0</v>
      </c>
    </row>
    <row r="58" spans="3:14">
      <c r="C58" t="str">
        <f t="shared" si="4"/>
        <v/>
      </c>
      <c r="D58" s="11">
        <f t="shared" si="5"/>
        <v>56</v>
      </c>
      <c r="E58" s="1" t="str">
        <f t="shared" si="6"/>
        <v>a</v>
      </c>
      <c r="F58" s="8">
        <f t="shared" si="7"/>
        <v>7.1999999999998749E-3</v>
      </c>
      <c r="G58" s="8">
        <f t="shared" si="8"/>
        <v>7.1999999999998888E-3</v>
      </c>
      <c r="H58" s="8">
        <f t="shared" si="9"/>
        <v>7.1999999999998818E-3</v>
      </c>
      <c r="I58" s="8">
        <f t="shared" si="1"/>
        <v>-2.3283064365386963E-10</v>
      </c>
      <c r="J58" s="8">
        <f t="shared" si="2"/>
        <v>1.7462298274040222E-10</v>
      </c>
      <c r="K58" s="8">
        <f t="shared" si="3"/>
        <v>-2.9103830456733704E-11</v>
      </c>
      <c r="L58" s="8">
        <f t="shared" si="10"/>
        <v>6.7762635780344027E-21</v>
      </c>
      <c r="M58" s="1" t="b">
        <f t="shared" si="11"/>
        <v>0</v>
      </c>
      <c r="N58" s="1" t="b">
        <f t="shared" si="12"/>
        <v>0</v>
      </c>
    </row>
    <row r="59" spans="3:14">
      <c r="C59" t="str">
        <f t="shared" si="4"/>
        <v/>
      </c>
      <c r="D59" s="11">
        <f t="shared" si="5"/>
        <v>57</v>
      </c>
      <c r="E59" s="1" t="str">
        <f t="shared" si="6"/>
        <v>a</v>
      </c>
      <c r="F59" s="8">
        <f t="shared" si="7"/>
        <v>7.1999999999998818E-3</v>
      </c>
      <c r="G59" s="8">
        <f t="shared" si="8"/>
        <v>7.1999999999998888E-3</v>
      </c>
      <c r="H59" s="8">
        <f t="shared" si="9"/>
        <v>7.1999999999998853E-3</v>
      </c>
      <c r="I59" s="8">
        <f t="shared" si="1"/>
        <v>-2.9103830456733704E-11</v>
      </c>
      <c r="J59" s="8">
        <f t="shared" si="2"/>
        <v>1.7462298274040222E-10</v>
      </c>
      <c r="K59" s="8">
        <f t="shared" si="3"/>
        <v>8.7311491370201111E-11</v>
      </c>
      <c r="L59" s="8">
        <f t="shared" si="10"/>
        <v>-2.541098841762901E-21</v>
      </c>
      <c r="M59" s="1" t="b">
        <f t="shared" si="11"/>
        <v>0</v>
      </c>
      <c r="N59" s="1" t="b">
        <f t="shared" si="12"/>
        <v>0</v>
      </c>
    </row>
    <row r="60" spans="3:14">
      <c r="C60" t="str">
        <f t="shared" si="4"/>
        <v/>
      </c>
      <c r="D60" s="11">
        <f t="shared" si="5"/>
        <v>58</v>
      </c>
      <c r="E60" s="1" t="str">
        <f t="shared" si="6"/>
        <v>b</v>
      </c>
      <c r="F60" s="8">
        <f t="shared" si="7"/>
        <v>7.1999999999998818E-3</v>
      </c>
      <c r="G60" s="8">
        <f t="shared" si="8"/>
        <v>7.1999999999998853E-3</v>
      </c>
      <c r="H60" s="8">
        <f t="shared" si="9"/>
        <v>7.1999999999998836E-3</v>
      </c>
      <c r="I60" s="8">
        <f t="shared" si="1"/>
        <v>-2.9103830456733704E-11</v>
      </c>
      <c r="J60" s="8">
        <f t="shared" si="2"/>
        <v>8.7311491370201111E-11</v>
      </c>
      <c r="K60" s="8">
        <f t="shared" si="3"/>
        <v>2.9103830456733704E-11</v>
      </c>
      <c r="L60" s="8">
        <f t="shared" si="10"/>
        <v>-8.4703294725430034E-22</v>
      </c>
      <c r="M60" s="1" t="b">
        <f t="shared" si="11"/>
        <v>0</v>
      </c>
      <c r="N60" s="1" t="b">
        <f t="shared" si="12"/>
        <v>0</v>
      </c>
    </row>
    <row r="61" spans="3:14">
      <c r="C61" t="str">
        <f t="shared" si="4"/>
        <v>*</v>
      </c>
      <c r="D61" s="11">
        <f t="shared" si="5"/>
        <v>59</v>
      </c>
      <c r="E61" s="1" t="str">
        <f t="shared" si="6"/>
        <v>b</v>
      </c>
      <c r="F61" s="8">
        <f t="shared" si="7"/>
        <v>7.1999999999998818E-3</v>
      </c>
      <c r="G61" s="8">
        <f t="shared" si="8"/>
        <v>7.1999999999998836E-3</v>
      </c>
      <c r="H61" s="8">
        <f t="shared" si="9"/>
        <v>7.1999999999998827E-3</v>
      </c>
      <c r="I61" s="8">
        <f t="shared" si="1"/>
        <v>-2.9103830456733704E-11</v>
      </c>
      <c r="J61" s="8">
        <f t="shared" si="2"/>
        <v>2.9103830456733704E-11</v>
      </c>
      <c r="K61" s="8">
        <f t="shared" si="3"/>
        <v>0</v>
      </c>
      <c r="L61" s="8">
        <f t="shared" si="10"/>
        <v>0</v>
      </c>
      <c r="M61" s="1" t="b">
        <f t="shared" si="11"/>
        <v>1</v>
      </c>
      <c r="N61" s="1" t="b">
        <f t="shared" si="12"/>
        <v>0</v>
      </c>
    </row>
    <row r="62" spans="3:14">
      <c r="C62" t="str">
        <f t="shared" si="4"/>
        <v>*</v>
      </c>
      <c r="D62" s="11" t="str">
        <f t="shared" si="5"/>
        <v/>
      </c>
      <c r="E62" s="1" t="str">
        <f t="shared" si="6"/>
        <v/>
      </c>
      <c r="F62" s="8" t="str">
        <f t="shared" si="7"/>
        <v/>
      </c>
      <c r="G62" s="8" t="str">
        <f t="shared" si="8"/>
        <v/>
      </c>
      <c r="H62" s="8" t="str">
        <f t="shared" si="9"/>
        <v/>
      </c>
      <c r="I62" s="8" t="str">
        <f t="shared" si="1"/>
        <v/>
      </c>
      <c r="J62" s="8" t="str">
        <f t="shared" si="2"/>
        <v/>
      </c>
      <c r="K62" s="8" t="str">
        <f t="shared" si="3"/>
        <v/>
      </c>
      <c r="L62" s="8" t="str">
        <f t="shared" si="10"/>
        <v/>
      </c>
      <c r="M62" s="1" t="str">
        <f t="shared" si="11"/>
        <v/>
      </c>
      <c r="N62" s="1" t="str">
        <f t="shared" si="12"/>
        <v/>
      </c>
    </row>
    <row r="63" spans="3:14">
      <c r="C63" t="str">
        <f t="shared" si="4"/>
        <v>*</v>
      </c>
      <c r="D63" s="11" t="str">
        <f t="shared" si="5"/>
        <v/>
      </c>
      <c r="E63" s="1" t="str">
        <f t="shared" si="6"/>
        <v/>
      </c>
      <c r="F63" s="8" t="str">
        <f t="shared" si="7"/>
        <v/>
      </c>
      <c r="G63" s="8" t="str">
        <f t="shared" si="8"/>
        <v/>
      </c>
      <c r="H63" s="8" t="str">
        <f t="shared" si="9"/>
        <v/>
      </c>
      <c r="I63" s="8" t="str">
        <f t="shared" si="1"/>
        <v/>
      </c>
      <c r="J63" s="8" t="str">
        <f t="shared" si="2"/>
        <v/>
      </c>
      <c r="K63" s="8" t="str">
        <f t="shared" si="3"/>
        <v/>
      </c>
      <c r="L63" s="8" t="str">
        <f t="shared" si="10"/>
        <v/>
      </c>
      <c r="M63" s="1" t="str">
        <f t="shared" si="11"/>
        <v/>
      </c>
      <c r="N63" s="1" t="str">
        <f t="shared" si="12"/>
        <v/>
      </c>
    </row>
    <row r="64" spans="3:14">
      <c r="C64" t="str">
        <f t="shared" si="4"/>
        <v>*</v>
      </c>
      <c r="D64" s="11" t="str">
        <f t="shared" si="5"/>
        <v/>
      </c>
      <c r="E64" s="1" t="str">
        <f t="shared" si="6"/>
        <v/>
      </c>
      <c r="F64" s="8" t="str">
        <f t="shared" si="7"/>
        <v/>
      </c>
      <c r="G64" s="8" t="str">
        <f t="shared" si="8"/>
        <v/>
      </c>
      <c r="H64" s="8" t="str">
        <f t="shared" si="9"/>
        <v/>
      </c>
      <c r="I64" s="8" t="str">
        <f t="shared" si="1"/>
        <v/>
      </c>
      <c r="J64" s="8" t="str">
        <f t="shared" si="2"/>
        <v/>
      </c>
      <c r="K64" s="8" t="str">
        <f t="shared" si="3"/>
        <v/>
      </c>
      <c r="L64" s="8" t="str">
        <f t="shared" si="10"/>
        <v/>
      </c>
      <c r="M64" s="1" t="str">
        <f t="shared" si="11"/>
        <v/>
      </c>
      <c r="N64" s="1" t="str">
        <f t="shared" si="12"/>
        <v/>
      </c>
    </row>
    <row r="65" spans="3:14">
      <c r="C65" t="str">
        <f t="shared" si="4"/>
        <v>*</v>
      </c>
      <c r="D65" s="11" t="str">
        <f t="shared" si="5"/>
        <v/>
      </c>
      <c r="E65" s="1" t="str">
        <f t="shared" si="6"/>
        <v/>
      </c>
      <c r="F65" s="8" t="str">
        <f t="shared" si="7"/>
        <v/>
      </c>
      <c r="G65" s="8" t="str">
        <f t="shared" si="8"/>
        <v/>
      </c>
      <c r="H65" s="8" t="str">
        <f t="shared" si="9"/>
        <v/>
      </c>
      <c r="I65" s="8" t="str">
        <f t="shared" si="1"/>
        <v/>
      </c>
      <c r="J65" s="8" t="str">
        <f t="shared" si="2"/>
        <v/>
      </c>
      <c r="K65" s="8" t="str">
        <f t="shared" si="3"/>
        <v/>
      </c>
      <c r="L65" s="8" t="str">
        <f t="shared" si="10"/>
        <v/>
      </c>
      <c r="M65" s="1" t="str">
        <f t="shared" si="11"/>
        <v/>
      </c>
      <c r="N65" s="1" t="str">
        <f t="shared" si="12"/>
        <v/>
      </c>
    </row>
    <row r="66" spans="3:14">
      <c r="C66" t="str">
        <f t="shared" si="4"/>
        <v>*</v>
      </c>
      <c r="D66" s="11" t="str">
        <f t="shared" si="5"/>
        <v/>
      </c>
      <c r="E66" s="1" t="str">
        <f t="shared" si="6"/>
        <v/>
      </c>
      <c r="F66" s="8" t="str">
        <f t="shared" si="7"/>
        <v/>
      </c>
      <c r="G66" s="8" t="str">
        <f t="shared" si="8"/>
        <v/>
      </c>
      <c r="H66" s="8" t="str">
        <f t="shared" si="9"/>
        <v/>
      </c>
      <c r="I66" s="8" t="str">
        <f t="shared" si="1"/>
        <v/>
      </c>
      <c r="J66" s="8" t="str">
        <f t="shared" si="2"/>
        <v/>
      </c>
      <c r="K66" s="8" t="str">
        <f t="shared" si="3"/>
        <v/>
      </c>
      <c r="L66" s="8" t="str">
        <f t="shared" si="10"/>
        <v/>
      </c>
      <c r="M66" s="1" t="str">
        <f t="shared" si="11"/>
        <v/>
      </c>
      <c r="N66" s="1" t="str">
        <f t="shared" si="12"/>
        <v/>
      </c>
    </row>
    <row r="67" spans="3:14">
      <c r="C67" t="str">
        <f t="shared" si="4"/>
        <v>*</v>
      </c>
      <c r="D67" s="11" t="str">
        <f t="shared" si="5"/>
        <v/>
      </c>
      <c r="E67" s="1" t="str">
        <f t="shared" si="6"/>
        <v/>
      </c>
      <c r="F67" s="8" t="str">
        <f t="shared" si="7"/>
        <v/>
      </c>
      <c r="G67" s="8" t="str">
        <f t="shared" si="8"/>
        <v/>
      </c>
      <c r="H67" s="8" t="str">
        <f t="shared" si="9"/>
        <v/>
      </c>
      <c r="I67" s="8" t="str">
        <f t="shared" ref="I67:I130" si="13">IF(C66="*","",C_0_pra_T*(1+F67)^n_pra_T - (p_pra_T/F67)*((1+F67)^n_pra_T - 1))</f>
        <v/>
      </c>
      <c r="J67" s="8" t="str">
        <f t="shared" ref="J67:J130" si="14">IF(C66="*","",C_0_pra_T*(1+G67)^n_pra_T - (p_pra_T/G67)*((1+G67)^n_pra_T - 1))</f>
        <v/>
      </c>
      <c r="K67" s="8" t="str">
        <f t="shared" ref="K67:K130" si="15">IF(C66="*","",C_0_pra_T*(1+H67)^n_pra_T - (p_pra_T/H67)*((1+H67)^n_pra_T - 1))</f>
        <v/>
      </c>
      <c r="L67" s="8" t="str">
        <f t="shared" si="10"/>
        <v/>
      </c>
      <c r="M67" s="1" t="str">
        <f t="shared" si="11"/>
        <v/>
      </c>
      <c r="N67" s="1" t="str">
        <f t="shared" si="12"/>
        <v/>
      </c>
    </row>
    <row r="68" spans="3:14">
      <c r="C68" t="str">
        <f t="shared" ref="C68:C131" si="16">IF(C67="*","*",IF(M68=TRUE,"*",""))</f>
        <v>*</v>
      </c>
      <c r="D68" s="11" t="str">
        <f t="shared" ref="D68:D131" si="17">IF(C67="*","",D67+1)</f>
        <v/>
      </c>
      <c r="E68" s="1" t="str">
        <f t="shared" ref="E68:E131" si="18">IF(C67="*","",IF(L67&gt;0,"a","b"))</f>
        <v/>
      </c>
      <c r="F68" s="8" t="str">
        <f t="shared" ref="F68:F131" si="19">IF(C67="*","",IF(E68="a",H67,F67))</f>
        <v/>
      </c>
      <c r="G68" s="8" t="str">
        <f t="shared" ref="G68:G131" si="20">IF(C67="*","",IF(E68="b",H67,G67))</f>
        <v/>
      </c>
      <c r="H68" s="8" t="str">
        <f t="shared" ref="H68:H131" si="21">IF(C67="*","",(F68+G68)/2)</f>
        <v/>
      </c>
      <c r="I68" s="8" t="str">
        <f t="shared" si="13"/>
        <v/>
      </c>
      <c r="J68" s="8" t="str">
        <f t="shared" si="14"/>
        <v/>
      </c>
      <c r="K68" s="8" t="str">
        <f t="shared" si="15"/>
        <v/>
      </c>
      <c r="L68" s="8" t="str">
        <f t="shared" ref="L68:L131" si="22">IF(C67="*","",I68*K68)</f>
        <v/>
      </c>
      <c r="M68" s="1" t="str">
        <f t="shared" ref="M68:M131" si="23">IF(C67="*","",ABS(K68)&lt;=B74)</f>
        <v/>
      </c>
      <c r="N68" s="1" t="str">
        <f t="shared" ref="N68:N131" si="24">IF(C67="*","",AND(F68&lt;=$B$13,$B$13&lt;=G68))</f>
        <v/>
      </c>
    </row>
    <row r="69" spans="3:14">
      <c r="C69" t="str">
        <f t="shared" si="16"/>
        <v>*</v>
      </c>
      <c r="D69" s="11" t="str">
        <f t="shared" si="17"/>
        <v/>
      </c>
      <c r="E69" s="1" t="str">
        <f t="shared" si="18"/>
        <v/>
      </c>
      <c r="F69" s="8" t="str">
        <f t="shared" si="19"/>
        <v/>
      </c>
      <c r="G69" s="8" t="str">
        <f t="shared" si="20"/>
        <v/>
      </c>
      <c r="H69" s="8" t="str">
        <f t="shared" si="21"/>
        <v/>
      </c>
      <c r="I69" s="8" t="str">
        <f t="shared" si="13"/>
        <v/>
      </c>
      <c r="J69" s="8" t="str">
        <f t="shared" si="14"/>
        <v/>
      </c>
      <c r="K69" s="8" t="str">
        <f t="shared" si="15"/>
        <v/>
      </c>
      <c r="L69" s="8" t="str">
        <f t="shared" si="22"/>
        <v/>
      </c>
      <c r="M69" s="1" t="str">
        <f t="shared" si="23"/>
        <v/>
      </c>
      <c r="N69" s="1" t="str">
        <f t="shared" si="24"/>
        <v/>
      </c>
    </row>
    <row r="70" spans="3:14">
      <c r="C70" t="str">
        <f t="shared" si="16"/>
        <v>*</v>
      </c>
      <c r="D70" s="11" t="str">
        <f t="shared" si="17"/>
        <v/>
      </c>
      <c r="E70" s="1" t="str">
        <f t="shared" si="18"/>
        <v/>
      </c>
      <c r="F70" s="8" t="str">
        <f t="shared" si="19"/>
        <v/>
      </c>
      <c r="G70" s="8" t="str">
        <f t="shared" si="20"/>
        <v/>
      </c>
      <c r="H70" s="8" t="str">
        <f t="shared" si="21"/>
        <v/>
      </c>
      <c r="I70" s="8" t="str">
        <f t="shared" si="13"/>
        <v/>
      </c>
      <c r="J70" s="8" t="str">
        <f t="shared" si="14"/>
        <v/>
      </c>
      <c r="K70" s="8" t="str">
        <f t="shared" si="15"/>
        <v/>
      </c>
      <c r="L70" s="8" t="str">
        <f t="shared" si="22"/>
        <v/>
      </c>
      <c r="M70" s="1" t="str">
        <f t="shared" si="23"/>
        <v/>
      </c>
      <c r="N70" s="1" t="str">
        <f t="shared" si="24"/>
        <v/>
      </c>
    </row>
    <row r="71" spans="3:14">
      <c r="C71" t="str">
        <f t="shared" si="16"/>
        <v>*</v>
      </c>
      <c r="D71" s="11" t="str">
        <f t="shared" si="17"/>
        <v/>
      </c>
      <c r="E71" s="1" t="str">
        <f t="shared" si="18"/>
        <v/>
      </c>
      <c r="F71" s="8" t="str">
        <f t="shared" si="19"/>
        <v/>
      </c>
      <c r="G71" s="8" t="str">
        <f t="shared" si="20"/>
        <v/>
      </c>
      <c r="H71" s="8" t="str">
        <f t="shared" si="21"/>
        <v/>
      </c>
      <c r="I71" s="8" t="str">
        <f t="shared" si="13"/>
        <v/>
      </c>
      <c r="J71" s="8" t="str">
        <f t="shared" si="14"/>
        <v/>
      </c>
      <c r="K71" s="8" t="str">
        <f t="shared" si="15"/>
        <v/>
      </c>
      <c r="L71" s="8" t="str">
        <f t="shared" si="22"/>
        <v/>
      </c>
      <c r="M71" s="1" t="str">
        <f t="shared" si="23"/>
        <v/>
      </c>
      <c r="N71" s="1" t="str">
        <f t="shared" si="24"/>
        <v/>
      </c>
    </row>
    <row r="72" spans="3:14">
      <c r="C72" t="str">
        <f t="shared" si="16"/>
        <v>*</v>
      </c>
      <c r="D72" s="11" t="str">
        <f t="shared" si="17"/>
        <v/>
      </c>
      <c r="E72" s="1" t="str">
        <f t="shared" si="18"/>
        <v/>
      </c>
      <c r="F72" s="8" t="str">
        <f t="shared" si="19"/>
        <v/>
      </c>
      <c r="G72" s="8" t="str">
        <f t="shared" si="20"/>
        <v/>
      </c>
      <c r="H72" s="8" t="str">
        <f t="shared" si="21"/>
        <v/>
      </c>
      <c r="I72" s="8" t="str">
        <f t="shared" si="13"/>
        <v/>
      </c>
      <c r="J72" s="8" t="str">
        <f t="shared" si="14"/>
        <v/>
      </c>
      <c r="K72" s="8" t="str">
        <f t="shared" si="15"/>
        <v/>
      </c>
      <c r="L72" s="8" t="str">
        <f t="shared" si="22"/>
        <v/>
      </c>
      <c r="M72" s="1" t="str">
        <f t="shared" si="23"/>
        <v/>
      </c>
      <c r="N72" s="1" t="str">
        <f t="shared" si="24"/>
        <v/>
      </c>
    </row>
    <row r="73" spans="3:14">
      <c r="C73" t="str">
        <f t="shared" si="16"/>
        <v>*</v>
      </c>
      <c r="D73" s="11" t="str">
        <f t="shared" si="17"/>
        <v/>
      </c>
      <c r="E73" s="1" t="str">
        <f t="shared" si="18"/>
        <v/>
      </c>
      <c r="F73" s="8" t="str">
        <f t="shared" si="19"/>
        <v/>
      </c>
      <c r="G73" s="8" t="str">
        <f t="shared" si="20"/>
        <v/>
      </c>
      <c r="H73" s="8" t="str">
        <f t="shared" si="21"/>
        <v/>
      </c>
      <c r="I73" s="8" t="str">
        <f t="shared" si="13"/>
        <v/>
      </c>
      <c r="J73" s="8" t="str">
        <f t="shared" si="14"/>
        <v/>
      </c>
      <c r="K73" s="8" t="str">
        <f t="shared" si="15"/>
        <v/>
      </c>
      <c r="L73" s="8" t="str">
        <f t="shared" si="22"/>
        <v/>
      </c>
      <c r="M73" s="1" t="str">
        <f t="shared" si="23"/>
        <v/>
      </c>
      <c r="N73" s="1" t="str">
        <f t="shared" si="24"/>
        <v/>
      </c>
    </row>
    <row r="74" spans="3:14">
      <c r="C74" t="str">
        <f t="shared" si="16"/>
        <v>*</v>
      </c>
      <c r="D74" s="11" t="str">
        <f t="shared" si="17"/>
        <v/>
      </c>
      <c r="E74" s="1" t="str">
        <f t="shared" si="18"/>
        <v/>
      </c>
      <c r="F74" s="8" t="str">
        <f t="shared" si="19"/>
        <v/>
      </c>
      <c r="G74" s="8" t="str">
        <f t="shared" si="20"/>
        <v/>
      </c>
      <c r="H74" s="8" t="str">
        <f t="shared" si="21"/>
        <v/>
      </c>
      <c r="I74" s="8" t="str">
        <f t="shared" si="13"/>
        <v/>
      </c>
      <c r="J74" s="8" t="str">
        <f t="shared" si="14"/>
        <v/>
      </c>
      <c r="K74" s="8" t="str">
        <f t="shared" si="15"/>
        <v/>
      </c>
      <c r="L74" s="8" t="str">
        <f t="shared" si="22"/>
        <v/>
      </c>
      <c r="M74" s="1" t="str">
        <f t="shared" si="23"/>
        <v/>
      </c>
      <c r="N74" s="1" t="str">
        <f t="shared" si="24"/>
        <v/>
      </c>
    </row>
    <row r="75" spans="3:14">
      <c r="C75" t="str">
        <f t="shared" si="16"/>
        <v>*</v>
      </c>
      <c r="D75" s="11" t="str">
        <f t="shared" si="17"/>
        <v/>
      </c>
      <c r="E75" s="1" t="str">
        <f t="shared" si="18"/>
        <v/>
      </c>
      <c r="F75" s="8" t="str">
        <f t="shared" si="19"/>
        <v/>
      </c>
      <c r="G75" s="8" t="str">
        <f t="shared" si="20"/>
        <v/>
      </c>
      <c r="H75" s="8" t="str">
        <f t="shared" si="21"/>
        <v/>
      </c>
      <c r="I75" s="8" t="str">
        <f t="shared" si="13"/>
        <v/>
      </c>
      <c r="J75" s="8" t="str">
        <f t="shared" si="14"/>
        <v/>
      </c>
      <c r="K75" s="8" t="str">
        <f t="shared" si="15"/>
        <v/>
      </c>
      <c r="L75" s="8" t="str">
        <f t="shared" si="22"/>
        <v/>
      </c>
      <c r="M75" s="1" t="str">
        <f t="shared" si="23"/>
        <v/>
      </c>
      <c r="N75" s="1" t="str">
        <f t="shared" si="24"/>
        <v/>
      </c>
    </row>
    <row r="76" spans="3:14">
      <c r="C76" t="str">
        <f t="shared" si="16"/>
        <v>*</v>
      </c>
      <c r="D76" s="11" t="str">
        <f t="shared" si="17"/>
        <v/>
      </c>
      <c r="E76" s="1" t="str">
        <f t="shared" si="18"/>
        <v/>
      </c>
      <c r="F76" s="8" t="str">
        <f t="shared" si="19"/>
        <v/>
      </c>
      <c r="G76" s="8" t="str">
        <f t="shared" si="20"/>
        <v/>
      </c>
      <c r="H76" s="8" t="str">
        <f t="shared" si="21"/>
        <v/>
      </c>
      <c r="I76" s="8" t="str">
        <f t="shared" si="13"/>
        <v/>
      </c>
      <c r="J76" s="8" t="str">
        <f t="shared" si="14"/>
        <v/>
      </c>
      <c r="K76" s="8" t="str">
        <f t="shared" si="15"/>
        <v/>
      </c>
      <c r="L76" s="8" t="str">
        <f t="shared" si="22"/>
        <v/>
      </c>
      <c r="M76" s="1" t="str">
        <f t="shared" si="23"/>
        <v/>
      </c>
      <c r="N76" s="1" t="str">
        <f t="shared" si="24"/>
        <v/>
      </c>
    </row>
    <row r="77" spans="3:14">
      <c r="C77" t="str">
        <f t="shared" si="16"/>
        <v>*</v>
      </c>
      <c r="D77" s="11" t="str">
        <f t="shared" si="17"/>
        <v/>
      </c>
      <c r="E77" s="1" t="str">
        <f t="shared" si="18"/>
        <v/>
      </c>
      <c r="F77" s="8" t="str">
        <f t="shared" si="19"/>
        <v/>
      </c>
      <c r="G77" s="8" t="str">
        <f t="shared" si="20"/>
        <v/>
      </c>
      <c r="H77" s="8" t="str">
        <f t="shared" si="21"/>
        <v/>
      </c>
      <c r="I77" s="8" t="str">
        <f t="shared" si="13"/>
        <v/>
      </c>
      <c r="J77" s="8" t="str">
        <f t="shared" si="14"/>
        <v/>
      </c>
      <c r="K77" s="8" t="str">
        <f t="shared" si="15"/>
        <v/>
      </c>
      <c r="L77" s="8" t="str">
        <f t="shared" si="22"/>
        <v/>
      </c>
      <c r="M77" s="1" t="str">
        <f t="shared" si="23"/>
        <v/>
      </c>
      <c r="N77" s="1" t="str">
        <f t="shared" si="24"/>
        <v/>
      </c>
    </row>
    <row r="78" spans="3:14">
      <c r="C78" t="str">
        <f t="shared" si="16"/>
        <v>*</v>
      </c>
      <c r="D78" s="11" t="str">
        <f t="shared" si="17"/>
        <v/>
      </c>
      <c r="E78" s="1" t="str">
        <f t="shared" si="18"/>
        <v/>
      </c>
      <c r="F78" s="8" t="str">
        <f t="shared" si="19"/>
        <v/>
      </c>
      <c r="G78" s="8" t="str">
        <f t="shared" si="20"/>
        <v/>
      </c>
      <c r="H78" s="8" t="str">
        <f t="shared" si="21"/>
        <v/>
      </c>
      <c r="I78" s="8" t="str">
        <f t="shared" si="13"/>
        <v/>
      </c>
      <c r="J78" s="8" t="str">
        <f t="shared" si="14"/>
        <v/>
      </c>
      <c r="K78" s="8" t="str">
        <f t="shared" si="15"/>
        <v/>
      </c>
      <c r="L78" s="8" t="str">
        <f t="shared" si="22"/>
        <v/>
      </c>
      <c r="M78" s="1" t="str">
        <f t="shared" si="23"/>
        <v/>
      </c>
      <c r="N78" s="1" t="str">
        <f t="shared" si="24"/>
        <v/>
      </c>
    </row>
    <row r="79" spans="3:14">
      <c r="C79" t="str">
        <f t="shared" si="16"/>
        <v>*</v>
      </c>
      <c r="D79" s="11" t="str">
        <f t="shared" si="17"/>
        <v/>
      </c>
      <c r="E79" s="1" t="str">
        <f t="shared" si="18"/>
        <v/>
      </c>
      <c r="F79" s="8" t="str">
        <f t="shared" si="19"/>
        <v/>
      </c>
      <c r="G79" s="8" t="str">
        <f t="shared" si="20"/>
        <v/>
      </c>
      <c r="H79" s="8" t="str">
        <f t="shared" si="21"/>
        <v/>
      </c>
      <c r="I79" s="8" t="str">
        <f t="shared" si="13"/>
        <v/>
      </c>
      <c r="J79" s="8" t="str">
        <f t="shared" si="14"/>
        <v/>
      </c>
      <c r="K79" s="8" t="str">
        <f t="shared" si="15"/>
        <v/>
      </c>
      <c r="L79" s="8" t="str">
        <f t="shared" si="22"/>
        <v/>
      </c>
      <c r="M79" s="1" t="str">
        <f t="shared" si="23"/>
        <v/>
      </c>
      <c r="N79" s="1" t="str">
        <f t="shared" si="24"/>
        <v/>
      </c>
    </row>
    <row r="80" spans="3:14">
      <c r="C80" t="str">
        <f t="shared" si="16"/>
        <v>*</v>
      </c>
      <c r="D80" s="11" t="str">
        <f t="shared" si="17"/>
        <v/>
      </c>
      <c r="E80" s="1" t="str">
        <f t="shared" si="18"/>
        <v/>
      </c>
      <c r="F80" s="8" t="str">
        <f t="shared" si="19"/>
        <v/>
      </c>
      <c r="G80" s="8" t="str">
        <f t="shared" si="20"/>
        <v/>
      </c>
      <c r="H80" s="8" t="str">
        <f t="shared" si="21"/>
        <v/>
      </c>
      <c r="I80" s="8" t="str">
        <f t="shared" si="13"/>
        <v/>
      </c>
      <c r="J80" s="8" t="str">
        <f t="shared" si="14"/>
        <v/>
      </c>
      <c r="K80" s="8" t="str">
        <f t="shared" si="15"/>
        <v/>
      </c>
      <c r="L80" s="8" t="str">
        <f t="shared" si="22"/>
        <v/>
      </c>
      <c r="M80" s="1" t="str">
        <f t="shared" si="23"/>
        <v/>
      </c>
      <c r="N80" s="1" t="str">
        <f t="shared" si="24"/>
        <v/>
      </c>
    </row>
    <row r="81" spans="3:14">
      <c r="C81" t="str">
        <f t="shared" si="16"/>
        <v>*</v>
      </c>
      <c r="D81" s="11" t="str">
        <f t="shared" si="17"/>
        <v/>
      </c>
      <c r="E81" s="1" t="str">
        <f t="shared" si="18"/>
        <v/>
      </c>
      <c r="F81" s="8" t="str">
        <f t="shared" si="19"/>
        <v/>
      </c>
      <c r="G81" s="8" t="str">
        <f t="shared" si="20"/>
        <v/>
      </c>
      <c r="H81" s="8" t="str">
        <f t="shared" si="21"/>
        <v/>
      </c>
      <c r="I81" s="8" t="str">
        <f t="shared" si="13"/>
        <v/>
      </c>
      <c r="J81" s="8" t="str">
        <f t="shared" si="14"/>
        <v/>
      </c>
      <c r="K81" s="8" t="str">
        <f t="shared" si="15"/>
        <v/>
      </c>
      <c r="L81" s="8" t="str">
        <f t="shared" si="22"/>
        <v/>
      </c>
      <c r="M81" s="1" t="str">
        <f t="shared" si="23"/>
        <v/>
      </c>
      <c r="N81" s="1" t="str">
        <f t="shared" si="24"/>
        <v/>
      </c>
    </row>
    <row r="82" spans="3:14">
      <c r="C82" t="str">
        <f t="shared" si="16"/>
        <v>*</v>
      </c>
      <c r="D82" s="11" t="str">
        <f t="shared" si="17"/>
        <v/>
      </c>
      <c r="E82" s="1" t="str">
        <f t="shared" si="18"/>
        <v/>
      </c>
      <c r="F82" s="8" t="str">
        <f t="shared" si="19"/>
        <v/>
      </c>
      <c r="G82" s="8" t="str">
        <f t="shared" si="20"/>
        <v/>
      </c>
      <c r="H82" s="8" t="str">
        <f t="shared" si="21"/>
        <v/>
      </c>
      <c r="I82" s="8" t="str">
        <f t="shared" si="13"/>
        <v/>
      </c>
      <c r="J82" s="8" t="str">
        <f t="shared" si="14"/>
        <v/>
      </c>
      <c r="K82" s="8" t="str">
        <f t="shared" si="15"/>
        <v/>
      </c>
      <c r="L82" s="8" t="str">
        <f t="shared" si="22"/>
        <v/>
      </c>
      <c r="M82" s="1" t="str">
        <f t="shared" si="23"/>
        <v/>
      </c>
      <c r="N82" s="1" t="str">
        <f t="shared" si="24"/>
        <v/>
      </c>
    </row>
    <row r="83" spans="3:14">
      <c r="C83" t="str">
        <f t="shared" si="16"/>
        <v>*</v>
      </c>
      <c r="D83" s="11" t="str">
        <f t="shared" si="17"/>
        <v/>
      </c>
      <c r="E83" s="1" t="str">
        <f t="shared" si="18"/>
        <v/>
      </c>
      <c r="F83" s="8" t="str">
        <f t="shared" si="19"/>
        <v/>
      </c>
      <c r="G83" s="8" t="str">
        <f t="shared" si="20"/>
        <v/>
      </c>
      <c r="H83" s="8" t="str">
        <f t="shared" si="21"/>
        <v/>
      </c>
      <c r="I83" s="8" t="str">
        <f t="shared" si="13"/>
        <v/>
      </c>
      <c r="J83" s="8" t="str">
        <f t="shared" si="14"/>
        <v/>
      </c>
      <c r="K83" s="8" t="str">
        <f t="shared" si="15"/>
        <v/>
      </c>
      <c r="L83" s="8" t="str">
        <f t="shared" si="22"/>
        <v/>
      </c>
      <c r="M83" s="1" t="str">
        <f t="shared" si="23"/>
        <v/>
      </c>
      <c r="N83" s="1" t="str">
        <f t="shared" si="24"/>
        <v/>
      </c>
    </row>
    <row r="84" spans="3:14">
      <c r="C84" t="str">
        <f t="shared" si="16"/>
        <v>*</v>
      </c>
      <c r="D84" s="11" t="str">
        <f t="shared" si="17"/>
        <v/>
      </c>
      <c r="E84" s="1" t="str">
        <f t="shared" si="18"/>
        <v/>
      </c>
      <c r="F84" s="8" t="str">
        <f t="shared" si="19"/>
        <v/>
      </c>
      <c r="G84" s="8" t="str">
        <f t="shared" si="20"/>
        <v/>
      </c>
      <c r="H84" s="8" t="str">
        <f t="shared" si="21"/>
        <v/>
      </c>
      <c r="I84" s="8" t="str">
        <f t="shared" si="13"/>
        <v/>
      </c>
      <c r="J84" s="8" t="str">
        <f t="shared" si="14"/>
        <v/>
      </c>
      <c r="K84" s="8" t="str">
        <f t="shared" si="15"/>
        <v/>
      </c>
      <c r="L84" s="8" t="str">
        <f t="shared" si="22"/>
        <v/>
      </c>
      <c r="M84" s="1" t="str">
        <f t="shared" si="23"/>
        <v/>
      </c>
      <c r="N84" s="1" t="str">
        <f t="shared" si="24"/>
        <v/>
      </c>
    </row>
    <row r="85" spans="3:14">
      <c r="C85" t="str">
        <f t="shared" si="16"/>
        <v>*</v>
      </c>
      <c r="D85" s="11" t="str">
        <f t="shared" si="17"/>
        <v/>
      </c>
      <c r="E85" s="1" t="str">
        <f t="shared" si="18"/>
        <v/>
      </c>
      <c r="F85" s="8" t="str">
        <f t="shared" si="19"/>
        <v/>
      </c>
      <c r="G85" s="8" t="str">
        <f t="shared" si="20"/>
        <v/>
      </c>
      <c r="H85" s="8" t="str">
        <f t="shared" si="21"/>
        <v/>
      </c>
      <c r="I85" s="8" t="str">
        <f t="shared" si="13"/>
        <v/>
      </c>
      <c r="J85" s="8" t="str">
        <f t="shared" si="14"/>
        <v/>
      </c>
      <c r="K85" s="8" t="str">
        <f t="shared" si="15"/>
        <v/>
      </c>
      <c r="L85" s="8" t="str">
        <f t="shared" si="22"/>
        <v/>
      </c>
      <c r="M85" s="1" t="str">
        <f t="shared" si="23"/>
        <v/>
      </c>
      <c r="N85" s="1" t="str">
        <f t="shared" si="24"/>
        <v/>
      </c>
    </row>
    <row r="86" spans="3:14">
      <c r="C86" t="str">
        <f t="shared" si="16"/>
        <v>*</v>
      </c>
      <c r="D86" s="11" t="str">
        <f t="shared" si="17"/>
        <v/>
      </c>
      <c r="E86" s="1" t="str">
        <f t="shared" si="18"/>
        <v/>
      </c>
      <c r="F86" s="8" t="str">
        <f t="shared" si="19"/>
        <v/>
      </c>
      <c r="G86" s="8" t="str">
        <f t="shared" si="20"/>
        <v/>
      </c>
      <c r="H86" s="8" t="str">
        <f t="shared" si="21"/>
        <v/>
      </c>
      <c r="I86" s="8" t="str">
        <f t="shared" si="13"/>
        <v/>
      </c>
      <c r="J86" s="8" t="str">
        <f t="shared" si="14"/>
        <v/>
      </c>
      <c r="K86" s="8" t="str">
        <f t="shared" si="15"/>
        <v/>
      </c>
      <c r="L86" s="8" t="str">
        <f t="shared" si="22"/>
        <v/>
      </c>
      <c r="M86" s="1" t="str">
        <f t="shared" si="23"/>
        <v/>
      </c>
      <c r="N86" s="1" t="str">
        <f t="shared" si="24"/>
        <v/>
      </c>
    </row>
    <row r="87" spans="3:14">
      <c r="C87" t="str">
        <f t="shared" si="16"/>
        <v>*</v>
      </c>
      <c r="D87" s="11" t="str">
        <f t="shared" si="17"/>
        <v/>
      </c>
      <c r="E87" s="1" t="str">
        <f t="shared" si="18"/>
        <v/>
      </c>
      <c r="F87" s="8" t="str">
        <f t="shared" si="19"/>
        <v/>
      </c>
      <c r="G87" s="8" t="str">
        <f t="shared" si="20"/>
        <v/>
      </c>
      <c r="H87" s="8" t="str">
        <f t="shared" si="21"/>
        <v/>
      </c>
      <c r="I87" s="8" t="str">
        <f t="shared" si="13"/>
        <v/>
      </c>
      <c r="J87" s="8" t="str">
        <f t="shared" si="14"/>
        <v/>
      </c>
      <c r="K87" s="8" t="str">
        <f t="shared" si="15"/>
        <v/>
      </c>
      <c r="L87" s="8" t="str">
        <f t="shared" si="22"/>
        <v/>
      </c>
      <c r="M87" s="1" t="str">
        <f t="shared" si="23"/>
        <v/>
      </c>
      <c r="N87" s="1" t="str">
        <f t="shared" si="24"/>
        <v/>
      </c>
    </row>
    <row r="88" spans="3:14">
      <c r="C88" t="str">
        <f t="shared" si="16"/>
        <v>*</v>
      </c>
      <c r="D88" s="11" t="str">
        <f t="shared" si="17"/>
        <v/>
      </c>
      <c r="E88" s="1" t="str">
        <f t="shared" si="18"/>
        <v/>
      </c>
      <c r="F88" s="8" t="str">
        <f t="shared" si="19"/>
        <v/>
      </c>
      <c r="G88" s="8" t="str">
        <f t="shared" si="20"/>
        <v/>
      </c>
      <c r="H88" s="8" t="str">
        <f t="shared" si="21"/>
        <v/>
      </c>
      <c r="I88" s="8" t="str">
        <f t="shared" si="13"/>
        <v/>
      </c>
      <c r="J88" s="8" t="str">
        <f t="shared" si="14"/>
        <v/>
      </c>
      <c r="K88" s="8" t="str">
        <f t="shared" si="15"/>
        <v/>
      </c>
      <c r="L88" s="8" t="str">
        <f t="shared" si="22"/>
        <v/>
      </c>
      <c r="M88" s="1" t="str">
        <f t="shared" si="23"/>
        <v/>
      </c>
      <c r="N88" s="1" t="str">
        <f t="shared" si="24"/>
        <v/>
      </c>
    </row>
    <row r="89" spans="3:14">
      <c r="C89" t="str">
        <f t="shared" si="16"/>
        <v>*</v>
      </c>
      <c r="D89" s="11" t="str">
        <f t="shared" si="17"/>
        <v/>
      </c>
      <c r="E89" s="1" t="str">
        <f t="shared" si="18"/>
        <v/>
      </c>
      <c r="F89" s="8" t="str">
        <f t="shared" si="19"/>
        <v/>
      </c>
      <c r="G89" s="8" t="str">
        <f t="shared" si="20"/>
        <v/>
      </c>
      <c r="H89" s="8" t="str">
        <f t="shared" si="21"/>
        <v/>
      </c>
      <c r="I89" s="8" t="str">
        <f t="shared" si="13"/>
        <v/>
      </c>
      <c r="J89" s="8" t="str">
        <f t="shared" si="14"/>
        <v/>
      </c>
      <c r="K89" s="8" t="str">
        <f t="shared" si="15"/>
        <v/>
      </c>
      <c r="L89" s="8" t="str">
        <f t="shared" si="22"/>
        <v/>
      </c>
      <c r="M89" s="1" t="str">
        <f t="shared" si="23"/>
        <v/>
      </c>
      <c r="N89" s="1" t="str">
        <f t="shared" si="24"/>
        <v/>
      </c>
    </row>
    <row r="90" spans="3:14">
      <c r="C90" t="str">
        <f t="shared" si="16"/>
        <v>*</v>
      </c>
      <c r="D90" s="11" t="str">
        <f t="shared" si="17"/>
        <v/>
      </c>
      <c r="E90" s="1" t="str">
        <f t="shared" si="18"/>
        <v/>
      </c>
      <c r="F90" s="8" t="str">
        <f t="shared" si="19"/>
        <v/>
      </c>
      <c r="G90" s="8" t="str">
        <f t="shared" si="20"/>
        <v/>
      </c>
      <c r="H90" s="8" t="str">
        <f t="shared" si="21"/>
        <v/>
      </c>
      <c r="I90" s="8" t="str">
        <f t="shared" si="13"/>
        <v/>
      </c>
      <c r="J90" s="8" t="str">
        <f t="shared" si="14"/>
        <v/>
      </c>
      <c r="K90" s="8" t="str">
        <f t="shared" si="15"/>
        <v/>
      </c>
      <c r="L90" s="8" t="str">
        <f t="shared" si="22"/>
        <v/>
      </c>
      <c r="M90" s="1" t="str">
        <f t="shared" si="23"/>
        <v/>
      </c>
      <c r="N90" s="1" t="str">
        <f t="shared" si="24"/>
        <v/>
      </c>
    </row>
    <row r="91" spans="3:14">
      <c r="C91" t="str">
        <f t="shared" si="16"/>
        <v>*</v>
      </c>
      <c r="D91" s="11" t="str">
        <f t="shared" si="17"/>
        <v/>
      </c>
      <c r="E91" s="1" t="str">
        <f t="shared" si="18"/>
        <v/>
      </c>
      <c r="F91" s="8" t="str">
        <f t="shared" si="19"/>
        <v/>
      </c>
      <c r="G91" s="8" t="str">
        <f t="shared" si="20"/>
        <v/>
      </c>
      <c r="H91" s="8" t="str">
        <f t="shared" si="21"/>
        <v/>
      </c>
      <c r="I91" s="8" t="str">
        <f t="shared" si="13"/>
        <v/>
      </c>
      <c r="J91" s="8" t="str">
        <f t="shared" si="14"/>
        <v/>
      </c>
      <c r="K91" s="8" t="str">
        <f t="shared" si="15"/>
        <v/>
      </c>
      <c r="L91" s="8" t="str">
        <f t="shared" si="22"/>
        <v/>
      </c>
      <c r="M91" s="1" t="str">
        <f t="shared" si="23"/>
        <v/>
      </c>
      <c r="N91" s="1" t="str">
        <f t="shared" si="24"/>
        <v/>
      </c>
    </row>
    <row r="92" spans="3:14">
      <c r="C92" t="str">
        <f t="shared" si="16"/>
        <v>*</v>
      </c>
      <c r="D92" s="11" t="str">
        <f t="shared" si="17"/>
        <v/>
      </c>
      <c r="E92" s="1" t="str">
        <f t="shared" si="18"/>
        <v/>
      </c>
      <c r="F92" s="8" t="str">
        <f t="shared" si="19"/>
        <v/>
      </c>
      <c r="G92" s="8" t="str">
        <f t="shared" si="20"/>
        <v/>
      </c>
      <c r="H92" s="8" t="str">
        <f t="shared" si="21"/>
        <v/>
      </c>
      <c r="I92" s="8" t="str">
        <f t="shared" si="13"/>
        <v/>
      </c>
      <c r="J92" s="8" t="str">
        <f t="shared" si="14"/>
        <v/>
      </c>
      <c r="K92" s="8" t="str">
        <f t="shared" si="15"/>
        <v/>
      </c>
      <c r="L92" s="8" t="str">
        <f t="shared" si="22"/>
        <v/>
      </c>
      <c r="M92" s="1" t="str">
        <f t="shared" si="23"/>
        <v/>
      </c>
      <c r="N92" s="1" t="str">
        <f t="shared" si="24"/>
        <v/>
      </c>
    </row>
    <row r="93" spans="3:14">
      <c r="C93" t="str">
        <f t="shared" si="16"/>
        <v>*</v>
      </c>
      <c r="D93" s="11" t="str">
        <f t="shared" si="17"/>
        <v/>
      </c>
      <c r="E93" s="1" t="str">
        <f t="shared" si="18"/>
        <v/>
      </c>
      <c r="F93" s="8" t="str">
        <f t="shared" si="19"/>
        <v/>
      </c>
      <c r="G93" s="8" t="str">
        <f t="shared" si="20"/>
        <v/>
      </c>
      <c r="H93" s="8" t="str">
        <f t="shared" si="21"/>
        <v/>
      </c>
      <c r="I93" s="8" t="str">
        <f t="shared" si="13"/>
        <v/>
      </c>
      <c r="J93" s="8" t="str">
        <f t="shared" si="14"/>
        <v/>
      </c>
      <c r="K93" s="8" t="str">
        <f t="shared" si="15"/>
        <v/>
      </c>
      <c r="L93" s="8" t="str">
        <f t="shared" si="22"/>
        <v/>
      </c>
      <c r="M93" s="1" t="str">
        <f t="shared" si="23"/>
        <v/>
      </c>
      <c r="N93" s="1" t="str">
        <f t="shared" si="24"/>
        <v/>
      </c>
    </row>
    <row r="94" spans="3:14">
      <c r="C94" t="str">
        <f t="shared" si="16"/>
        <v>*</v>
      </c>
      <c r="D94" s="11" t="str">
        <f t="shared" si="17"/>
        <v/>
      </c>
      <c r="E94" s="1" t="str">
        <f t="shared" si="18"/>
        <v/>
      </c>
      <c r="F94" s="8" t="str">
        <f t="shared" si="19"/>
        <v/>
      </c>
      <c r="G94" s="8" t="str">
        <f t="shared" si="20"/>
        <v/>
      </c>
      <c r="H94" s="8" t="str">
        <f t="shared" si="21"/>
        <v/>
      </c>
      <c r="I94" s="8" t="str">
        <f t="shared" si="13"/>
        <v/>
      </c>
      <c r="J94" s="8" t="str">
        <f t="shared" si="14"/>
        <v/>
      </c>
      <c r="K94" s="8" t="str">
        <f t="shared" si="15"/>
        <v/>
      </c>
      <c r="L94" s="8" t="str">
        <f t="shared" si="22"/>
        <v/>
      </c>
      <c r="M94" s="1" t="str">
        <f t="shared" si="23"/>
        <v/>
      </c>
      <c r="N94" s="1" t="str">
        <f t="shared" si="24"/>
        <v/>
      </c>
    </row>
    <row r="95" spans="3:14">
      <c r="C95" t="str">
        <f t="shared" si="16"/>
        <v>*</v>
      </c>
      <c r="D95" s="11" t="str">
        <f t="shared" si="17"/>
        <v/>
      </c>
      <c r="E95" s="1" t="str">
        <f t="shared" si="18"/>
        <v/>
      </c>
      <c r="F95" s="8" t="str">
        <f t="shared" si="19"/>
        <v/>
      </c>
      <c r="G95" s="8" t="str">
        <f t="shared" si="20"/>
        <v/>
      </c>
      <c r="H95" s="8" t="str">
        <f t="shared" si="21"/>
        <v/>
      </c>
      <c r="I95" s="8" t="str">
        <f t="shared" si="13"/>
        <v/>
      </c>
      <c r="J95" s="8" t="str">
        <f t="shared" si="14"/>
        <v/>
      </c>
      <c r="K95" s="8" t="str">
        <f t="shared" si="15"/>
        <v/>
      </c>
      <c r="L95" s="8" t="str">
        <f t="shared" si="22"/>
        <v/>
      </c>
      <c r="M95" s="1" t="str">
        <f t="shared" si="23"/>
        <v/>
      </c>
      <c r="N95" s="1" t="str">
        <f t="shared" si="24"/>
        <v/>
      </c>
    </row>
    <row r="96" spans="3:14">
      <c r="C96" t="str">
        <f t="shared" si="16"/>
        <v>*</v>
      </c>
      <c r="D96" s="11" t="str">
        <f t="shared" si="17"/>
        <v/>
      </c>
      <c r="E96" s="1" t="str">
        <f t="shared" si="18"/>
        <v/>
      </c>
      <c r="F96" s="8" t="str">
        <f t="shared" si="19"/>
        <v/>
      </c>
      <c r="G96" s="8" t="str">
        <f t="shared" si="20"/>
        <v/>
      </c>
      <c r="H96" s="8" t="str">
        <f t="shared" si="21"/>
        <v/>
      </c>
      <c r="I96" s="8" t="str">
        <f t="shared" si="13"/>
        <v/>
      </c>
      <c r="J96" s="8" t="str">
        <f t="shared" si="14"/>
        <v/>
      </c>
      <c r="K96" s="8" t="str">
        <f t="shared" si="15"/>
        <v/>
      </c>
      <c r="L96" s="8" t="str">
        <f t="shared" si="22"/>
        <v/>
      </c>
      <c r="M96" s="1" t="str">
        <f t="shared" si="23"/>
        <v/>
      </c>
      <c r="N96" s="1" t="str">
        <f t="shared" si="24"/>
        <v/>
      </c>
    </row>
    <row r="97" spans="3:14">
      <c r="C97" t="str">
        <f t="shared" si="16"/>
        <v>*</v>
      </c>
      <c r="D97" s="11" t="str">
        <f t="shared" si="17"/>
        <v/>
      </c>
      <c r="E97" s="1" t="str">
        <f t="shared" si="18"/>
        <v/>
      </c>
      <c r="F97" s="8" t="str">
        <f t="shared" si="19"/>
        <v/>
      </c>
      <c r="G97" s="8" t="str">
        <f t="shared" si="20"/>
        <v/>
      </c>
      <c r="H97" s="8" t="str">
        <f t="shared" si="21"/>
        <v/>
      </c>
      <c r="I97" s="8" t="str">
        <f t="shared" si="13"/>
        <v/>
      </c>
      <c r="J97" s="8" t="str">
        <f t="shared" si="14"/>
        <v/>
      </c>
      <c r="K97" s="8" t="str">
        <f t="shared" si="15"/>
        <v/>
      </c>
      <c r="L97" s="8" t="str">
        <f t="shared" si="22"/>
        <v/>
      </c>
      <c r="M97" s="1" t="str">
        <f t="shared" si="23"/>
        <v/>
      </c>
      <c r="N97" s="1" t="str">
        <f t="shared" si="24"/>
        <v/>
      </c>
    </row>
    <row r="98" spans="3:14">
      <c r="C98" t="str">
        <f t="shared" si="16"/>
        <v>*</v>
      </c>
      <c r="D98" s="11" t="str">
        <f t="shared" si="17"/>
        <v/>
      </c>
      <c r="E98" s="1" t="str">
        <f t="shared" si="18"/>
        <v/>
      </c>
      <c r="F98" s="8" t="str">
        <f t="shared" si="19"/>
        <v/>
      </c>
      <c r="G98" s="8" t="str">
        <f t="shared" si="20"/>
        <v/>
      </c>
      <c r="H98" s="8" t="str">
        <f t="shared" si="21"/>
        <v/>
      </c>
      <c r="I98" s="8" t="str">
        <f t="shared" si="13"/>
        <v/>
      </c>
      <c r="J98" s="8" t="str">
        <f t="shared" si="14"/>
        <v/>
      </c>
      <c r="K98" s="8" t="str">
        <f t="shared" si="15"/>
        <v/>
      </c>
      <c r="L98" s="8" t="str">
        <f t="shared" si="22"/>
        <v/>
      </c>
      <c r="M98" s="1" t="str">
        <f t="shared" si="23"/>
        <v/>
      </c>
      <c r="N98" s="1" t="str">
        <f t="shared" si="24"/>
        <v/>
      </c>
    </row>
    <row r="99" spans="3:14">
      <c r="C99" t="str">
        <f t="shared" si="16"/>
        <v>*</v>
      </c>
      <c r="D99" s="11" t="str">
        <f t="shared" si="17"/>
        <v/>
      </c>
      <c r="E99" s="1" t="str">
        <f t="shared" si="18"/>
        <v/>
      </c>
      <c r="F99" s="8" t="str">
        <f t="shared" si="19"/>
        <v/>
      </c>
      <c r="G99" s="8" t="str">
        <f t="shared" si="20"/>
        <v/>
      </c>
      <c r="H99" s="8" t="str">
        <f t="shared" si="21"/>
        <v/>
      </c>
      <c r="I99" s="8" t="str">
        <f t="shared" si="13"/>
        <v/>
      </c>
      <c r="J99" s="8" t="str">
        <f t="shared" si="14"/>
        <v/>
      </c>
      <c r="K99" s="8" t="str">
        <f t="shared" si="15"/>
        <v/>
      </c>
      <c r="L99" s="8" t="str">
        <f t="shared" si="22"/>
        <v/>
      </c>
      <c r="M99" s="1" t="str">
        <f t="shared" si="23"/>
        <v/>
      </c>
      <c r="N99" s="1" t="str">
        <f t="shared" si="24"/>
        <v/>
      </c>
    </row>
    <row r="100" spans="3:14">
      <c r="C100" t="str">
        <f t="shared" si="16"/>
        <v>*</v>
      </c>
      <c r="D100" s="11" t="str">
        <f t="shared" si="17"/>
        <v/>
      </c>
      <c r="E100" s="1" t="str">
        <f t="shared" si="18"/>
        <v/>
      </c>
      <c r="F100" s="8" t="str">
        <f t="shared" si="19"/>
        <v/>
      </c>
      <c r="G100" s="8" t="str">
        <f t="shared" si="20"/>
        <v/>
      </c>
      <c r="H100" s="8" t="str">
        <f t="shared" si="21"/>
        <v/>
      </c>
      <c r="I100" s="8" t="str">
        <f t="shared" si="13"/>
        <v/>
      </c>
      <c r="J100" s="8" t="str">
        <f t="shared" si="14"/>
        <v/>
      </c>
      <c r="K100" s="8" t="str">
        <f t="shared" si="15"/>
        <v/>
      </c>
      <c r="L100" s="8" t="str">
        <f t="shared" si="22"/>
        <v/>
      </c>
      <c r="M100" s="1" t="str">
        <f t="shared" si="23"/>
        <v/>
      </c>
      <c r="N100" s="1" t="str">
        <f t="shared" si="24"/>
        <v/>
      </c>
    </row>
    <row r="101" spans="3:14">
      <c r="C101" t="str">
        <f t="shared" si="16"/>
        <v>*</v>
      </c>
      <c r="D101" s="11" t="str">
        <f t="shared" si="17"/>
        <v/>
      </c>
      <c r="E101" s="1" t="str">
        <f t="shared" si="18"/>
        <v/>
      </c>
      <c r="F101" s="8" t="str">
        <f t="shared" si="19"/>
        <v/>
      </c>
      <c r="G101" s="8" t="str">
        <f t="shared" si="20"/>
        <v/>
      </c>
      <c r="H101" s="8" t="str">
        <f t="shared" si="21"/>
        <v/>
      </c>
      <c r="I101" s="8" t="str">
        <f t="shared" si="13"/>
        <v/>
      </c>
      <c r="J101" s="8" t="str">
        <f t="shared" si="14"/>
        <v/>
      </c>
      <c r="K101" s="8" t="str">
        <f t="shared" si="15"/>
        <v/>
      </c>
      <c r="L101" s="8" t="str">
        <f t="shared" si="22"/>
        <v/>
      </c>
      <c r="M101" s="1" t="str">
        <f t="shared" si="23"/>
        <v/>
      </c>
      <c r="N101" s="1" t="str">
        <f t="shared" si="24"/>
        <v/>
      </c>
    </row>
    <row r="102" spans="3:14">
      <c r="C102" t="str">
        <f t="shared" si="16"/>
        <v>*</v>
      </c>
      <c r="D102" s="11" t="str">
        <f t="shared" si="17"/>
        <v/>
      </c>
      <c r="E102" s="1" t="str">
        <f t="shared" si="18"/>
        <v/>
      </c>
      <c r="F102" s="8" t="str">
        <f t="shared" si="19"/>
        <v/>
      </c>
      <c r="G102" s="8" t="str">
        <f t="shared" si="20"/>
        <v/>
      </c>
      <c r="H102" s="8" t="str">
        <f t="shared" si="21"/>
        <v/>
      </c>
      <c r="I102" s="8" t="str">
        <f t="shared" si="13"/>
        <v/>
      </c>
      <c r="J102" s="8" t="str">
        <f t="shared" si="14"/>
        <v/>
      </c>
      <c r="K102" s="8" t="str">
        <f t="shared" si="15"/>
        <v/>
      </c>
      <c r="L102" s="8" t="str">
        <f t="shared" si="22"/>
        <v/>
      </c>
      <c r="M102" s="1" t="str">
        <f t="shared" si="23"/>
        <v/>
      </c>
      <c r="N102" s="1" t="str">
        <f t="shared" si="24"/>
        <v/>
      </c>
    </row>
    <row r="103" spans="3:14">
      <c r="C103" t="str">
        <f t="shared" si="16"/>
        <v>*</v>
      </c>
      <c r="D103" s="11" t="str">
        <f t="shared" si="17"/>
        <v/>
      </c>
      <c r="E103" s="1" t="str">
        <f t="shared" si="18"/>
        <v/>
      </c>
      <c r="F103" s="8" t="str">
        <f t="shared" si="19"/>
        <v/>
      </c>
      <c r="G103" s="8" t="str">
        <f t="shared" si="20"/>
        <v/>
      </c>
      <c r="H103" s="8" t="str">
        <f t="shared" si="21"/>
        <v/>
      </c>
      <c r="I103" s="8" t="str">
        <f t="shared" si="13"/>
        <v/>
      </c>
      <c r="J103" s="8" t="str">
        <f t="shared" si="14"/>
        <v/>
      </c>
      <c r="K103" s="8" t="str">
        <f t="shared" si="15"/>
        <v/>
      </c>
      <c r="L103" s="8" t="str">
        <f t="shared" si="22"/>
        <v/>
      </c>
      <c r="M103" s="1" t="str">
        <f t="shared" si="23"/>
        <v/>
      </c>
      <c r="N103" s="1" t="str">
        <f t="shared" si="24"/>
        <v/>
      </c>
    </row>
    <row r="104" spans="3:14">
      <c r="C104" t="str">
        <f t="shared" si="16"/>
        <v>*</v>
      </c>
      <c r="D104" s="11" t="str">
        <f t="shared" si="17"/>
        <v/>
      </c>
      <c r="E104" s="1" t="str">
        <f t="shared" si="18"/>
        <v/>
      </c>
      <c r="F104" s="8" t="str">
        <f t="shared" si="19"/>
        <v/>
      </c>
      <c r="G104" s="8" t="str">
        <f t="shared" si="20"/>
        <v/>
      </c>
      <c r="H104" s="8" t="str">
        <f t="shared" si="21"/>
        <v/>
      </c>
      <c r="I104" s="8" t="str">
        <f t="shared" si="13"/>
        <v/>
      </c>
      <c r="J104" s="8" t="str">
        <f t="shared" si="14"/>
        <v/>
      </c>
      <c r="K104" s="8" t="str">
        <f t="shared" si="15"/>
        <v/>
      </c>
      <c r="L104" s="8" t="str">
        <f t="shared" si="22"/>
        <v/>
      </c>
      <c r="M104" s="1" t="str">
        <f t="shared" si="23"/>
        <v/>
      </c>
      <c r="N104" s="1" t="str">
        <f t="shared" si="24"/>
        <v/>
      </c>
    </row>
    <row r="105" spans="3:14">
      <c r="C105" t="str">
        <f t="shared" si="16"/>
        <v>*</v>
      </c>
      <c r="D105" s="11" t="str">
        <f t="shared" si="17"/>
        <v/>
      </c>
      <c r="E105" s="1" t="str">
        <f t="shared" si="18"/>
        <v/>
      </c>
      <c r="F105" s="8" t="str">
        <f t="shared" si="19"/>
        <v/>
      </c>
      <c r="G105" s="8" t="str">
        <f t="shared" si="20"/>
        <v/>
      </c>
      <c r="H105" s="8" t="str">
        <f t="shared" si="21"/>
        <v/>
      </c>
      <c r="I105" s="8" t="str">
        <f t="shared" si="13"/>
        <v/>
      </c>
      <c r="J105" s="8" t="str">
        <f t="shared" si="14"/>
        <v/>
      </c>
      <c r="K105" s="8" t="str">
        <f t="shared" si="15"/>
        <v/>
      </c>
      <c r="L105" s="8" t="str">
        <f t="shared" si="22"/>
        <v/>
      </c>
      <c r="M105" s="1" t="str">
        <f t="shared" si="23"/>
        <v/>
      </c>
      <c r="N105" s="1" t="str">
        <f t="shared" si="24"/>
        <v/>
      </c>
    </row>
    <row r="106" spans="3:14">
      <c r="C106" t="str">
        <f t="shared" si="16"/>
        <v>*</v>
      </c>
      <c r="D106" s="11" t="str">
        <f t="shared" si="17"/>
        <v/>
      </c>
      <c r="E106" s="1" t="str">
        <f t="shared" si="18"/>
        <v/>
      </c>
      <c r="F106" s="8" t="str">
        <f t="shared" si="19"/>
        <v/>
      </c>
      <c r="G106" s="8" t="str">
        <f t="shared" si="20"/>
        <v/>
      </c>
      <c r="H106" s="8" t="str">
        <f t="shared" si="21"/>
        <v/>
      </c>
      <c r="I106" s="8" t="str">
        <f t="shared" si="13"/>
        <v/>
      </c>
      <c r="J106" s="8" t="str">
        <f t="shared" si="14"/>
        <v/>
      </c>
      <c r="K106" s="8" t="str">
        <f t="shared" si="15"/>
        <v/>
      </c>
      <c r="L106" s="8" t="str">
        <f t="shared" si="22"/>
        <v/>
      </c>
      <c r="M106" s="1" t="str">
        <f t="shared" si="23"/>
        <v/>
      </c>
      <c r="N106" s="1" t="str">
        <f t="shared" si="24"/>
        <v/>
      </c>
    </row>
    <row r="107" spans="3:14">
      <c r="C107" t="str">
        <f t="shared" si="16"/>
        <v>*</v>
      </c>
      <c r="D107" s="11" t="str">
        <f t="shared" si="17"/>
        <v/>
      </c>
      <c r="E107" s="1" t="str">
        <f t="shared" si="18"/>
        <v/>
      </c>
      <c r="F107" s="8" t="str">
        <f t="shared" si="19"/>
        <v/>
      </c>
      <c r="G107" s="8" t="str">
        <f t="shared" si="20"/>
        <v/>
      </c>
      <c r="H107" s="8" t="str">
        <f t="shared" si="21"/>
        <v/>
      </c>
      <c r="I107" s="8" t="str">
        <f t="shared" si="13"/>
        <v/>
      </c>
      <c r="J107" s="8" t="str">
        <f t="shared" si="14"/>
        <v/>
      </c>
      <c r="K107" s="8" t="str">
        <f t="shared" si="15"/>
        <v/>
      </c>
      <c r="L107" s="8" t="str">
        <f t="shared" si="22"/>
        <v/>
      </c>
      <c r="M107" s="1" t="str">
        <f t="shared" si="23"/>
        <v/>
      </c>
      <c r="N107" s="1" t="str">
        <f t="shared" si="24"/>
        <v/>
      </c>
    </row>
    <row r="108" spans="3:14">
      <c r="C108" t="str">
        <f t="shared" si="16"/>
        <v>*</v>
      </c>
      <c r="D108" s="11" t="str">
        <f t="shared" si="17"/>
        <v/>
      </c>
      <c r="E108" s="1" t="str">
        <f t="shared" si="18"/>
        <v/>
      </c>
      <c r="F108" s="8" t="str">
        <f t="shared" si="19"/>
        <v/>
      </c>
      <c r="G108" s="8" t="str">
        <f t="shared" si="20"/>
        <v/>
      </c>
      <c r="H108" s="8" t="str">
        <f t="shared" si="21"/>
        <v/>
      </c>
      <c r="I108" s="8" t="str">
        <f t="shared" si="13"/>
        <v/>
      </c>
      <c r="J108" s="8" t="str">
        <f t="shared" si="14"/>
        <v/>
      </c>
      <c r="K108" s="8" t="str">
        <f t="shared" si="15"/>
        <v/>
      </c>
      <c r="L108" s="8" t="str">
        <f t="shared" si="22"/>
        <v/>
      </c>
      <c r="M108" s="1" t="str">
        <f t="shared" si="23"/>
        <v/>
      </c>
      <c r="N108" s="1" t="str">
        <f t="shared" si="24"/>
        <v/>
      </c>
    </row>
    <row r="109" spans="3:14">
      <c r="C109" t="str">
        <f t="shared" si="16"/>
        <v>*</v>
      </c>
      <c r="D109" s="11" t="str">
        <f t="shared" si="17"/>
        <v/>
      </c>
      <c r="E109" s="1" t="str">
        <f t="shared" si="18"/>
        <v/>
      </c>
      <c r="F109" s="8" t="str">
        <f t="shared" si="19"/>
        <v/>
      </c>
      <c r="G109" s="8" t="str">
        <f t="shared" si="20"/>
        <v/>
      </c>
      <c r="H109" s="8" t="str">
        <f t="shared" si="21"/>
        <v/>
      </c>
      <c r="I109" s="8" t="str">
        <f t="shared" si="13"/>
        <v/>
      </c>
      <c r="J109" s="8" t="str">
        <f t="shared" si="14"/>
        <v/>
      </c>
      <c r="K109" s="8" t="str">
        <f t="shared" si="15"/>
        <v/>
      </c>
      <c r="L109" s="8" t="str">
        <f t="shared" si="22"/>
        <v/>
      </c>
      <c r="M109" s="1" t="str">
        <f t="shared" si="23"/>
        <v/>
      </c>
      <c r="N109" s="1" t="str">
        <f t="shared" si="24"/>
        <v/>
      </c>
    </row>
    <row r="110" spans="3:14">
      <c r="C110" t="str">
        <f t="shared" si="16"/>
        <v>*</v>
      </c>
      <c r="D110" s="11" t="str">
        <f t="shared" si="17"/>
        <v/>
      </c>
      <c r="E110" s="1" t="str">
        <f t="shared" si="18"/>
        <v/>
      </c>
      <c r="F110" s="8" t="str">
        <f t="shared" si="19"/>
        <v/>
      </c>
      <c r="G110" s="8" t="str">
        <f t="shared" si="20"/>
        <v/>
      </c>
      <c r="H110" s="8" t="str">
        <f t="shared" si="21"/>
        <v/>
      </c>
      <c r="I110" s="8" t="str">
        <f t="shared" si="13"/>
        <v/>
      </c>
      <c r="J110" s="8" t="str">
        <f t="shared" si="14"/>
        <v/>
      </c>
      <c r="K110" s="8" t="str">
        <f t="shared" si="15"/>
        <v/>
      </c>
      <c r="L110" s="8" t="str">
        <f t="shared" si="22"/>
        <v/>
      </c>
      <c r="M110" s="1" t="str">
        <f t="shared" si="23"/>
        <v/>
      </c>
      <c r="N110" s="1" t="str">
        <f t="shared" si="24"/>
        <v/>
      </c>
    </row>
    <row r="111" spans="3:14">
      <c r="C111" t="str">
        <f t="shared" si="16"/>
        <v>*</v>
      </c>
      <c r="D111" s="11" t="str">
        <f t="shared" si="17"/>
        <v/>
      </c>
      <c r="E111" s="1" t="str">
        <f t="shared" si="18"/>
        <v/>
      </c>
      <c r="F111" s="8" t="str">
        <f t="shared" si="19"/>
        <v/>
      </c>
      <c r="G111" s="8" t="str">
        <f t="shared" si="20"/>
        <v/>
      </c>
      <c r="H111" s="8" t="str">
        <f t="shared" si="21"/>
        <v/>
      </c>
      <c r="I111" s="8" t="str">
        <f t="shared" si="13"/>
        <v/>
      </c>
      <c r="J111" s="8" t="str">
        <f t="shared" si="14"/>
        <v/>
      </c>
      <c r="K111" s="8" t="str">
        <f t="shared" si="15"/>
        <v/>
      </c>
      <c r="L111" s="8" t="str">
        <f t="shared" si="22"/>
        <v/>
      </c>
      <c r="M111" s="1" t="str">
        <f t="shared" si="23"/>
        <v/>
      </c>
      <c r="N111" s="1" t="str">
        <f t="shared" si="24"/>
        <v/>
      </c>
    </row>
    <row r="112" spans="3:14">
      <c r="C112" t="str">
        <f t="shared" si="16"/>
        <v>*</v>
      </c>
      <c r="D112" s="11" t="str">
        <f t="shared" si="17"/>
        <v/>
      </c>
      <c r="E112" s="1" t="str">
        <f t="shared" si="18"/>
        <v/>
      </c>
      <c r="F112" s="8" t="str">
        <f t="shared" si="19"/>
        <v/>
      </c>
      <c r="G112" s="8" t="str">
        <f t="shared" si="20"/>
        <v/>
      </c>
      <c r="H112" s="8" t="str">
        <f t="shared" si="21"/>
        <v/>
      </c>
      <c r="I112" s="8" t="str">
        <f t="shared" si="13"/>
        <v/>
      </c>
      <c r="J112" s="8" t="str">
        <f t="shared" si="14"/>
        <v/>
      </c>
      <c r="K112" s="8" t="str">
        <f t="shared" si="15"/>
        <v/>
      </c>
      <c r="L112" s="8" t="str">
        <f t="shared" si="22"/>
        <v/>
      </c>
      <c r="M112" s="1" t="str">
        <f t="shared" si="23"/>
        <v/>
      </c>
      <c r="N112" s="1" t="str">
        <f t="shared" si="24"/>
        <v/>
      </c>
    </row>
    <row r="113" spans="3:14">
      <c r="C113" t="str">
        <f t="shared" si="16"/>
        <v>*</v>
      </c>
      <c r="D113" s="11" t="str">
        <f t="shared" si="17"/>
        <v/>
      </c>
      <c r="E113" s="1" t="str">
        <f t="shared" si="18"/>
        <v/>
      </c>
      <c r="F113" s="8" t="str">
        <f t="shared" si="19"/>
        <v/>
      </c>
      <c r="G113" s="8" t="str">
        <f t="shared" si="20"/>
        <v/>
      </c>
      <c r="H113" s="8" t="str">
        <f t="shared" si="21"/>
        <v/>
      </c>
      <c r="I113" s="8" t="str">
        <f t="shared" si="13"/>
        <v/>
      </c>
      <c r="J113" s="8" t="str">
        <f t="shared" si="14"/>
        <v/>
      </c>
      <c r="K113" s="8" t="str">
        <f t="shared" si="15"/>
        <v/>
      </c>
      <c r="L113" s="8" t="str">
        <f t="shared" si="22"/>
        <v/>
      </c>
      <c r="M113" s="1" t="str">
        <f t="shared" si="23"/>
        <v/>
      </c>
      <c r="N113" s="1" t="str">
        <f t="shared" si="24"/>
        <v/>
      </c>
    </row>
    <row r="114" spans="3:14">
      <c r="C114" t="str">
        <f t="shared" si="16"/>
        <v>*</v>
      </c>
      <c r="D114" s="11" t="str">
        <f t="shared" si="17"/>
        <v/>
      </c>
      <c r="E114" s="1" t="str">
        <f t="shared" si="18"/>
        <v/>
      </c>
      <c r="F114" s="8" t="str">
        <f t="shared" si="19"/>
        <v/>
      </c>
      <c r="G114" s="8" t="str">
        <f t="shared" si="20"/>
        <v/>
      </c>
      <c r="H114" s="8" t="str">
        <f t="shared" si="21"/>
        <v/>
      </c>
      <c r="I114" s="8" t="str">
        <f t="shared" si="13"/>
        <v/>
      </c>
      <c r="J114" s="8" t="str">
        <f t="shared" si="14"/>
        <v/>
      </c>
      <c r="K114" s="8" t="str">
        <f t="shared" si="15"/>
        <v/>
      </c>
      <c r="L114" s="8" t="str">
        <f t="shared" si="22"/>
        <v/>
      </c>
      <c r="M114" s="1" t="str">
        <f t="shared" si="23"/>
        <v/>
      </c>
      <c r="N114" s="1" t="str">
        <f t="shared" si="24"/>
        <v/>
      </c>
    </row>
    <row r="115" spans="3:14">
      <c r="C115" t="str">
        <f t="shared" si="16"/>
        <v>*</v>
      </c>
      <c r="D115" s="11" t="str">
        <f t="shared" si="17"/>
        <v/>
      </c>
      <c r="E115" s="1" t="str">
        <f t="shared" si="18"/>
        <v/>
      </c>
      <c r="F115" s="8" t="str">
        <f t="shared" si="19"/>
        <v/>
      </c>
      <c r="G115" s="8" t="str">
        <f t="shared" si="20"/>
        <v/>
      </c>
      <c r="H115" s="8" t="str">
        <f t="shared" si="21"/>
        <v/>
      </c>
      <c r="I115" s="8" t="str">
        <f t="shared" si="13"/>
        <v/>
      </c>
      <c r="J115" s="8" t="str">
        <f t="shared" si="14"/>
        <v/>
      </c>
      <c r="K115" s="8" t="str">
        <f t="shared" si="15"/>
        <v/>
      </c>
      <c r="L115" s="8" t="str">
        <f t="shared" si="22"/>
        <v/>
      </c>
      <c r="M115" s="1" t="str">
        <f t="shared" si="23"/>
        <v/>
      </c>
      <c r="N115" s="1" t="str">
        <f t="shared" si="24"/>
        <v/>
      </c>
    </row>
    <row r="116" spans="3:14">
      <c r="C116" t="str">
        <f t="shared" si="16"/>
        <v>*</v>
      </c>
      <c r="D116" s="11" t="str">
        <f t="shared" si="17"/>
        <v/>
      </c>
      <c r="E116" s="1" t="str">
        <f t="shared" si="18"/>
        <v/>
      </c>
      <c r="F116" s="8" t="str">
        <f t="shared" si="19"/>
        <v/>
      </c>
      <c r="G116" s="8" t="str">
        <f t="shared" si="20"/>
        <v/>
      </c>
      <c r="H116" s="8" t="str">
        <f t="shared" si="21"/>
        <v/>
      </c>
      <c r="I116" s="8" t="str">
        <f t="shared" si="13"/>
        <v/>
      </c>
      <c r="J116" s="8" t="str">
        <f t="shared" si="14"/>
        <v/>
      </c>
      <c r="K116" s="8" t="str">
        <f t="shared" si="15"/>
        <v/>
      </c>
      <c r="L116" s="8" t="str">
        <f t="shared" si="22"/>
        <v/>
      </c>
      <c r="M116" s="1" t="str">
        <f t="shared" si="23"/>
        <v/>
      </c>
      <c r="N116" s="1" t="str">
        <f t="shared" si="24"/>
        <v/>
      </c>
    </row>
    <row r="117" spans="3:14">
      <c r="C117" t="str">
        <f t="shared" si="16"/>
        <v>*</v>
      </c>
      <c r="D117" s="11" t="str">
        <f t="shared" si="17"/>
        <v/>
      </c>
      <c r="E117" s="1" t="str">
        <f t="shared" si="18"/>
        <v/>
      </c>
      <c r="F117" s="8" t="str">
        <f t="shared" si="19"/>
        <v/>
      </c>
      <c r="G117" s="8" t="str">
        <f t="shared" si="20"/>
        <v/>
      </c>
      <c r="H117" s="8" t="str">
        <f t="shared" si="21"/>
        <v/>
      </c>
      <c r="I117" s="8" t="str">
        <f t="shared" si="13"/>
        <v/>
      </c>
      <c r="J117" s="8" t="str">
        <f t="shared" si="14"/>
        <v/>
      </c>
      <c r="K117" s="8" t="str">
        <f t="shared" si="15"/>
        <v/>
      </c>
      <c r="L117" s="8" t="str">
        <f t="shared" si="22"/>
        <v/>
      </c>
      <c r="M117" s="1" t="str">
        <f t="shared" si="23"/>
        <v/>
      </c>
      <c r="N117" s="1" t="str">
        <f t="shared" si="24"/>
        <v/>
      </c>
    </row>
    <row r="118" spans="3:14">
      <c r="C118" t="str">
        <f t="shared" si="16"/>
        <v>*</v>
      </c>
      <c r="D118" s="11" t="str">
        <f t="shared" si="17"/>
        <v/>
      </c>
      <c r="E118" s="1" t="str">
        <f t="shared" si="18"/>
        <v/>
      </c>
      <c r="F118" s="8" t="str">
        <f t="shared" si="19"/>
        <v/>
      </c>
      <c r="G118" s="8" t="str">
        <f t="shared" si="20"/>
        <v/>
      </c>
      <c r="H118" s="8" t="str">
        <f t="shared" si="21"/>
        <v/>
      </c>
      <c r="I118" s="8" t="str">
        <f t="shared" si="13"/>
        <v/>
      </c>
      <c r="J118" s="8" t="str">
        <f t="shared" si="14"/>
        <v/>
      </c>
      <c r="K118" s="8" t="str">
        <f t="shared" si="15"/>
        <v/>
      </c>
      <c r="L118" s="8" t="str">
        <f t="shared" si="22"/>
        <v/>
      </c>
      <c r="M118" s="1" t="str">
        <f t="shared" si="23"/>
        <v/>
      </c>
      <c r="N118" s="1" t="str">
        <f t="shared" si="24"/>
        <v/>
      </c>
    </row>
    <row r="119" spans="3:14">
      <c r="C119" t="str">
        <f t="shared" si="16"/>
        <v>*</v>
      </c>
      <c r="D119" s="11" t="str">
        <f t="shared" si="17"/>
        <v/>
      </c>
      <c r="E119" s="1" t="str">
        <f t="shared" si="18"/>
        <v/>
      </c>
      <c r="F119" s="8" t="str">
        <f t="shared" si="19"/>
        <v/>
      </c>
      <c r="G119" s="8" t="str">
        <f t="shared" si="20"/>
        <v/>
      </c>
      <c r="H119" s="8" t="str">
        <f t="shared" si="21"/>
        <v/>
      </c>
      <c r="I119" s="8" t="str">
        <f t="shared" si="13"/>
        <v/>
      </c>
      <c r="J119" s="8" t="str">
        <f t="shared" si="14"/>
        <v/>
      </c>
      <c r="K119" s="8" t="str">
        <f t="shared" si="15"/>
        <v/>
      </c>
      <c r="L119" s="8" t="str">
        <f t="shared" si="22"/>
        <v/>
      </c>
      <c r="M119" s="1" t="str">
        <f t="shared" si="23"/>
        <v/>
      </c>
      <c r="N119" s="1" t="str">
        <f t="shared" si="24"/>
        <v/>
      </c>
    </row>
    <row r="120" spans="3:14">
      <c r="C120" t="str">
        <f t="shared" si="16"/>
        <v>*</v>
      </c>
      <c r="D120" s="11" t="str">
        <f t="shared" si="17"/>
        <v/>
      </c>
      <c r="E120" s="1" t="str">
        <f t="shared" si="18"/>
        <v/>
      </c>
      <c r="F120" s="8" t="str">
        <f t="shared" si="19"/>
        <v/>
      </c>
      <c r="G120" s="8" t="str">
        <f t="shared" si="20"/>
        <v/>
      </c>
      <c r="H120" s="8" t="str">
        <f t="shared" si="21"/>
        <v/>
      </c>
      <c r="I120" s="8" t="str">
        <f t="shared" si="13"/>
        <v/>
      </c>
      <c r="J120" s="8" t="str">
        <f t="shared" si="14"/>
        <v/>
      </c>
      <c r="K120" s="8" t="str">
        <f t="shared" si="15"/>
        <v/>
      </c>
      <c r="L120" s="8" t="str">
        <f t="shared" si="22"/>
        <v/>
      </c>
      <c r="M120" s="1" t="str">
        <f t="shared" si="23"/>
        <v/>
      </c>
      <c r="N120" s="1" t="str">
        <f t="shared" si="24"/>
        <v/>
      </c>
    </row>
    <row r="121" spans="3:14">
      <c r="C121" t="str">
        <f t="shared" si="16"/>
        <v>*</v>
      </c>
      <c r="D121" s="11" t="str">
        <f t="shared" si="17"/>
        <v/>
      </c>
      <c r="E121" s="1" t="str">
        <f t="shared" si="18"/>
        <v/>
      </c>
      <c r="F121" s="8" t="str">
        <f t="shared" si="19"/>
        <v/>
      </c>
      <c r="G121" s="8" t="str">
        <f t="shared" si="20"/>
        <v/>
      </c>
      <c r="H121" s="8" t="str">
        <f t="shared" si="21"/>
        <v/>
      </c>
      <c r="I121" s="8" t="str">
        <f t="shared" si="13"/>
        <v/>
      </c>
      <c r="J121" s="8" t="str">
        <f t="shared" si="14"/>
        <v/>
      </c>
      <c r="K121" s="8" t="str">
        <f t="shared" si="15"/>
        <v/>
      </c>
      <c r="L121" s="8" t="str">
        <f t="shared" si="22"/>
        <v/>
      </c>
      <c r="M121" s="1" t="str">
        <f t="shared" si="23"/>
        <v/>
      </c>
      <c r="N121" s="1" t="str">
        <f t="shared" si="24"/>
        <v/>
      </c>
    </row>
    <row r="122" spans="3:14">
      <c r="C122" t="str">
        <f t="shared" si="16"/>
        <v>*</v>
      </c>
      <c r="D122" s="11" t="str">
        <f t="shared" si="17"/>
        <v/>
      </c>
      <c r="E122" s="1" t="str">
        <f t="shared" si="18"/>
        <v/>
      </c>
      <c r="F122" s="8" t="str">
        <f t="shared" si="19"/>
        <v/>
      </c>
      <c r="G122" s="8" t="str">
        <f t="shared" si="20"/>
        <v/>
      </c>
      <c r="H122" s="8" t="str">
        <f t="shared" si="21"/>
        <v/>
      </c>
      <c r="I122" s="8" t="str">
        <f t="shared" si="13"/>
        <v/>
      </c>
      <c r="J122" s="8" t="str">
        <f t="shared" si="14"/>
        <v/>
      </c>
      <c r="K122" s="8" t="str">
        <f t="shared" si="15"/>
        <v/>
      </c>
      <c r="L122" s="8" t="str">
        <f t="shared" si="22"/>
        <v/>
      </c>
      <c r="M122" s="1" t="str">
        <f t="shared" si="23"/>
        <v/>
      </c>
      <c r="N122" s="1" t="str">
        <f t="shared" si="24"/>
        <v/>
      </c>
    </row>
    <row r="123" spans="3:14">
      <c r="C123" t="str">
        <f t="shared" si="16"/>
        <v>*</v>
      </c>
      <c r="D123" s="11" t="str">
        <f t="shared" si="17"/>
        <v/>
      </c>
      <c r="E123" s="1" t="str">
        <f t="shared" si="18"/>
        <v/>
      </c>
      <c r="F123" s="8" t="str">
        <f t="shared" si="19"/>
        <v/>
      </c>
      <c r="G123" s="8" t="str">
        <f t="shared" si="20"/>
        <v/>
      </c>
      <c r="H123" s="8" t="str">
        <f t="shared" si="21"/>
        <v/>
      </c>
      <c r="I123" s="8" t="str">
        <f t="shared" si="13"/>
        <v/>
      </c>
      <c r="J123" s="8" t="str">
        <f t="shared" si="14"/>
        <v/>
      </c>
      <c r="K123" s="8" t="str">
        <f t="shared" si="15"/>
        <v/>
      </c>
      <c r="L123" s="8" t="str">
        <f t="shared" si="22"/>
        <v/>
      </c>
      <c r="M123" s="1" t="str">
        <f t="shared" si="23"/>
        <v/>
      </c>
      <c r="N123" s="1" t="str">
        <f t="shared" si="24"/>
        <v/>
      </c>
    </row>
    <row r="124" spans="3:14">
      <c r="C124" t="str">
        <f t="shared" si="16"/>
        <v>*</v>
      </c>
      <c r="D124" s="11" t="str">
        <f t="shared" si="17"/>
        <v/>
      </c>
      <c r="E124" s="1" t="str">
        <f t="shared" si="18"/>
        <v/>
      </c>
      <c r="F124" s="8" t="str">
        <f t="shared" si="19"/>
        <v/>
      </c>
      <c r="G124" s="8" t="str">
        <f t="shared" si="20"/>
        <v/>
      </c>
      <c r="H124" s="8" t="str">
        <f t="shared" si="21"/>
        <v/>
      </c>
      <c r="I124" s="8" t="str">
        <f t="shared" si="13"/>
        <v/>
      </c>
      <c r="J124" s="8" t="str">
        <f t="shared" si="14"/>
        <v/>
      </c>
      <c r="K124" s="8" t="str">
        <f t="shared" si="15"/>
        <v/>
      </c>
      <c r="L124" s="8" t="str">
        <f t="shared" si="22"/>
        <v/>
      </c>
      <c r="M124" s="1" t="str">
        <f t="shared" si="23"/>
        <v/>
      </c>
      <c r="N124" s="1" t="str">
        <f t="shared" si="24"/>
        <v/>
      </c>
    </row>
    <row r="125" spans="3:14">
      <c r="C125" t="str">
        <f t="shared" si="16"/>
        <v>*</v>
      </c>
      <c r="D125" s="11" t="str">
        <f t="shared" si="17"/>
        <v/>
      </c>
      <c r="E125" s="1" t="str">
        <f t="shared" si="18"/>
        <v/>
      </c>
      <c r="F125" s="8" t="str">
        <f t="shared" si="19"/>
        <v/>
      </c>
      <c r="G125" s="8" t="str">
        <f t="shared" si="20"/>
        <v/>
      </c>
      <c r="H125" s="8" t="str">
        <f t="shared" si="21"/>
        <v/>
      </c>
      <c r="I125" s="8" t="str">
        <f t="shared" si="13"/>
        <v/>
      </c>
      <c r="J125" s="8" t="str">
        <f t="shared" si="14"/>
        <v/>
      </c>
      <c r="K125" s="8" t="str">
        <f t="shared" si="15"/>
        <v/>
      </c>
      <c r="L125" s="8" t="str">
        <f t="shared" si="22"/>
        <v/>
      </c>
      <c r="M125" s="1" t="str">
        <f t="shared" si="23"/>
        <v/>
      </c>
      <c r="N125" s="1" t="str">
        <f t="shared" si="24"/>
        <v/>
      </c>
    </row>
    <row r="126" spans="3:14">
      <c r="C126" t="str">
        <f t="shared" si="16"/>
        <v>*</v>
      </c>
      <c r="D126" s="11" t="str">
        <f t="shared" si="17"/>
        <v/>
      </c>
      <c r="E126" s="1" t="str">
        <f t="shared" si="18"/>
        <v/>
      </c>
      <c r="F126" s="8" t="str">
        <f t="shared" si="19"/>
        <v/>
      </c>
      <c r="G126" s="8" t="str">
        <f t="shared" si="20"/>
        <v/>
      </c>
      <c r="H126" s="8" t="str">
        <f t="shared" si="21"/>
        <v/>
      </c>
      <c r="I126" s="8" t="str">
        <f t="shared" si="13"/>
        <v/>
      </c>
      <c r="J126" s="8" t="str">
        <f t="shared" si="14"/>
        <v/>
      </c>
      <c r="K126" s="8" t="str">
        <f t="shared" si="15"/>
        <v/>
      </c>
      <c r="L126" s="8" t="str">
        <f t="shared" si="22"/>
        <v/>
      </c>
      <c r="M126" s="1" t="str">
        <f t="shared" si="23"/>
        <v/>
      </c>
      <c r="N126" s="1" t="str">
        <f t="shared" si="24"/>
        <v/>
      </c>
    </row>
    <row r="127" spans="3:14">
      <c r="C127" t="str">
        <f t="shared" si="16"/>
        <v>*</v>
      </c>
      <c r="D127" s="11" t="str">
        <f t="shared" si="17"/>
        <v/>
      </c>
      <c r="E127" s="1" t="str">
        <f t="shared" si="18"/>
        <v/>
      </c>
      <c r="F127" s="8" t="str">
        <f t="shared" si="19"/>
        <v/>
      </c>
      <c r="G127" s="8" t="str">
        <f t="shared" si="20"/>
        <v/>
      </c>
      <c r="H127" s="8" t="str">
        <f t="shared" si="21"/>
        <v/>
      </c>
      <c r="I127" s="8" t="str">
        <f t="shared" si="13"/>
        <v/>
      </c>
      <c r="J127" s="8" t="str">
        <f t="shared" si="14"/>
        <v/>
      </c>
      <c r="K127" s="8" t="str">
        <f t="shared" si="15"/>
        <v/>
      </c>
      <c r="L127" s="8" t="str">
        <f t="shared" si="22"/>
        <v/>
      </c>
      <c r="M127" s="1" t="str">
        <f t="shared" si="23"/>
        <v/>
      </c>
      <c r="N127" s="1" t="str">
        <f t="shared" si="24"/>
        <v/>
      </c>
    </row>
    <row r="128" spans="3:14">
      <c r="C128" t="str">
        <f t="shared" si="16"/>
        <v>*</v>
      </c>
      <c r="D128" s="11" t="str">
        <f t="shared" si="17"/>
        <v/>
      </c>
      <c r="E128" s="1" t="str">
        <f t="shared" si="18"/>
        <v/>
      </c>
      <c r="F128" s="8" t="str">
        <f t="shared" si="19"/>
        <v/>
      </c>
      <c r="G128" s="8" t="str">
        <f t="shared" si="20"/>
        <v/>
      </c>
      <c r="H128" s="8" t="str">
        <f t="shared" si="21"/>
        <v/>
      </c>
      <c r="I128" s="8" t="str">
        <f t="shared" si="13"/>
        <v/>
      </c>
      <c r="J128" s="8" t="str">
        <f t="shared" si="14"/>
        <v/>
      </c>
      <c r="K128" s="8" t="str">
        <f t="shared" si="15"/>
        <v/>
      </c>
      <c r="L128" s="8" t="str">
        <f t="shared" si="22"/>
        <v/>
      </c>
      <c r="M128" s="1" t="str">
        <f t="shared" si="23"/>
        <v/>
      </c>
      <c r="N128" s="1" t="str">
        <f t="shared" si="24"/>
        <v/>
      </c>
    </row>
    <row r="129" spans="3:14">
      <c r="C129" t="str">
        <f t="shared" si="16"/>
        <v>*</v>
      </c>
      <c r="D129" s="11" t="str">
        <f t="shared" si="17"/>
        <v/>
      </c>
      <c r="E129" s="1" t="str">
        <f t="shared" si="18"/>
        <v/>
      </c>
      <c r="F129" s="8" t="str">
        <f t="shared" si="19"/>
        <v/>
      </c>
      <c r="G129" s="8" t="str">
        <f t="shared" si="20"/>
        <v/>
      </c>
      <c r="H129" s="8" t="str">
        <f t="shared" si="21"/>
        <v/>
      </c>
      <c r="I129" s="8" t="str">
        <f t="shared" si="13"/>
        <v/>
      </c>
      <c r="J129" s="8" t="str">
        <f t="shared" si="14"/>
        <v/>
      </c>
      <c r="K129" s="8" t="str">
        <f t="shared" si="15"/>
        <v/>
      </c>
      <c r="L129" s="8" t="str">
        <f t="shared" si="22"/>
        <v/>
      </c>
      <c r="M129" s="1" t="str">
        <f t="shared" si="23"/>
        <v/>
      </c>
      <c r="N129" s="1" t="str">
        <f t="shared" si="24"/>
        <v/>
      </c>
    </row>
    <row r="130" spans="3:14">
      <c r="C130" t="str">
        <f t="shared" si="16"/>
        <v>*</v>
      </c>
      <c r="D130" s="11" t="str">
        <f t="shared" si="17"/>
        <v/>
      </c>
      <c r="E130" s="1" t="str">
        <f t="shared" si="18"/>
        <v/>
      </c>
      <c r="F130" s="8" t="str">
        <f t="shared" si="19"/>
        <v/>
      </c>
      <c r="G130" s="8" t="str">
        <f t="shared" si="20"/>
        <v/>
      </c>
      <c r="H130" s="8" t="str">
        <f t="shared" si="21"/>
        <v/>
      </c>
      <c r="I130" s="8" t="str">
        <f t="shared" si="13"/>
        <v/>
      </c>
      <c r="J130" s="8" t="str">
        <f t="shared" si="14"/>
        <v/>
      </c>
      <c r="K130" s="8" t="str">
        <f t="shared" si="15"/>
        <v/>
      </c>
      <c r="L130" s="8" t="str">
        <f t="shared" si="22"/>
        <v/>
      </c>
      <c r="M130" s="1" t="str">
        <f t="shared" si="23"/>
        <v/>
      </c>
      <c r="N130" s="1" t="str">
        <f t="shared" si="24"/>
        <v/>
      </c>
    </row>
    <row r="131" spans="3:14">
      <c r="C131" t="str">
        <f t="shared" si="16"/>
        <v>*</v>
      </c>
      <c r="D131" s="11" t="str">
        <f t="shared" si="17"/>
        <v/>
      </c>
      <c r="E131" s="1" t="str">
        <f t="shared" si="18"/>
        <v/>
      </c>
      <c r="F131" s="8" t="str">
        <f t="shared" si="19"/>
        <v/>
      </c>
      <c r="G131" s="8" t="str">
        <f t="shared" si="20"/>
        <v/>
      </c>
      <c r="H131" s="8" t="str">
        <f t="shared" si="21"/>
        <v/>
      </c>
      <c r="I131" s="8" t="str">
        <f t="shared" ref="I131:I194" si="25">IF(C130="*","",C_0_pra_T*(1+F131)^n_pra_T - (p_pra_T/F131)*((1+F131)^n_pra_T - 1))</f>
        <v/>
      </c>
      <c r="J131" s="8" t="str">
        <f t="shared" ref="J131:J194" si="26">IF(C130="*","",C_0_pra_T*(1+G131)^n_pra_T - (p_pra_T/G131)*((1+G131)^n_pra_T - 1))</f>
        <v/>
      </c>
      <c r="K131" s="8" t="str">
        <f t="shared" ref="K131:K194" si="27">IF(C130="*","",C_0_pra_T*(1+H131)^n_pra_T - (p_pra_T/H131)*((1+H131)^n_pra_T - 1))</f>
        <v/>
      </c>
      <c r="L131" s="8" t="str">
        <f t="shared" si="22"/>
        <v/>
      </c>
      <c r="M131" s="1" t="str">
        <f t="shared" si="23"/>
        <v/>
      </c>
      <c r="N131" s="1" t="str">
        <f t="shared" si="24"/>
        <v/>
      </c>
    </row>
    <row r="132" spans="3:14">
      <c r="C132" t="str">
        <f t="shared" ref="C132:C195" si="28">IF(C131="*","*",IF(M132=TRUE,"*",""))</f>
        <v>*</v>
      </c>
      <c r="D132" s="11" t="str">
        <f t="shared" ref="D132:D195" si="29">IF(C131="*","",D131+1)</f>
        <v/>
      </c>
      <c r="E132" s="1" t="str">
        <f t="shared" ref="E132:E195" si="30">IF(C131="*","",IF(L131&gt;0,"a","b"))</f>
        <v/>
      </c>
      <c r="F132" s="8" t="str">
        <f t="shared" ref="F132:F195" si="31">IF(C131="*","",IF(E132="a",H131,F131))</f>
        <v/>
      </c>
      <c r="G132" s="8" t="str">
        <f t="shared" ref="G132:G195" si="32">IF(C131="*","",IF(E132="b",H131,G131))</f>
        <v/>
      </c>
      <c r="H132" s="8" t="str">
        <f t="shared" ref="H132:H195" si="33">IF(C131="*","",(F132+G132)/2)</f>
        <v/>
      </c>
      <c r="I132" s="8" t="str">
        <f t="shared" si="25"/>
        <v/>
      </c>
      <c r="J132" s="8" t="str">
        <f t="shared" si="26"/>
        <v/>
      </c>
      <c r="K132" s="8" t="str">
        <f t="shared" si="27"/>
        <v/>
      </c>
      <c r="L132" s="8" t="str">
        <f t="shared" ref="L132:L195" si="34">IF(C131="*","",I132*K132)</f>
        <v/>
      </c>
      <c r="M132" s="1" t="str">
        <f t="shared" ref="M132:M195" si="35">IF(C131="*","",ABS(K132)&lt;=B138)</f>
        <v/>
      </c>
      <c r="N132" s="1" t="str">
        <f t="shared" ref="N132:N195" si="36">IF(C131="*","",AND(F132&lt;=$B$13,$B$13&lt;=G132))</f>
        <v/>
      </c>
    </row>
    <row r="133" spans="3:14">
      <c r="C133" t="str">
        <f t="shared" si="28"/>
        <v>*</v>
      </c>
      <c r="D133" s="11" t="str">
        <f t="shared" si="29"/>
        <v/>
      </c>
      <c r="E133" s="1" t="str">
        <f t="shared" si="30"/>
        <v/>
      </c>
      <c r="F133" s="8" t="str">
        <f t="shared" si="31"/>
        <v/>
      </c>
      <c r="G133" s="8" t="str">
        <f t="shared" si="32"/>
        <v/>
      </c>
      <c r="H133" s="8" t="str">
        <f t="shared" si="33"/>
        <v/>
      </c>
      <c r="I133" s="8" t="str">
        <f t="shared" si="25"/>
        <v/>
      </c>
      <c r="J133" s="8" t="str">
        <f t="shared" si="26"/>
        <v/>
      </c>
      <c r="K133" s="8" t="str">
        <f t="shared" si="27"/>
        <v/>
      </c>
      <c r="L133" s="8" t="str">
        <f t="shared" si="34"/>
        <v/>
      </c>
      <c r="M133" s="1" t="str">
        <f t="shared" si="35"/>
        <v/>
      </c>
      <c r="N133" s="1" t="str">
        <f t="shared" si="36"/>
        <v/>
      </c>
    </row>
    <row r="134" spans="3:14">
      <c r="C134" t="str">
        <f t="shared" si="28"/>
        <v>*</v>
      </c>
      <c r="D134" s="11" t="str">
        <f t="shared" si="29"/>
        <v/>
      </c>
      <c r="E134" s="1" t="str">
        <f t="shared" si="30"/>
        <v/>
      </c>
      <c r="F134" s="8" t="str">
        <f t="shared" si="31"/>
        <v/>
      </c>
      <c r="G134" s="8" t="str">
        <f t="shared" si="32"/>
        <v/>
      </c>
      <c r="H134" s="8" t="str">
        <f t="shared" si="33"/>
        <v/>
      </c>
      <c r="I134" s="8" t="str">
        <f t="shared" si="25"/>
        <v/>
      </c>
      <c r="J134" s="8" t="str">
        <f t="shared" si="26"/>
        <v/>
      </c>
      <c r="K134" s="8" t="str">
        <f t="shared" si="27"/>
        <v/>
      </c>
      <c r="L134" s="8" t="str">
        <f t="shared" si="34"/>
        <v/>
      </c>
      <c r="M134" s="1" t="str">
        <f t="shared" si="35"/>
        <v/>
      </c>
      <c r="N134" s="1" t="str">
        <f t="shared" si="36"/>
        <v/>
      </c>
    </row>
    <row r="135" spans="3:14">
      <c r="C135" t="str">
        <f t="shared" si="28"/>
        <v>*</v>
      </c>
      <c r="D135" s="11" t="str">
        <f t="shared" si="29"/>
        <v/>
      </c>
      <c r="E135" s="1" t="str">
        <f t="shared" si="30"/>
        <v/>
      </c>
      <c r="F135" s="8" t="str">
        <f t="shared" si="31"/>
        <v/>
      </c>
      <c r="G135" s="8" t="str">
        <f t="shared" si="32"/>
        <v/>
      </c>
      <c r="H135" s="8" t="str">
        <f t="shared" si="33"/>
        <v/>
      </c>
      <c r="I135" s="8" t="str">
        <f t="shared" si="25"/>
        <v/>
      </c>
      <c r="J135" s="8" t="str">
        <f t="shared" si="26"/>
        <v/>
      </c>
      <c r="K135" s="8" t="str">
        <f t="shared" si="27"/>
        <v/>
      </c>
      <c r="L135" s="8" t="str">
        <f t="shared" si="34"/>
        <v/>
      </c>
      <c r="M135" s="1" t="str">
        <f t="shared" si="35"/>
        <v/>
      </c>
      <c r="N135" s="1" t="str">
        <f t="shared" si="36"/>
        <v/>
      </c>
    </row>
    <row r="136" spans="3:14">
      <c r="C136" t="str">
        <f t="shared" si="28"/>
        <v>*</v>
      </c>
      <c r="D136" s="11" t="str">
        <f t="shared" si="29"/>
        <v/>
      </c>
      <c r="E136" s="1" t="str">
        <f t="shared" si="30"/>
        <v/>
      </c>
      <c r="F136" s="8" t="str">
        <f t="shared" si="31"/>
        <v/>
      </c>
      <c r="G136" s="8" t="str">
        <f t="shared" si="32"/>
        <v/>
      </c>
      <c r="H136" s="8" t="str">
        <f t="shared" si="33"/>
        <v/>
      </c>
      <c r="I136" s="8" t="str">
        <f t="shared" si="25"/>
        <v/>
      </c>
      <c r="J136" s="8" t="str">
        <f t="shared" si="26"/>
        <v/>
      </c>
      <c r="K136" s="8" t="str">
        <f t="shared" si="27"/>
        <v/>
      </c>
      <c r="L136" s="8" t="str">
        <f t="shared" si="34"/>
        <v/>
      </c>
      <c r="M136" s="1" t="str">
        <f t="shared" si="35"/>
        <v/>
      </c>
      <c r="N136" s="1" t="str">
        <f t="shared" si="36"/>
        <v/>
      </c>
    </row>
    <row r="137" spans="3:14">
      <c r="C137" t="str">
        <f t="shared" si="28"/>
        <v>*</v>
      </c>
      <c r="D137" s="11" t="str">
        <f t="shared" si="29"/>
        <v/>
      </c>
      <c r="E137" s="1" t="str">
        <f t="shared" si="30"/>
        <v/>
      </c>
      <c r="F137" s="8" t="str">
        <f t="shared" si="31"/>
        <v/>
      </c>
      <c r="G137" s="8" t="str">
        <f t="shared" si="32"/>
        <v/>
      </c>
      <c r="H137" s="8" t="str">
        <f t="shared" si="33"/>
        <v/>
      </c>
      <c r="I137" s="8" t="str">
        <f t="shared" si="25"/>
        <v/>
      </c>
      <c r="J137" s="8" t="str">
        <f t="shared" si="26"/>
        <v/>
      </c>
      <c r="K137" s="8" t="str">
        <f t="shared" si="27"/>
        <v/>
      </c>
      <c r="L137" s="8" t="str">
        <f t="shared" si="34"/>
        <v/>
      </c>
      <c r="M137" s="1" t="str">
        <f t="shared" si="35"/>
        <v/>
      </c>
      <c r="N137" s="1" t="str">
        <f t="shared" si="36"/>
        <v/>
      </c>
    </row>
    <row r="138" spans="3:14">
      <c r="C138" t="str">
        <f t="shared" si="28"/>
        <v>*</v>
      </c>
      <c r="D138" s="11" t="str">
        <f t="shared" si="29"/>
        <v/>
      </c>
      <c r="E138" s="1" t="str">
        <f t="shared" si="30"/>
        <v/>
      </c>
      <c r="F138" s="8" t="str">
        <f t="shared" si="31"/>
        <v/>
      </c>
      <c r="G138" s="8" t="str">
        <f t="shared" si="32"/>
        <v/>
      </c>
      <c r="H138" s="8" t="str">
        <f t="shared" si="33"/>
        <v/>
      </c>
      <c r="I138" s="8" t="str">
        <f t="shared" si="25"/>
        <v/>
      </c>
      <c r="J138" s="8" t="str">
        <f t="shared" si="26"/>
        <v/>
      </c>
      <c r="K138" s="8" t="str">
        <f t="shared" si="27"/>
        <v/>
      </c>
      <c r="L138" s="8" t="str">
        <f t="shared" si="34"/>
        <v/>
      </c>
      <c r="M138" s="1" t="str">
        <f t="shared" si="35"/>
        <v/>
      </c>
      <c r="N138" s="1" t="str">
        <f t="shared" si="36"/>
        <v/>
      </c>
    </row>
    <row r="139" spans="3:14">
      <c r="C139" t="str">
        <f t="shared" si="28"/>
        <v>*</v>
      </c>
      <c r="D139" s="11" t="str">
        <f t="shared" si="29"/>
        <v/>
      </c>
      <c r="E139" s="1" t="str">
        <f t="shared" si="30"/>
        <v/>
      </c>
      <c r="F139" s="8" t="str">
        <f t="shared" si="31"/>
        <v/>
      </c>
      <c r="G139" s="8" t="str">
        <f t="shared" si="32"/>
        <v/>
      </c>
      <c r="H139" s="8" t="str">
        <f t="shared" si="33"/>
        <v/>
      </c>
      <c r="I139" s="8" t="str">
        <f t="shared" si="25"/>
        <v/>
      </c>
      <c r="J139" s="8" t="str">
        <f t="shared" si="26"/>
        <v/>
      </c>
      <c r="K139" s="8" t="str">
        <f t="shared" si="27"/>
        <v/>
      </c>
      <c r="L139" s="8" t="str">
        <f t="shared" si="34"/>
        <v/>
      </c>
      <c r="M139" s="1" t="str">
        <f t="shared" si="35"/>
        <v/>
      </c>
      <c r="N139" s="1" t="str">
        <f t="shared" si="36"/>
        <v/>
      </c>
    </row>
    <row r="140" spans="3:14">
      <c r="C140" t="str">
        <f t="shared" si="28"/>
        <v>*</v>
      </c>
      <c r="D140" s="11" t="str">
        <f t="shared" si="29"/>
        <v/>
      </c>
      <c r="E140" s="1" t="str">
        <f t="shared" si="30"/>
        <v/>
      </c>
      <c r="F140" s="8" t="str">
        <f t="shared" si="31"/>
        <v/>
      </c>
      <c r="G140" s="8" t="str">
        <f t="shared" si="32"/>
        <v/>
      </c>
      <c r="H140" s="8" t="str">
        <f t="shared" si="33"/>
        <v/>
      </c>
      <c r="I140" s="8" t="str">
        <f t="shared" si="25"/>
        <v/>
      </c>
      <c r="J140" s="8" t="str">
        <f t="shared" si="26"/>
        <v/>
      </c>
      <c r="K140" s="8" t="str">
        <f t="shared" si="27"/>
        <v/>
      </c>
      <c r="L140" s="8" t="str">
        <f t="shared" si="34"/>
        <v/>
      </c>
      <c r="M140" s="1" t="str">
        <f t="shared" si="35"/>
        <v/>
      </c>
      <c r="N140" s="1" t="str">
        <f t="shared" si="36"/>
        <v/>
      </c>
    </row>
    <row r="141" spans="3:14">
      <c r="C141" t="str">
        <f t="shared" si="28"/>
        <v>*</v>
      </c>
      <c r="D141" s="11" t="str">
        <f t="shared" si="29"/>
        <v/>
      </c>
      <c r="E141" s="1" t="str">
        <f t="shared" si="30"/>
        <v/>
      </c>
      <c r="F141" s="8" t="str">
        <f t="shared" si="31"/>
        <v/>
      </c>
      <c r="G141" s="8" t="str">
        <f t="shared" si="32"/>
        <v/>
      </c>
      <c r="H141" s="8" t="str">
        <f t="shared" si="33"/>
        <v/>
      </c>
      <c r="I141" s="8" t="str">
        <f t="shared" si="25"/>
        <v/>
      </c>
      <c r="J141" s="8" t="str">
        <f t="shared" si="26"/>
        <v/>
      </c>
      <c r="K141" s="8" t="str">
        <f t="shared" si="27"/>
        <v/>
      </c>
      <c r="L141" s="8" t="str">
        <f t="shared" si="34"/>
        <v/>
      </c>
      <c r="M141" s="1" t="str">
        <f t="shared" si="35"/>
        <v/>
      </c>
      <c r="N141" s="1" t="str">
        <f t="shared" si="36"/>
        <v/>
      </c>
    </row>
    <row r="142" spans="3:14">
      <c r="C142" t="str">
        <f t="shared" si="28"/>
        <v>*</v>
      </c>
      <c r="D142" s="11" t="str">
        <f t="shared" si="29"/>
        <v/>
      </c>
      <c r="E142" s="1" t="str">
        <f t="shared" si="30"/>
        <v/>
      </c>
      <c r="F142" s="8" t="str">
        <f t="shared" si="31"/>
        <v/>
      </c>
      <c r="G142" s="8" t="str">
        <f t="shared" si="32"/>
        <v/>
      </c>
      <c r="H142" s="8" t="str">
        <f t="shared" si="33"/>
        <v/>
      </c>
      <c r="I142" s="8" t="str">
        <f t="shared" si="25"/>
        <v/>
      </c>
      <c r="J142" s="8" t="str">
        <f t="shared" si="26"/>
        <v/>
      </c>
      <c r="K142" s="8" t="str">
        <f t="shared" si="27"/>
        <v/>
      </c>
      <c r="L142" s="8" t="str">
        <f t="shared" si="34"/>
        <v/>
      </c>
      <c r="M142" s="1" t="str">
        <f t="shared" si="35"/>
        <v/>
      </c>
      <c r="N142" s="1" t="str">
        <f t="shared" si="36"/>
        <v/>
      </c>
    </row>
    <row r="143" spans="3:14">
      <c r="C143" t="str">
        <f t="shared" si="28"/>
        <v>*</v>
      </c>
      <c r="D143" s="11" t="str">
        <f t="shared" si="29"/>
        <v/>
      </c>
      <c r="E143" s="1" t="str">
        <f t="shared" si="30"/>
        <v/>
      </c>
      <c r="F143" s="8" t="str">
        <f t="shared" si="31"/>
        <v/>
      </c>
      <c r="G143" s="8" t="str">
        <f t="shared" si="32"/>
        <v/>
      </c>
      <c r="H143" s="8" t="str">
        <f t="shared" si="33"/>
        <v/>
      </c>
      <c r="I143" s="8" t="str">
        <f t="shared" si="25"/>
        <v/>
      </c>
      <c r="J143" s="8" t="str">
        <f t="shared" si="26"/>
        <v/>
      </c>
      <c r="K143" s="8" t="str">
        <f t="shared" si="27"/>
        <v/>
      </c>
      <c r="L143" s="8" t="str">
        <f t="shared" si="34"/>
        <v/>
      </c>
      <c r="M143" s="1" t="str">
        <f t="shared" si="35"/>
        <v/>
      </c>
      <c r="N143" s="1" t="str">
        <f t="shared" si="36"/>
        <v/>
      </c>
    </row>
    <row r="144" spans="3:14">
      <c r="C144" t="str">
        <f t="shared" si="28"/>
        <v>*</v>
      </c>
      <c r="D144" s="11" t="str">
        <f t="shared" si="29"/>
        <v/>
      </c>
      <c r="E144" s="1" t="str">
        <f t="shared" si="30"/>
        <v/>
      </c>
      <c r="F144" s="8" t="str">
        <f t="shared" si="31"/>
        <v/>
      </c>
      <c r="G144" s="8" t="str">
        <f t="shared" si="32"/>
        <v/>
      </c>
      <c r="H144" s="8" t="str">
        <f t="shared" si="33"/>
        <v/>
      </c>
      <c r="I144" s="8" t="str">
        <f t="shared" si="25"/>
        <v/>
      </c>
      <c r="J144" s="8" t="str">
        <f t="shared" si="26"/>
        <v/>
      </c>
      <c r="K144" s="8" t="str">
        <f t="shared" si="27"/>
        <v/>
      </c>
      <c r="L144" s="8" t="str">
        <f t="shared" si="34"/>
        <v/>
      </c>
      <c r="M144" s="1" t="str">
        <f t="shared" si="35"/>
        <v/>
      </c>
      <c r="N144" s="1" t="str">
        <f t="shared" si="36"/>
        <v/>
      </c>
    </row>
    <row r="145" spans="3:14">
      <c r="C145" t="str">
        <f t="shared" si="28"/>
        <v>*</v>
      </c>
      <c r="D145" s="11" t="str">
        <f t="shared" si="29"/>
        <v/>
      </c>
      <c r="E145" s="1" t="str">
        <f t="shared" si="30"/>
        <v/>
      </c>
      <c r="F145" s="8" t="str">
        <f t="shared" si="31"/>
        <v/>
      </c>
      <c r="G145" s="8" t="str">
        <f t="shared" si="32"/>
        <v/>
      </c>
      <c r="H145" s="8" t="str">
        <f t="shared" si="33"/>
        <v/>
      </c>
      <c r="I145" s="8" t="str">
        <f t="shared" si="25"/>
        <v/>
      </c>
      <c r="J145" s="8" t="str">
        <f t="shared" si="26"/>
        <v/>
      </c>
      <c r="K145" s="8" t="str">
        <f t="shared" si="27"/>
        <v/>
      </c>
      <c r="L145" s="8" t="str">
        <f t="shared" si="34"/>
        <v/>
      </c>
      <c r="M145" s="1" t="str">
        <f t="shared" si="35"/>
        <v/>
      </c>
      <c r="N145" s="1" t="str">
        <f t="shared" si="36"/>
        <v/>
      </c>
    </row>
    <row r="146" spans="3:14">
      <c r="C146" t="str">
        <f t="shared" si="28"/>
        <v>*</v>
      </c>
      <c r="D146" s="11" t="str">
        <f t="shared" si="29"/>
        <v/>
      </c>
      <c r="E146" s="1" t="str">
        <f t="shared" si="30"/>
        <v/>
      </c>
      <c r="F146" s="8" t="str">
        <f t="shared" si="31"/>
        <v/>
      </c>
      <c r="G146" s="8" t="str">
        <f t="shared" si="32"/>
        <v/>
      </c>
      <c r="H146" s="8" t="str">
        <f t="shared" si="33"/>
        <v/>
      </c>
      <c r="I146" s="8" t="str">
        <f t="shared" si="25"/>
        <v/>
      </c>
      <c r="J146" s="8" t="str">
        <f t="shared" si="26"/>
        <v/>
      </c>
      <c r="K146" s="8" t="str">
        <f t="shared" si="27"/>
        <v/>
      </c>
      <c r="L146" s="8" t="str">
        <f t="shared" si="34"/>
        <v/>
      </c>
      <c r="M146" s="1" t="str">
        <f t="shared" si="35"/>
        <v/>
      </c>
      <c r="N146" s="1" t="str">
        <f t="shared" si="36"/>
        <v/>
      </c>
    </row>
    <row r="147" spans="3:14">
      <c r="C147" t="str">
        <f t="shared" si="28"/>
        <v>*</v>
      </c>
      <c r="D147" s="11" t="str">
        <f t="shared" si="29"/>
        <v/>
      </c>
      <c r="E147" s="1" t="str">
        <f t="shared" si="30"/>
        <v/>
      </c>
      <c r="F147" s="8" t="str">
        <f t="shared" si="31"/>
        <v/>
      </c>
      <c r="G147" s="8" t="str">
        <f t="shared" si="32"/>
        <v/>
      </c>
      <c r="H147" s="8" t="str">
        <f t="shared" si="33"/>
        <v/>
      </c>
      <c r="I147" s="8" t="str">
        <f t="shared" si="25"/>
        <v/>
      </c>
      <c r="J147" s="8" t="str">
        <f t="shared" si="26"/>
        <v/>
      </c>
      <c r="K147" s="8" t="str">
        <f t="shared" si="27"/>
        <v/>
      </c>
      <c r="L147" s="8" t="str">
        <f t="shared" si="34"/>
        <v/>
      </c>
      <c r="M147" s="1" t="str">
        <f t="shared" si="35"/>
        <v/>
      </c>
      <c r="N147" s="1" t="str">
        <f t="shared" si="36"/>
        <v/>
      </c>
    </row>
    <row r="148" spans="3:14">
      <c r="C148" t="str">
        <f t="shared" si="28"/>
        <v>*</v>
      </c>
      <c r="D148" s="11" t="str">
        <f t="shared" si="29"/>
        <v/>
      </c>
      <c r="E148" s="1" t="str">
        <f t="shared" si="30"/>
        <v/>
      </c>
      <c r="F148" s="8" t="str">
        <f t="shared" si="31"/>
        <v/>
      </c>
      <c r="G148" s="8" t="str">
        <f t="shared" si="32"/>
        <v/>
      </c>
      <c r="H148" s="8" t="str">
        <f t="shared" si="33"/>
        <v/>
      </c>
      <c r="I148" s="8" t="str">
        <f t="shared" si="25"/>
        <v/>
      </c>
      <c r="J148" s="8" t="str">
        <f t="shared" si="26"/>
        <v/>
      </c>
      <c r="K148" s="8" t="str">
        <f t="shared" si="27"/>
        <v/>
      </c>
      <c r="L148" s="8" t="str">
        <f t="shared" si="34"/>
        <v/>
      </c>
      <c r="M148" s="1" t="str">
        <f t="shared" si="35"/>
        <v/>
      </c>
      <c r="N148" s="1" t="str">
        <f t="shared" si="36"/>
        <v/>
      </c>
    </row>
    <row r="149" spans="3:14">
      <c r="C149" t="str">
        <f t="shared" si="28"/>
        <v>*</v>
      </c>
      <c r="D149" s="11" t="str">
        <f t="shared" si="29"/>
        <v/>
      </c>
      <c r="E149" s="1" t="str">
        <f t="shared" si="30"/>
        <v/>
      </c>
      <c r="F149" s="8" t="str">
        <f t="shared" si="31"/>
        <v/>
      </c>
      <c r="G149" s="8" t="str">
        <f t="shared" si="32"/>
        <v/>
      </c>
      <c r="H149" s="8" t="str">
        <f t="shared" si="33"/>
        <v/>
      </c>
      <c r="I149" s="8" t="str">
        <f t="shared" si="25"/>
        <v/>
      </c>
      <c r="J149" s="8" t="str">
        <f t="shared" si="26"/>
        <v/>
      </c>
      <c r="K149" s="8" t="str">
        <f t="shared" si="27"/>
        <v/>
      </c>
      <c r="L149" s="8" t="str">
        <f t="shared" si="34"/>
        <v/>
      </c>
      <c r="M149" s="1" t="str">
        <f t="shared" si="35"/>
        <v/>
      </c>
      <c r="N149" s="1" t="str">
        <f t="shared" si="36"/>
        <v/>
      </c>
    </row>
    <row r="150" spans="3:14">
      <c r="C150" t="str">
        <f t="shared" si="28"/>
        <v>*</v>
      </c>
      <c r="D150" s="11" t="str">
        <f t="shared" si="29"/>
        <v/>
      </c>
      <c r="E150" s="1" t="str">
        <f t="shared" si="30"/>
        <v/>
      </c>
      <c r="F150" s="8" t="str">
        <f t="shared" si="31"/>
        <v/>
      </c>
      <c r="G150" s="8" t="str">
        <f t="shared" si="32"/>
        <v/>
      </c>
      <c r="H150" s="8" t="str">
        <f t="shared" si="33"/>
        <v/>
      </c>
      <c r="I150" s="8" t="str">
        <f t="shared" si="25"/>
        <v/>
      </c>
      <c r="J150" s="8" t="str">
        <f t="shared" si="26"/>
        <v/>
      </c>
      <c r="K150" s="8" t="str">
        <f t="shared" si="27"/>
        <v/>
      </c>
      <c r="L150" s="8" t="str">
        <f t="shared" si="34"/>
        <v/>
      </c>
      <c r="M150" s="1" t="str">
        <f t="shared" si="35"/>
        <v/>
      </c>
      <c r="N150" s="1" t="str">
        <f t="shared" si="36"/>
        <v/>
      </c>
    </row>
    <row r="151" spans="3:14">
      <c r="C151" t="str">
        <f t="shared" si="28"/>
        <v>*</v>
      </c>
      <c r="D151" s="11" t="str">
        <f t="shared" si="29"/>
        <v/>
      </c>
      <c r="E151" s="1" t="str">
        <f t="shared" si="30"/>
        <v/>
      </c>
      <c r="F151" s="8" t="str">
        <f t="shared" si="31"/>
        <v/>
      </c>
      <c r="G151" s="8" t="str">
        <f t="shared" si="32"/>
        <v/>
      </c>
      <c r="H151" s="8" t="str">
        <f t="shared" si="33"/>
        <v/>
      </c>
      <c r="I151" s="8" t="str">
        <f t="shared" si="25"/>
        <v/>
      </c>
      <c r="J151" s="8" t="str">
        <f t="shared" si="26"/>
        <v/>
      </c>
      <c r="K151" s="8" t="str">
        <f t="shared" si="27"/>
        <v/>
      </c>
      <c r="L151" s="8" t="str">
        <f t="shared" si="34"/>
        <v/>
      </c>
      <c r="M151" s="1" t="str">
        <f t="shared" si="35"/>
        <v/>
      </c>
      <c r="N151" s="1" t="str">
        <f t="shared" si="36"/>
        <v/>
      </c>
    </row>
    <row r="152" spans="3:14">
      <c r="C152" t="str">
        <f t="shared" si="28"/>
        <v>*</v>
      </c>
      <c r="D152" s="11" t="str">
        <f t="shared" si="29"/>
        <v/>
      </c>
      <c r="E152" s="1" t="str">
        <f t="shared" si="30"/>
        <v/>
      </c>
      <c r="F152" s="8" t="str">
        <f t="shared" si="31"/>
        <v/>
      </c>
      <c r="G152" s="8" t="str">
        <f t="shared" si="32"/>
        <v/>
      </c>
      <c r="H152" s="8" t="str">
        <f t="shared" si="33"/>
        <v/>
      </c>
      <c r="I152" s="8" t="str">
        <f t="shared" si="25"/>
        <v/>
      </c>
      <c r="J152" s="8" t="str">
        <f t="shared" si="26"/>
        <v/>
      </c>
      <c r="K152" s="8" t="str">
        <f t="shared" si="27"/>
        <v/>
      </c>
      <c r="L152" s="8" t="str">
        <f t="shared" si="34"/>
        <v/>
      </c>
      <c r="M152" s="1" t="str">
        <f t="shared" si="35"/>
        <v/>
      </c>
      <c r="N152" s="1" t="str">
        <f t="shared" si="36"/>
        <v/>
      </c>
    </row>
    <row r="153" spans="3:14">
      <c r="C153" t="str">
        <f t="shared" si="28"/>
        <v>*</v>
      </c>
      <c r="D153" s="11" t="str">
        <f t="shared" si="29"/>
        <v/>
      </c>
      <c r="E153" s="1" t="str">
        <f t="shared" si="30"/>
        <v/>
      </c>
      <c r="F153" s="8" t="str">
        <f t="shared" si="31"/>
        <v/>
      </c>
      <c r="G153" s="8" t="str">
        <f t="shared" si="32"/>
        <v/>
      </c>
      <c r="H153" s="8" t="str">
        <f t="shared" si="33"/>
        <v/>
      </c>
      <c r="I153" s="8" t="str">
        <f t="shared" si="25"/>
        <v/>
      </c>
      <c r="J153" s="8" t="str">
        <f t="shared" si="26"/>
        <v/>
      </c>
      <c r="K153" s="8" t="str">
        <f t="shared" si="27"/>
        <v/>
      </c>
      <c r="L153" s="8" t="str">
        <f t="shared" si="34"/>
        <v/>
      </c>
      <c r="M153" s="1" t="str">
        <f t="shared" si="35"/>
        <v/>
      </c>
      <c r="N153" s="1" t="str">
        <f t="shared" si="36"/>
        <v/>
      </c>
    </row>
    <row r="154" spans="3:14">
      <c r="C154" t="str">
        <f t="shared" si="28"/>
        <v>*</v>
      </c>
      <c r="D154" s="11" t="str">
        <f t="shared" si="29"/>
        <v/>
      </c>
      <c r="E154" s="1" t="str">
        <f t="shared" si="30"/>
        <v/>
      </c>
      <c r="F154" s="8" t="str">
        <f t="shared" si="31"/>
        <v/>
      </c>
      <c r="G154" s="8" t="str">
        <f t="shared" si="32"/>
        <v/>
      </c>
      <c r="H154" s="8" t="str">
        <f t="shared" si="33"/>
        <v/>
      </c>
      <c r="I154" s="8" t="str">
        <f t="shared" si="25"/>
        <v/>
      </c>
      <c r="J154" s="8" t="str">
        <f t="shared" si="26"/>
        <v/>
      </c>
      <c r="K154" s="8" t="str">
        <f t="shared" si="27"/>
        <v/>
      </c>
      <c r="L154" s="8" t="str">
        <f t="shared" si="34"/>
        <v/>
      </c>
      <c r="M154" s="1" t="str">
        <f t="shared" si="35"/>
        <v/>
      </c>
      <c r="N154" s="1" t="str">
        <f t="shared" si="36"/>
        <v/>
      </c>
    </row>
    <row r="155" spans="3:14">
      <c r="C155" t="str">
        <f t="shared" si="28"/>
        <v>*</v>
      </c>
      <c r="D155" s="11" t="str">
        <f t="shared" si="29"/>
        <v/>
      </c>
      <c r="E155" s="1" t="str">
        <f t="shared" si="30"/>
        <v/>
      </c>
      <c r="F155" s="8" t="str">
        <f t="shared" si="31"/>
        <v/>
      </c>
      <c r="G155" s="8" t="str">
        <f t="shared" si="32"/>
        <v/>
      </c>
      <c r="H155" s="8" t="str">
        <f t="shared" si="33"/>
        <v/>
      </c>
      <c r="I155" s="8" t="str">
        <f t="shared" si="25"/>
        <v/>
      </c>
      <c r="J155" s="8" t="str">
        <f t="shared" si="26"/>
        <v/>
      </c>
      <c r="K155" s="8" t="str">
        <f t="shared" si="27"/>
        <v/>
      </c>
      <c r="L155" s="8" t="str">
        <f t="shared" si="34"/>
        <v/>
      </c>
      <c r="M155" s="1" t="str">
        <f t="shared" si="35"/>
        <v/>
      </c>
      <c r="N155" s="1" t="str">
        <f t="shared" si="36"/>
        <v/>
      </c>
    </row>
    <row r="156" spans="3:14">
      <c r="C156" t="str">
        <f t="shared" si="28"/>
        <v>*</v>
      </c>
      <c r="D156" s="11" t="str">
        <f t="shared" si="29"/>
        <v/>
      </c>
      <c r="E156" s="1" t="str">
        <f t="shared" si="30"/>
        <v/>
      </c>
      <c r="F156" s="8" t="str">
        <f t="shared" si="31"/>
        <v/>
      </c>
      <c r="G156" s="8" t="str">
        <f t="shared" si="32"/>
        <v/>
      </c>
      <c r="H156" s="8" t="str">
        <f t="shared" si="33"/>
        <v/>
      </c>
      <c r="I156" s="8" t="str">
        <f t="shared" si="25"/>
        <v/>
      </c>
      <c r="J156" s="8" t="str">
        <f t="shared" si="26"/>
        <v/>
      </c>
      <c r="K156" s="8" t="str">
        <f t="shared" si="27"/>
        <v/>
      </c>
      <c r="L156" s="8" t="str">
        <f t="shared" si="34"/>
        <v/>
      </c>
      <c r="M156" s="1" t="str">
        <f t="shared" si="35"/>
        <v/>
      </c>
      <c r="N156" s="1" t="str">
        <f t="shared" si="36"/>
        <v/>
      </c>
    </row>
    <row r="157" spans="3:14">
      <c r="C157" t="str">
        <f t="shared" si="28"/>
        <v>*</v>
      </c>
      <c r="D157" s="11" t="str">
        <f t="shared" si="29"/>
        <v/>
      </c>
      <c r="E157" s="1" t="str">
        <f t="shared" si="30"/>
        <v/>
      </c>
      <c r="F157" s="8" t="str">
        <f t="shared" si="31"/>
        <v/>
      </c>
      <c r="G157" s="8" t="str">
        <f t="shared" si="32"/>
        <v/>
      </c>
      <c r="H157" s="8" t="str">
        <f t="shared" si="33"/>
        <v/>
      </c>
      <c r="I157" s="8" t="str">
        <f t="shared" si="25"/>
        <v/>
      </c>
      <c r="J157" s="8" t="str">
        <f t="shared" si="26"/>
        <v/>
      </c>
      <c r="K157" s="8" t="str">
        <f t="shared" si="27"/>
        <v/>
      </c>
      <c r="L157" s="8" t="str">
        <f t="shared" si="34"/>
        <v/>
      </c>
      <c r="M157" s="1" t="str">
        <f t="shared" si="35"/>
        <v/>
      </c>
      <c r="N157" s="1" t="str">
        <f t="shared" si="36"/>
        <v/>
      </c>
    </row>
    <row r="158" spans="3:14">
      <c r="C158" t="str">
        <f t="shared" si="28"/>
        <v>*</v>
      </c>
      <c r="D158" s="11" t="str">
        <f t="shared" si="29"/>
        <v/>
      </c>
      <c r="E158" s="1" t="str">
        <f t="shared" si="30"/>
        <v/>
      </c>
      <c r="F158" s="8" t="str">
        <f t="shared" si="31"/>
        <v/>
      </c>
      <c r="G158" s="8" t="str">
        <f t="shared" si="32"/>
        <v/>
      </c>
      <c r="H158" s="8" t="str">
        <f t="shared" si="33"/>
        <v/>
      </c>
      <c r="I158" s="8" t="str">
        <f t="shared" si="25"/>
        <v/>
      </c>
      <c r="J158" s="8" t="str">
        <f t="shared" si="26"/>
        <v/>
      </c>
      <c r="K158" s="8" t="str">
        <f t="shared" si="27"/>
        <v/>
      </c>
      <c r="L158" s="8" t="str">
        <f t="shared" si="34"/>
        <v/>
      </c>
      <c r="M158" s="1" t="str">
        <f t="shared" si="35"/>
        <v/>
      </c>
      <c r="N158" s="1" t="str">
        <f t="shared" si="36"/>
        <v/>
      </c>
    </row>
    <row r="159" spans="3:14">
      <c r="C159" t="str">
        <f t="shared" si="28"/>
        <v>*</v>
      </c>
      <c r="D159" s="11" t="str">
        <f t="shared" si="29"/>
        <v/>
      </c>
      <c r="E159" s="1" t="str">
        <f t="shared" si="30"/>
        <v/>
      </c>
      <c r="F159" s="8" t="str">
        <f t="shared" si="31"/>
        <v/>
      </c>
      <c r="G159" s="8" t="str">
        <f t="shared" si="32"/>
        <v/>
      </c>
      <c r="H159" s="8" t="str">
        <f t="shared" si="33"/>
        <v/>
      </c>
      <c r="I159" s="8" t="str">
        <f t="shared" si="25"/>
        <v/>
      </c>
      <c r="J159" s="8" t="str">
        <f t="shared" si="26"/>
        <v/>
      </c>
      <c r="K159" s="8" t="str">
        <f t="shared" si="27"/>
        <v/>
      </c>
      <c r="L159" s="8" t="str">
        <f t="shared" si="34"/>
        <v/>
      </c>
      <c r="M159" s="1" t="str">
        <f t="shared" si="35"/>
        <v/>
      </c>
      <c r="N159" s="1" t="str">
        <f t="shared" si="36"/>
        <v/>
      </c>
    </row>
    <row r="160" spans="3:14">
      <c r="C160" t="str">
        <f t="shared" si="28"/>
        <v>*</v>
      </c>
      <c r="D160" s="11" t="str">
        <f t="shared" si="29"/>
        <v/>
      </c>
      <c r="E160" s="1" t="str">
        <f t="shared" si="30"/>
        <v/>
      </c>
      <c r="F160" s="8" t="str">
        <f t="shared" si="31"/>
        <v/>
      </c>
      <c r="G160" s="8" t="str">
        <f t="shared" si="32"/>
        <v/>
      </c>
      <c r="H160" s="8" t="str">
        <f t="shared" si="33"/>
        <v/>
      </c>
      <c r="I160" s="8" t="str">
        <f t="shared" si="25"/>
        <v/>
      </c>
      <c r="J160" s="8" t="str">
        <f t="shared" si="26"/>
        <v/>
      </c>
      <c r="K160" s="8" t="str">
        <f t="shared" si="27"/>
        <v/>
      </c>
      <c r="L160" s="8" t="str">
        <f t="shared" si="34"/>
        <v/>
      </c>
      <c r="M160" s="1" t="str">
        <f t="shared" si="35"/>
        <v/>
      </c>
      <c r="N160" s="1" t="str">
        <f t="shared" si="36"/>
        <v/>
      </c>
    </row>
    <row r="161" spans="3:14">
      <c r="C161" t="str">
        <f t="shared" si="28"/>
        <v>*</v>
      </c>
      <c r="D161" s="11" t="str">
        <f t="shared" si="29"/>
        <v/>
      </c>
      <c r="E161" s="1" t="str">
        <f t="shared" si="30"/>
        <v/>
      </c>
      <c r="F161" s="8" t="str">
        <f t="shared" si="31"/>
        <v/>
      </c>
      <c r="G161" s="8" t="str">
        <f t="shared" si="32"/>
        <v/>
      </c>
      <c r="H161" s="8" t="str">
        <f t="shared" si="33"/>
        <v/>
      </c>
      <c r="I161" s="8" t="str">
        <f t="shared" si="25"/>
        <v/>
      </c>
      <c r="J161" s="8" t="str">
        <f t="shared" si="26"/>
        <v/>
      </c>
      <c r="K161" s="8" t="str">
        <f t="shared" si="27"/>
        <v/>
      </c>
      <c r="L161" s="8" t="str">
        <f t="shared" si="34"/>
        <v/>
      </c>
      <c r="M161" s="1" t="str">
        <f t="shared" si="35"/>
        <v/>
      </c>
      <c r="N161" s="1" t="str">
        <f t="shared" si="36"/>
        <v/>
      </c>
    </row>
    <row r="162" spans="3:14">
      <c r="C162" t="str">
        <f t="shared" si="28"/>
        <v>*</v>
      </c>
      <c r="D162" s="11" t="str">
        <f t="shared" si="29"/>
        <v/>
      </c>
      <c r="E162" s="1" t="str">
        <f t="shared" si="30"/>
        <v/>
      </c>
      <c r="F162" s="8" t="str">
        <f t="shared" si="31"/>
        <v/>
      </c>
      <c r="G162" s="8" t="str">
        <f t="shared" si="32"/>
        <v/>
      </c>
      <c r="H162" s="8" t="str">
        <f t="shared" si="33"/>
        <v/>
      </c>
      <c r="I162" s="8" t="str">
        <f t="shared" si="25"/>
        <v/>
      </c>
      <c r="J162" s="8" t="str">
        <f t="shared" si="26"/>
        <v/>
      </c>
      <c r="K162" s="8" t="str">
        <f t="shared" si="27"/>
        <v/>
      </c>
      <c r="L162" s="8" t="str">
        <f t="shared" si="34"/>
        <v/>
      </c>
      <c r="M162" s="1" t="str">
        <f t="shared" si="35"/>
        <v/>
      </c>
      <c r="N162" s="1" t="str">
        <f t="shared" si="36"/>
        <v/>
      </c>
    </row>
    <row r="163" spans="3:14">
      <c r="C163" t="str">
        <f t="shared" si="28"/>
        <v>*</v>
      </c>
      <c r="D163" s="11" t="str">
        <f t="shared" si="29"/>
        <v/>
      </c>
      <c r="E163" s="1" t="str">
        <f t="shared" si="30"/>
        <v/>
      </c>
      <c r="F163" s="8" t="str">
        <f t="shared" si="31"/>
        <v/>
      </c>
      <c r="G163" s="8" t="str">
        <f t="shared" si="32"/>
        <v/>
      </c>
      <c r="H163" s="8" t="str">
        <f t="shared" si="33"/>
        <v/>
      </c>
      <c r="I163" s="8" t="str">
        <f t="shared" si="25"/>
        <v/>
      </c>
      <c r="J163" s="8" t="str">
        <f t="shared" si="26"/>
        <v/>
      </c>
      <c r="K163" s="8" t="str">
        <f t="shared" si="27"/>
        <v/>
      </c>
      <c r="L163" s="8" t="str">
        <f t="shared" si="34"/>
        <v/>
      </c>
      <c r="M163" s="1" t="str">
        <f t="shared" si="35"/>
        <v/>
      </c>
      <c r="N163" s="1" t="str">
        <f t="shared" si="36"/>
        <v/>
      </c>
    </row>
    <row r="164" spans="3:14">
      <c r="C164" t="str">
        <f t="shared" si="28"/>
        <v>*</v>
      </c>
      <c r="D164" s="11" t="str">
        <f t="shared" si="29"/>
        <v/>
      </c>
      <c r="E164" s="1" t="str">
        <f t="shared" si="30"/>
        <v/>
      </c>
      <c r="F164" s="8" t="str">
        <f t="shared" si="31"/>
        <v/>
      </c>
      <c r="G164" s="8" t="str">
        <f t="shared" si="32"/>
        <v/>
      </c>
      <c r="H164" s="8" t="str">
        <f t="shared" si="33"/>
        <v/>
      </c>
      <c r="I164" s="8" t="str">
        <f t="shared" si="25"/>
        <v/>
      </c>
      <c r="J164" s="8" t="str">
        <f t="shared" si="26"/>
        <v/>
      </c>
      <c r="K164" s="8" t="str">
        <f t="shared" si="27"/>
        <v/>
      </c>
      <c r="L164" s="8" t="str">
        <f t="shared" si="34"/>
        <v/>
      </c>
      <c r="M164" s="1" t="str">
        <f t="shared" si="35"/>
        <v/>
      </c>
      <c r="N164" s="1" t="str">
        <f t="shared" si="36"/>
        <v/>
      </c>
    </row>
    <row r="165" spans="3:14">
      <c r="C165" t="str">
        <f t="shared" si="28"/>
        <v>*</v>
      </c>
      <c r="D165" s="11" t="str">
        <f t="shared" si="29"/>
        <v/>
      </c>
      <c r="E165" s="1" t="str">
        <f t="shared" si="30"/>
        <v/>
      </c>
      <c r="F165" s="8" t="str">
        <f t="shared" si="31"/>
        <v/>
      </c>
      <c r="G165" s="8" t="str">
        <f t="shared" si="32"/>
        <v/>
      </c>
      <c r="H165" s="8" t="str">
        <f t="shared" si="33"/>
        <v/>
      </c>
      <c r="I165" s="8" t="str">
        <f t="shared" si="25"/>
        <v/>
      </c>
      <c r="J165" s="8" t="str">
        <f t="shared" si="26"/>
        <v/>
      </c>
      <c r="K165" s="8" t="str">
        <f t="shared" si="27"/>
        <v/>
      </c>
      <c r="L165" s="8" t="str">
        <f t="shared" si="34"/>
        <v/>
      </c>
      <c r="M165" s="1" t="str">
        <f t="shared" si="35"/>
        <v/>
      </c>
      <c r="N165" s="1" t="str">
        <f t="shared" si="36"/>
        <v/>
      </c>
    </row>
    <row r="166" spans="3:14">
      <c r="C166" t="str">
        <f t="shared" si="28"/>
        <v>*</v>
      </c>
      <c r="D166" s="11" t="str">
        <f t="shared" si="29"/>
        <v/>
      </c>
      <c r="E166" s="1" t="str">
        <f t="shared" si="30"/>
        <v/>
      </c>
      <c r="F166" s="8" t="str">
        <f t="shared" si="31"/>
        <v/>
      </c>
      <c r="G166" s="8" t="str">
        <f t="shared" si="32"/>
        <v/>
      </c>
      <c r="H166" s="8" t="str">
        <f t="shared" si="33"/>
        <v/>
      </c>
      <c r="I166" s="8" t="str">
        <f t="shared" si="25"/>
        <v/>
      </c>
      <c r="J166" s="8" t="str">
        <f t="shared" si="26"/>
        <v/>
      </c>
      <c r="K166" s="8" t="str">
        <f t="shared" si="27"/>
        <v/>
      </c>
      <c r="L166" s="8" t="str">
        <f t="shared" si="34"/>
        <v/>
      </c>
      <c r="M166" s="1" t="str">
        <f t="shared" si="35"/>
        <v/>
      </c>
      <c r="N166" s="1" t="str">
        <f t="shared" si="36"/>
        <v/>
      </c>
    </row>
    <row r="167" spans="3:14">
      <c r="C167" t="str">
        <f t="shared" si="28"/>
        <v>*</v>
      </c>
      <c r="D167" s="11" t="str">
        <f t="shared" si="29"/>
        <v/>
      </c>
      <c r="E167" s="1" t="str">
        <f t="shared" si="30"/>
        <v/>
      </c>
      <c r="F167" s="8" t="str">
        <f t="shared" si="31"/>
        <v/>
      </c>
      <c r="G167" s="8" t="str">
        <f t="shared" si="32"/>
        <v/>
      </c>
      <c r="H167" s="8" t="str">
        <f t="shared" si="33"/>
        <v/>
      </c>
      <c r="I167" s="8" t="str">
        <f t="shared" si="25"/>
        <v/>
      </c>
      <c r="J167" s="8" t="str">
        <f t="shared" si="26"/>
        <v/>
      </c>
      <c r="K167" s="8" t="str">
        <f t="shared" si="27"/>
        <v/>
      </c>
      <c r="L167" s="8" t="str">
        <f t="shared" si="34"/>
        <v/>
      </c>
      <c r="M167" s="1" t="str">
        <f t="shared" si="35"/>
        <v/>
      </c>
      <c r="N167" s="1" t="str">
        <f t="shared" si="36"/>
        <v/>
      </c>
    </row>
    <row r="168" spans="3:14">
      <c r="C168" t="str">
        <f t="shared" si="28"/>
        <v>*</v>
      </c>
      <c r="D168" s="11" t="str">
        <f t="shared" si="29"/>
        <v/>
      </c>
      <c r="E168" s="1" t="str">
        <f t="shared" si="30"/>
        <v/>
      </c>
      <c r="F168" s="8" t="str">
        <f t="shared" si="31"/>
        <v/>
      </c>
      <c r="G168" s="8" t="str">
        <f t="shared" si="32"/>
        <v/>
      </c>
      <c r="H168" s="8" t="str">
        <f t="shared" si="33"/>
        <v/>
      </c>
      <c r="I168" s="8" t="str">
        <f t="shared" si="25"/>
        <v/>
      </c>
      <c r="J168" s="8" t="str">
        <f t="shared" si="26"/>
        <v/>
      </c>
      <c r="K168" s="8" t="str">
        <f t="shared" si="27"/>
        <v/>
      </c>
      <c r="L168" s="8" t="str">
        <f t="shared" si="34"/>
        <v/>
      </c>
      <c r="M168" s="1" t="str">
        <f t="shared" si="35"/>
        <v/>
      </c>
      <c r="N168" s="1" t="str">
        <f t="shared" si="36"/>
        <v/>
      </c>
    </row>
    <row r="169" spans="3:14">
      <c r="C169" t="str">
        <f t="shared" si="28"/>
        <v>*</v>
      </c>
      <c r="D169" s="11" t="str">
        <f t="shared" si="29"/>
        <v/>
      </c>
      <c r="E169" s="1" t="str">
        <f t="shared" si="30"/>
        <v/>
      </c>
      <c r="F169" s="8" t="str">
        <f t="shared" si="31"/>
        <v/>
      </c>
      <c r="G169" s="8" t="str">
        <f t="shared" si="32"/>
        <v/>
      </c>
      <c r="H169" s="8" t="str">
        <f t="shared" si="33"/>
        <v/>
      </c>
      <c r="I169" s="8" t="str">
        <f t="shared" si="25"/>
        <v/>
      </c>
      <c r="J169" s="8" t="str">
        <f t="shared" si="26"/>
        <v/>
      </c>
      <c r="K169" s="8" t="str">
        <f t="shared" si="27"/>
        <v/>
      </c>
      <c r="L169" s="8" t="str">
        <f t="shared" si="34"/>
        <v/>
      </c>
      <c r="M169" s="1" t="str">
        <f t="shared" si="35"/>
        <v/>
      </c>
      <c r="N169" s="1" t="str">
        <f t="shared" si="36"/>
        <v/>
      </c>
    </row>
    <row r="170" spans="3:14">
      <c r="C170" t="str">
        <f t="shared" si="28"/>
        <v>*</v>
      </c>
      <c r="D170" s="11" t="str">
        <f t="shared" si="29"/>
        <v/>
      </c>
      <c r="E170" s="1" t="str">
        <f t="shared" si="30"/>
        <v/>
      </c>
      <c r="F170" s="8" t="str">
        <f t="shared" si="31"/>
        <v/>
      </c>
      <c r="G170" s="8" t="str">
        <f t="shared" si="32"/>
        <v/>
      </c>
      <c r="H170" s="8" t="str">
        <f t="shared" si="33"/>
        <v/>
      </c>
      <c r="I170" s="8" t="str">
        <f t="shared" si="25"/>
        <v/>
      </c>
      <c r="J170" s="8" t="str">
        <f t="shared" si="26"/>
        <v/>
      </c>
      <c r="K170" s="8" t="str">
        <f t="shared" si="27"/>
        <v/>
      </c>
      <c r="L170" s="8" t="str">
        <f t="shared" si="34"/>
        <v/>
      </c>
      <c r="M170" s="1" t="str">
        <f t="shared" si="35"/>
        <v/>
      </c>
      <c r="N170" s="1" t="str">
        <f t="shared" si="36"/>
        <v/>
      </c>
    </row>
    <row r="171" spans="3:14">
      <c r="C171" t="str">
        <f t="shared" si="28"/>
        <v>*</v>
      </c>
      <c r="D171" s="11" t="str">
        <f t="shared" si="29"/>
        <v/>
      </c>
      <c r="E171" s="1" t="str">
        <f t="shared" si="30"/>
        <v/>
      </c>
      <c r="F171" s="8" t="str">
        <f t="shared" si="31"/>
        <v/>
      </c>
      <c r="G171" s="8" t="str">
        <f t="shared" si="32"/>
        <v/>
      </c>
      <c r="H171" s="8" t="str">
        <f t="shared" si="33"/>
        <v/>
      </c>
      <c r="I171" s="8" t="str">
        <f t="shared" si="25"/>
        <v/>
      </c>
      <c r="J171" s="8" t="str">
        <f t="shared" si="26"/>
        <v/>
      </c>
      <c r="K171" s="8" t="str">
        <f t="shared" si="27"/>
        <v/>
      </c>
      <c r="L171" s="8" t="str">
        <f t="shared" si="34"/>
        <v/>
      </c>
      <c r="M171" s="1" t="str">
        <f t="shared" si="35"/>
        <v/>
      </c>
      <c r="N171" s="1" t="str">
        <f t="shared" si="36"/>
        <v/>
      </c>
    </row>
    <row r="172" spans="3:14">
      <c r="C172" t="str">
        <f t="shared" si="28"/>
        <v>*</v>
      </c>
      <c r="D172" s="11" t="str">
        <f t="shared" si="29"/>
        <v/>
      </c>
      <c r="E172" s="1" t="str">
        <f t="shared" si="30"/>
        <v/>
      </c>
      <c r="F172" s="8" t="str">
        <f t="shared" si="31"/>
        <v/>
      </c>
      <c r="G172" s="8" t="str">
        <f t="shared" si="32"/>
        <v/>
      </c>
      <c r="H172" s="8" t="str">
        <f t="shared" si="33"/>
        <v/>
      </c>
      <c r="I172" s="8" t="str">
        <f t="shared" si="25"/>
        <v/>
      </c>
      <c r="J172" s="8" t="str">
        <f t="shared" si="26"/>
        <v/>
      </c>
      <c r="K172" s="8" t="str">
        <f t="shared" si="27"/>
        <v/>
      </c>
      <c r="L172" s="8" t="str">
        <f t="shared" si="34"/>
        <v/>
      </c>
      <c r="M172" s="1" t="str">
        <f t="shared" si="35"/>
        <v/>
      </c>
      <c r="N172" s="1" t="str">
        <f t="shared" si="36"/>
        <v/>
      </c>
    </row>
    <row r="173" spans="3:14">
      <c r="C173" t="str">
        <f t="shared" si="28"/>
        <v>*</v>
      </c>
      <c r="D173" s="11" t="str">
        <f t="shared" si="29"/>
        <v/>
      </c>
      <c r="E173" s="1" t="str">
        <f t="shared" si="30"/>
        <v/>
      </c>
      <c r="F173" s="8" t="str">
        <f t="shared" si="31"/>
        <v/>
      </c>
      <c r="G173" s="8" t="str">
        <f t="shared" si="32"/>
        <v/>
      </c>
      <c r="H173" s="8" t="str">
        <f t="shared" si="33"/>
        <v/>
      </c>
      <c r="I173" s="8" t="str">
        <f t="shared" si="25"/>
        <v/>
      </c>
      <c r="J173" s="8" t="str">
        <f t="shared" si="26"/>
        <v/>
      </c>
      <c r="K173" s="8" t="str">
        <f t="shared" si="27"/>
        <v/>
      </c>
      <c r="L173" s="8" t="str">
        <f t="shared" si="34"/>
        <v/>
      </c>
      <c r="M173" s="1" t="str">
        <f t="shared" si="35"/>
        <v/>
      </c>
      <c r="N173" s="1" t="str">
        <f t="shared" si="36"/>
        <v/>
      </c>
    </row>
    <row r="174" spans="3:14">
      <c r="C174" t="str">
        <f t="shared" si="28"/>
        <v>*</v>
      </c>
      <c r="D174" s="11" t="str">
        <f t="shared" si="29"/>
        <v/>
      </c>
      <c r="E174" s="1" t="str">
        <f t="shared" si="30"/>
        <v/>
      </c>
      <c r="F174" s="8" t="str">
        <f t="shared" si="31"/>
        <v/>
      </c>
      <c r="G174" s="8" t="str">
        <f t="shared" si="32"/>
        <v/>
      </c>
      <c r="H174" s="8" t="str">
        <f t="shared" si="33"/>
        <v/>
      </c>
      <c r="I174" s="8" t="str">
        <f t="shared" si="25"/>
        <v/>
      </c>
      <c r="J174" s="8" t="str">
        <f t="shared" si="26"/>
        <v/>
      </c>
      <c r="K174" s="8" t="str">
        <f t="shared" si="27"/>
        <v/>
      </c>
      <c r="L174" s="8" t="str">
        <f t="shared" si="34"/>
        <v/>
      </c>
      <c r="M174" s="1" t="str">
        <f t="shared" si="35"/>
        <v/>
      </c>
      <c r="N174" s="1" t="str">
        <f t="shared" si="36"/>
        <v/>
      </c>
    </row>
    <row r="175" spans="3:14">
      <c r="C175" t="str">
        <f t="shared" si="28"/>
        <v>*</v>
      </c>
      <c r="D175" s="11" t="str">
        <f t="shared" si="29"/>
        <v/>
      </c>
      <c r="E175" s="1" t="str">
        <f t="shared" si="30"/>
        <v/>
      </c>
      <c r="F175" s="8" t="str">
        <f t="shared" si="31"/>
        <v/>
      </c>
      <c r="G175" s="8" t="str">
        <f t="shared" si="32"/>
        <v/>
      </c>
      <c r="H175" s="8" t="str">
        <f t="shared" si="33"/>
        <v/>
      </c>
      <c r="I175" s="8" t="str">
        <f t="shared" si="25"/>
        <v/>
      </c>
      <c r="J175" s="8" t="str">
        <f t="shared" si="26"/>
        <v/>
      </c>
      <c r="K175" s="8" t="str">
        <f t="shared" si="27"/>
        <v/>
      </c>
      <c r="L175" s="8" t="str">
        <f t="shared" si="34"/>
        <v/>
      </c>
      <c r="M175" s="1" t="str">
        <f t="shared" si="35"/>
        <v/>
      </c>
      <c r="N175" s="1" t="str">
        <f t="shared" si="36"/>
        <v/>
      </c>
    </row>
    <row r="176" spans="3:14">
      <c r="C176" t="str">
        <f t="shared" si="28"/>
        <v>*</v>
      </c>
      <c r="D176" s="11" t="str">
        <f t="shared" si="29"/>
        <v/>
      </c>
      <c r="E176" s="1" t="str">
        <f t="shared" si="30"/>
        <v/>
      </c>
      <c r="F176" s="8" t="str">
        <f t="shared" si="31"/>
        <v/>
      </c>
      <c r="G176" s="8" t="str">
        <f t="shared" si="32"/>
        <v/>
      </c>
      <c r="H176" s="8" t="str">
        <f t="shared" si="33"/>
        <v/>
      </c>
      <c r="I176" s="8" t="str">
        <f t="shared" si="25"/>
        <v/>
      </c>
      <c r="J176" s="8" t="str">
        <f t="shared" si="26"/>
        <v/>
      </c>
      <c r="K176" s="8" t="str">
        <f t="shared" si="27"/>
        <v/>
      </c>
      <c r="L176" s="8" t="str">
        <f t="shared" si="34"/>
        <v/>
      </c>
      <c r="M176" s="1" t="str">
        <f t="shared" si="35"/>
        <v/>
      </c>
      <c r="N176" s="1" t="str">
        <f t="shared" si="36"/>
        <v/>
      </c>
    </row>
    <row r="177" spans="3:14">
      <c r="C177" t="str">
        <f t="shared" si="28"/>
        <v>*</v>
      </c>
      <c r="D177" s="11" t="str">
        <f t="shared" si="29"/>
        <v/>
      </c>
      <c r="E177" s="1" t="str">
        <f t="shared" si="30"/>
        <v/>
      </c>
      <c r="F177" s="8" t="str">
        <f t="shared" si="31"/>
        <v/>
      </c>
      <c r="G177" s="8" t="str">
        <f t="shared" si="32"/>
        <v/>
      </c>
      <c r="H177" s="8" t="str">
        <f t="shared" si="33"/>
        <v/>
      </c>
      <c r="I177" s="8" t="str">
        <f t="shared" si="25"/>
        <v/>
      </c>
      <c r="J177" s="8" t="str">
        <f t="shared" si="26"/>
        <v/>
      </c>
      <c r="K177" s="8" t="str">
        <f t="shared" si="27"/>
        <v/>
      </c>
      <c r="L177" s="8" t="str">
        <f t="shared" si="34"/>
        <v/>
      </c>
      <c r="M177" s="1" t="str">
        <f t="shared" si="35"/>
        <v/>
      </c>
      <c r="N177" s="1" t="str">
        <f t="shared" si="36"/>
        <v/>
      </c>
    </row>
    <row r="178" spans="3:14">
      <c r="C178" t="str">
        <f t="shared" si="28"/>
        <v>*</v>
      </c>
      <c r="D178" s="11" t="str">
        <f t="shared" si="29"/>
        <v/>
      </c>
      <c r="E178" s="1" t="str">
        <f t="shared" si="30"/>
        <v/>
      </c>
      <c r="F178" s="8" t="str">
        <f t="shared" si="31"/>
        <v/>
      </c>
      <c r="G178" s="8" t="str">
        <f t="shared" si="32"/>
        <v/>
      </c>
      <c r="H178" s="8" t="str">
        <f t="shared" si="33"/>
        <v/>
      </c>
      <c r="I178" s="8" t="str">
        <f t="shared" si="25"/>
        <v/>
      </c>
      <c r="J178" s="8" t="str">
        <f t="shared" si="26"/>
        <v/>
      </c>
      <c r="K178" s="8" t="str">
        <f t="shared" si="27"/>
        <v/>
      </c>
      <c r="L178" s="8" t="str">
        <f t="shared" si="34"/>
        <v/>
      </c>
      <c r="M178" s="1" t="str">
        <f t="shared" si="35"/>
        <v/>
      </c>
      <c r="N178" s="1" t="str">
        <f t="shared" si="36"/>
        <v/>
      </c>
    </row>
    <row r="179" spans="3:14">
      <c r="C179" t="str">
        <f t="shared" si="28"/>
        <v>*</v>
      </c>
      <c r="D179" s="11" t="str">
        <f t="shared" si="29"/>
        <v/>
      </c>
      <c r="E179" s="1" t="str">
        <f t="shared" si="30"/>
        <v/>
      </c>
      <c r="F179" s="8" t="str">
        <f t="shared" si="31"/>
        <v/>
      </c>
      <c r="G179" s="8" t="str">
        <f t="shared" si="32"/>
        <v/>
      </c>
      <c r="H179" s="8" t="str">
        <f t="shared" si="33"/>
        <v/>
      </c>
      <c r="I179" s="8" t="str">
        <f t="shared" si="25"/>
        <v/>
      </c>
      <c r="J179" s="8" t="str">
        <f t="shared" si="26"/>
        <v/>
      </c>
      <c r="K179" s="8" t="str">
        <f t="shared" si="27"/>
        <v/>
      </c>
      <c r="L179" s="8" t="str">
        <f t="shared" si="34"/>
        <v/>
      </c>
      <c r="M179" s="1" t="str">
        <f t="shared" si="35"/>
        <v/>
      </c>
      <c r="N179" s="1" t="str">
        <f t="shared" si="36"/>
        <v/>
      </c>
    </row>
    <row r="180" spans="3:14">
      <c r="C180" t="str">
        <f t="shared" si="28"/>
        <v>*</v>
      </c>
      <c r="D180" s="11" t="str">
        <f t="shared" si="29"/>
        <v/>
      </c>
      <c r="E180" s="1" t="str">
        <f t="shared" si="30"/>
        <v/>
      </c>
      <c r="F180" s="8" t="str">
        <f t="shared" si="31"/>
        <v/>
      </c>
      <c r="G180" s="8" t="str">
        <f t="shared" si="32"/>
        <v/>
      </c>
      <c r="H180" s="8" t="str">
        <f t="shared" si="33"/>
        <v/>
      </c>
      <c r="I180" s="8" t="str">
        <f t="shared" si="25"/>
        <v/>
      </c>
      <c r="J180" s="8" t="str">
        <f t="shared" si="26"/>
        <v/>
      </c>
      <c r="K180" s="8" t="str">
        <f t="shared" si="27"/>
        <v/>
      </c>
      <c r="L180" s="8" t="str">
        <f t="shared" si="34"/>
        <v/>
      </c>
      <c r="M180" s="1" t="str">
        <f t="shared" si="35"/>
        <v/>
      </c>
      <c r="N180" s="1" t="str">
        <f t="shared" si="36"/>
        <v/>
      </c>
    </row>
    <row r="181" spans="3:14">
      <c r="C181" t="str">
        <f t="shared" si="28"/>
        <v>*</v>
      </c>
      <c r="D181" s="11" t="str">
        <f t="shared" si="29"/>
        <v/>
      </c>
      <c r="E181" s="1" t="str">
        <f t="shared" si="30"/>
        <v/>
      </c>
      <c r="F181" s="8" t="str">
        <f t="shared" si="31"/>
        <v/>
      </c>
      <c r="G181" s="8" t="str">
        <f t="shared" si="32"/>
        <v/>
      </c>
      <c r="H181" s="8" t="str">
        <f t="shared" si="33"/>
        <v/>
      </c>
      <c r="I181" s="8" t="str">
        <f t="shared" si="25"/>
        <v/>
      </c>
      <c r="J181" s="8" t="str">
        <f t="shared" si="26"/>
        <v/>
      </c>
      <c r="K181" s="8" t="str">
        <f t="shared" si="27"/>
        <v/>
      </c>
      <c r="L181" s="8" t="str">
        <f t="shared" si="34"/>
        <v/>
      </c>
      <c r="M181" s="1" t="str">
        <f t="shared" si="35"/>
        <v/>
      </c>
      <c r="N181" s="1" t="str">
        <f t="shared" si="36"/>
        <v/>
      </c>
    </row>
    <row r="182" spans="3:14">
      <c r="C182" t="str">
        <f t="shared" si="28"/>
        <v>*</v>
      </c>
      <c r="D182" s="11" t="str">
        <f t="shared" si="29"/>
        <v/>
      </c>
      <c r="E182" s="1" t="str">
        <f t="shared" si="30"/>
        <v/>
      </c>
      <c r="F182" s="8" t="str">
        <f t="shared" si="31"/>
        <v/>
      </c>
      <c r="G182" s="8" t="str">
        <f t="shared" si="32"/>
        <v/>
      </c>
      <c r="H182" s="8" t="str">
        <f t="shared" si="33"/>
        <v/>
      </c>
      <c r="I182" s="8" t="str">
        <f t="shared" si="25"/>
        <v/>
      </c>
      <c r="J182" s="8" t="str">
        <f t="shared" si="26"/>
        <v/>
      </c>
      <c r="K182" s="8" t="str">
        <f t="shared" si="27"/>
        <v/>
      </c>
      <c r="L182" s="8" t="str">
        <f t="shared" si="34"/>
        <v/>
      </c>
      <c r="M182" s="1" t="str">
        <f t="shared" si="35"/>
        <v/>
      </c>
      <c r="N182" s="1" t="str">
        <f t="shared" si="36"/>
        <v/>
      </c>
    </row>
    <row r="183" spans="3:14">
      <c r="C183" t="str">
        <f t="shared" si="28"/>
        <v>*</v>
      </c>
      <c r="D183" s="11" t="str">
        <f t="shared" si="29"/>
        <v/>
      </c>
      <c r="E183" s="1" t="str">
        <f t="shared" si="30"/>
        <v/>
      </c>
      <c r="F183" s="8" t="str">
        <f t="shared" si="31"/>
        <v/>
      </c>
      <c r="G183" s="8" t="str">
        <f t="shared" si="32"/>
        <v/>
      </c>
      <c r="H183" s="8" t="str">
        <f t="shared" si="33"/>
        <v/>
      </c>
      <c r="I183" s="8" t="str">
        <f t="shared" si="25"/>
        <v/>
      </c>
      <c r="J183" s="8" t="str">
        <f t="shared" si="26"/>
        <v/>
      </c>
      <c r="K183" s="8" t="str">
        <f t="shared" si="27"/>
        <v/>
      </c>
      <c r="L183" s="8" t="str">
        <f t="shared" si="34"/>
        <v/>
      </c>
      <c r="M183" s="1" t="str">
        <f t="shared" si="35"/>
        <v/>
      </c>
      <c r="N183" s="1" t="str">
        <f t="shared" si="36"/>
        <v/>
      </c>
    </row>
    <row r="184" spans="3:14">
      <c r="C184" t="str">
        <f t="shared" si="28"/>
        <v>*</v>
      </c>
      <c r="D184" s="11" t="str">
        <f t="shared" si="29"/>
        <v/>
      </c>
      <c r="E184" s="1" t="str">
        <f t="shared" si="30"/>
        <v/>
      </c>
      <c r="F184" s="8" t="str">
        <f t="shared" si="31"/>
        <v/>
      </c>
      <c r="G184" s="8" t="str">
        <f t="shared" si="32"/>
        <v/>
      </c>
      <c r="H184" s="8" t="str">
        <f t="shared" si="33"/>
        <v/>
      </c>
      <c r="I184" s="8" t="str">
        <f t="shared" si="25"/>
        <v/>
      </c>
      <c r="J184" s="8" t="str">
        <f t="shared" si="26"/>
        <v/>
      </c>
      <c r="K184" s="8" t="str">
        <f t="shared" si="27"/>
        <v/>
      </c>
      <c r="L184" s="8" t="str">
        <f t="shared" si="34"/>
        <v/>
      </c>
      <c r="M184" s="1" t="str">
        <f t="shared" si="35"/>
        <v/>
      </c>
      <c r="N184" s="1" t="str">
        <f t="shared" si="36"/>
        <v/>
      </c>
    </row>
    <row r="185" spans="3:14">
      <c r="C185" t="str">
        <f t="shared" si="28"/>
        <v>*</v>
      </c>
      <c r="D185" s="11" t="str">
        <f t="shared" si="29"/>
        <v/>
      </c>
      <c r="E185" s="1" t="str">
        <f t="shared" si="30"/>
        <v/>
      </c>
      <c r="F185" s="8" t="str">
        <f t="shared" si="31"/>
        <v/>
      </c>
      <c r="G185" s="8" t="str">
        <f t="shared" si="32"/>
        <v/>
      </c>
      <c r="H185" s="8" t="str">
        <f t="shared" si="33"/>
        <v/>
      </c>
      <c r="I185" s="8" t="str">
        <f t="shared" si="25"/>
        <v/>
      </c>
      <c r="J185" s="8" t="str">
        <f t="shared" si="26"/>
        <v/>
      </c>
      <c r="K185" s="8" t="str">
        <f t="shared" si="27"/>
        <v/>
      </c>
      <c r="L185" s="8" t="str">
        <f t="shared" si="34"/>
        <v/>
      </c>
      <c r="M185" s="1" t="str">
        <f t="shared" si="35"/>
        <v/>
      </c>
      <c r="N185" s="1" t="str">
        <f t="shared" si="36"/>
        <v/>
      </c>
    </row>
    <row r="186" spans="3:14">
      <c r="C186" t="str">
        <f t="shared" si="28"/>
        <v>*</v>
      </c>
      <c r="D186" s="11" t="str">
        <f t="shared" si="29"/>
        <v/>
      </c>
      <c r="E186" s="1" t="str">
        <f t="shared" si="30"/>
        <v/>
      </c>
      <c r="F186" s="8" t="str">
        <f t="shared" si="31"/>
        <v/>
      </c>
      <c r="G186" s="8" t="str">
        <f t="shared" si="32"/>
        <v/>
      </c>
      <c r="H186" s="8" t="str">
        <f t="shared" si="33"/>
        <v/>
      </c>
      <c r="I186" s="8" t="str">
        <f t="shared" si="25"/>
        <v/>
      </c>
      <c r="J186" s="8" t="str">
        <f t="shared" si="26"/>
        <v/>
      </c>
      <c r="K186" s="8" t="str">
        <f t="shared" si="27"/>
        <v/>
      </c>
      <c r="L186" s="8" t="str">
        <f t="shared" si="34"/>
        <v/>
      </c>
      <c r="M186" s="1" t="str">
        <f t="shared" si="35"/>
        <v/>
      </c>
      <c r="N186" s="1" t="str">
        <f t="shared" si="36"/>
        <v/>
      </c>
    </row>
    <row r="187" spans="3:14">
      <c r="C187" t="str">
        <f t="shared" si="28"/>
        <v>*</v>
      </c>
      <c r="D187" s="11" t="str">
        <f t="shared" si="29"/>
        <v/>
      </c>
      <c r="E187" s="1" t="str">
        <f t="shared" si="30"/>
        <v/>
      </c>
      <c r="F187" s="8" t="str">
        <f t="shared" si="31"/>
        <v/>
      </c>
      <c r="G187" s="8" t="str">
        <f t="shared" si="32"/>
        <v/>
      </c>
      <c r="H187" s="8" t="str">
        <f t="shared" si="33"/>
        <v/>
      </c>
      <c r="I187" s="8" t="str">
        <f t="shared" si="25"/>
        <v/>
      </c>
      <c r="J187" s="8" t="str">
        <f t="shared" si="26"/>
        <v/>
      </c>
      <c r="K187" s="8" t="str">
        <f t="shared" si="27"/>
        <v/>
      </c>
      <c r="L187" s="8" t="str">
        <f t="shared" si="34"/>
        <v/>
      </c>
      <c r="M187" s="1" t="str">
        <f t="shared" si="35"/>
        <v/>
      </c>
      <c r="N187" s="1" t="str">
        <f t="shared" si="36"/>
        <v/>
      </c>
    </row>
    <row r="188" spans="3:14">
      <c r="C188" t="str">
        <f t="shared" si="28"/>
        <v>*</v>
      </c>
      <c r="D188" s="11" t="str">
        <f t="shared" si="29"/>
        <v/>
      </c>
      <c r="E188" s="1" t="str">
        <f t="shared" si="30"/>
        <v/>
      </c>
      <c r="F188" s="8" t="str">
        <f t="shared" si="31"/>
        <v/>
      </c>
      <c r="G188" s="8" t="str">
        <f t="shared" si="32"/>
        <v/>
      </c>
      <c r="H188" s="8" t="str">
        <f t="shared" si="33"/>
        <v/>
      </c>
      <c r="I188" s="8" t="str">
        <f t="shared" si="25"/>
        <v/>
      </c>
      <c r="J188" s="8" t="str">
        <f t="shared" si="26"/>
        <v/>
      </c>
      <c r="K188" s="8" t="str">
        <f t="shared" si="27"/>
        <v/>
      </c>
      <c r="L188" s="8" t="str">
        <f t="shared" si="34"/>
        <v/>
      </c>
      <c r="M188" s="1" t="str">
        <f t="shared" si="35"/>
        <v/>
      </c>
      <c r="N188" s="1" t="str">
        <f t="shared" si="36"/>
        <v/>
      </c>
    </row>
    <row r="189" spans="3:14">
      <c r="C189" t="str">
        <f t="shared" si="28"/>
        <v>*</v>
      </c>
      <c r="D189" s="11" t="str">
        <f t="shared" si="29"/>
        <v/>
      </c>
      <c r="E189" s="1" t="str">
        <f t="shared" si="30"/>
        <v/>
      </c>
      <c r="F189" s="8" t="str">
        <f t="shared" si="31"/>
        <v/>
      </c>
      <c r="G189" s="8" t="str">
        <f t="shared" si="32"/>
        <v/>
      </c>
      <c r="H189" s="8" t="str">
        <f t="shared" si="33"/>
        <v/>
      </c>
      <c r="I189" s="8" t="str">
        <f t="shared" si="25"/>
        <v/>
      </c>
      <c r="J189" s="8" t="str">
        <f t="shared" si="26"/>
        <v/>
      </c>
      <c r="K189" s="8" t="str">
        <f t="shared" si="27"/>
        <v/>
      </c>
      <c r="L189" s="8" t="str">
        <f t="shared" si="34"/>
        <v/>
      </c>
      <c r="M189" s="1" t="str">
        <f t="shared" si="35"/>
        <v/>
      </c>
      <c r="N189" s="1" t="str">
        <f t="shared" si="36"/>
        <v/>
      </c>
    </row>
    <row r="190" spans="3:14">
      <c r="C190" t="str">
        <f t="shared" si="28"/>
        <v>*</v>
      </c>
      <c r="D190" s="11" t="str">
        <f t="shared" si="29"/>
        <v/>
      </c>
      <c r="E190" s="1" t="str">
        <f t="shared" si="30"/>
        <v/>
      </c>
      <c r="F190" s="8" t="str">
        <f t="shared" si="31"/>
        <v/>
      </c>
      <c r="G190" s="8" t="str">
        <f t="shared" si="32"/>
        <v/>
      </c>
      <c r="H190" s="8" t="str">
        <f t="shared" si="33"/>
        <v/>
      </c>
      <c r="I190" s="8" t="str">
        <f t="shared" si="25"/>
        <v/>
      </c>
      <c r="J190" s="8" t="str">
        <f t="shared" si="26"/>
        <v/>
      </c>
      <c r="K190" s="8" t="str">
        <f t="shared" si="27"/>
        <v/>
      </c>
      <c r="L190" s="8" t="str">
        <f t="shared" si="34"/>
        <v/>
      </c>
      <c r="M190" s="1" t="str">
        <f t="shared" si="35"/>
        <v/>
      </c>
      <c r="N190" s="1" t="str">
        <f t="shared" si="36"/>
        <v/>
      </c>
    </row>
    <row r="191" spans="3:14">
      <c r="C191" t="str">
        <f t="shared" si="28"/>
        <v>*</v>
      </c>
      <c r="D191" s="11" t="str">
        <f t="shared" si="29"/>
        <v/>
      </c>
      <c r="E191" s="1" t="str">
        <f t="shared" si="30"/>
        <v/>
      </c>
      <c r="F191" s="8" t="str">
        <f t="shared" si="31"/>
        <v/>
      </c>
      <c r="G191" s="8" t="str">
        <f t="shared" si="32"/>
        <v/>
      </c>
      <c r="H191" s="8" t="str">
        <f t="shared" si="33"/>
        <v/>
      </c>
      <c r="I191" s="8" t="str">
        <f t="shared" si="25"/>
        <v/>
      </c>
      <c r="J191" s="8" t="str">
        <f t="shared" si="26"/>
        <v/>
      </c>
      <c r="K191" s="8" t="str">
        <f t="shared" si="27"/>
        <v/>
      </c>
      <c r="L191" s="8" t="str">
        <f t="shared" si="34"/>
        <v/>
      </c>
      <c r="M191" s="1" t="str">
        <f t="shared" si="35"/>
        <v/>
      </c>
      <c r="N191" s="1" t="str">
        <f t="shared" si="36"/>
        <v/>
      </c>
    </row>
    <row r="192" spans="3:14">
      <c r="C192" t="str">
        <f t="shared" si="28"/>
        <v>*</v>
      </c>
      <c r="D192" s="11" t="str">
        <f t="shared" si="29"/>
        <v/>
      </c>
      <c r="E192" s="1" t="str">
        <f t="shared" si="30"/>
        <v/>
      </c>
      <c r="F192" s="8" t="str">
        <f t="shared" si="31"/>
        <v/>
      </c>
      <c r="G192" s="8" t="str">
        <f t="shared" si="32"/>
        <v/>
      </c>
      <c r="H192" s="8" t="str">
        <f t="shared" si="33"/>
        <v/>
      </c>
      <c r="I192" s="8" t="str">
        <f t="shared" si="25"/>
        <v/>
      </c>
      <c r="J192" s="8" t="str">
        <f t="shared" si="26"/>
        <v/>
      </c>
      <c r="K192" s="8" t="str">
        <f t="shared" si="27"/>
        <v/>
      </c>
      <c r="L192" s="8" t="str">
        <f t="shared" si="34"/>
        <v/>
      </c>
      <c r="M192" s="1" t="str">
        <f t="shared" si="35"/>
        <v/>
      </c>
      <c r="N192" s="1" t="str">
        <f t="shared" si="36"/>
        <v/>
      </c>
    </row>
    <row r="193" spans="3:14">
      <c r="C193" t="str">
        <f t="shared" si="28"/>
        <v>*</v>
      </c>
      <c r="D193" s="11" t="str">
        <f t="shared" si="29"/>
        <v/>
      </c>
      <c r="E193" s="1" t="str">
        <f t="shared" si="30"/>
        <v/>
      </c>
      <c r="F193" s="8" t="str">
        <f t="shared" si="31"/>
        <v/>
      </c>
      <c r="G193" s="8" t="str">
        <f t="shared" si="32"/>
        <v/>
      </c>
      <c r="H193" s="8" t="str">
        <f t="shared" si="33"/>
        <v/>
      </c>
      <c r="I193" s="8" t="str">
        <f t="shared" si="25"/>
        <v/>
      </c>
      <c r="J193" s="8" t="str">
        <f t="shared" si="26"/>
        <v/>
      </c>
      <c r="K193" s="8" t="str">
        <f t="shared" si="27"/>
        <v/>
      </c>
      <c r="L193" s="8" t="str">
        <f t="shared" si="34"/>
        <v/>
      </c>
      <c r="M193" s="1" t="str">
        <f t="shared" si="35"/>
        <v/>
      </c>
      <c r="N193" s="1" t="str">
        <f t="shared" si="36"/>
        <v/>
      </c>
    </row>
    <row r="194" spans="3:14">
      <c r="C194" t="str">
        <f t="shared" si="28"/>
        <v>*</v>
      </c>
      <c r="D194" s="11" t="str">
        <f t="shared" si="29"/>
        <v/>
      </c>
      <c r="E194" s="1" t="str">
        <f t="shared" si="30"/>
        <v/>
      </c>
      <c r="F194" s="8" t="str">
        <f t="shared" si="31"/>
        <v/>
      </c>
      <c r="G194" s="8" t="str">
        <f t="shared" si="32"/>
        <v/>
      </c>
      <c r="H194" s="8" t="str">
        <f t="shared" si="33"/>
        <v/>
      </c>
      <c r="I194" s="8" t="str">
        <f t="shared" si="25"/>
        <v/>
      </c>
      <c r="J194" s="8" t="str">
        <f t="shared" si="26"/>
        <v/>
      </c>
      <c r="K194" s="8" t="str">
        <f t="shared" si="27"/>
        <v/>
      </c>
      <c r="L194" s="8" t="str">
        <f t="shared" si="34"/>
        <v/>
      </c>
      <c r="M194" s="1" t="str">
        <f t="shared" si="35"/>
        <v/>
      </c>
      <c r="N194" s="1" t="str">
        <f t="shared" si="36"/>
        <v/>
      </c>
    </row>
    <row r="195" spans="3:14">
      <c r="C195" t="str">
        <f t="shared" si="28"/>
        <v>*</v>
      </c>
      <c r="D195" s="11" t="str">
        <f t="shared" si="29"/>
        <v/>
      </c>
      <c r="E195" s="1" t="str">
        <f t="shared" si="30"/>
        <v/>
      </c>
      <c r="F195" s="8" t="str">
        <f t="shared" si="31"/>
        <v/>
      </c>
      <c r="G195" s="8" t="str">
        <f t="shared" si="32"/>
        <v/>
      </c>
      <c r="H195" s="8" t="str">
        <f t="shared" si="33"/>
        <v/>
      </c>
      <c r="I195" s="8" t="str">
        <f t="shared" ref="I195:I228" si="37">IF(C194="*","",C_0_pra_T*(1+F195)^n_pra_T - (p_pra_T/F195)*((1+F195)^n_pra_T - 1))</f>
        <v/>
      </c>
      <c r="J195" s="8" t="str">
        <f t="shared" ref="J195:J228" si="38">IF(C194="*","",C_0_pra_T*(1+G195)^n_pra_T - (p_pra_T/G195)*((1+G195)^n_pra_T - 1))</f>
        <v/>
      </c>
      <c r="K195" s="8" t="str">
        <f t="shared" ref="K195:K228" si="39">IF(C194="*","",C_0_pra_T*(1+H195)^n_pra_T - (p_pra_T/H195)*((1+H195)^n_pra_T - 1))</f>
        <v/>
      </c>
      <c r="L195" s="8" t="str">
        <f t="shared" si="34"/>
        <v/>
      </c>
      <c r="M195" s="1" t="str">
        <f t="shared" si="35"/>
        <v/>
      </c>
      <c r="N195" s="1" t="str">
        <f t="shared" si="36"/>
        <v/>
      </c>
    </row>
    <row r="196" spans="3:14">
      <c r="C196" t="str">
        <f t="shared" ref="C196:C228" si="40">IF(C195="*","*",IF(M196=TRUE,"*",""))</f>
        <v>*</v>
      </c>
      <c r="D196" s="11" t="str">
        <f t="shared" ref="D196:D228" si="41">IF(C195="*","",D195+1)</f>
        <v/>
      </c>
      <c r="E196" s="1" t="str">
        <f t="shared" ref="E196:E228" si="42">IF(C195="*","",IF(L195&gt;0,"a","b"))</f>
        <v/>
      </c>
      <c r="F196" s="8" t="str">
        <f t="shared" ref="F196:F228" si="43">IF(C195="*","",IF(E196="a",H195,F195))</f>
        <v/>
      </c>
      <c r="G196" s="8" t="str">
        <f t="shared" ref="G196:G228" si="44">IF(C195="*","",IF(E196="b",H195,G195))</f>
        <v/>
      </c>
      <c r="H196" s="8" t="str">
        <f t="shared" ref="H196:H228" si="45">IF(C195="*","",(F196+G196)/2)</f>
        <v/>
      </c>
      <c r="I196" s="8" t="str">
        <f t="shared" si="37"/>
        <v/>
      </c>
      <c r="J196" s="8" t="str">
        <f t="shared" si="38"/>
        <v/>
      </c>
      <c r="K196" s="8" t="str">
        <f t="shared" si="39"/>
        <v/>
      </c>
      <c r="L196" s="8" t="str">
        <f t="shared" ref="L196:L228" si="46">IF(C195="*","",I196*K196)</f>
        <v/>
      </c>
      <c r="M196" s="1" t="str">
        <f t="shared" ref="M196:M228" si="47">IF(C195="*","",ABS(K196)&lt;=B202)</f>
        <v/>
      </c>
      <c r="N196" s="1" t="str">
        <f t="shared" ref="N196:N228" si="48">IF(C195="*","",AND(F196&lt;=$B$13,$B$13&lt;=G196))</f>
        <v/>
      </c>
    </row>
    <row r="197" spans="3:14">
      <c r="C197" t="str">
        <f t="shared" si="40"/>
        <v>*</v>
      </c>
      <c r="D197" s="11" t="str">
        <f t="shared" si="41"/>
        <v/>
      </c>
      <c r="E197" s="1" t="str">
        <f t="shared" si="42"/>
        <v/>
      </c>
      <c r="F197" s="8" t="str">
        <f t="shared" si="43"/>
        <v/>
      </c>
      <c r="G197" s="8" t="str">
        <f t="shared" si="44"/>
        <v/>
      </c>
      <c r="H197" s="8" t="str">
        <f t="shared" si="45"/>
        <v/>
      </c>
      <c r="I197" s="8" t="str">
        <f t="shared" si="37"/>
        <v/>
      </c>
      <c r="J197" s="8" t="str">
        <f t="shared" si="38"/>
        <v/>
      </c>
      <c r="K197" s="8" t="str">
        <f t="shared" si="39"/>
        <v/>
      </c>
      <c r="L197" s="8" t="str">
        <f t="shared" si="46"/>
        <v/>
      </c>
      <c r="M197" s="1" t="str">
        <f t="shared" si="47"/>
        <v/>
      </c>
      <c r="N197" s="1" t="str">
        <f t="shared" si="48"/>
        <v/>
      </c>
    </row>
    <row r="198" spans="3:14">
      <c r="C198" t="str">
        <f t="shared" si="40"/>
        <v>*</v>
      </c>
      <c r="D198" s="11" t="str">
        <f t="shared" si="41"/>
        <v/>
      </c>
      <c r="E198" s="1" t="str">
        <f t="shared" si="42"/>
        <v/>
      </c>
      <c r="F198" s="8" t="str">
        <f t="shared" si="43"/>
        <v/>
      </c>
      <c r="G198" s="8" t="str">
        <f t="shared" si="44"/>
        <v/>
      </c>
      <c r="H198" s="8" t="str">
        <f t="shared" si="45"/>
        <v/>
      </c>
      <c r="I198" s="8" t="str">
        <f t="shared" si="37"/>
        <v/>
      </c>
      <c r="J198" s="8" t="str">
        <f t="shared" si="38"/>
        <v/>
      </c>
      <c r="K198" s="8" t="str">
        <f t="shared" si="39"/>
        <v/>
      </c>
      <c r="L198" s="8" t="str">
        <f t="shared" si="46"/>
        <v/>
      </c>
      <c r="M198" s="1" t="str">
        <f t="shared" si="47"/>
        <v/>
      </c>
      <c r="N198" s="1" t="str">
        <f t="shared" si="48"/>
        <v/>
      </c>
    </row>
    <row r="199" spans="3:14">
      <c r="C199" t="str">
        <f t="shared" si="40"/>
        <v>*</v>
      </c>
      <c r="D199" s="11" t="str">
        <f t="shared" si="41"/>
        <v/>
      </c>
      <c r="E199" s="1" t="str">
        <f t="shared" si="42"/>
        <v/>
      </c>
      <c r="F199" s="8" t="str">
        <f t="shared" si="43"/>
        <v/>
      </c>
      <c r="G199" s="8" t="str">
        <f t="shared" si="44"/>
        <v/>
      </c>
      <c r="H199" s="8" t="str">
        <f t="shared" si="45"/>
        <v/>
      </c>
      <c r="I199" s="8" t="str">
        <f t="shared" si="37"/>
        <v/>
      </c>
      <c r="J199" s="8" t="str">
        <f t="shared" si="38"/>
        <v/>
      </c>
      <c r="K199" s="8" t="str">
        <f t="shared" si="39"/>
        <v/>
      </c>
      <c r="L199" s="8" t="str">
        <f t="shared" si="46"/>
        <v/>
      </c>
      <c r="M199" s="1" t="str">
        <f t="shared" si="47"/>
        <v/>
      </c>
      <c r="N199" s="1" t="str">
        <f t="shared" si="48"/>
        <v/>
      </c>
    </row>
    <row r="200" spans="3:14">
      <c r="C200" t="str">
        <f t="shared" si="40"/>
        <v>*</v>
      </c>
      <c r="D200" s="11" t="str">
        <f t="shared" si="41"/>
        <v/>
      </c>
      <c r="E200" s="1" t="str">
        <f t="shared" si="42"/>
        <v/>
      </c>
      <c r="F200" s="8" t="str">
        <f t="shared" si="43"/>
        <v/>
      </c>
      <c r="G200" s="8" t="str">
        <f t="shared" si="44"/>
        <v/>
      </c>
      <c r="H200" s="8" t="str">
        <f t="shared" si="45"/>
        <v/>
      </c>
      <c r="I200" s="8" t="str">
        <f t="shared" si="37"/>
        <v/>
      </c>
      <c r="J200" s="8" t="str">
        <f t="shared" si="38"/>
        <v/>
      </c>
      <c r="K200" s="8" t="str">
        <f t="shared" si="39"/>
        <v/>
      </c>
      <c r="L200" s="8" t="str">
        <f t="shared" si="46"/>
        <v/>
      </c>
      <c r="M200" s="1" t="str">
        <f t="shared" si="47"/>
        <v/>
      </c>
      <c r="N200" s="1" t="str">
        <f t="shared" si="48"/>
        <v/>
      </c>
    </row>
    <row r="201" spans="3:14">
      <c r="C201" t="str">
        <f t="shared" si="40"/>
        <v>*</v>
      </c>
      <c r="D201" s="11" t="str">
        <f t="shared" si="41"/>
        <v/>
      </c>
      <c r="E201" s="1" t="str">
        <f t="shared" si="42"/>
        <v/>
      </c>
      <c r="F201" s="8" t="str">
        <f t="shared" si="43"/>
        <v/>
      </c>
      <c r="G201" s="8" t="str">
        <f t="shared" si="44"/>
        <v/>
      </c>
      <c r="H201" s="8" t="str">
        <f t="shared" si="45"/>
        <v/>
      </c>
      <c r="I201" s="8" t="str">
        <f t="shared" si="37"/>
        <v/>
      </c>
      <c r="J201" s="8" t="str">
        <f t="shared" si="38"/>
        <v/>
      </c>
      <c r="K201" s="8" t="str">
        <f t="shared" si="39"/>
        <v/>
      </c>
      <c r="L201" s="8" t="str">
        <f t="shared" si="46"/>
        <v/>
      </c>
      <c r="M201" s="1" t="str">
        <f t="shared" si="47"/>
        <v/>
      </c>
      <c r="N201" s="1" t="str">
        <f t="shared" si="48"/>
        <v/>
      </c>
    </row>
    <row r="202" spans="3:14">
      <c r="C202" t="str">
        <f t="shared" si="40"/>
        <v>*</v>
      </c>
      <c r="D202" s="11" t="str">
        <f t="shared" si="41"/>
        <v/>
      </c>
      <c r="E202" s="1" t="str">
        <f t="shared" si="42"/>
        <v/>
      </c>
      <c r="F202" s="8" t="str">
        <f t="shared" si="43"/>
        <v/>
      </c>
      <c r="G202" s="8" t="str">
        <f t="shared" si="44"/>
        <v/>
      </c>
      <c r="H202" s="8" t="str">
        <f t="shared" si="45"/>
        <v/>
      </c>
      <c r="I202" s="8" t="str">
        <f t="shared" si="37"/>
        <v/>
      </c>
      <c r="J202" s="8" t="str">
        <f t="shared" si="38"/>
        <v/>
      </c>
      <c r="K202" s="8" t="str">
        <f t="shared" si="39"/>
        <v/>
      </c>
      <c r="L202" s="8" t="str">
        <f t="shared" si="46"/>
        <v/>
      </c>
      <c r="M202" s="1" t="str">
        <f t="shared" si="47"/>
        <v/>
      </c>
      <c r="N202" s="1" t="str">
        <f t="shared" si="48"/>
        <v/>
      </c>
    </row>
    <row r="203" spans="3:14">
      <c r="C203" t="str">
        <f t="shared" si="40"/>
        <v>*</v>
      </c>
      <c r="D203" s="11" t="str">
        <f t="shared" si="41"/>
        <v/>
      </c>
      <c r="E203" s="1" t="str">
        <f t="shared" si="42"/>
        <v/>
      </c>
      <c r="F203" s="8" t="str">
        <f t="shared" si="43"/>
        <v/>
      </c>
      <c r="G203" s="8" t="str">
        <f t="shared" si="44"/>
        <v/>
      </c>
      <c r="H203" s="8" t="str">
        <f t="shared" si="45"/>
        <v/>
      </c>
      <c r="I203" s="8" t="str">
        <f t="shared" si="37"/>
        <v/>
      </c>
      <c r="J203" s="8" t="str">
        <f t="shared" si="38"/>
        <v/>
      </c>
      <c r="K203" s="8" t="str">
        <f t="shared" si="39"/>
        <v/>
      </c>
      <c r="L203" s="8" t="str">
        <f t="shared" si="46"/>
        <v/>
      </c>
      <c r="M203" s="1" t="str">
        <f t="shared" si="47"/>
        <v/>
      </c>
      <c r="N203" s="1" t="str">
        <f t="shared" si="48"/>
        <v/>
      </c>
    </row>
    <row r="204" spans="3:14">
      <c r="C204" t="str">
        <f t="shared" si="40"/>
        <v>*</v>
      </c>
      <c r="D204" s="11" t="str">
        <f t="shared" si="41"/>
        <v/>
      </c>
      <c r="E204" s="1" t="str">
        <f t="shared" si="42"/>
        <v/>
      </c>
      <c r="F204" s="8" t="str">
        <f t="shared" si="43"/>
        <v/>
      </c>
      <c r="G204" s="8" t="str">
        <f t="shared" si="44"/>
        <v/>
      </c>
      <c r="H204" s="8" t="str">
        <f t="shared" si="45"/>
        <v/>
      </c>
      <c r="I204" s="8" t="str">
        <f t="shared" si="37"/>
        <v/>
      </c>
      <c r="J204" s="8" t="str">
        <f t="shared" si="38"/>
        <v/>
      </c>
      <c r="K204" s="8" t="str">
        <f t="shared" si="39"/>
        <v/>
      </c>
      <c r="L204" s="8" t="str">
        <f t="shared" si="46"/>
        <v/>
      </c>
      <c r="M204" s="1" t="str">
        <f t="shared" si="47"/>
        <v/>
      </c>
      <c r="N204" s="1" t="str">
        <f t="shared" si="48"/>
        <v/>
      </c>
    </row>
    <row r="205" spans="3:14">
      <c r="C205" t="str">
        <f t="shared" si="40"/>
        <v>*</v>
      </c>
      <c r="D205" s="11" t="str">
        <f t="shared" si="41"/>
        <v/>
      </c>
      <c r="E205" s="1" t="str">
        <f t="shared" si="42"/>
        <v/>
      </c>
      <c r="F205" s="8" t="str">
        <f t="shared" si="43"/>
        <v/>
      </c>
      <c r="G205" s="8" t="str">
        <f t="shared" si="44"/>
        <v/>
      </c>
      <c r="H205" s="8" t="str">
        <f t="shared" si="45"/>
        <v/>
      </c>
      <c r="I205" s="8" t="str">
        <f t="shared" si="37"/>
        <v/>
      </c>
      <c r="J205" s="8" t="str">
        <f t="shared" si="38"/>
        <v/>
      </c>
      <c r="K205" s="8" t="str">
        <f t="shared" si="39"/>
        <v/>
      </c>
      <c r="L205" s="8" t="str">
        <f t="shared" si="46"/>
        <v/>
      </c>
      <c r="M205" s="1" t="str">
        <f t="shared" si="47"/>
        <v/>
      </c>
      <c r="N205" s="1" t="str">
        <f t="shared" si="48"/>
        <v/>
      </c>
    </row>
    <row r="206" spans="3:14">
      <c r="C206" t="str">
        <f t="shared" si="40"/>
        <v>*</v>
      </c>
      <c r="D206" s="11" t="str">
        <f t="shared" si="41"/>
        <v/>
      </c>
      <c r="E206" s="1" t="str">
        <f t="shared" si="42"/>
        <v/>
      </c>
      <c r="F206" s="8" t="str">
        <f t="shared" si="43"/>
        <v/>
      </c>
      <c r="G206" s="8" t="str">
        <f t="shared" si="44"/>
        <v/>
      </c>
      <c r="H206" s="8" t="str">
        <f t="shared" si="45"/>
        <v/>
      </c>
      <c r="I206" s="8" t="str">
        <f t="shared" si="37"/>
        <v/>
      </c>
      <c r="J206" s="8" t="str">
        <f t="shared" si="38"/>
        <v/>
      </c>
      <c r="K206" s="8" t="str">
        <f t="shared" si="39"/>
        <v/>
      </c>
      <c r="L206" s="8" t="str">
        <f t="shared" si="46"/>
        <v/>
      </c>
      <c r="M206" s="1" t="str">
        <f t="shared" si="47"/>
        <v/>
      </c>
      <c r="N206" s="1" t="str">
        <f t="shared" si="48"/>
        <v/>
      </c>
    </row>
    <row r="207" spans="3:14">
      <c r="C207" t="str">
        <f t="shared" si="40"/>
        <v>*</v>
      </c>
      <c r="D207" s="11" t="str">
        <f t="shared" si="41"/>
        <v/>
      </c>
      <c r="E207" s="1" t="str">
        <f t="shared" si="42"/>
        <v/>
      </c>
      <c r="F207" s="8" t="str">
        <f t="shared" si="43"/>
        <v/>
      </c>
      <c r="G207" s="8" t="str">
        <f t="shared" si="44"/>
        <v/>
      </c>
      <c r="H207" s="8" t="str">
        <f t="shared" si="45"/>
        <v/>
      </c>
      <c r="I207" s="8" t="str">
        <f t="shared" si="37"/>
        <v/>
      </c>
      <c r="J207" s="8" t="str">
        <f t="shared" si="38"/>
        <v/>
      </c>
      <c r="K207" s="8" t="str">
        <f t="shared" si="39"/>
        <v/>
      </c>
      <c r="L207" s="8" t="str">
        <f t="shared" si="46"/>
        <v/>
      </c>
      <c r="M207" s="1" t="str">
        <f t="shared" si="47"/>
        <v/>
      </c>
      <c r="N207" s="1" t="str">
        <f t="shared" si="48"/>
        <v/>
      </c>
    </row>
    <row r="208" spans="3:14">
      <c r="C208" t="str">
        <f t="shared" si="40"/>
        <v>*</v>
      </c>
      <c r="D208" s="11" t="str">
        <f t="shared" si="41"/>
        <v/>
      </c>
      <c r="E208" s="1" t="str">
        <f t="shared" si="42"/>
        <v/>
      </c>
      <c r="F208" s="8" t="str">
        <f t="shared" si="43"/>
        <v/>
      </c>
      <c r="G208" s="8" t="str">
        <f t="shared" si="44"/>
        <v/>
      </c>
      <c r="H208" s="8" t="str">
        <f t="shared" si="45"/>
        <v/>
      </c>
      <c r="I208" s="8" t="str">
        <f t="shared" si="37"/>
        <v/>
      </c>
      <c r="J208" s="8" t="str">
        <f t="shared" si="38"/>
        <v/>
      </c>
      <c r="K208" s="8" t="str">
        <f t="shared" si="39"/>
        <v/>
      </c>
      <c r="L208" s="8" t="str">
        <f t="shared" si="46"/>
        <v/>
      </c>
      <c r="M208" s="1" t="str">
        <f t="shared" si="47"/>
        <v/>
      </c>
      <c r="N208" s="1" t="str">
        <f t="shared" si="48"/>
        <v/>
      </c>
    </row>
    <row r="209" spans="3:14">
      <c r="C209" t="str">
        <f t="shared" si="40"/>
        <v>*</v>
      </c>
      <c r="D209" s="11" t="str">
        <f t="shared" si="41"/>
        <v/>
      </c>
      <c r="E209" s="1" t="str">
        <f t="shared" si="42"/>
        <v/>
      </c>
      <c r="F209" s="8" t="str">
        <f t="shared" si="43"/>
        <v/>
      </c>
      <c r="G209" s="8" t="str">
        <f t="shared" si="44"/>
        <v/>
      </c>
      <c r="H209" s="8" t="str">
        <f t="shared" si="45"/>
        <v/>
      </c>
      <c r="I209" s="8" t="str">
        <f t="shared" si="37"/>
        <v/>
      </c>
      <c r="J209" s="8" t="str">
        <f t="shared" si="38"/>
        <v/>
      </c>
      <c r="K209" s="8" t="str">
        <f t="shared" si="39"/>
        <v/>
      </c>
      <c r="L209" s="8" t="str">
        <f t="shared" si="46"/>
        <v/>
      </c>
      <c r="M209" s="1" t="str">
        <f t="shared" si="47"/>
        <v/>
      </c>
      <c r="N209" s="1" t="str">
        <f t="shared" si="48"/>
        <v/>
      </c>
    </row>
    <row r="210" spans="3:14">
      <c r="C210" t="str">
        <f t="shared" si="40"/>
        <v>*</v>
      </c>
      <c r="D210" s="11" t="str">
        <f t="shared" si="41"/>
        <v/>
      </c>
      <c r="E210" s="1" t="str">
        <f t="shared" si="42"/>
        <v/>
      </c>
      <c r="F210" s="8" t="str">
        <f t="shared" si="43"/>
        <v/>
      </c>
      <c r="G210" s="8" t="str">
        <f t="shared" si="44"/>
        <v/>
      </c>
      <c r="H210" s="8" t="str">
        <f t="shared" si="45"/>
        <v/>
      </c>
      <c r="I210" s="8" t="str">
        <f t="shared" si="37"/>
        <v/>
      </c>
      <c r="J210" s="8" t="str">
        <f t="shared" si="38"/>
        <v/>
      </c>
      <c r="K210" s="8" t="str">
        <f t="shared" si="39"/>
        <v/>
      </c>
      <c r="L210" s="8" t="str">
        <f t="shared" si="46"/>
        <v/>
      </c>
      <c r="M210" s="1" t="str">
        <f t="shared" si="47"/>
        <v/>
      </c>
      <c r="N210" s="1" t="str">
        <f t="shared" si="48"/>
        <v/>
      </c>
    </row>
    <row r="211" spans="3:14">
      <c r="C211" t="str">
        <f t="shared" si="40"/>
        <v>*</v>
      </c>
      <c r="D211" s="11" t="str">
        <f t="shared" si="41"/>
        <v/>
      </c>
      <c r="E211" s="1" t="str">
        <f t="shared" si="42"/>
        <v/>
      </c>
      <c r="F211" s="8" t="str">
        <f t="shared" si="43"/>
        <v/>
      </c>
      <c r="G211" s="8" t="str">
        <f t="shared" si="44"/>
        <v/>
      </c>
      <c r="H211" s="8" t="str">
        <f t="shared" si="45"/>
        <v/>
      </c>
      <c r="I211" s="8" t="str">
        <f t="shared" si="37"/>
        <v/>
      </c>
      <c r="J211" s="8" t="str">
        <f t="shared" si="38"/>
        <v/>
      </c>
      <c r="K211" s="8" t="str">
        <f t="shared" si="39"/>
        <v/>
      </c>
      <c r="L211" s="8" t="str">
        <f t="shared" si="46"/>
        <v/>
      </c>
      <c r="M211" s="1" t="str">
        <f t="shared" si="47"/>
        <v/>
      </c>
      <c r="N211" s="1" t="str">
        <f t="shared" si="48"/>
        <v/>
      </c>
    </row>
    <row r="212" spans="3:14">
      <c r="C212" t="str">
        <f t="shared" si="40"/>
        <v>*</v>
      </c>
      <c r="D212" s="11" t="str">
        <f t="shared" si="41"/>
        <v/>
      </c>
      <c r="E212" s="1" t="str">
        <f t="shared" si="42"/>
        <v/>
      </c>
      <c r="F212" s="8" t="str">
        <f t="shared" si="43"/>
        <v/>
      </c>
      <c r="G212" s="8" t="str">
        <f t="shared" si="44"/>
        <v/>
      </c>
      <c r="H212" s="8" t="str">
        <f t="shared" si="45"/>
        <v/>
      </c>
      <c r="I212" s="8" t="str">
        <f t="shared" si="37"/>
        <v/>
      </c>
      <c r="J212" s="8" t="str">
        <f t="shared" si="38"/>
        <v/>
      </c>
      <c r="K212" s="8" t="str">
        <f t="shared" si="39"/>
        <v/>
      </c>
      <c r="L212" s="8" t="str">
        <f t="shared" si="46"/>
        <v/>
      </c>
      <c r="M212" s="1" t="str">
        <f t="shared" si="47"/>
        <v/>
      </c>
      <c r="N212" s="1" t="str">
        <f t="shared" si="48"/>
        <v/>
      </c>
    </row>
    <row r="213" spans="3:14">
      <c r="C213" t="str">
        <f t="shared" si="40"/>
        <v>*</v>
      </c>
      <c r="D213" s="11" t="str">
        <f t="shared" si="41"/>
        <v/>
      </c>
      <c r="E213" s="1" t="str">
        <f t="shared" si="42"/>
        <v/>
      </c>
      <c r="F213" s="8" t="str">
        <f t="shared" si="43"/>
        <v/>
      </c>
      <c r="G213" s="8" t="str">
        <f t="shared" si="44"/>
        <v/>
      </c>
      <c r="H213" s="8" t="str">
        <f t="shared" si="45"/>
        <v/>
      </c>
      <c r="I213" s="8" t="str">
        <f t="shared" si="37"/>
        <v/>
      </c>
      <c r="J213" s="8" t="str">
        <f t="shared" si="38"/>
        <v/>
      </c>
      <c r="K213" s="8" t="str">
        <f t="shared" si="39"/>
        <v/>
      </c>
      <c r="L213" s="8" t="str">
        <f t="shared" si="46"/>
        <v/>
      </c>
      <c r="M213" s="1" t="str">
        <f t="shared" si="47"/>
        <v/>
      </c>
      <c r="N213" s="1" t="str">
        <f t="shared" si="48"/>
        <v/>
      </c>
    </row>
    <row r="214" spans="3:14">
      <c r="C214" t="str">
        <f t="shared" si="40"/>
        <v>*</v>
      </c>
      <c r="D214" s="11" t="str">
        <f t="shared" si="41"/>
        <v/>
      </c>
      <c r="E214" s="1" t="str">
        <f t="shared" si="42"/>
        <v/>
      </c>
      <c r="F214" s="8" t="str">
        <f t="shared" si="43"/>
        <v/>
      </c>
      <c r="G214" s="8" t="str">
        <f t="shared" si="44"/>
        <v/>
      </c>
      <c r="H214" s="8" t="str">
        <f t="shared" si="45"/>
        <v/>
      </c>
      <c r="I214" s="8" t="str">
        <f t="shared" si="37"/>
        <v/>
      </c>
      <c r="J214" s="8" t="str">
        <f t="shared" si="38"/>
        <v/>
      </c>
      <c r="K214" s="8" t="str">
        <f t="shared" si="39"/>
        <v/>
      </c>
      <c r="L214" s="8" t="str">
        <f t="shared" si="46"/>
        <v/>
      </c>
      <c r="M214" s="1" t="str">
        <f t="shared" si="47"/>
        <v/>
      </c>
      <c r="N214" s="1" t="str">
        <f t="shared" si="48"/>
        <v/>
      </c>
    </row>
    <row r="215" spans="3:14">
      <c r="C215" t="str">
        <f t="shared" si="40"/>
        <v>*</v>
      </c>
      <c r="D215" s="11" t="str">
        <f t="shared" si="41"/>
        <v/>
      </c>
      <c r="E215" s="1" t="str">
        <f t="shared" si="42"/>
        <v/>
      </c>
      <c r="F215" s="8" t="str">
        <f t="shared" si="43"/>
        <v/>
      </c>
      <c r="G215" s="8" t="str">
        <f t="shared" si="44"/>
        <v/>
      </c>
      <c r="H215" s="8" t="str">
        <f t="shared" si="45"/>
        <v/>
      </c>
      <c r="I215" s="8" t="str">
        <f t="shared" si="37"/>
        <v/>
      </c>
      <c r="J215" s="8" t="str">
        <f t="shared" si="38"/>
        <v/>
      </c>
      <c r="K215" s="8" t="str">
        <f t="shared" si="39"/>
        <v/>
      </c>
      <c r="L215" s="8" t="str">
        <f t="shared" si="46"/>
        <v/>
      </c>
      <c r="M215" s="1" t="str">
        <f t="shared" si="47"/>
        <v/>
      </c>
      <c r="N215" s="1" t="str">
        <f t="shared" si="48"/>
        <v/>
      </c>
    </row>
    <row r="216" spans="3:14">
      <c r="C216" t="str">
        <f t="shared" si="40"/>
        <v>*</v>
      </c>
      <c r="D216" s="11" t="str">
        <f t="shared" si="41"/>
        <v/>
      </c>
      <c r="E216" s="1" t="str">
        <f t="shared" si="42"/>
        <v/>
      </c>
      <c r="F216" s="8" t="str">
        <f t="shared" si="43"/>
        <v/>
      </c>
      <c r="G216" s="8" t="str">
        <f t="shared" si="44"/>
        <v/>
      </c>
      <c r="H216" s="8" t="str">
        <f t="shared" si="45"/>
        <v/>
      </c>
      <c r="I216" s="8" t="str">
        <f t="shared" si="37"/>
        <v/>
      </c>
      <c r="J216" s="8" t="str">
        <f t="shared" si="38"/>
        <v/>
      </c>
      <c r="K216" s="8" t="str">
        <f t="shared" si="39"/>
        <v/>
      </c>
      <c r="L216" s="8" t="str">
        <f t="shared" si="46"/>
        <v/>
      </c>
      <c r="M216" s="1" t="str">
        <f t="shared" si="47"/>
        <v/>
      </c>
      <c r="N216" s="1" t="str">
        <f t="shared" si="48"/>
        <v/>
      </c>
    </row>
    <row r="217" spans="3:14">
      <c r="C217" t="str">
        <f t="shared" si="40"/>
        <v>*</v>
      </c>
      <c r="D217" s="11" t="str">
        <f t="shared" si="41"/>
        <v/>
      </c>
      <c r="E217" s="1" t="str">
        <f t="shared" si="42"/>
        <v/>
      </c>
      <c r="F217" s="8" t="str">
        <f t="shared" si="43"/>
        <v/>
      </c>
      <c r="G217" s="8" t="str">
        <f t="shared" si="44"/>
        <v/>
      </c>
      <c r="H217" s="8" t="str">
        <f t="shared" si="45"/>
        <v/>
      </c>
      <c r="I217" s="8" t="str">
        <f t="shared" si="37"/>
        <v/>
      </c>
      <c r="J217" s="8" t="str">
        <f t="shared" si="38"/>
        <v/>
      </c>
      <c r="K217" s="8" t="str">
        <f t="shared" si="39"/>
        <v/>
      </c>
      <c r="L217" s="8" t="str">
        <f t="shared" si="46"/>
        <v/>
      </c>
      <c r="M217" s="1" t="str">
        <f t="shared" si="47"/>
        <v/>
      </c>
      <c r="N217" s="1" t="str">
        <f t="shared" si="48"/>
        <v/>
      </c>
    </row>
    <row r="218" spans="3:14">
      <c r="C218" t="str">
        <f t="shared" si="40"/>
        <v>*</v>
      </c>
      <c r="D218" s="11" t="str">
        <f t="shared" si="41"/>
        <v/>
      </c>
      <c r="E218" s="1" t="str">
        <f t="shared" si="42"/>
        <v/>
      </c>
      <c r="F218" s="8" t="str">
        <f t="shared" si="43"/>
        <v/>
      </c>
      <c r="G218" s="8" t="str">
        <f t="shared" si="44"/>
        <v/>
      </c>
      <c r="H218" s="8" t="str">
        <f t="shared" si="45"/>
        <v/>
      </c>
      <c r="I218" s="8" t="str">
        <f t="shared" si="37"/>
        <v/>
      </c>
      <c r="J218" s="8" t="str">
        <f t="shared" si="38"/>
        <v/>
      </c>
      <c r="K218" s="8" t="str">
        <f t="shared" si="39"/>
        <v/>
      </c>
      <c r="L218" s="8" t="str">
        <f t="shared" si="46"/>
        <v/>
      </c>
      <c r="M218" s="1" t="str">
        <f t="shared" si="47"/>
        <v/>
      </c>
      <c r="N218" s="1" t="str">
        <f t="shared" si="48"/>
        <v/>
      </c>
    </row>
    <row r="219" spans="3:14">
      <c r="C219" t="str">
        <f t="shared" si="40"/>
        <v>*</v>
      </c>
      <c r="D219" s="11" t="str">
        <f t="shared" si="41"/>
        <v/>
      </c>
      <c r="E219" s="1" t="str">
        <f t="shared" si="42"/>
        <v/>
      </c>
      <c r="F219" s="8" t="str">
        <f t="shared" si="43"/>
        <v/>
      </c>
      <c r="G219" s="8" t="str">
        <f t="shared" si="44"/>
        <v/>
      </c>
      <c r="H219" s="8" t="str">
        <f t="shared" si="45"/>
        <v/>
      </c>
      <c r="I219" s="8" t="str">
        <f t="shared" si="37"/>
        <v/>
      </c>
      <c r="J219" s="8" t="str">
        <f t="shared" si="38"/>
        <v/>
      </c>
      <c r="K219" s="8" t="str">
        <f t="shared" si="39"/>
        <v/>
      </c>
      <c r="L219" s="8" t="str">
        <f t="shared" si="46"/>
        <v/>
      </c>
      <c r="M219" s="1" t="str">
        <f t="shared" si="47"/>
        <v/>
      </c>
      <c r="N219" s="1" t="str">
        <f t="shared" si="48"/>
        <v/>
      </c>
    </row>
    <row r="220" spans="3:14">
      <c r="C220" t="str">
        <f t="shared" si="40"/>
        <v>*</v>
      </c>
      <c r="D220" s="11" t="str">
        <f t="shared" si="41"/>
        <v/>
      </c>
      <c r="E220" s="1" t="str">
        <f t="shared" si="42"/>
        <v/>
      </c>
      <c r="F220" s="8" t="str">
        <f t="shared" si="43"/>
        <v/>
      </c>
      <c r="G220" s="8" t="str">
        <f t="shared" si="44"/>
        <v/>
      </c>
      <c r="H220" s="8" t="str">
        <f t="shared" si="45"/>
        <v/>
      </c>
      <c r="I220" s="8" t="str">
        <f t="shared" si="37"/>
        <v/>
      </c>
      <c r="J220" s="8" t="str">
        <f t="shared" si="38"/>
        <v/>
      </c>
      <c r="K220" s="8" t="str">
        <f t="shared" si="39"/>
        <v/>
      </c>
      <c r="L220" s="8" t="str">
        <f t="shared" si="46"/>
        <v/>
      </c>
      <c r="M220" s="1" t="str">
        <f t="shared" si="47"/>
        <v/>
      </c>
      <c r="N220" s="1" t="str">
        <f t="shared" si="48"/>
        <v/>
      </c>
    </row>
    <row r="221" spans="3:14">
      <c r="C221" t="str">
        <f t="shared" si="40"/>
        <v>*</v>
      </c>
      <c r="D221" s="11" t="str">
        <f t="shared" si="41"/>
        <v/>
      </c>
      <c r="E221" s="1" t="str">
        <f t="shared" si="42"/>
        <v/>
      </c>
      <c r="F221" s="8" t="str">
        <f t="shared" si="43"/>
        <v/>
      </c>
      <c r="G221" s="8" t="str">
        <f t="shared" si="44"/>
        <v/>
      </c>
      <c r="H221" s="8" t="str">
        <f t="shared" si="45"/>
        <v/>
      </c>
      <c r="I221" s="8" t="str">
        <f t="shared" si="37"/>
        <v/>
      </c>
      <c r="J221" s="8" t="str">
        <f t="shared" si="38"/>
        <v/>
      </c>
      <c r="K221" s="8" t="str">
        <f t="shared" si="39"/>
        <v/>
      </c>
      <c r="L221" s="8" t="str">
        <f t="shared" si="46"/>
        <v/>
      </c>
      <c r="M221" s="1" t="str">
        <f t="shared" si="47"/>
        <v/>
      </c>
      <c r="N221" s="1" t="str">
        <f t="shared" si="48"/>
        <v/>
      </c>
    </row>
    <row r="222" spans="3:14">
      <c r="C222" t="str">
        <f t="shared" si="40"/>
        <v>*</v>
      </c>
      <c r="D222" s="11" t="str">
        <f t="shared" si="41"/>
        <v/>
      </c>
      <c r="E222" s="1" t="str">
        <f t="shared" si="42"/>
        <v/>
      </c>
      <c r="F222" s="8" t="str">
        <f t="shared" si="43"/>
        <v/>
      </c>
      <c r="G222" s="8" t="str">
        <f t="shared" si="44"/>
        <v/>
      </c>
      <c r="H222" s="8" t="str">
        <f t="shared" si="45"/>
        <v/>
      </c>
      <c r="I222" s="8" t="str">
        <f t="shared" si="37"/>
        <v/>
      </c>
      <c r="J222" s="8" t="str">
        <f t="shared" si="38"/>
        <v/>
      </c>
      <c r="K222" s="8" t="str">
        <f t="shared" si="39"/>
        <v/>
      </c>
      <c r="L222" s="8" t="str">
        <f t="shared" si="46"/>
        <v/>
      </c>
      <c r="M222" s="1" t="str">
        <f t="shared" si="47"/>
        <v/>
      </c>
      <c r="N222" s="1" t="str">
        <f t="shared" si="48"/>
        <v/>
      </c>
    </row>
    <row r="223" spans="3:14">
      <c r="C223" t="str">
        <f t="shared" si="40"/>
        <v>*</v>
      </c>
      <c r="D223" s="11" t="str">
        <f t="shared" si="41"/>
        <v/>
      </c>
      <c r="E223" s="1" t="str">
        <f t="shared" si="42"/>
        <v/>
      </c>
      <c r="F223" s="8" t="str">
        <f t="shared" si="43"/>
        <v/>
      </c>
      <c r="G223" s="8" t="str">
        <f t="shared" si="44"/>
        <v/>
      </c>
      <c r="H223" s="8" t="str">
        <f t="shared" si="45"/>
        <v/>
      </c>
      <c r="I223" s="8" t="str">
        <f t="shared" si="37"/>
        <v/>
      </c>
      <c r="J223" s="8" t="str">
        <f t="shared" si="38"/>
        <v/>
      </c>
      <c r="K223" s="8" t="str">
        <f t="shared" si="39"/>
        <v/>
      </c>
      <c r="L223" s="8" t="str">
        <f t="shared" si="46"/>
        <v/>
      </c>
      <c r="M223" s="1" t="str">
        <f t="shared" si="47"/>
        <v/>
      </c>
      <c r="N223" s="1" t="str">
        <f t="shared" si="48"/>
        <v/>
      </c>
    </row>
    <row r="224" spans="3:14">
      <c r="C224" t="str">
        <f t="shared" si="40"/>
        <v>*</v>
      </c>
      <c r="D224" s="11" t="str">
        <f t="shared" si="41"/>
        <v/>
      </c>
      <c r="E224" s="1" t="str">
        <f t="shared" si="42"/>
        <v/>
      </c>
      <c r="F224" s="8" t="str">
        <f t="shared" si="43"/>
        <v/>
      </c>
      <c r="G224" s="8" t="str">
        <f t="shared" si="44"/>
        <v/>
      </c>
      <c r="H224" s="8" t="str">
        <f t="shared" si="45"/>
        <v/>
      </c>
      <c r="I224" s="8" t="str">
        <f t="shared" si="37"/>
        <v/>
      </c>
      <c r="J224" s="8" t="str">
        <f t="shared" si="38"/>
        <v/>
      </c>
      <c r="K224" s="8" t="str">
        <f t="shared" si="39"/>
        <v/>
      </c>
      <c r="L224" s="8" t="str">
        <f t="shared" si="46"/>
        <v/>
      </c>
      <c r="M224" s="1" t="str">
        <f t="shared" si="47"/>
        <v/>
      </c>
      <c r="N224" s="1" t="str">
        <f t="shared" si="48"/>
        <v/>
      </c>
    </row>
    <row r="225" spans="3:14">
      <c r="C225" t="str">
        <f t="shared" si="40"/>
        <v>*</v>
      </c>
      <c r="D225" s="11" t="str">
        <f t="shared" si="41"/>
        <v/>
      </c>
      <c r="E225" s="1" t="str">
        <f t="shared" si="42"/>
        <v/>
      </c>
      <c r="F225" s="8" t="str">
        <f t="shared" si="43"/>
        <v/>
      </c>
      <c r="G225" s="8" t="str">
        <f t="shared" si="44"/>
        <v/>
      </c>
      <c r="H225" s="8" t="str">
        <f t="shared" si="45"/>
        <v/>
      </c>
      <c r="I225" s="8" t="str">
        <f t="shared" si="37"/>
        <v/>
      </c>
      <c r="J225" s="8" t="str">
        <f t="shared" si="38"/>
        <v/>
      </c>
      <c r="K225" s="8" t="str">
        <f t="shared" si="39"/>
        <v/>
      </c>
      <c r="L225" s="8" t="str">
        <f t="shared" si="46"/>
        <v/>
      </c>
      <c r="M225" s="1" t="str">
        <f t="shared" si="47"/>
        <v/>
      </c>
      <c r="N225" s="1" t="str">
        <f t="shared" si="48"/>
        <v/>
      </c>
    </row>
    <row r="226" spans="3:14">
      <c r="C226" t="str">
        <f t="shared" si="40"/>
        <v>*</v>
      </c>
      <c r="D226" s="11" t="str">
        <f t="shared" si="41"/>
        <v/>
      </c>
      <c r="E226" s="1" t="str">
        <f t="shared" si="42"/>
        <v/>
      </c>
      <c r="F226" s="8" t="str">
        <f t="shared" si="43"/>
        <v/>
      </c>
      <c r="G226" s="8" t="str">
        <f t="shared" si="44"/>
        <v/>
      </c>
      <c r="H226" s="8" t="str">
        <f t="shared" si="45"/>
        <v/>
      </c>
      <c r="I226" s="8" t="str">
        <f t="shared" si="37"/>
        <v/>
      </c>
      <c r="J226" s="8" t="str">
        <f t="shared" si="38"/>
        <v/>
      </c>
      <c r="K226" s="8" t="str">
        <f t="shared" si="39"/>
        <v/>
      </c>
      <c r="L226" s="8" t="str">
        <f t="shared" si="46"/>
        <v/>
      </c>
      <c r="M226" s="1" t="str">
        <f t="shared" si="47"/>
        <v/>
      </c>
      <c r="N226" s="1" t="str">
        <f t="shared" si="48"/>
        <v/>
      </c>
    </row>
    <row r="227" spans="3:14">
      <c r="C227" t="str">
        <f t="shared" si="40"/>
        <v>*</v>
      </c>
      <c r="D227" s="11" t="str">
        <f t="shared" si="41"/>
        <v/>
      </c>
      <c r="E227" s="1" t="str">
        <f t="shared" si="42"/>
        <v/>
      </c>
      <c r="F227" s="8" t="str">
        <f t="shared" si="43"/>
        <v/>
      </c>
      <c r="G227" s="8" t="str">
        <f t="shared" si="44"/>
        <v/>
      </c>
      <c r="H227" s="8" t="str">
        <f t="shared" si="45"/>
        <v/>
      </c>
      <c r="I227" s="8" t="str">
        <f t="shared" si="37"/>
        <v/>
      </c>
      <c r="J227" s="8" t="str">
        <f t="shared" si="38"/>
        <v/>
      </c>
      <c r="K227" s="8" t="str">
        <f t="shared" si="39"/>
        <v/>
      </c>
      <c r="L227" s="8" t="str">
        <f t="shared" si="46"/>
        <v/>
      </c>
      <c r="M227" s="1" t="str">
        <f t="shared" si="47"/>
        <v/>
      </c>
      <c r="N227" s="1" t="str">
        <f t="shared" si="48"/>
        <v/>
      </c>
    </row>
    <row r="228" spans="3:14">
      <c r="C228" t="str">
        <f t="shared" si="40"/>
        <v>*</v>
      </c>
      <c r="D228" s="11" t="str">
        <f t="shared" si="41"/>
        <v/>
      </c>
      <c r="E228" s="1" t="str">
        <f t="shared" si="42"/>
        <v/>
      </c>
      <c r="F228" s="8" t="str">
        <f t="shared" si="43"/>
        <v/>
      </c>
      <c r="G228" s="8" t="str">
        <f t="shared" si="44"/>
        <v/>
      </c>
      <c r="H228" s="8" t="str">
        <f t="shared" si="45"/>
        <v/>
      </c>
      <c r="I228" s="8" t="str">
        <f t="shared" si="37"/>
        <v/>
      </c>
      <c r="J228" s="8" t="str">
        <f t="shared" si="38"/>
        <v/>
      </c>
      <c r="K228" s="8" t="str">
        <f t="shared" si="39"/>
        <v/>
      </c>
      <c r="L228" s="8" t="str">
        <f t="shared" si="46"/>
        <v/>
      </c>
      <c r="M228" s="1" t="str">
        <f t="shared" si="47"/>
        <v/>
      </c>
      <c r="N228" s="1" t="str">
        <f t="shared" si="48"/>
        <v/>
      </c>
    </row>
    <row r="232" spans="3:14">
      <c r="F232" s="10"/>
      <c r="G232" s="10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3"/>
  <dimension ref="A1:B14"/>
  <sheetViews>
    <sheetView showGridLines="0" workbookViewId="0"/>
  </sheetViews>
  <sheetFormatPr defaultRowHeight="15"/>
  <cols>
    <col min="1" max="1" width="26.85546875" customWidth="1"/>
    <col min="2" max="2" width="14.140625" customWidth="1"/>
  </cols>
  <sheetData>
    <row r="1" spans="1:2">
      <c r="A1" s="7" t="s">
        <v>17</v>
      </c>
    </row>
    <row r="2" spans="1:2" ht="18">
      <c r="A2" s="1" t="s">
        <v>1</v>
      </c>
      <c r="B2" s="2">
        <f>C_0</f>
        <v>70000</v>
      </c>
    </row>
    <row r="3" spans="1:2">
      <c r="A3" s="1" t="s">
        <v>3</v>
      </c>
      <c r="B3" s="1">
        <f>n</f>
        <v>150</v>
      </c>
    </row>
    <row r="4" spans="1:2">
      <c r="A4" s="1" t="s">
        <v>4</v>
      </c>
      <c r="B4" s="2">
        <f>p</f>
        <v>764.69316379111365</v>
      </c>
    </row>
    <row r="7" spans="1:2">
      <c r="A7" s="7" t="s">
        <v>18</v>
      </c>
    </row>
    <row r="8" spans="1:2">
      <c r="A8" s="1" t="s">
        <v>19</v>
      </c>
      <c r="B8" s="9">
        <v>9.9999999999999995E-8</v>
      </c>
    </row>
    <row r="9" spans="1:2">
      <c r="A9" s="1" t="s">
        <v>20</v>
      </c>
      <c r="B9" s="9">
        <v>2.0000000000000002E-5</v>
      </c>
    </row>
    <row r="10" spans="1:2">
      <c r="A10" s="1" t="s">
        <v>21</v>
      </c>
      <c r="B10" s="9">
        <v>1</v>
      </c>
    </row>
    <row r="13" spans="1:2">
      <c r="A13" s="7" t="s">
        <v>27</v>
      </c>
    </row>
    <row r="14" spans="1:2">
      <c r="A14" s="1" t="s">
        <v>28</v>
      </c>
      <c r="B14" s="9"/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10</vt:i4>
      </vt:variant>
    </vt:vector>
  </HeadingPairs>
  <TitlesOfParts>
    <vt:vector size="13" baseType="lpstr">
      <vt:lpstr>Parcela</vt:lpstr>
      <vt:lpstr>Taxa por bisseção V1</vt:lpstr>
      <vt:lpstr>Taxa por bisseção V2</vt:lpstr>
      <vt:lpstr>C_0</vt:lpstr>
      <vt:lpstr>'Taxa por bisseção V2'!C_0_pra_T</vt:lpstr>
      <vt:lpstr>C_0_pra_T</vt:lpstr>
      <vt:lpstr>n</vt:lpstr>
      <vt:lpstr>'Taxa por bisseção V2'!n_pra_T</vt:lpstr>
      <vt:lpstr>n_pra_T</vt:lpstr>
      <vt:lpstr>p</vt:lpstr>
      <vt:lpstr>'Taxa por bisseção V2'!p_pra_T</vt:lpstr>
      <vt:lpstr>p_pra_T</vt:lpstr>
      <vt:lpstr>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Comum</dc:creator>
  <cp:lastModifiedBy>Comum</cp:lastModifiedBy>
  <dcterms:created xsi:type="dcterms:W3CDTF">2015-08-30T04:40:21Z</dcterms:created>
  <dcterms:modified xsi:type="dcterms:W3CDTF">2015-10-02T12:35:09Z</dcterms:modified>
</cp:coreProperties>
</file>