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eer\"/>
    </mc:Choice>
  </mc:AlternateContent>
  <xr:revisionPtr revIDLastSave="0" documentId="13_ncr:1_{AC94FEDE-1D54-4D9F-ACCF-EE17F27E8D79}" xr6:coauthVersionLast="46" xr6:coauthVersionMax="46" xr10:uidLastSave="{00000000-0000-0000-0000-000000000000}"/>
  <bookViews>
    <workbookView xWindow="-28920" yWindow="-120" windowWidth="29040" windowHeight="15990" xr2:uid="{0BDA28AC-EFDB-40FE-BC0E-44BF89F23298}"/>
  </bookViews>
  <sheets>
    <sheet name="Benefit" sheetId="1" r:id="rId1"/>
    <sheet name="Pay" sheetId="2" r:id="rId2"/>
    <sheet name="Pay_Scen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3" i="1"/>
  <c r="F10" i="1"/>
  <c r="E7" i="1"/>
  <c r="F7" i="1" s="1"/>
  <c r="B9" i="3"/>
  <c r="B10" i="3" s="1"/>
  <c r="B12" i="3" s="1"/>
  <c r="B14" i="3" s="1"/>
  <c r="B8" i="3"/>
  <c r="B3" i="3"/>
  <c r="B2" i="3"/>
  <c r="B10" i="2"/>
  <c r="B12" i="2" s="1"/>
  <c r="B14" i="2" s="1"/>
  <c r="B9" i="2"/>
  <c r="B8" i="2"/>
  <c r="B3" i="2"/>
  <c r="B2" i="2"/>
  <c r="B11" i="1"/>
  <c r="B15" i="1"/>
  <c r="B13" i="1"/>
  <c r="B7" i="1"/>
  <c r="B5" i="1"/>
</calcChain>
</file>

<file path=xl/sharedStrings.xml><?xml version="1.0" encoding="utf-8"?>
<sst xmlns="http://schemas.openxmlformats.org/spreadsheetml/2006/main" count="27" uniqueCount="18">
  <si>
    <t># of Paychecks Per Year</t>
  </si>
  <si>
    <t>Current Deduction Medical Per Paycheck</t>
  </si>
  <si>
    <t>Health Insurance Expense Annual</t>
  </si>
  <si>
    <t>Variance Monthly</t>
  </si>
  <si>
    <t>Variance Annual</t>
  </si>
  <si>
    <t>Health Insurance Expense Current Monthly</t>
  </si>
  <si>
    <t>Health Insurance Expense New Monthly</t>
  </si>
  <si>
    <t>Health Insurance Expense New Annual</t>
  </si>
  <si>
    <t>United Healthcare TriTerm Medical, Deductible 2,500 Coinsurance (80/20)</t>
  </si>
  <si>
    <t>Annual Current</t>
  </si>
  <si>
    <t>Monthly Current</t>
  </si>
  <si>
    <t>Hourly Current</t>
  </si>
  <si>
    <t>Hourly New</t>
  </si>
  <si>
    <t>Holiday Hour Reduction</t>
  </si>
  <si>
    <t>Annual New</t>
  </si>
  <si>
    <t>PTO Hour Reduction</t>
  </si>
  <si>
    <t>Benefit Hour Reduction Total</t>
  </si>
  <si>
    <t>Working Hours Annual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</si>
</sst>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" x14ac:knownFonts="1"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3" fontId="0" fillId="0" borderId="0" xfId="0" applyNumberFormat="1"/>
    <xf numFmtId="43" fontId="0" fillId="0" borderId="0" xfId="0" applyNumberFormat="1" applyFill="1" applyBorder="1"/>
    <xf numFmtId="43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19B6-5B93-4200-B990-DE904113B239}">
  <dimension ref="A1:F15"/>
  <sheetViews>
    <sheetView tabSelected="1" workbookViewId="0">
      <selection activeCell="A17" sqref="A17"/>
    </sheetView>
  </sheetViews>
  <sheetFormatPr defaultRowHeight="14.25" x14ac:dyDescent="0.2"/>
  <cols>
    <col min="1" max="1" width="33" bestFit="1" customWidth="1"/>
    <col min="2" max="2" width="10.296875" bestFit="1" customWidth="1"/>
    <col min="3" max="3" width="57" bestFit="1" customWidth="1"/>
    <col min="6" max="6" width="10" bestFit="1" customWidth="1"/>
  </cols>
  <sheetData>
    <row r="1" spans="1:6" x14ac:dyDescent="0.2">
      <c r="A1" t="s">
        <v>1</v>
      </c>
      <c r="B1" s="3">
        <v>586.6</v>
      </c>
      <c r="D1" s="1"/>
    </row>
    <row r="3" spans="1:6" x14ac:dyDescent="0.2">
      <c r="A3" t="s">
        <v>0</v>
      </c>
      <c r="B3" s="2">
        <v>24</v>
      </c>
    </row>
    <row r="5" spans="1:6" x14ac:dyDescent="0.2">
      <c r="A5" t="s">
        <v>2</v>
      </c>
      <c r="B5" s="1">
        <f>+B1*B3</f>
        <v>14078.400000000001</v>
      </c>
    </row>
    <row r="7" spans="1:6" x14ac:dyDescent="0.2">
      <c r="A7" t="s">
        <v>5</v>
      </c>
      <c r="B7" s="1">
        <f>+B5/12</f>
        <v>1173.2</v>
      </c>
      <c r="D7">
        <v>493.9</v>
      </c>
      <c r="E7" s="1">
        <f>+D7-B7</f>
        <v>-679.30000000000007</v>
      </c>
      <c r="F7" s="1">
        <f>+E7*12</f>
        <v>-8151.6</v>
      </c>
    </row>
    <row r="9" spans="1:6" x14ac:dyDescent="0.2">
      <c r="A9" t="s">
        <v>6</v>
      </c>
      <c r="B9" s="4">
        <v>925.1</v>
      </c>
      <c r="C9" t="s">
        <v>8</v>
      </c>
    </row>
    <row r="10" spans="1:6" x14ac:dyDescent="0.2">
      <c r="F10">
        <f>0.02*130000</f>
        <v>2600</v>
      </c>
    </row>
    <row r="11" spans="1:6" x14ac:dyDescent="0.2">
      <c r="A11" t="s">
        <v>7</v>
      </c>
      <c r="B11" s="1">
        <f>+B9*12</f>
        <v>11101.2</v>
      </c>
      <c r="F11">
        <v>8200</v>
      </c>
    </row>
    <row r="12" spans="1:6" x14ac:dyDescent="0.2">
      <c r="F12">
        <v>10000</v>
      </c>
    </row>
    <row r="13" spans="1:6" x14ac:dyDescent="0.2">
      <c r="A13" t="s">
        <v>3</v>
      </c>
      <c r="B13" s="1">
        <f>+B9-B7</f>
        <v>-248.10000000000002</v>
      </c>
      <c r="F13">
        <f>SUM(F10:F12)</f>
        <v>20800</v>
      </c>
    </row>
    <row r="15" spans="1:6" x14ac:dyDescent="0.2">
      <c r="A15" t="s">
        <v>4</v>
      </c>
      <c r="B15" s="1">
        <f>+B13*12</f>
        <v>-2977.2000000000003</v>
      </c>
      <c r="F15">
        <f>130000*0.09</f>
        <v>11700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AF0A-0FB8-41A4-9935-B4BB1DBCF3AC}">
  <dimension ref="A1:B14"/>
  <sheetViews>
    <sheetView workbookViewId="0"/>
  </sheetViews>
  <sheetFormatPr defaultRowHeight="14.25" x14ac:dyDescent="0.2"/>
  <cols>
    <col min="1" max="1" width="25.296875" bestFit="1" customWidth="1"/>
    <col min="2" max="2" width="11.296875" bestFit="1" customWidth="1"/>
  </cols>
  <sheetData>
    <row r="1" spans="1:2" x14ac:dyDescent="0.2">
      <c r="A1" t="s">
        <v>9</v>
      </c>
      <c r="B1" s="7">
        <v>120000</v>
      </c>
    </row>
    <row r="2" spans="1:2" x14ac:dyDescent="0.2">
      <c r="A2" t="s">
        <v>10</v>
      </c>
      <c r="B2" s="1">
        <f>+B1/12</f>
        <v>10000</v>
      </c>
    </row>
    <row r="3" spans="1:2" x14ac:dyDescent="0.2">
      <c r="A3" t="s">
        <v>11</v>
      </c>
      <c r="B3" s="1">
        <f>+B1/2080</f>
        <v>57.692307692307693</v>
      </c>
    </row>
    <row r="4" spans="1:2" x14ac:dyDescent="0.2">
      <c r="B4" s="1"/>
    </row>
    <row r="5" spans="1:2" x14ac:dyDescent="0.2">
      <c r="A5" t="s">
        <v>12</v>
      </c>
      <c r="B5" s="3">
        <v>70</v>
      </c>
    </row>
    <row r="6" spans="1:2" x14ac:dyDescent="0.2">
      <c r="B6" s="1"/>
    </row>
    <row r="8" spans="1:2" x14ac:dyDescent="0.2">
      <c r="A8" t="s">
        <v>13</v>
      </c>
      <c r="B8">
        <f>9 * 8</f>
        <v>72</v>
      </c>
    </row>
    <row r="9" spans="1:2" x14ac:dyDescent="0.2">
      <c r="A9" t="s">
        <v>15</v>
      </c>
      <c r="B9">
        <f>8*10</f>
        <v>80</v>
      </c>
    </row>
    <row r="10" spans="1:2" x14ac:dyDescent="0.2">
      <c r="A10" t="s">
        <v>16</v>
      </c>
      <c r="B10" s="6">
        <f>SUM(B8:B9)</f>
        <v>152</v>
      </c>
    </row>
    <row r="12" spans="1:2" x14ac:dyDescent="0.2">
      <c r="A12" t="s">
        <v>17</v>
      </c>
      <c r="B12" s="5">
        <f>2080-B10</f>
        <v>1928</v>
      </c>
    </row>
    <row r="14" spans="1:2" x14ac:dyDescent="0.2">
      <c r="A14" t="s">
        <v>14</v>
      </c>
      <c r="B14" s="5">
        <f>B5*B12</f>
        <v>134960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8CB7-1C9C-429F-9C80-9839DD4C56CC}">
  <dimension ref="A1:B14"/>
  <sheetViews>
    <sheetView workbookViewId="0">
      <selection activeCell="A6" sqref="A6"/>
    </sheetView>
  </sheetViews>
  <sheetFormatPr defaultRowHeight="14.25" x14ac:dyDescent="0.2"/>
  <cols>
    <col min="1" max="1" width="25.296875" bestFit="1" customWidth="1"/>
    <col min="2" max="2" width="11.296875" bestFit="1" customWidth="1"/>
  </cols>
  <sheetData>
    <row r="1" spans="1:2" x14ac:dyDescent="0.2">
      <c r="A1" t="s">
        <v>9</v>
      </c>
      <c r="B1" s="7">
        <v>120000</v>
      </c>
    </row>
    <row r="2" spans="1:2" x14ac:dyDescent="0.2">
      <c r="A2" t="s">
        <v>10</v>
      </c>
      <c r="B2" s="1">
        <f>+B1/12</f>
        <v>10000</v>
      </c>
    </row>
    <row r="3" spans="1:2" x14ac:dyDescent="0.2">
      <c r="A3" t="s">
        <v>11</v>
      </c>
      <c r="B3" s="1">
        <f>+B1/2080</f>
        <v>57.692307692307693</v>
      </c>
    </row>
    <row r="4" spans="1:2" x14ac:dyDescent="0.2">
      <c r="B4" s="1"/>
    </row>
    <row r="5" spans="1:2" x14ac:dyDescent="0.2">
      <c r="A5" t="s">
        <v>12</v>
      </c>
      <c r="B5" s="3">
        <v>62</v>
      </c>
    </row>
    <row r="6" spans="1:2" x14ac:dyDescent="0.2">
      <c r="B6" s="1"/>
    </row>
    <row r="8" spans="1:2" x14ac:dyDescent="0.2">
      <c r="A8" t="s">
        <v>13</v>
      </c>
      <c r="B8">
        <f>9 * 8</f>
        <v>72</v>
      </c>
    </row>
    <row r="9" spans="1:2" x14ac:dyDescent="0.2">
      <c r="A9" t="s">
        <v>15</v>
      </c>
      <c r="B9">
        <f>8*10</f>
        <v>80</v>
      </c>
    </row>
    <row r="10" spans="1:2" x14ac:dyDescent="0.2">
      <c r="A10" t="s">
        <v>16</v>
      </c>
      <c r="B10" s="6">
        <f>SUM(B8:B9)</f>
        <v>152</v>
      </c>
    </row>
    <row r="12" spans="1:2" x14ac:dyDescent="0.2">
      <c r="A12" t="s">
        <v>17</v>
      </c>
      <c r="B12" s="5">
        <f>2080-B10</f>
        <v>1928</v>
      </c>
    </row>
    <row r="14" spans="1:2" x14ac:dyDescent="0.2">
      <c r="A14" t="s">
        <v>14</v>
      </c>
      <c r="B14" s="5">
        <f>B5*B12</f>
        <v>119536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Benefit</vt:lpstr>
      <vt:lpstr>Pay</vt:lpstr>
      <vt:lpstr>Pay_Scenario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Walker (123279)</dc:creator>
  <cp:lastModifiedBy>Jason Walker (123279)</cp:lastModifiedBy>
  <dcterms:created xsi:type="dcterms:W3CDTF">2021-08-24T14:09:10Z</dcterms:created>
  <dcterms:modified xsi:type="dcterms:W3CDTF">2021-10-14T19:39:29Z</dcterms:modified>
</cp:coreProperties>
</file>