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anta\Hobby\CoVID\"/>
    </mc:Choice>
  </mc:AlternateContent>
  <xr:revisionPtr revIDLastSave="0" documentId="8_{0885DB35-AC13-4935-B364-C7C0E73BB1FB}" xr6:coauthVersionLast="45" xr6:coauthVersionMax="45" xr10:uidLastSave="{00000000-0000-0000-0000-000000000000}"/>
  <bookViews>
    <workbookView xWindow="-120" yWindow="-120" windowWidth="20730" windowHeight="11160" xr2:uid="{125896A4-1FF6-49CC-A94A-E842872FC62D}"/>
  </bookViews>
  <sheets>
    <sheet name="New Case Per Day" sheetId="4" r:id="rId1"/>
    <sheet name="Sheet1" sheetId="1" r:id="rId2"/>
    <sheet name="Cured" sheetId="2" r:id="rId3"/>
    <sheet name="Mirror Method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53" i="4" s="1"/>
  <c r="I11" i="4" l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H2" i="4"/>
  <c r="M2" i="4" s="1"/>
  <c r="I52" i="4" l="1"/>
  <c r="H3" i="4"/>
  <c r="M3" i="4" s="1"/>
  <c r="N3" i="4" s="1"/>
  <c r="G2" i="4"/>
  <c r="K2" i="4" s="1"/>
  <c r="I53" i="4" l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H4" i="4"/>
  <c r="M4" i="4" s="1"/>
  <c r="N4" i="4" s="1"/>
  <c r="G3" i="4"/>
  <c r="H5" i="4" l="1"/>
  <c r="M5" i="4" s="1"/>
  <c r="G4" i="4"/>
  <c r="K3" i="4"/>
  <c r="L3" i="4" s="1"/>
  <c r="E20" i="3"/>
  <c r="G20" i="3"/>
  <c r="H20" i="3" s="1"/>
  <c r="E21" i="3"/>
  <c r="G21" i="3"/>
  <c r="H21" i="3" s="1"/>
  <c r="E22" i="3"/>
  <c r="G22" i="3"/>
  <c r="H22" i="3" s="1"/>
  <c r="E23" i="3"/>
  <c r="G23" i="3"/>
  <c r="H23" i="3" s="1"/>
  <c r="H6" i="4" l="1"/>
  <c r="M6" i="4" s="1"/>
  <c r="N5" i="4"/>
  <c r="G5" i="4"/>
  <c r="K4" i="4"/>
  <c r="L4" i="4" s="1"/>
  <c r="G4" i="3"/>
  <c r="H4" i="3" s="1"/>
  <c r="E4" i="3"/>
  <c r="G3" i="3" s="1"/>
  <c r="H7" i="4" l="1"/>
  <c r="M7" i="4" s="1"/>
  <c r="N6" i="4"/>
  <c r="G6" i="4"/>
  <c r="K5" i="4"/>
  <c r="L5" i="4" s="1"/>
  <c r="H3" i="3"/>
  <c r="G66" i="1"/>
  <c r="H66" i="1"/>
  <c r="G30" i="1"/>
  <c r="G32" i="1" s="1"/>
  <c r="G34" i="1" s="1"/>
  <c r="G36" i="1" s="1"/>
  <c r="G38" i="1" s="1"/>
  <c r="G40" i="1" s="1"/>
  <c r="G42" i="1" s="1"/>
  <c r="G44" i="1" s="1"/>
  <c r="G46" i="1" s="1"/>
  <c r="G48" i="1" s="1"/>
  <c r="G50" i="1" s="1"/>
  <c r="G52" i="1" s="1"/>
  <c r="G54" i="1" s="1"/>
  <c r="G56" i="1" s="1"/>
  <c r="G58" i="1" s="1"/>
  <c r="G60" i="1" s="1"/>
  <c r="G62" i="1" s="1"/>
  <c r="G64" i="1" s="1"/>
  <c r="G28" i="1"/>
  <c r="G26" i="1"/>
  <c r="N2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4" i="2"/>
  <c r="D3" i="2"/>
  <c r="D2" i="2"/>
  <c r="F60" i="1"/>
  <c r="H64" i="1"/>
  <c r="H62" i="1"/>
  <c r="H60" i="1"/>
  <c r="H8" i="4" l="1"/>
  <c r="M8" i="4" s="1"/>
  <c r="N7" i="4"/>
  <c r="G7" i="4"/>
  <c r="K6" i="4"/>
  <c r="L6" i="4" s="1"/>
  <c r="H68" i="1"/>
  <c r="H70" i="1" s="1"/>
  <c r="H72" i="1" s="1"/>
  <c r="H74" i="1" s="1"/>
  <c r="H76" i="1" s="1"/>
  <c r="H78" i="1" s="1"/>
  <c r="H80" i="1" s="1"/>
  <c r="H82" i="1" s="1"/>
  <c r="H84" i="1" s="1"/>
  <c r="H86" i="1" s="1"/>
  <c r="H88" i="1" s="1"/>
  <c r="H90" i="1" s="1"/>
  <c r="H92" i="1" s="1"/>
  <c r="H94" i="1" s="1"/>
  <c r="H96" i="1" s="1"/>
  <c r="H98" i="1" s="1"/>
  <c r="H100" i="1" s="1"/>
  <c r="H102" i="1" s="1"/>
  <c r="H104" i="1" s="1"/>
  <c r="H106" i="1" s="1"/>
  <c r="H108" i="1" s="1"/>
  <c r="H110" i="1" s="1"/>
  <c r="H112" i="1" s="1"/>
  <c r="F112" i="1" s="1"/>
  <c r="F92" i="1"/>
  <c r="F108" i="1"/>
  <c r="H8" i="1"/>
  <c r="I8" i="1" s="1"/>
  <c r="H10" i="1"/>
  <c r="I10" i="1" s="1"/>
  <c r="H12" i="1"/>
  <c r="H14" i="1"/>
  <c r="I14" i="1" s="1"/>
  <c r="H16" i="1"/>
  <c r="I16" i="1" s="1"/>
  <c r="H18" i="1"/>
  <c r="I18" i="1" s="1"/>
  <c r="H20" i="1"/>
  <c r="H22" i="1"/>
  <c r="H24" i="1"/>
  <c r="I24" i="1" s="1"/>
  <c r="H26" i="1"/>
  <c r="H28" i="1"/>
  <c r="H30" i="1"/>
  <c r="H32" i="1"/>
  <c r="H34" i="1"/>
  <c r="F34" i="1" s="1"/>
  <c r="H36" i="1"/>
  <c r="H38" i="1"/>
  <c r="F38" i="1" s="1"/>
  <c r="H40" i="1"/>
  <c r="F40" i="1" s="1"/>
  <c r="H42" i="1"/>
  <c r="F42" i="1" s="1"/>
  <c r="I42" i="1" s="1"/>
  <c r="H44" i="1"/>
  <c r="H46" i="1"/>
  <c r="F46" i="1" s="1"/>
  <c r="H48" i="1"/>
  <c r="F48" i="1" s="1"/>
  <c r="H50" i="1"/>
  <c r="F50" i="1" s="1"/>
  <c r="I50" i="1" s="1"/>
  <c r="H52" i="1"/>
  <c r="H54" i="1"/>
  <c r="F54" i="1" s="1"/>
  <c r="H56" i="1"/>
  <c r="F56" i="1" s="1"/>
  <c r="H58" i="1"/>
  <c r="F62" i="1"/>
  <c r="F64" i="1"/>
  <c r="F66" i="1"/>
  <c r="F70" i="1"/>
  <c r="F72" i="1"/>
  <c r="F74" i="1"/>
  <c r="F78" i="1"/>
  <c r="F80" i="1"/>
  <c r="F82" i="1"/>
  <c r="F86" i="1"/>
  <c r="F94" i="1"/>
  <c r="F96" i="1"/>
  <c r="F104" i="1"/>
  <c r="F106" i="1"/>
  <c r="H6" i="1"/>
  <c r="I6" i="1" s="1"/>
  <c r="H4" i="1"/>
  <c r="I4" i="1" s="1"/>
  <c r="L2" i="1"/>
  <c r="M2" i="1"/>
  <c r="M3" i="1" s="1"/>
  <c r="B7" i="1"/>
  <c r="B9" i="1"/>
  <c r="B11" i="1"/>
  <c r="B13" i="1"/>
  <c r="B15" i="1"/>
  <c r="B17" i="1"/>
  <c r="B19" i="1"/>
  <c r="B21" i="1"/>
  <c r="B23" i="1"/>
  <c r="B5" i="1"/>
  <c r="I20" i="1"/>
  <c r="I22" i="1"/>
  <c r="F26" i="1"/>
  <c r="F28" i="1"/>
  <c r="F30" i="1"/>
  <c r="F36" i="1"/>
  <c r="F44" i="1"/>
  <c r="F52" i="1"/>
  <c r="I12" i="1"/>
  <c r="H9" i="4" l="1"/>
  <c r="M9" i="4" s="1"/>
  <c r="N8" i="4"/>
  <c r="G8" i="4"/>
  <c r="K7" i="4"/>
  <c r="L7" i="4" s="1"/>
  <c r="F102" i="1"/>
  <c r="F90" i="1"/>
  <c r="F84" i="1"/>
  <c r="F110" i="1"/>
  <c r="F98" i="1"/>
  <c r="F88" i="1"/>
  <c r="F76" i="1"/>
  <c r="F100" i="1"/>
  <c r="F68" i="1"/>
  <c r="B2" i="1"/>
  <c r="A4" i="1" s="1"/>
  <c r="E26" i="1" s="1"/>
  <c r="I2" i="1"/>
  <c r="I52" i="1"/>
  <c r="I44" i="1"/>
  <c r="I36" i="1"/>
  <c r="I28" i="1"/>
  <c r="F32" i="1"/>
  <c r="I32" i="1" s="1"/>
  <c r="F58" i="1"/>
  <c r="I58" i="1" s="1"/>
  <c r="I56" i="1"/>
  <c r="I48" i="1"/>
  <c r="I40" i="1"/>
  <c r="I54" i="1"/>
  <c r="I46" i="1"/>
  <c r="I38" i="1"/>
  <c r="I34" i="1"/>
  <c r="I30" i="1"/>
  <c r="I26" i="1"/>
  <c r="N6" i="1"/>
  <c r="H10" i="4" l="1"/>
  <c r="M10" i="4" s="1"/>
  <c r="N9" i="4"/>
  <c r="G9" i="4"/>
  <c r="K8" i="4"/>
  <c r="L8" i="4" s="1"/>
  <c r="B25" i="1"/>
  <c r="E28" i="1"/>
  <c r="H11" i="4" l="1"/>
  <c r="M11" i="4" s="1"/>
  <c r="N10" i="4"/>
  <c r="G10" i="4"/>
  <c r="K9" i="4"/>
  <c r="L9" i="4" s="1"/>
  <c r="B27" i="1"/>
  <c r="E30" i="1"/>
  <c r="H12" i="4" l="1"/>
  <c r="M12" i="4" s="1"/>
  <c r="N11" i="4"/>
  <c r="G11" i="4"/>
  <c r="K10" i="4"/>
  <c r="L10" i="4" s="1"/>
  <c r="B29" i="1"/>
  <c r="E32" i="1"/>
  <c r="H13" i="4" l="1"/>
  <c r="M13" i="4" s="1"/>
  <c r="N12" i="4"/>
  <c r="G12" i="4"/>
  <c r="K11" i="4"/>
  <c r="L11" i="4" s="1"/>
  <c r="E34" i="1"/>
  <c r="B31" i="1"/>
  <c r="H14" i="4" l="1"/>
  <c r="M14" i="4" s="1"/>
  <c r="N13" i="4"/>
  <c r="G13" i="4"/>
  <c r="K12" i="4"/>
  <c r="L12" i="4" s="1"/>
  <c r="B33" i="1"/>
  <c r="E36" i="1"/>
  <c r="H15" i="4" l="1"/>
  <c r="M15" i="4" s="1"/>
  <c r="N14" i="4"/>
  <c r="G14" i="4"/>
  <c r="K13" i="4"/>
  <c r="L13" i="4" s="1"/>
  <c r="E38" i="1"/>
  <c r="B35" i="1"/>
  <c r="H16" i="4" l="1"/>
  <c r="M16" i="4" s="1"/>
  <c r="N15" i="4"/>
  <c r="G15" i="4"/>
  <c r="K14" i="4"/>
  <c r="L14" i="4" s="1"/>
  <c r="B37" i="1"/>
  <c r="E40" i="1"/>
  <c r="H17" i="4" l="1"/>
  <c r="M17" i="4" s="1"/>
  <c r="N16" i="4"/>
  <c r="G16" i="4"/>
  <c r="K15" i="4"/>
  <c r="L15" i="4" s="1"/>
  <c r="E42" i="1"/>
  <c r="B39" i="1"/>
  <c r="H18" i="4" l="1"/>
  <c r="M18" i="4" s="1"/>
  <c r="N17" i="4"/>
  <c r="G17" i="4"/>
  <c r="K16" i="4"/>
  <c r="L16" i="4" s="1"/>
  <c r="B41" i="1"/>
  <c r="E44" i="1"/>
  <c r="H19" i="4" l="1"/>
  <c r="M19" i="4" s="1"/>
  <c r="N18" i="4"/>
  <c r="G18" i="4"/>
  <c r="K17" i="4"/>
  <c r="L17" i="4" s="1"/>
  <c r="E46" i="1"/>
  <c r="B43" i="1"/>
  <c r="H20" i="4" l="1"/>
  <c r="M20" i="4" s="1"/>
  <c r="N19" i="4"/>
  <c r="G19" i="4"/>
  <c r="K18" i="4"/>
  <c r="L18" i="4" s="1"/>
  <c r="B45" i="1"/>
  <c r="E48" i="1"/>
  <c r="H21" i="4" l="1"/>
  <c r="M21" i="4" s="1"/>
  <c r="N20" i="4"/>
  <c r="G20" i="4"/>
  <c r="K19" i="4"/>
  <c r="L19" i="4" s="1"/>
  <c r="E50" i="1"/>
  <c r="B47" i="1"/>
  <c r="H22" i="4" l="1"/>
  <c r="M22" i="4" s="1"/>
  <c r="N21" i="4"/>
  <c r="G21" i="4"/>
  <c r="K20" i="4"/>
  <c r="L20" i="4" s="1"/>
  <c r="B49" i="1"/>
  <c r="E52" i="1"/>
  <c r="H23" i="4" l="1"/>
  <c r="M23" i="4" s="1"/>
  <c r="N22" i="4"/>
  <c r="G22" i="4"/>
  <c r="K21" i="4"/>
  <c r="L21" i="4" s="1"/>
  <c r="E54" i="1"/>
  <c r="B51" i="1"/>
  <c r="H24" i="4" l="1"/>
  <c r="M24" i="4" s="1"/>
  <c r="N23" i="4"/>
  <c r="G23" i="4"/>
  <c r="K22" i="4"/>
  <c r="L22" i="4" s="1"/>
  <c r="B53" i="1"/>
  <c r="E56" i="1"/>
  <c r="H25" i="4" l="1"/>
  <c r="M25" i="4" s="1"/>
  <c r="N24" i="4"/>
  <c r="G24" i="4"/>
  <c r="K23" i="4"/>
  <c r="L23" i="4" s="1"/>
  <c r="E58" i="1"/>
  <c r="B55" i="1"/>
  <c r="H26" i="4" l="1"/>
  <c r="M26" i="4" s="1"/>
  <c r="N25" i="4"/>
  <c r="G25" i="4"/>
  <c r="K24" i="4"/>
  <c r="L24" i="4" s="1"/>
  <c r="E60" i="1"/>
  <c r="E62" i="1" s="1"/>
  <c r="B57" i="1"/>
  <c r="H27" i="4" l="1"/>
  <c r="M27" i="4" s="1"/>
  <c r="N26" i="4"/>
  <c r="G26" i="4"/>
  <c r="K25" i="4"/>
  <c r="L25" i="4" s="1"/>
  <c r="B61" i="1"/>
  <c r="E64" i="1"/>
  <c r="B59" i="1"/>
  <c r="H28" i="4" l="1"/>
  <c r="M28" i="4" s="1"/>
  <c r="N27" i="4"/>
  <c r="G27" i="4"/>
  <c r="K26" i="4"/>
  <c r="L26" i="4" s="1"/>
  <c r="E66" i="1"/>
  <c r="B63" i="1"/>
  <c r="N3" i="1"/>
  <c r="N4" i="1" s="1"/>
  <c r="H29" i="4" l="1"/>
  <c r="M29" i="4" s="1"/>
  <c r="N28" i="4"/>
  <c r="G28" i="4"/>
  <c r="K27" i="4"/>
  <c r="L27" i="4" s="1"/>
  <c r="E68" i="1"/>
  <c r="B65" i="1"/>
  <c r="N5" i="1"/>
  <c r="H30" i="4" l="1"/>
  <c r="M30" i="4" s="1"/>
  <c r="N29" i="4"/>
  <c r="G29" i="4"/>
  <c r="K28" i="4"/>
  <c r="L28" i="4" s="1"/>
  <c r="B67" i="1"/>
  <c r="E70" i="1"/>
  <c r="H31" i="4" l="1"/>
  <c r="M31" i="4" s="1"/>
  <c r="N30" i="4"/>
  <c r="G30" i="4"/>
  <c r="K29" i="4"/>
  <c r="L29" i="4" s="1"/>
  <c r="B69" i="1"/>
  <c r="E72" i="1"/>
  <c r="H32" i="4" l="1"/>
  <c r="M32" i="4" s="1"/>
  <c r="N31" i="4"/>
  <c r="G31" i="4"/>
  <c r="K30" i="4"/>
  <c r="L30" i="4" s="1"/>
  <c r="E74" i="1"/>
  <c r="B71" i="1"/>
  <c r="H33" i="4" l="1"/>
  <c r="M33" i="4" s="1"/>
  <c r="N32" i="4"/>
  <c r="G32" i="4"/>
  <c r="K31" i="4"/>
  <c r="L31" i="4" s="1"/>
  <c r="E76" i="1"/>
  <c r="B73" i="1"/>
  <c r="H34" i="4" l="1"/>
  <c r="M34" i="4" s="1"/>
  <c r="N33" i="4"/>
  <c r="G33" i="4"/>
  <c r="K32" i="4"/>
  <c r="L32" i="4" s="1"/>
  <c r="B75" i="1"/>
  <c r="E78" i="1"/>
  <c r="H35" i="4" l="1"/>
  <c r="M35" i="4" s="1"/>
  <c r="N34" i="4"/>
  <c r="G34" i="4"/>
  <c r="K33" i="4"/>
  <c r="L33" i="4" s="1"/>
  <c r="B77" i="1"/>
  <c r="E80" i="1"/>
  <c r="H36" i="4" l="1"/>
  <c r="M36" i="4" s="1"/>
  <c r="N35" i="4"/>
  <c r="G35" i="4"/>
  <c r="K34" i="4"/>
  <c r="L34" i="4" s="1"/>
  <c r="E82" i="1"/>
  <c r="B79" i="1"/>
  <c r="H37" i="4" l="1"/>
  <c r="M37" i="4" s="1"/>
  <c r="N36" i="4"/>
  <c r="G36" i="4"/>
  <c r="K35" i="4"/>
  <c r="L35" i="4" s="1"/>
  <c r="E84" i="1"/>
  <c r="B81" i="1"/>
  <c r="H38" i="4" l="1"/>
  <c r="M38" i="4" s="1"/>
  <c r="N37" i="4"/>
  <c r="G37" i="4"/>
  <c r="K36" i="4"/>
  <c r="L36" i="4" s="1"/>
  <c r="B83" i="1"/>
  <c r="E86" i="1"/>
  <c r="H39" i="4" l="1"/>
  <c r="M39" i="4" s="1"/>
  <c r="N38" i="4"/>
  <c r="G38" i="4"/>
  <c r="K37" i="4"/>
  <c r="L37" i="4" s="1"/>
  <c r="B85" i="1"/>
  <c r="E88" i="1"/>
  <c r="H40" i="4" l="1"/>
  <c r="M40" i="4" s="1"/>
  <c r="N39" i="4"/>
  <c r="G39" i="4"/>
  <c r="K38" i="4"/>
  <c r="L38" i="4" s="1"/>
  <c r="E90" i="1"/>
  <c r="B87" i="1"/>
  <c r="H41" i="4" l="1"/>
  <c r="M41" i="4" s="1"/>
  <c r="N40" i="4"/>
  <c r="G40" i="4"/>
  <c r="K39" i="4"/>
  <c r="L39" i="4" s="1"/>
  <c r="E92" i="1"/>
  <c r="B89" i="1"/>
  <c r="H42" i="4" l="1"/>
  <c r="M42" i="4" s="1"/>
  <c r="N41" i="4"/>
  <c r="G41" i="4"/>
  <c r="K40" i="4"/>
  <c r="L40" i="4" s="1"/>
  <c r="B91" i="1"/>
  <c r="E94" i="1"/>
  <c r="H43" i="4" l="1"/>
  <c r="M43" i="4" s="1"/>
  <c r="N42" i="4"/>
  <c r="G42" i="4"/>
  <c r="K41" i="4"/>
  <c r="L41" i="4" s="1"/>
  <c r="B93" i="1"/>
  <c r="E96" i="1"/>
  <c r="H44" i="4" l="1"/>
  <c r="M44" i="4" s="1"/>
  <c r="N43" i="4"/>
  <c r="G43" i="4"/>
  <c r="K42" i="4"/>
  <c r="L42" i="4" s="1"/>
  <c r="E98" i="1"/>
  <c r="B95" i="1"/>
  <c r="H45" i="4" l="1"/>
  <c r="M45" i="4" s="1"/>
  <c r="N44" i="4"/>
  <c r="G44" i="4"/>
  <c r="K43" i="4"/>
  <c r="L43" i="4" s="1"/>
  <c r="E100" i="1"/>
  <c r="B97" i="1"/>
  <c r="H46" i="4" l="1"/>
  <c r="M46" i="4" s="1"/>
  <c r="N45" i="4"/>
  <c r="G45" i="4"/>
  <c r="K44" i="4"/>
  <c r="L44" i="4" s="1"/>
  <c r="B99" i="1"/>
  <c r="E102" i="1"/>
  <c r="H47" i="4" l="1"/>
  <c r="M47" i="4" s="1"/>
  <c r="N46" i="4"/>
  <c r="G46" i="4"/>
  <c r="K45" i="4"/>
  <c r="L45" i="4" s="1"/>
  <c r="B101" i="1"/>
  <c r="E104" i="1"/>
  <c r="H48" i="4" l="1"/>
  <c r="M48" i="4" s="1"/>
  <c r="N47" i="4"/>
  <c r="G47" i="4"/>
  <c r="K46" i="4"/>
  <c r="L46" i="4" s="1"/>
  <c r="E106" i="1"/>
  <c r="B103" i="1"/>
  <c r="H49" i="4" l="1"/>
  <c r="M49" i="4" s="1"/>
  <c r="N48" i="4"/>
  <c r="G48" i="4"/>
  <c r="K47" i="4"/>
  <c r="L47" i="4" s="1"/>
  <c r="E108" i="1"/>
  <c r="B105" i="1"/>
  <c r="H50" i="4" l="1"/>
  <c r="M50" i="4" s="1"/>
  <c r="N49" i="4"/>
  <c r="G49" i="4"/>
  <c r="K48" i="4"/>
  <c r="L48" i="4" s="1"/>
  <c r="B107" i="1"/>
  <c r="E110" i="1"/>
  <c r="N50" i="4" l="1"/>
  <c r="H51" i="4"/>
  <c r="M51" i="4" s="1"/>
  <c r="G50" i="4"/>
  <c r="K49" i="4"/>
  <c r="L49" i="4" s="1"/>
  <c r="B109" i="1"/>
  <c r="E112" i="1"/>
  <c r="O2" i="1" s="1"/>
  <c r="O3" i="1" s="1"/>
  <c r="H52" i="4" l="1"/>
  <c r="M52" i="4" s="1"/>
  <c r="N51" i="4"/>
  <c r="K50" i="4"/>
  <c r="L50" i="4" s="1"/>
  <c r="G51" i="4"/>
  <c r="O5" i="1"/>
  <c r="O4" i="1"/>
  <c r="G52" i="4" l="1"/>
  <c r="K51" i="4"/>
  <c r="L51" i="4" s="1"/>
  <c r="H53" i="4"/>
  <c r="M53" i="4" s="1"/>
  <c r="N52" i="4"/>
  <c r="H54" i="4" l="1"/>
  <c r="M54" i="4" s="1"/>
  <c r="N53" i="4"/>
  <c r="K52" i="4"/>
  <c r="L52" i="4" s="1"/>
  <c r="G54" i="4" l="1"/>
  <c r="L53" i="4"/>
  <c r="N54" i="4"/>
  <c r="H55" i="4"/>
  <c r="M55" i="4" s="1"/>
  <c r="N55" i="4" l="1"/>
  <c r="H56" i="4"/>
  <c r="M56" i="4" s="1"/>
  <c r="G55" i="4"/>
  <c r="K54" i="4"/>
  <c r="L54" i="4" s="1"/>
  <c r="G56" i="4" l="1"/>
  <c r="K55" i="4"/>
  <c r="L55" i="4" s="1"/>
  <c r="H57" i="4"/>
  <c r="M57" i="4" s="1"/>
  <c r="N56" i="4"/>
  <c r="N57" i="4" l="1"/>
  <c r="H58" i="4"/>
  <c r="M58" i="4" s="1"/>
  <c r="G57" i="4"/>
  <c r="K56" i="4"/>
  <c r="L56" i="4" s="1"/>
  <c r="G58" i="4" l="1"/>
  <c r="K57" i="4"/>
  <c r="L57" i="4" s="1"/>
  <c r="N58" i="4"/>
  <c r="H59" i="4"/>
  <c r="M59" i="4" s="1"/>
  <c r="N59" i="4" l="1"/>
  <c r="H60" i="4"/>
  <c r="M60" i="4" s="1"/>
  <c r="G59" i="4"/>
  <c r="K58" i="4"/>
  <c r="L58" i="4" s="1"/>
  <c r="G60" i="4" l="1"/>
  <c r="K59" i="4"/>
  <c r="L59" i="4" s="1"/>
  <c r="N60" i="4"/>
  <c r="H61" i="4"/>
  <c r="M61" i="4" s="1"/>
  <c r="N61" i="4" l="1"/>
  <c r="H62" i="4"/>
  <c r="M62" i="4" s="1"/>
  <c r="G61" i="4"/>
  <c r="K60" i="4"/>
  <c r="L60" i="4" s="1"/>
  <c r="N62" i="4" l="1"/>
  <c r="H63" i="4"/>
  <c r="M63" i="4" s="1"/>
  <c r="G62" i="4"/>
  <c r="K61" i="4"/>
  <c r="L61" i="4" s="1"/>
  <c r="G63" i="4" l="1"/>
  <c r="K62" i="4"/>
  <c r="L62" i="4" s="1"/>
  <c r="N63" i="4"/>
  <c r="H64" i="4"/>
  <c r="M64" i="4" s="1"/>
  <c r="H65" i="4" l="1"/>
  <c r="M65" i="4" s="1"/>
  <c r="N64" i="4"/>
  <c r="G64" i="4"/>
  <c r="K63" i="4"/>
  <c r="L63" i="4" s="1"/>
  <c r="G65" i="4" l="1"/>
  <c r="K64" i="4"/>
  <c r="L64" i="4" s="1"/>
  <c r="N65" i="4"/>
  <c r="H66" i="4"/>
  <c r="M66" i="4" s="1"/>
  <c r="H67" i="4" l="1"/>
  <c r="M67" i="4" s="1"/>
  <c r="N66" i="4"/>
  <c r="G66" i="4"/>
  <c r="K65" i="4"/>
  <c r="L65" i="4" s="1"/>
  <c r="G67" i="4" l="1"/>
  <c r="K66" i="4"/>
  <c r="L66" i="4" s="1"/>
  <c r="N67" i="4"/>
  <c r="H68" i="4"/>
  <c r="M68" i="4" s="1"/>
  <c r="H69" i="4" l="1"/>
  <c r="M69" i="4" s="1"/>
  <c r="N68" i="4"/>
  <c r="G68" i="4"/>
  <c r="K67" i="4"/>
  <c r="L67" i="4" s="1"/>
  <c r="G69" i="4" l="1"/>
  <c r="K68" i="4"/>
  <c r="L68" i="4" s="1"/>
  <c r="N69" i="4"/>
  <c r="H70" i="4"/>
  <c r="M70" i="4" s="1"/>
  <c r="N70" i="4" l="1"/>
  <c r="H71" i="4"/>
  <c r="M71" i="4" s="1"/>
  <c r="G70" i="4"/>
  <c r="K69" i="4"/>
  <c r="L69" i="4" s="1"/>
  <c r="G71" i="4" l="1"/>
  <c r="K70" i="4"/>
  <c r="L70" i="4" s="1"/>
  <c r="N71" i="4"/>
  <c r="H72" i="4"/>
  <c r="M72" i="4" s="1"/>
  <c r="H73" i="4" l="1"/>
  <c r="M73" i="4" s="1"/>
  <c r="N72" i="4"/>
  <c r="G72" i="4"/>
  <c r="K71" i="4"/>
  <c r="L71" i="4" s="1"/>
  <c r="G73" i="4" l="1"/>
  <c r="K72" i="4"/>
  <c r="L72" i="4" s="1"/>
  <c r="N73" i="4"/>
  <c r="H74" i="4"/>
  <c r="M74" i="4" s="1"/>
  <c r="H75" i="4" l="1"/>
  <c r="M75" i="4" s="1"/>
  <c r="N74" i="4"/>
  <c r="G74" i="4"/>
  <c r="K73" i="4"/>
  <c r="L73" i="4" s="1"/>
  <c r="G75" i="4" l="1"/>
  <c r="K74" i="4"/>
  <c r="L74" i="4" s="1"/>
  <c r="N75" i="4"/>
  <c r="H76" i="4"/>
  <c r="M76" i="4" s="1"/>
  <c r="H77" i="4" l="1"/>
  <c r="M77" i="4" s="1"/>
  <c r="N76" i="4"/>
  <c r="G76" i="4"/>
  <c r="K75" i="4"/>
  <c r="L75" i="4" s="1"/>
  <c r="G77" i="4" l="1"/>
  <c r="K76" i="4"/>
  <c r="L76" i="4" s="1"/>
  <c r="N77" i="4"/>
  <c r="H78" i="4"/>
  <c r="M78" i="4" s="1"/>
  <c r="H79" i="4" l="1"/>
  <c r="M79" i="4" s="1"/>
  <c r="N78" i="4"/>
  <c r="G78" i="4"/>
  <c r="K77" i="4"/>
  <c r="L77" i="4" s="1"/>
  <c r="G79" i="4" l="1"/>
  <c r="K78" i="4"/>
  <c r="L78" i="4" s="1"/>
  <c r="N79" i="4"/>
  <c r="H80" i="4"/>
  <c r="M80" i="4" s="1"/>
  <c r="H81" i="4" l="1"/>
  <c r="M81" i="4" s="1"/>
  <c r="N80" i="4"/>
  <c r="G80" i="4"/>
  <c r="K79" i="4"/>
  <c r="L79" i="4" s="1"/>
  <c r="G81" i="4" l="1"/>
  <c r="K80" i="4"/>
  <c r="L80" i="4" s="1"/>
  <c r="N81" i="4"/>
  <c r="H82" i="4"/>
  <c r="M82" i="4" s="1"/>
  <c r="H83" i="4" l="1"/>
  <c r="M83" i="4" s="1"/>
  <c r="N82" i="4"/>
  <c r="G82" i="4"/>
  <c r="K81" i="4"/>
  <c r="L81" i="4" s="1"/>
  <c r="G83" i="4" l="1"/>
  <c r="K82" i="4"/>
  <c r="L82" i="4" s="1"/>
  <c r="N83" i="4"/>
  <c r="H84" i="4"/>
  <c r="M84" i="4" s="1"/>
  <c r="H85" i="4" l="1"/>
  <c r="M85" i="4" s="1"/>
  <c r="N84" i="4"/>
  <c r="G84" i="4"/>
  <c r="K83" i="4"/>
  <c r="L83" i="4" s="1"/>
  <c r="G85" i="4" l="1"/>
  <c r="K84" i="4"/>
  <c r="L84" i="4" s="1"/>
  <c r="N85" i="4"/>
  <c r="H86" i="4"/>
  <c r="M86" i="4" s="1"/>
  <c r="N86" i="4" l="1"/>
  <c r="H87" i="4"/>
  <c r="M87" i="4" s="1"/>
  <c r="G86" i="4"/>
  <c r="K85" i="4"/>
  <c r="L85" i="4" s="1"/>
  <c r="G87" i="4" l="1"/>
  <c r="K86" i="4"/>
  <c r="L86" i="4" s="1"/>
  <c r="N87" i="4"/>
  <c r="H88" i="4"/>
  <c r="M88" i="4" s="1"/>
  <c r="H89" i="4" l="1"/>
  <c r="M89" i="4" s="1"/>
  <c r="N88" i="4"/>
  <c r="G88" i="4"/>
  <c r="K87" i="4"/>
  <c r="L87" i="4" s="1"/>
  <c r="G89" i="4" l="1"/>
  <c r="K88" i="4"/>
  <c r="L88" i="4" s="1"/>
  <c r="N89" i="4"/>
  <c r="H90" i="4"/>
  <c r="M90" i="4" s="1"/>
  <c r="H91" i="4" l="1"/>
  <c r="M91" i="4" s="1"/>
  <c r="N90" i="4"/>
  <c r="G90" i="4"/>
  <c r="K89" i="4"/>
  <c r="L89" i="4" s="1"/>
  <c r="G91" i="4" l="1"/>
  <c r="K90" i="4"/>
  <c r="L90" i="4" s="1"/>
  <c r="N91" i="4"/>
  <c r="H92" i="4"/>
  <c r="M92" i="4" s="1"/>
  <c r="H93" i="4" l="1"/>
  <c r="M93" i="4" s="1"/>
  <c r="N92" i="4"/>
  <c r="G92" i="4"/>
  <c r="K91" i="4"/>
  <c r="L91" i="4" s="1"/>
  <c r="G93" i="4" l="1"/>
  <c r="K92" i="4"/>
  <c r="L92" i="4" s="1"/>
  <c r="N93" i="4"/>
  <c r="H94" i="4"/>
  <c r="M94" i="4" s="1"/>
  <c r="N94" i="4" l="1"/>
  <c r="H95" i="4"/>
  <c r="M95" i="4" s="1"/>
  <c r="G94" i="4"/>
  <c r="K93" i="4"/>
  <c r="L93" i="4" s="1"/>
  <c r="N95" i="4" l="1"/>
  <c r="H96" i="4"/>
  <c r="M96" i="4" s="1"/>
  <c r="G95" i="4"/>
  <c r="K94" i="4"/>
  <c r="L94" i="4" s="1"/>
  <c r="H97" i="4" l="1"/>
  <c r="M97" i="4" s="1"/>
  <c r="N96" i="4"/>
  <c r="G96" i="4"/>
  <c r="K95" i="4"/>
  <c r="L95" i="4" s="1"/>
  <c r="G97" i="4" l="1"/>
  <c r="K96" i="4"/>
  <c r="L96" i="4" s="1"/>
  <c r="N97" i="4"/>
  <c r="H98" i="4"/>
  <c r="M98" i="4" s="1"/>
  <c r="N98" i="4" l="1"/>
  <c r="H99" i="4"/>
  <c r="M99" i="4" s="1"/>
  <c r="G98" i="4"/>
  <c r="K97" i="4"/>
  <c r="L97" i="4" s="1"/>
  <c r="G99" i="4" l="1"/>
  <c r="K98" i="4"/>
  <c r="L98" i="4" s="1"/>
  <c r="N99" i="4"/>
  <c r="H100" i="4"/>
  <c r="M100" i="4" s="1"/>
  <c r="H101" i="4" l="1"/>
  <c r="M101" i="4" s="1"/>
  <c r="N100" i="4"/>
  <c r="G100" i="4"/>
  <c r="K99" i="4"/>
  <c r="L99" i="4" s="1"/>
  <c r="G101" i="4" l="1"/>
  <c r="K100" i="4"/>
  <c r="L100" i="4" s="1"/>
  <c r="N101" i="4"/>
  <c r="H102" i="4"/>
  <c r="M102" i="4" s="1"/>
  <c r="N102" i="4" l="1"/>
  <c r="H103" i="4"/>
  <c r="M103" i="4" s="1"/>
  <c r="G102" i="4"/>
  <c r="K101" i="4"/>
  <c r="L101" i="4" s="1"/>
  <c r="G103" i="4" l="1"/>
  <c r="K102" i="4"/>
  <c r="L102" i="4" s="1"/>
  <c r="H104" i="4"/>
  <c r="M104" i="4" s="1"/>
  <c r="N103" i="4"/>
  <c r="N104" i="4" l="1"/>
  <c r="H105" i="4"/>
  <c r="M105" i="4" s="1"/>
  <c r="G104" i="4"/>
  <c r="K103" i="4"/>
  <c r="L103" i="4" s="1"/>
  <c r="G105" i="4" l="1"/>
  <c r="K104" i="4"/>
  <c r="L104" i="4" s="1"/>
  <c r="N105" i="4"/>
  <c r="H106" i="4"/>
  <c r="M106" i="4" s="1"/>
  <c r="H107" i="4" l="1"/>
  <c r="M107" i="4" s="1"/>
  <c r="N106" i="4"/>
  <c r="G106" i="4"/>
  <c r="K105" i="4"/>
  <c r="L105" i="4" s="1"/>
  <c r="G107" i="4" l="1"/>
  <c r="K106" i="4"/>
  <c r="L106" i="4" s="1"/>
  <c r="N107" i="4"/>
  <c r="H108" i="4"/>
  <c r="M108" i="4" s="1"/>
  <c r="H109" i="4" l="1"/>
  <c r="M109" i="4" s="1"/>
  <c r="N108" i="4"/>
  <c r="G108" i="4"/>
  <c r="K107" i="4"/>
  <c r="L107" i="4" s="1"/>
  <c r="G109" i="4" l="1"/>
  <c r="K108" i="4"/>
  <c r="L108" i="4" s="1"/>
  <c r="N109" i="4"/>
  <c r="H110" i="4"/>
  <c r="M110" i="4" s="1"/>
  <c r="N110" i="4" l="1"/>
  <c r="H111" i="4"/>
  <c r="M111" i="4" s="1"/>
  <c r="G110" i="4"/>
  <c r="K109" i="4"/>
  <c r="L109" i="4" s="1"/>
  <c r="N111" i="4" l="1"/>
  <c r="H112" i="4"/>
  <c r="M112" i="4" s="1"/>
  <c r="G111" i="4"/>
  <c r="K110" i="4"/>
  <c r="L110" i="4" s="1"/>
  <c r="N112" i="4" l="1"/>
  <c r="H113" i="4"/>
  <c r="M113" i="4" s="1"/>
  <c r="G112" i="4"/>
  <c r="K111" i="4"/>
  <c r="L111" i="4" s="1"/>
  <c r="G113" i="4" l="1"/>
  <c r="K112" i="4"/>
  <c r="L112" i="4" s="1"/>
  <c r="N113" i="4"/>
  <c r="H114" i="4"/>
  <c r="M114" i="4" s="1"/>
  <c r="N114" i="4" l="1"/>
  <c r="H115" i="4"/>
  <c r="M115" i="4" s="1"/>
  <c r="G114" i="4"/>
  <c r="K113" i="4"/>
  <c r="L113" i="4" s="1"/>
  <c r="N115" i="4" l="1"/>
  <c r="H116" i="4"/>
  <c r="M116" i="4" s="1"/>
  <c r="G115" i="4"/>
  <c r="K114" i="4"/>
  <c r="L114" i="4" s="1"/>
  <c r="N116" i="4" l="1"/>
  <c r="H117" i="4"/>
  <c r="M117" i="4" s="1"/>
  <c r="G116" i="4"/>
  <c r="K115" i="4"/>
  <c r="L115" i="4" s="1"/>
  <c r="G117" i="4" l="1"/>
  <c r="K116" i="4"/>
  <c r="L116" i="4" s="1"/>
  <c r="N117" i="4"/>
  <c r="H118" i="4"/>
  <c r="M118" i="4" s="1"/>
  <c r="N118" i="4" l="1"/>
  <c r="H119" i="4"/>
  <c r="M119" i="4" s="1"/>
  <c r="G118" i="4"/>
  <c r="K117" i="4"/>
  <c r="L117" i="4" s="1"/>
  <c r="G119" i="4" l="1"/>
  <c r="K118" i="4"/>
  <c r="L118" i="4" s="1"/>
  <c r="H120" i="4"/>
  <c r="M120" i="4" s="1"/>
  <c r="N119" i="4"/>
  <c r="N120" i="4" l="1"/>
  <c r="H121" i="4"/>
  <c r="M121" i="4" s="1"/>
  <c r="G120" i="4"/>
  <c r="K119" i="4"/>
  <c r="L119" i="4" s="1"/>
  <c r="N121" i="4" l="1"/>
  <c r="H122" i="4"/>
  <c r="M122" i="4" s="1"/>
  <c r="G121" i="4"/>
  <c r="K120" i="4"/>
  <c r="L120" i="4" s="1"/>
  <c r="G122" i="4" l="1"/>
  <c r="K121" i="4"/>
  <c r="L121" i="4" s="1"/>
  <c r="N122" i="4"/>
  <c r="H123" i="4"/>
  <c r="M123" i="4" s="1"/>
  <c r="N123" i="4" l="1"/>
  <c r="H124" i="4"/>
  <c r="M124" i="4" s="1"/>
  <c r="G123" i="4"/>
  <c r="K122" i="4"/>
  <c r="L122" i="4" s="1"/>
  <c r="N124" i="4" l="1"/>
  <c r="H125" i="4"/>
  <c r="M125" i="4" s="1"/>
  <c r="G124" i="4"/>
  <c r="K123" i="4"/>
  <c r="L123" i="4" s="1"/>
  <c r="N125" i="4" l="1"/>
  <c r="H126" i="4"/>
  <c r="M126" i="4" s="1"/>
  <c r="G125" i="4"/>
  <c r="K124" i="4"/>
  <c r="L124" i="4" s="1"/>
  <c r="N126" i="4" l="1"/>
  <c r="H127" i="4"/>
  <c r="M127" i="4" s="1"/>
  <c r="G126" i="4"/>
  <c r="K125" i="4"/>
  <c r="L125" i="4" s="1"/>
  <c r="G127" i="4" l="1"/>
  <c r="K126" i="4"/>
  <c r="L126" i="4" s="1"/>
  <c r="N127" i="4"/>
  <c r="H128" i="4"/>
  <c r="M128" i="4" s="1"/>
  <c r="N128" i="4" l="1"/>
  <c r="H129" i="4"/>
  <c r="M129" i="4" s="1"/>
  <c r="G128" i="4"/>
  <c r="K127" i="4"/>
  <c r="L127" i="4" s="1"/>
  <c r="H130" i="4" l="1"/>
  <c r="M130" i="4" s="1"/>
  <c r="N129" i="4"/>
  <c r="G129" i="4"/>
  <c r="K128" i="4"/>
  <c r="L128" i="4" s="1"/>
  <c r="G130" i="4" l="1"/>
  <c r="K129" i="4"/>
  <c r="L129" i="4" s="1"/>
  <c r="N130" i="4"/>
  <c r="H131" i="4"/>
  <c r="H132" i="4" s="1"/>
  <c r="M132" i="4" l="1"/>
  <c r="H133" i="4"/>
  <c r="M131" i="4"/>
  <c r="N131" i="4" s="1"/>
  <c r="G131" i="4"/>
  <c r="K130" i="4"/>
  <c r="L130" i="4" s="1"/>
  <c r="M133" i="4" l="1"/>
  <c r="N133" i="4" s="1"/>
  <c r="H134" i="4"/>
  <c r="N132" i="4"/>
  <c r="K131" i="4"/>
  <c r="L131" i="4" s="1"/>
  <c r="G132" i="4"/>
  <c r="H135" i="4" l="1"/>
  <c r="M134" i="4"/>
  <c r="N134" i="4" s="1"/>
  <c r="G133" i="4"/>
  <c r="K132" i="4"/>
  <c r="L132" i="4" s="1"/>
  <c r="H136" i="4" l="1"/>
  <c r="M135" i="4"/>
  <c r="N135" i="4" s="1"/>
  <c r="K133" i="4"/>
  <c r="L133" i="4" s="1"/>
  <c r="G134" i="4"/>
  <c r="H137" i="4" l="1"/>
  <c r="M136" i="4"/>
  <c r="N136" i="4" s="1"/>
  <c r="K134" i="4"/>
  <c r="L134" i="4" s="1"/>
  <c r="G135" i="4"/>
  <c r="M137" i="4" l="1"/>
  <c r="N137" i="4" s="1"/>
  <c r="H138" i="4"/>
  <c r="G136" i="4"/>
  <c r="K135" i="4"/>
  <c r="L135" i="4" s="1"/>
  <c r="M138" i="4" l="1"/>
  <c r="N138" i="4" s="1"/>
  <c r="H139" i="4"/>
  <c r="M139" i="4" s="1"/>
  <c r="N139" i="4" s="1"/>
  <c r="K136" i="4"/>
  <c r="L136" i="4" s="1"/>
  <c r="G137" i="4"/>
  <c r="K137" i="4" l="1"/>
  <c r="L137" i="4" s="1"/>
  <c r="G138" i="4"/>
  <c r="K138" i="4" l="1"/>
  <c r="L138" i="4" s="1"/>
  <c r="G139" i="4"/>
  <c r="K139" i="4" s="1"/>
  <c r="L139" i="4" s="1"/>
</calcChain>
</file>

<file path=xl/sharedStrings.xml><?xml version="1.0" encoding="utf-8"?>
<sst xmlns="http://schemas.openxmlformats.org/spreadsheetml/2006/main" count="57" uniqueCount="53">
  <si>
    <t>Date</t>
  </si>
  <si>
    <t>Ideal Power</t>
  </si>
  <si>
    <t>No</t>
  </si>
  <si>
    <t>delta Power</t>
  </si>
  <si>
    <t>START</t>
  </si>
  <si>
    <t>PEAK</t>
  </si>
  <si>
    <t>END</t>
  </si>
  <si>
    <t>days to go</t>
  </si>
  <si>
    <t>TODAY</t>
  </si>
  <si>
    <t>date</t>
  </si>
  <si>
    <t>source:</t>
  </si>
  <si>
    <t>date; N of Cases</t>
  </si>
  <si>
    <t>https://en.wikipedia.org/wiki/2020_coronavirus_pandemic_in_Indonesia</t>
  </si>
  <si>
    <t>rounded up</t>
  </si>
  <si>
    <t>Selisih of date</t>
  </si>
  <si>
    <t>weeks to go</t>
  </si>
  <si>
    <t>num of sick</t>
  </si>
  <si>
    <t>months to go</t>
  </si>
  <si>
    <t>N of Cases</t>
  </si>
  <si>
    <t>cured</t>
  </si>
  <si>
    <t>total</t>
  </si>
  <si>
    <t>N of Cured</t>
  </si>
  <si>
    <t>y=ax-b</t>
  </si>
  <si>
    <t>a=</t>
  </si>
  <si>
    <t>b=</t>
  </si>
  <si>
    <t>No Case</t>
  </si>
  <si>
    <t>No Cure</t>
  </si>
  <si>
    <t>Start</t>
  </si>
  <si>
    <t>Today</t>
  </si>
  <si>
    <t>Grad Peak</t>
  </si>
  <si>
    <t>CEK TROS!</t>
  </si>
  <si>
    <t>INDONESIA</t>
  </si>
  <si>
    <t>SINGAPORE</t>
  </si>
  <si>
    <t>https://en.wikipedia.org/wiki/2020_coronavirus_pandemic_in_Singapore#Statistics</t>
  </si>
  <si>
    <t>MALAYSIA</t>
  </si>
  <si>
    <t>https://en.wikipedia.org/wiki/2020_coronavirus_pandemic_in_Malaysia</t>
  </si>
  <si>
    <t>THAILAND</t>
  </si>
  <si>
    <t>https://en.wikipedia.org/wiki/2020_coronavirus_pandemic_in_the_Philippines#Statistics</t>
  </si>
  <si>
    <t>PHILLIPINES</t>
  </si>
  <si>
    <t>https://en.wikipedia.org/wiki/2020_coronavirus_pandemic_in_Thailand</t>
  </si>
  <si>
    <t>https://en.wikipedia.org/wiki/2020_coronavirus_pandemic_in_Indonesia#Statistics</t>
  </si>
  <si>
    <t>Total Case</t>
  </si>
  <si>
    <t>Sick Case</t>
  </si>
  <si>
    <t>Total Cured</t>
  </si>
  <si>
    <t>Total Death</t>
  </si>
  <si>
    <t>End (Predicted)</t>
  </si>
  <si>
    <t>Peak (Pred.)</t>
  </si>
  <si>
    <t>Total Solved</t>
  </si>
  <si>
    <t>New Sick Per Day</t>
  </si>
  <si>
    <t>New Solved Per Day</t>
  </si>
  <si>
    <t>New Case Per Day</t>
  </si>
  <si>
    <t>Cured Per Day</t>
  </si>
  <si>
    <t>Die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</si>
</sst>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409]mmmm\ d\,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sz val="22"/>
      <color rgb="FF009242"/>
      <name val="Calibri"/>
      <family val="2"/>
      <scheme val="minor"/>
    </font>
    <font>
      <b/>
      <i/>
      <sz val="12"/>
      <color rgb="FF00924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0" fontId="0" fillId="0" borderId="4" xfId="0" applyBorder="1"/>
    <xf numFmtId="1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164" fontId="0" fillId="0" borderId="0" xfId="1" applyNumberFormat="1" applyFont="1" applyBorder="1"/>
    <xf numFmtId="0" fontId="2" fillId="0" borderId="6" xfId="0" applyFont="1" applyBorder="1"/>
    <xf numFmtId="0" fontId="3" fillId="0" borderId="0" xfId="0" applyFont="1"/>
    <xf numFmtId="0" fontId="2" fillId="0" borderId="4" xfId="0" applyFont="1" applyBorder="1"/>
    <xf numFmtId="164" fontId="2" fillId="0" borderId="7" xfId="0" applyNumberFormat="1" applyFont="1" applyBorder="1"/>
    <xf numFmtId="0" fontId="2" fillId="0" borderId="0" xfId="0" applyFont="1" applyFill="1" applyBorder="1"/>
    <xf numFmtId="0" fontId="4" fillId="0" borderId="0" xfId="2"/>
    <xf numFmtId="164" fontId="0" fillId="2" borderId="0" xfId="1" applyNumberFormat="1" applyFont="1" applyFill="1" applyBorder="1"/>
    <xf numFmtId="165" fontId="0" fillId="0" borderId="0" xfId="0" applyNumberFormat="1" applyBorder="1"/>
    <xf numFmtId="0" fontId="3" fillId="0" borderId="4" xfId="0" applyFont="1" applyBorder="1"/>
    <xf numFmtId="0" fontId="0" fillId="0" borderId="11" xfId="0" applyBorder="1" applyAlignment="1">
      <alignment horizontal="center" vertical="center" wrapText="1"/>
    </xf>
    <xf numFmtId="165" fontId="0" fillId="3" borderId="12" xfId="0" applyNumberFormat="1" applyFill="1" applyBorder="1"/>
    <xf numFmtId="0" fontId="0" fillId="3" borderId="12" xfId="0" applyFill="1" applyBorder="1"/>
    <xf numFmtId="164" fontId="0" fillId="0" borderId="5" xfId="0" applyNumberFormat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2" fillId="0" borderId="9" xfId="0" applyFont="1" applyBorder="1"/>
    <xf numFmtId="0" fontId="0" fillId="0" borderId="13" xfId="0" applyFont="1" applyBorder="1"/>
    <xf numFmtId="165" fontId="0" fillId="0" borderId="13" xfId="0" applyNumberFormat="1" applyFont="1" applyBorder="1"/>
    <xf numFmtId="165" fontId="0" fillId="0" borderId="10" xfId="0" applyNumberFormat="1" applyFont="1" applyBorder="1"/>
    <xf numFmtId="166" fontId="6" fillId="0" borderId="0" xfId="0" applyNumberFormat="1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6" fontId="7" fillId="0" borderId="0" xfId="0" applyNumberFormat="1" applyFont="1" applyBorder="1"/>
    <xf numFmtId="0" fontId="9" fillId="0" borderId="3" xfId="0" applyFont="1" applyBorder="1" applyAlignment="1">
      <alignment horizontal="center"/>
    </xf>
    <xf numFmtId="166" fontId="10" fillId="0" borderId="5" xfId="0" applyNumberFormat="1" applyFont="1" applyBorder="1"/>
    <xf numFmtId="14" fontId="0" fillId="0" borderId="0" xfId="0" applyNumberFormat="1"/>
    <xf numFmtId="0" fontId="0" fillId="0" borderId="0" xfId="0" applyFill="1" applyBorder="1"/>
    <xf numFmtId="14" fontId="2" fillId="2" borderId="0" xfId="0" applyNumberFormat="1" applyFont="1" applyFill="1"/>
    <xf numFmtId="0" fontId="0" fillId="2" borderId="0" xfId="0" applyFill="1"/>
    <xf numFmtId="14" fontId="0" fillId="2" borderId="0" xfId="0" applyNumberFormat="1" applyFill="1"/>
    <xf numFmtId="0" fontId="2" fillId="0" borderId="0" xfId="0" applyFont="1"/>
    <xf numFmtId="0" fontId="2" fillId="2" borderId="0" xfId="0" applyFont="1" applyFill="1"/>
    <xf numFmtId="0" fontId="2" fillId="0" borderId="2" xfId="0" applyFont="1" applyBorder="1" applyAlignment="1">
      <alignment horizontal="center" wrapText="1"/>
    </xf>
    <xf numFmtId="14" fontId="2" fillId="0" borderId="0" xfId="0" applyNumberFormat="1" applyFont="1"/>
    <xf numFmtId="166" fontId="0" fillId="0" borderId="0" xfId="0" applyNumberFormat="1" applyAlignment="1">
      <alignment horizontal="left"/>
    </xf>
    <xf numFmtId="0" fontId="11" fillId="0" borderId="0" xfId="0" applyFont="1"/>
    <xf numFmtId="0" fontId="12" fillId="0" borderId="0" xfId="0" applyFont="1"/>
    <xf numFmtId="14" fontId="11" fillId="0" borderId="0" xfId="0" applyNumberFormat="1" applyFont="1"/>
    <xf numFmtId="166" fontId="12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13" fillId="2" borderId="0" xfId="0" applyFont="1" applyFill="1"/>
    <xf numFmtId="0" fontId="0" fillId="4" borderId="14" xfId="0" applyFill="1" applyBorder="1" applyAlignment="1">
      <alignment horizontal="center" vertical="center" wrapText="1"/>
    </xf>
    <xf numFmtId="0" fontId="0" fillId="4" borderId="14" xfId="0" applyFill="1" applyBorder="1"/>
    <xf numFmtId="0" fontId="2" fillId="4" borderId="14" xfId="0" applyFont="1" applyFill="1" applyBorder="1"/>
    <xf numFmtId="0" fontId="0" fillId="5" borderId="14" xfId="0" applyFill="1" applyBorder="1" applyAlignment="1">
      <alignment horizontal="center" vertical="center" wrapText="1"/>
    </xf>
    <xf numFmtId="0" fontId="0" fillId="5" borderId="14" xfId="0" applyFill="1" applyBorder="1"/>
    <xf numFmtId="0" fontId="2" fillId="5" borderId="14" xfId="0" applyFont="1" applyFill="1" applyBorder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2" fillId="6" borderId="0" xfId="0" applyFont="1" applyFill="1" applyBorder="1"/>
    <xf numFmtId="0" fontId="0" fillId="8" borderId="14" xfId="0" applyFill="1" applyBorder="1" applyAlignment="1">
      <alignment horizontal="center" vertical="center" wrapText="1"/>
    </xf>
    <xf numFmtId="0" fontId="0" fillId="8" borderId="14" xfId="0" applyFill="1" applyBorder="1"/>
    <xf numFmtId="0" fontId="2" fillId="8" borderId="14" xfId="0" applyFont="1" applyFill="1" applyBorder="1"/>
    <xf numFmtId="0" fontId="0" fillId="7" borderId="14" xfId="0" applyFill="1" applyBorder="1" applyAlignment="1">
      <alignment horizontal="center" vertical="center" wrapText="1"/>
    </xf>
    <xf numFmtId="0" fontId="0" fillId="7" borderId="14" xfId="0" applyFill="1" applyBorder="1"/>
    <xf numFmtId="0" fontId="2" fillId="7" borderId="14" xfId="0" applyFont="1" applyFill="1" applyBorder="1"/>
    <xf numFmtId="0" fontId="0" fillId="9" borderId="14" xfId="0" applyFill="1" applyBorder="1" applyAlignment="1">
      <alignment horizontal="center" vertical="center" wrapText="1"/>
    </xf>
    <xf numFmtId="0" fontId="0" fillId="9" borderId="14" xfId="0" applyFill="1" applyBorder="1"/>
    <xf numFmtId="0" fontId="2" fillId="9" borderId="14" xfId="0" applyFont="1" applyFill="1" applyBorder="1"/>
    <xf numFmtId="0" fontId="0" fillId="10" borderId="14" xfId="0" applyFill="1" applyBorder="1" applyAlignment="1">
      <alignment horizontal="center" vertical="center" wrapText="1"/>
    </xf>
    <xf numFmtId="0" fontId="0" fillId="10" borderId="14" xfId="0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9242"/>
      <color rgb="FF0033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Case Per Day'!$A$8:$A$48</c:f>
              <c:numCache>
                <c:formatCode>General</c:formatCode>
                <c:ptCount val="4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</c:numCache>
            </c:numRef>
          </c:xVal>
          <c:yVal>
            <c:numRef>
              <c:f>'New Case Per Day'!$M$8:$M$48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30</c:v>
                </c:pt>
                <c:pt idx="11">
                  <c:v>40</c:v>
                </c:pt>
                <c:pt idx="12">
                  <c:v>49</c:v>
                </c:pt>
                <c:pt idx="13">
                  <c:v>58</c:v>
                </c:pt>
                <c:pt idx="14">
                  <c:v>77</c:v>
                </c:pt>
                <c:pt idx="15">
                  <c:v>78</c:v>
                </c:pt>
                <c:pt idx="16">
                  <c:v>84</c:v>
                </c:pt>
                <c:pt idx="17">
                  <c:v>88</c:v>
                </c:pt>
                <c:pt idx="18">
                  <c:v>112</c:v>
                </c:pt>
                <c:pt idx="19">
                  <c:v>132</c:v>
                </c:pt>
                <c:pt idx="20">
                  <c:v>160</c:v>
                </c:pt>
                <c:pt idx="21">
                  <c:v>177</c:v>
                </c:pt>
                <c:pt idx="22">
                  <c:v>196</c:v>
                </c:pt>
                <c:pt idx="23">
                  <c:v>216</c:v>
                </c:pt>
                <c:pt idx="24">
                  <c:v>259</c:v>
                </c:pt>
                <c:pt idx="25">
                  <c:v>281</c:v>
                </c:pt>
                <c:pt idx="26">
                  <c:v>314</c:v>
                </c:pt>
                <c:pt idx="27">
                  <c:v>340</c:v>
                </c:pt>
                <c:pt idx="28">
                  <c:v>361</c:v>
                </c:pt>
                <c:pt idx="29">
                  <c:v>400</c:v>
                </c:pt>
                <c:pt idx="30">
                  <c:v>424</c:v>
                </c:pt>
                <c:pt idx="31">
                  <c:v>461</c:v>
                </c:pt>
                <c:pt idx="32">
                  <c:v>531</c:v>
                </c:pt>
                <c:pt idx="33">
                  <c:v>587</c:v>
                </c:pt>
                <c:pt idx="34">
                  <c:v>612</c:v>
                </c:pt>
                <c:pt idx="35">
                  <c:v>731</c:v>
                </c:pt>
                <c:pt idx="36">
                  <c:v>778</c:v>
                </c:pt>
                <c:pt idx="37">
                  <c:v>884</c:v>
                </c:pt>
                <c:pt idx="38">
                  <c:v>914</c:v>
                </c:pt>
                <c:pt idx="39">
                  <c:v>1043</c:v>
                </c:pt>
                <c:pt idx="40">
                  <c:v>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6-4E8D-B42B-7B74554C5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28184"/>
        <c:axId val="585223592"/>
      </c:scatterChart>
      <c:valAx>
        <c:axId val="58522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3592"/>
        <c:crosses val="autoZero"/>
        <c:crossBetween val="midCat"/>
      </c:valAx>
      <c:valAx>
        <c:axId val="58522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2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Cases</a:t>
            </a:r>
          </a:p>
        </c:rich>
      </c:tx>
      <c:layout>
        <c:manualLayout>
          <c:xMode val="edge"/>
          <c:yMode val="edge"/>
          <c:x val="0.37969230769230772"/>
          <c:y val="3.63872570106865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3.433490813648294E-2"/>
                  <c:y val="-7.3479747360286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Case Per Day'!$A$2:$A$48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'New Case Per Day'!$G$2:$G$48</c:f>
              <c:numCache>
                <c:formatCode>General</c:formatCode>
                <c:ptCount val="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134</c:v>
                </c:pt>
                <c:pt idx="15">
                  <c:v>172</c:v>
                </c:pt>
                <c:pt idx="16">
                  <c:v>227</c:v>
                </c:pt>
                <c:pt idx="17">
                  <c:v>308</c:v>
                </c:pt>
                <c:pt idx="18">
                  <c:v>369</c:v>
                </c:pt>
                <c:pt idx="19">
                  <c:v>450</c:v>
                </c:pt>
                <c:pt idx="20">
                  <c:v>514</c:v>
                </c:pt>
                <c:pt idx="21">
                  <c:v>579</c:v>
                </c:pt>
                <c:pt idx="22">
                  <c:v>686</c:v>
                </c:pt>
                <c:pt idx="23">
                  <c:v>790</c:v>
                </c:pt>
                <c:pt idx="24">
                  <c:v>893</c:v>
                </c:pt>
                <c:pt idx="25">
                  <c:v>1046</c:v>
                </c:pt>
                <c:pt idx="26">
                  <c:v>1155</c:v>
                </c:pt>
                <c:pt idx="27">
                  <c:v>1285</c:v>
                </c:pt>
                <c:pt idx="28">
                  <c:v>1414</c:v>
                </c:pt>
                <c:pt idx="29">
                  <c:v>1528</c:v>
                </c:pt>
                <c:pt idx="30">
                  <c:v>1677</c:v>
                </c:pt>
                <c:pt idx="31">
                  <c:v>1790</c:v>
                </c:pt>
                <c:pt idx="32">
                  <c:v>1986</c:v>
                </c:pt>
                <c:pt idx="33">
                  <c:v>2092</c:v>
                </c:pt>
                <c:pt idx="34">
                  <c:v>2273</c:v>
                </c:pt>
                <c:pt idx="35">
                  <c:v>2491</c:v>
                </c:pt>
                <c:pt idx="36">
                  <c:v>2738</c:v>
                </c:pt>
                <c:pt idx="37">
                  <c:v>2956</c:v>
                </c:pt>
                <c:pt idx="38">
                  <c:v>3293</c:v>
                </c:pt>
                <c:pt idx="39">
                  <c:v>3512</c:v>
                </c:pt>
                <c:pt idx="40">
                  <c:v>3842</c:v>
                </c:pt>
                <c:pt idx="41">
                  <c:v>4241</c:v>
                </c:pt>
                <c:pt idx="42">
                  <c:v>4557</c:v>
                </c:pt>
                <c:pt idx="43">
                  <c:v>4839</c:v>
                </c:pt>
                <c:pt idx="44">
                  <c:v>5136</c:v>
                </c:pt>
                <c:pt idx="45">
                  <c:v>5516</c:v>
                </c:pt>
                <c:pt idx="46">
                  <c:v>5923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52E-885E-961D6DE6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349608"/>
        <c:axId val="627354856"/>
      </c:scatterChart>
      <c:valAx>
        <c:axId val="62734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4856"/>
        <c:crosses val="autoZero"/>
        <c:crossBetween val="midCat"/>
      </c:valAx>
      <c:valAx>
        <c:axId val="6273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'New Case Per Day'!$K$1</c:f>
              <c:strCache>
                <c:ptCount val="1"/>
                <c:pt idx="0">
                  <c:v>Sick Case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Case Per Day'!$G$2:$G$53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134</c:v>
                </c:pt>
                <c:pt idx="15">
                  <c:v>172</c:v>
                </c:pt>
                <c:pt idx="16">
                  <c:v>227</c:v>
                </c:pt>
                <c:pt idx="17">
                  <c:v>308</c:v>
                </c:pt>
                <c:pt idx="18">
                  <c:v>369</c:v>
                </c:pt>
                <c:pt idx="19">
                  <c:v>450</c:v>
                </c:pt>
                <c:pt idx="20">
                  <c:v>514</c:v>
                </c:pt>
                <c:pt idx="21">
                  <c:v>579</c:v>
                </c:pt>
                <c:pt idx="22">
                  <c:v>686</c:v>
                </c:pt>
                <c:pt idx="23">
                  <c:v>790</c:v>
                </c:pt>
                <c:pt idx="24">
                  <c:v>893</c:v>
                </c:pt>
                <c:pt idx="25">
                  <c:v>1046</c:v>
                </c:pt>
                <c:pt idx="26">
                  <c:v>1155</c:v>
                </c:pt>
                <c:pt idx="27">
                  <c:v>1285</c:v>
                </c:pt>
                <c:pt idx="28">
                  <c:v>1414</c:v>
                </c:pt>
                <c:pt idx="29">
                  <c:v>1528</c:v>
                </c:pt>
                <c:pt idx="30">
                  <c:v>1677</c:v>
                </c:pt>
                <c:pt idx="31">
                  <c:v>1790</c:v>
                </c:pt>
                <c:pt idx="32">
                  <c:v>1986</c:v>
                </c:pt>
                <c:pt idx="33">
                  <c:v>2092</c:v>
                </c:pt>
                <c:pt idx="34">
                  <c:v>2273</c:v>
                </c:pt>
                <c:pt idx="35">
                  <c:v>2491</c:v>
                </c:pt>
                <c:pt idx="36">
                  <c:v>2738</c:v>
                </c:pt>
                <c:pt idx="37">
                  <c:v>2956</c:v>
                </c:pt>
                <c:pt idx="38">
                  <c:v>3293</c:v>
                </c:pt>
                <c:pt idx="39">
                  <c:v>3512</c:v>
                </c:pt>
                <c:pt idx="40">
                  <c:v>3842</c:v>
                </c:pt>
                <c:pt idx="41">
                  <c:v>4241</c:v>
                </c:pt>
                <c:pt idx="42">
                  <c:v>4557</c:v>
                </c:pt>
                <c:pt idx="43">
                  <c:v>4839</c:v>
                </c:pt>
                <c:pt idx="44">
                  <c:v>5136</c:v>
                </c:pt>
                <c:pt idx="45">
                  <c:v>5516</c:v>
                </c:pt>
                <c:pt idx="46">
                  <c:v>5923</c:v>
                </c:pt>
                <c:pt idx="47">
                  <c:v>6248</c:v>
                </c:pt>
                <c:pt idx="48">
                  <c:v>6575</c:v>
                </c:pt>
                <c:pt idx="49">
                  <c:v>6760</c:v>
                </c:pt>
                <c:pt idx="50">
                  <c:v>7135</c:v>
                </c:pt>
                <c:pt idx="51">
                  <c:v>7418</c:v>
                </c:pt>
              </c:numCache>
            </c:numRef>
          </c:xVal>
          <c:yVal>
            <c:numRef>
              <c:f>'New Case Per Day'!$K$2:$K$53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31</c:v>
                </c:pt>
                <c:pt idx="11">
                  <c:v>62</c:v>
                </c:pt>
                <c:pt idx="12">
                  <c:v>83</c:v>
                </c:pt>
                <c:pt idx="13">
                  <c:v>104</c:v>
                </c:pt>
                <c:pt idx="14">
                  <c:v>121</c:v>
                </c:pt>
                <c:pt idx="15">
                  <c:v>158</c:v>
                </c:pt>
                <c:pt idx="16">
                  <c:v>197</c:v>
                </c:pt>
                <c:pt idx="17">
                  <c:v>268</c:v>
                </c:pt>
                <c:pt idx="18">
                  <c:v>320</c:v>
                </c:pt>
                <c:pt idx="19">
                  <c:v>392</c:v>
                </c:pt>
                <c:pt idx="20">
                  <c:v>437</c:v>
                </c:pt>
                <c:pt idx="21">
                  <c:v>501</c:v>
                </c:pt>
                <c:pt idx="22">
                  <c:v>602</c:v>
                </c:pt>
                <c:pt idx="23">
                  <c:v>702</c:v>
                </c:pt>
                <c:pt idx="24">
                  <c:v>781</c:v>
                </c:pt>
                <c:pt idx="25">
                  <c:v>914</c:v>
                </c:pt>
                <c:pt idx="26">
                  <c:v>995</c:v>
                </c:pt>
                <c:pt idx="27">
                  <c:v>1108</c:v>
                </c:pt>
                <c:pt idx="28">
                  <c:v>1218</c:v>
                </c:pt>
                <c:pt idx="29">
                  <c:v>1312</c:v>
                </c:pt>
                <c:pt idx="30">
                  <c:v>1418</c:v>
                </c:pt>
                <c:pt idx="31">
                  <c:v>1509</c:v>
                </c:pt>
                <c:pt idx="32">
                  <c:v>1672</c:v>
                </c:pt>
                <c:pt idx="33">
                  <c:v>1752</c:v>
                </c:pt>
                <c:pt idx="34">
                  <c:v>1912</c:v>
                </c:pt>
                <c:pt idx="35">
                  <c:v>2091</c:v>
                </c:pt>
                <c:pt idx="36">
                  <c:v>2314</c:v>
                </c:pt>
                <c:pt idx="37">
                  <c:v>2495</c:v>
                </c:pt>
                <c:pt idx="38">
                  <c:v>2762</c:v>
                </c:pt>
                <c:pt idx="39">
                  <c:v>2925</c:v>
                </c:pt>
                <c:pt idx="40">
                  <c:v>3230</c:v>
                </c:pt>
                <c:pt idx="41">
                  <c:v>3510</c:v>
                </c:pt>
                <c:pt idx="42">
                  <c:v>3779</c:v>
                </c:pt>
                <c:pt idx="43">
                  <c:v>3955</c:v>
                </c:pt>
                <c:pt idx="44">
                  <c:v>4222</c:v>
                </c:pt>
                <c:pt idx="45">
                  <c:v>4473</c:v>
                </c:pt>
                <c:pt idx="46">
                  <c:v>4797</c:v>
                </c:pt>
                <c:pt idx="47">
                  <c:v>5083</c:v>
                </c:pt>
                <c:pt idx="48">
                  <c:v>5308</c:v>
                </c:pt>
                <c:pt idx="49">
                  <c:v>5424</c:v>
                </c:pt>
                <c:pt idx="50">
                  <c:v>5678</c:v>
                </c:pt>
                <c:pt idx="51">
                  <c:v>5871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F-4375-A295-23E77CFC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630632"/>
        <c:axId val="233629976"/>
      </c:scatterChart>
      <c:valAx>
        <c:axId val="23363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29976"/>
        <c:crosses val="autoZero"/>
        <c:crossBetween val="midCat"/>
      </c:valAx>
      <c:valAx>
        <c:axId val="233629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3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 of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Sheet1!$F$4:$F$112</c:f>
              <c:numCache>
                <c:formatCode>General</c:formatCode>
                <c:ptCount val="109"/>
                <c:pt idx="0">
                  <c:v>2</c:v>
                </c:pt>
                <c:pt idx="2">
                  <c:v>4</c:v>
                </c:pt>
                <c:pt idx="4">
                  <c:v>6</c:v>
                </c:pt>
                <c:pt idx="6">
                  <c:v>19</c:v>
                </c:pt>
                <c:pt idx="8">
                  <c:v>34</c:v>
                </c:pt>
                <c:pt idx="10">
                  <c:v>69</c:v>
                </c:pt>
                <c:pt idx="12">
                  <c:v>134</c:v>
                </c:pt>
                <c:pt idx="14">
                  <c:v>227</c:v>
                </c:pt>
                <c:pt idx="16">
                  <c:v>514</c:v>
                </c:pt>
                <c:pt idx="18">
                  <c:v>1046</c:v>
                </c:pt>
                <c:pt idx="20">
                  <c:v>2092</c:v>
                </c:pt>
                <c:pt idx="22" formatCode="_(* #,##0_);_(* \(#,##0\);_(* &quot;-&quot;??_);_(@_)">
                  <c:v>4096</c:v>
                </c:pt>
                <c:pt idx="24" formatCode="_(* #,##0_);_(* \(#,##0\);_(* &quot;-&quot;??_);_(@_)">
                  <c:v>8192</c:v>
                </c:pt>
                <c:pt idx="26" formatCode="_(* #,##0_);_(* \(#,##0\);_(* &quot;-&quot;??_);_(@_)">
                  <c:v>16384</c:v>
                </c:pt>
                <c:pt idx="28" formatCode="_(* #,##0_);_(* \(#,##0\);_(* &quot;-&quot;??_);_(@_)">
                  <c:v>32768</c:v>
                </c:pt>
                <c:pt idx="30" formatCode="_(* #,##0_);_(* \(#,##0\);_(* &quot;-&quot;??_);_(@_)">
                  <c:v>65536</c:v>
                </c:pt>
                <c:pt idx="32" formatCode="_(* #,##0_);_(* \(#,##0\);_(* &quot;-&quot;??_);_(@_)">
                  <c:v>131072</c:v>
                </c:pt>
                <c:pt idx="34" formatCode="_(* #,##0_);_(* \(#,##0\);_(* &quot;-&quot;??_);_(@_)">
                  <c:v>262144</c:v>
                </c:pt>
                <c:pt idx="36" formatCode="_(* #,##0_);_(* \(#,##0\);_(* &quot;-&quot;??_);_(@_)">
                  <c:v>524288</c:v>
                </c:pt>
                <c:pt idx="38" formatCode="_(* #,##0_);_(* \(#,##0\);_(* &quot;-&quot;??_);_(@_)">
                  <c:v>1048576</c:v>
                </c:pt>
                <c:pt idx="40" formatCode="_(* #,##0_);_(* \(#,##0\);_(* &quot;-&quot;??_);_(@_)">
                  <c:v>2097152</c:v>
                </c:pt>
                <c:pt idx="42" formatCode="_(* #,##0_);_(* \(#,##0\);_(* &quot;-&quot;??_);_(@_)">
                  <c:v>4194304</c:v>
                </c:pt>
                <c:pt idx="44" formatCode="_(* #,##0_);_(* \(#,##0\);_(* &quot;-&quot;??_);_(@_)">
                  <c:v>8388608</c:v>
                </c:pt>
                <c:pt idx="46" formatCode="_(* #,##0_);_(* \(#,##0\);_(* &quot;-&quot;??_);_(@_)">
                  <c:v>16777216</c:v>
                </c:pt>
                <c:pt idx="48" formatCode="_(* #,##0_);_(* \(#,##0\);_(* &quot;-&quot;??_);_(@_)">
                  <c:v>33554432</c:v>
                </c:pt>
                <c:pt idx="50" formatCode="_(* #,##0_);_(* \(#,##0\);_(* &quot;-&quot;??_);_(@_)">
                  <c:v>67108864</c:v>
                </c:pt>
                <c:pt idx="52" formatCode="_(* #,##0_);_(* \(#,##0\);_(* &quot;-&quot;??_);_(@_)">
                  <c:v>134217728</c:v>
                </c:pt>
                <c:pt idx="54" formatCode="_(* #,##0_);_(* \(#,##0\);_(* &quot;-&quot;??_);_(@_)">
                  <c:v>268435456</c:v>
                </c:pt>
                <c:pt idx="56" formatCode="_(* #,##0_);_(* \(#,##0\);_(* &quot;-&quot;??_);_(@_)">
                  <c:v>268435456</c:v>
                </c:pt>
                <c:pt idx="58" formatCode="_(* #,##0_);_(* \(#,##0\);_(* &quot;-&quot;??_);_(@_)">
                  <c:v>268435456</c:v>
                </c:pt>
                <c:pt idx="60" formatCode="_(* #,##0_);_(* \(#,##0\);_(* &quot;-&quot;??_);_(@_)">
                  <c:v>268435456</c:v>
                </c:pt>
                <c:pt idx="62" formatCode="_(* #,##0_);_(* \(#,##0\);_(* &quot;-&quot;??_);_(@_)">
                  <c:v>268435456</c:v>
                </c:pt>
                <c:pt idx="64" formatCode="_(* #,##0_);_(* \(#,##0\);_(* &quot;-&quot;??_);_(@_)">
                  <c:v>268435456</c:v>
                </c:pt>
                <c:pt idx="66" formatCode="_(* #,##0_);_(* \(#,##0\);_(* &quot;-&quot;??_);_(@_)">
                  <c:v>268435456</c:v>
                </c:pt>
                <c:pt idx="68" formatCode="_(* #,##0_);_(* \(#,##0\);_(* &quot;-&quot;??_);_(@_)">
                  <c:v>268435456</c:v>
                </c:pt>
                <c:pt idx="70" formatCode="_(* #,##0_);_(* \(#,##0\);_(* &quot;-&quot;??_);_(@_)">
                  <c:v>268435456</c:v>
                </c:pt>
                <c:pt idx="72" formatCode="_(* #,##0_);_(* \(#,##0\);_(* &quot;-&quot;??_);_(@_)">
                  <c:v>268435456</c:v>
                </c:pt>
                <c:pt idx="74" formatCode="_(* #,##0_);_(* \(#,##0\);_(* &quot;-&quot;??_);_(@_)">
                  <c:v>268435456</c:v>
                </c:pt>
                <c:pt idx="76" formatCode="_(* #,##0_);_(* \(#,##0\);_(* &quot;-&quot;??_);_(@_)">
                  <c:v>268435456</c:v>
                </c:pt>
                <c:pt idx="78" formatCode="_(* #,##0_);_(* \(#,##0\);_(* &quot;-&quot;??_);_(@_)">
                  <c:v>268435456</c:v>
                </c:pt>
                <c:pt idx="80" formatCode="_(* #,##0_);_(* \(#,##0\);_(* &quot;-&quot;??_);_(@_)">
                  <c:v>268435456</c:v>
                </c:pt>
                <c:pt idx="82" formatCode="_(* #,##0_);_(* \(#,##0\);_(* &quot;-&quot;??_);_(@_)">
                  <c:v>268435456</c:v>
                </c:pt>
                <c:pt idx="84" formatCode="_(* #,##0_);_(* \(#,##0\);_(* &quot;-&quot;??_);_(@_)">
                  <c:v>268435456</c:v>
                </c:pt>
                <c:pt idx="86" formatCode="_(* #,##0_);_(* \(#,##0\);_(* &quot;-&quot;??_);_(@_)">
                  <c:v>268435456</c:v>
                </c:pt>
                <c:pt idx="88" formatCode="_(* #,##0_);_(* \(#,##0\);_(* &quot;-&quot;??_);_(@_)">
                  <c:v>268435456</c:v>
                </c:pt>
                <c:pt idx="90" formatCode="_(* #,##0_);_(* \(#,##0\);_(* &quot;-&quot;??_);_(@_)">
                  <c:v>268435456</c:v>
                </c:pt>
                <c:pt idx="92" formatCode="_(* #,##0_);_(* \(#,##0\);_(* &quot;-&quot;??_);_(@_)">
                  <c:v>268435456</c:v>
                </c:pt>
                <c:pt idx="94" formatCode="_(* #,##0_);_(* \(#,##0\);_(* &quot;-&quot;??_);_(@_)">
                  <c:v>268435456</c:v>
                </c:pt>
                <c:pt idx="96" formatCode="_(* #,##0_);_(* \(#,##0\);_(* &quot;-&quot;??_);_(@_)">
                  <c:v>268435456</c:v>
                </c:pt>
                <c:pt idx="98" formatCode="_(* #,##0_);_(* \(#,##0\);_(* &quot;-&quot;??_);_(@_)">
                  <c:v>268435456</c:v>
                </c:pt>
                <c:pt idx="100" formatCode="_(* #,##0_);_(* \(#,##0\);_(* &quot;-&quot;??_);_(@_)">
                  <c:v>268435456</c:v>
                </c:pt>
                <c:pt idx="102" formatCode="_(* #,##0_);_(* \(#,##0\);_(* &quot;-&quot;??_);_(@_)">
                  <c:v>268435456</c:v>
                </c:pt>
                <c:pt idx="104" formatCode="_(* #,##0_);_(* \(#,##0\);_(* &quot;-&quot;??_);_(@_)">
                  <c:v>268435456</c:v>
                </c:pt>
                <c:pt idx="106" formatCode="_(* #,##0_);_(* \(#,##0\);_(* &quot;-&quot;??_);_(@_)">
                  <c:v>268435456</c:v>
                </c:pt>
                <c:pt idx="108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1-41BB-8C7B-4DB369345F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 of Cured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Sheet1!$E$4:$E$112</c:f>
              <c:numCache>
                <c:formatCode>_(* #,##0_);_(* \(#,##0\);_(* "-"??_);_(@_)</c:formatCode>
                <c:ptCount val="109"/>
                <c:pt idx="0" formatCode="m/d/yyyy">
                  <c:v>43892</c:v>
                </c:pt>
                <c:pt idx="2" formatCode="m/d/yyyy">
                  <c:v>43896</c:v>
                </c:pt>
                <c:pt idx="4" formatCode="m/d/yyyy">
                  <c:v>43898</c:v>
                </c:pt>
                <c:pt idx="6" formatCode="m/d/yyyy">
                  <c:v>43899</c:v>
                </c:pt>
                <c:pt idx="8" formatCode="m/d/yyyy">
                  <c:v>43901</c:v>
                </c:pt>
                <c:pt idx="10" formatCode="m/d/yyyy">
                  <c:v>43903</c:v>
                </c:pt>
                <c:pt idx="12" formatCode="m/d/yyyy">
                  <c:v>43906</c:v>
                </c:pt>
                <c:pt idx="14" formatCode="m/d/yyyy">
                  <c:v>43908</c:v>
                </c:pt>
                <c:pt idx="16" formatCode="m/d/yyyy">
                  <c:v>43910</c:v>
                </c:pt>
                <c:pt idx="18" formatCode="m/d/yyyy">
                  <c:v>43917</c:v>
                </c:pt>
                <c:pt idx="20" formatCode="m/d/yyyy">
                  <c:v>43925</c:v>
                </c:pt>
                <c:pt idx="22" formatCode="m/d/yyyy">
                  <c:v>43929</c:v>
                </c:pt>
                <c:pt idx="24" formatCode="m/d/yyyy">
                  <c:v>43933</c:v>
                </c:pt>
                <c:pt idx="26" formatCode="m/d/yyyy">
                  <c:v>43937</c:v>
                </c:pt>
                <c:pt idx="28" formatCode="m/d/yyyy">
                  <c:v>43941</c:v>
                </c:pt>
                <c:pt idx="30" formatCode="m/d/yyyy">
                  <c:v>43945</c:v>
                </c:pt>
                <c:pt idx="32" formatCode="m/d/yyyy">
                  <c:v>43949</c:v>
                </c:pt>
                <c:pt idx="34" formatCode="m/d/yyyy">
                  <c:v>43953</c:v>
                </c:pt>
                <c:pt idx="36" formatCode="m/d/yyyy">
                  <c:v>43957</c:v>
                </c:pt>
                <c:pt idx="38" formatCode="m/d/yyyy">
                  <c:v>43961</c:v>
                </c:pt>
                <c:pt idx="40" formatCode="m/d/yyyy">
                  <c:v>43965</c:v>
                </c:pt>
                <c:pt idx="42" formatCode="m/d/yyyy">
                  <c:v>43969</c:v>
                </c:pt>
                <c:pt idx="44" formatCode="m/d/yyyy">
                  <c:v>43973</c:v>
                </c:pt>
                <c:pt idx="46" formatCode="m/d/yyyy">
                  <c:v>43977</c:v>
                </c:pt>
                <c:pt idx="48" formatCode="m/d/yyyy">
                  <c:v>43981</c:v>
                </c:pt>
                <c:pt idx="50" formatCode="m/d/yyyy">
                  <c:v>43985</c:v>
                </c:pt>
                <c:pt idx="52" formatCode="m/d/yyyy">
                  <c:v>43989</c:v>
                </c:pt>
                <c:pt idx="54" formatCode="m/d/yyyy">
                  <c:v>43993</c:v>
                </c:pt>
                <c:pt idx="56" formatCode="m/d/yyyy">
                  <c:v>43997</c:v>
                </c:pt>
                <c:pt idx="58" formatCode="m/d/yyyy">
                  <c:v>44001</c:v>
                </c:pt>
                <c:pt idx="60" formatCode="m/d/yyyy">
                  <c:v>44005</c:v>
                </c:pt>
                <c:pt idx="62" formatCode="m/d/yyyy">
                  <c:v>44009</c:v>
                </c:pt>
                <c:pt idx="64" formatCode="m/d/yyyy">
                  <c:v>44013</c:v>
                </c:pt>
                <c:pt idx="66" formatCode="m/d/yyyy">
                  <c:v>44017</c:v>
                </c:pt>
                <c:pt idx="68" formatCode="m/d/yyyy">
                  <c:v>44021</c:v>
                </c:pt>
                <c:pt idx="70" formatCode="m/d/yyyy">
                  <c:v>44025</c:v>
                </c:pt>
                <c:pt idx="72" formatCode="m/d/yyyy">
                  <c:v>44029</c:v>
                </c:pt>
                <c:pt idx="74" formatCode="m/d/yyyy">
                  <c:v>44033</c:v>
                </c:pt>
                <c:pt idx="76" formatCode="m/d/yyyy">
                  <c:v>44037</c:v>
                </c:pt>
                <c:pt idx="78" formatCode="m/d/yyyy">
                  <c:v>44041</c:v>
                </c:pt>
                <c:pt idx="80" formatCode="m/d/yyyy">
                  <c:v>44045</c:v>
                </c:pt>
                <c:pt idx="82" formatCode="m/d/yyyy">
                  <c:v>44049</c:v>
                </c:pt>
                <c:pt idx="84" formatCode="m/d/yyyy">
                  <c:v>44053</c:v>
                </c:pt>
                <c:pt idx="86" formatCode="m/d/yyyy">
                  <c:v>44057</c:v>
                </c:pt>
                <c:pt idx="88" formatCode="m/d/yyyy">
                  <c:v>44061</c:v>
                </c:pt>
                <c:pt idx="90" formatCode="m/d/yyyy">
                  <c:v>44065</c:v>
                </c:pt>
                <c:pt idx="92" formatCode="m/d/yyyy">
                  <c:v>44069</c:v>
                </c:pt>
                <c:pt idx="94" formatCode="m/d/yyyy">
                  <c:v>44073</c:v>
                </c:pt>
                <c:pt idx="96" formatCode="m/d/yyyy">
                  <c:v>44077</c:v>
                </c:pt>
                <c:pt idx="98" formatCode="m/d/yyyy">
                  <c:v>44081</c:v>
                </c:pt>
                <c:pt idx="100" formatCode="m/d/yyyy">
                  <c:v>44085</c:v>
                </c:pt>
                <c:pt idx="102" formatCode="m/d/yyyy">
                  <c:v>44089</c:v>
                </c:pt>
                <c:pt idx="104" formatCode="m/d/yyyy">
                  <c:v>44093</c:v>
                </c:pt>
                <c:pt idx="106" formatCode="m/d/yyyy">
                  <c:v>44097</c:v>
                </c:pt>
                <c:pt idx="108" formatCode="m/d/yyyy">
                  <c:v>44101</c:v>
                </c:pt>
              </c:numCache>
            </c:numRef>
          </c:cat>
          <c:val>
            <c:numRef>
              <c:f>Sheet1!$G$4:$G$112</c:f>
              <c:numCache>
                <c:formatCode>General</c:formatCode>
                <c:ptCount val="109"/>
                <c:pt idx="0">
                  <c:v>0</c:v>
                </c:pt>
                <c:pt idx="2">
                  <c:v>0</c:v>
                </c:pt>
                <c:pt idx="4">
                  <c:v>2</c:v>
                </c:pt>
                <c:pt idx="6">
                  <c:v>2</c:v>
                </c:pt>
                <c:pt idx="8">
                  <c:v>2</c:v>
                </c:pt>
                <c:pt idx="10">
                  <c:v>3</c:v>
                </c:pt>
                <c:pt idx="12">
                  <c:v>8</c:v>
                </c:pt>
                <c:pt idx="14">
                  <c:v>11</c:v>
                </c:pt>
                <c:pt idx="16">
                  <c:v>17</c:v>
                </c:pt>
                <c:pt idx="18">
                  <c:v>45</c:v>
                </c:pt>
                <c:pt idx="20">
                  <c:v>149</c:v>
                </c:pt>
                <c:pt idx="22" formatCode="_(* #,##0_);_(* \(#,##0\);_(* &quot;-&quot;??_);_(@_)">
                  <c:v>298</c:v>
                </c:pt>
                <c:pt idx="24" formatCode="_(* #,##0_);_(* \(#,##0\);_(* &quot;-&quot;??_);_(@_)">
                  <c:v>596</c:v>
                </c:pt>
                <c:pt idx="26" formatCode="_(* #,##0_);_(* \(#,##0\);_(* &quot;-&quot;??_);_(@_)">
                  <c:v>1192</c:v>
                </c:pt>
                <c:pt idx="28" formatCode="_(* #,##0_);_(* \(#,##0\);_(* &quot;-&quot;??_);_(@_)">
                  <c:v>2384</c:v>
                </c:pt>
                <c:pt idx="30" formatCode="_(* #,##0_);_(* \(#,##0\);_(* &quot;-&quot;??_);_(@_)">
                  <c:v>4768</c:v>
                </c:pt>
                <c:pt idx="32" formatCode="_(* #,##0_);_(* \(#,##0\);_(* &quot;-&quot;??_);_(@_)">
                  <c:v>9536</c:v>
                </c:pt>
                <c:pt idx="34" formatCode="_(* #,##0_);_(* \(#,##0\);_(* &quot;-&quot;??_);_(@_)">
                  <c:v>19072</c:v>
                </c:pt>
                <c:pt idx="36" formatCode="_(* #,##0_);_(* \(#,##0\);_(* &quot;-&quot;??_);_(@_)">
                  <c:v>38144</c:v>
                </c:pt>
                <c:pt idx="38" formatCode="_(* #,##0_);_(* \(#,##0\);_(* &quot;-&quot;??_);_(@_)">
                  <c:v>76288</c:v>
                </c:pt>
                <c:pt idx="40" formatCode="_(* #,##0_);_(* \(#,##0\);_(* &quot;-&quot;??_);_(@_)">
                  <c:v>152576</c:v>
                </c:pt>
                <c:pt idx="42" formatCode="_(* #,##0_);_(* \(#,##0\);_(* &quot;-&quot;??_);_(@_)">
                  <c:v>305152</c:v>
                </c:pt>
                <c:pt idx="44" formatCode="_(* #,##0_);_(* \(#,##0\);_(* &quot;-&quot;??_);_(@_)">
                  <c:v>610304</c:v>
                </c:pt>
                <c:pt idx="46" formatCode="_(* #,##0_);_(* \(#,##0\);_(* &quot;-&quot;??_);_(@_)">
                  <c:v>1220608</c:v>
                </c:pt>
                <c:pt idx="48" formatCode="_(* #,##0_);_(* \(#,##0\);_(* &quot;-&quot;??_);_(@_)">
                  <c:v>2441216</c:v>
                </c:pt>
                <c:pt idx="50" formatCode="_(* #,##0_);_(* \(#,##0\);_(* &quot;-&quot;??_);_(@_)">
                  <c:v>4882432</c:v>
                </c:pt>
                <c:pt idx="52" formatCode="_(* #,##0_);_(* \(#,##0\);_(* &quot;-&quot;??_);_(@_)">
                  <c:v>9764864</c:v>
                </c:pt>
                <c:pt idx="54" formatCode="_(* #,##0_);_(* \(#,##0\);_(* &quot;-&quot;??_);_(@_)">
                  <c:v>19529728</c:v>
                </c:pt>
                <c:pt idx="56" formatCode="_(* #,##0_);_(* \(#,##0\);_(* &quot;-&quot;??_);_(@_)">
                  <c:v>39059456</c:v>
                </c:pt>
                <c:pt idx="58" formatCode="_(* #,##0_);_(* \(#,##0\);_(* &quot;-&quot;??_);_(@_)">
                  <c:v>78118912</c:v>
                </c:pt>
                <c:pt idx="60" formatCode="_(* #,##0_);_(* \(#,##0\);_(* &quot;-&quot;??_);_(@_)">
                  <c:v>156237824</c:v>
                </c:pt>
                <c:pt idx="62" formatCode="_(* #,##0_);_(* \(#,##0\);_(* &quot;-&quot;??_);_(@_)">
                  <c:v>268435456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2F3-926F-FADAF2CB0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709776"/>
        <c:axId val="838141600"/>
      </c:lineChart>
      <c:dateAx>
        <c:axId val="59970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41600"/>
        <c:crosses val="autoZero"/>
        <c:auto val="1"/>
        <c:lblOffset val="100"/>
        <c:baseTimeUnit val="days"/>
      </c:dateAx>
      <c:valAx>
        <c:axId val="8381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097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Cured!$D$1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Cured!$A$2:$A$37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Cured!$D$2:$D$37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11</c:v>
                </c:pt>
                <c:pt idx="17">
                  <c:v>15</c:v>
                </c:pt>
                <c:pt idx="18">
                  <c:v>17</c:v>
                </c:pt>
                <c:pt idx="19">
                  <c:v>20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34</c:v>
                </c:pt>
                <c:pt idx="25">
                  <c:v>45</c:v>
                </c:pt>
                <c:pt idx="26">
                  <c:v>58</c:v>
                </c:pt>
                <c:pt idx="27">
                  <c:v>63</c:v>
                </c:pt>
                <c:pt idx="28">
                  <c:v>74</c:v>
                </c:pt>
                <c:pt idx="29">
                  <c:v>80</c:v>
                </c:pt>
                <c:pt idx="30">
                  <c:v>102</c:v>
                </c:pt>
                <c:pt idx="31">
                  <c:v>111</c:v>
                </c:pt>
                <c:pt idx="32">
                  <c:v>133</c:v>
                </c:pt>
                <c:pt idx="33">
                  <c:v>149</c:v>
                </c:pt>
                <c:pt idx="34">
                  <c:v>163</c:v>
                </c:pt>
                <c:pt idx="35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0-477C-9B40-97595872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89280"/>
        <c:axId val="508092560"/>
      </c:scatterChart>
      <c:valAx>
        <c:axId val="50808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92560"/>
        <c:crosses val="autoZero"/>
        <c:crossBetween val="midCat"/>
      </c:valAx>
      <c:valAx>
        <c:axId val="50809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8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219075</xdr:colOff>
      <xdr:row>1</xdr:row>
      <xdr:rowOff>38100</xdr:rowOff>
    </xdr:from>
    <xdr:to>
      <xdr:col>23</xdr:col>
      <xdr:colOff>581025</xdr:colOff>
      <xdr:row>13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941FC2-908A-45A8-9D9C-AD8F3595D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76199</xdr:colOff>
      <xdr:row>1</xdr:row>
      <xdr:rowOff>33336</xdr:rowOff>
    </xdr:from>
    <xdr:to>
      <xdr:col>19</xdr:col>
      <xdr:colOff>123824</xdr:colOff>
      <xdr:row>13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57A24A-F50A-4CD0-9DF4-768197F9A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190500</xdr:colOff>
      <xdr:row>15</xdr:row>
      <xdr:rowOff>38106</xdr:rowOff>
    </xdr:from>
    <xdr:to>
      <xdr:col>21</xdr:col>
      <xdr:colOff>419100</xdr:colOff>
      <xdr:row>29</xdr:row>
      <xdr:rowOff>114306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1D91D-97D0-408D-A21B-D8F65F72E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133350</xdr:rowOff>
    </xdr:from>
    <xdr:to>
      <xdr:col>14</xdr:col>
      <xdr:colOff>790575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23EB9-2F11-4AA7-BD2D-C1F720E6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3</xdr:row>
      <xdr:rowOff>185737</xdr:rowOff>
    </xdr:from>
    <xdr:to>
      <xdr:col>15</xdr:col>
      <xdr:colOff>581025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AA7779-C13C-4610-AE14-F616579A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2020_coronavirus_pandemic_in_Indonesi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020_coronavirus_pandemic_in_the_Philippines" TargetMode="External"/><Relationship Id="rId2" Type="http://schemas.openxmlformats.org/officeDocument/2006/relationships/hyperlink" Target="https://en.wikipedia.org/wiki/2020_coronavirus_pandemic_in_Malaysia" TargetMode="External"/><Relationship Id="rId1" Type="http://schemas.openxmlformats.org/officeDocument/2006/relationships/hyperlink" Target="https://en.wikipedia.org/wiki/2020_coronavirus_pandemic_in_Singapore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en.wikipedia.org/wiki/2020_coronavirus_pandemic_in_Indonesia" TargetMode="External"/><Relationship Id="rId4" Type="http://schemas.openxmlformats.org/officeDocument/2006/relationships/hyperlink" Target="https://en.wikipedia.org/wiki/2020_coronavirus_pandemic_in_Thai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5F3E-44D0-4A11-9AF7-C0297DFBA432}">
  <dimension ref="A1:X139"/>
  <sheetViews>
    <sheetView tabSelected="1" zoomScaleNormal="100" workbookViewId="0">
      <pane ySplit="1" topLeftCell="A2" activePane="bottomLeft" state="frozen"/>
      <selection pane="bottomLeft" activeCell="O1" sqref="O1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9.7109375" style="57" bestFit="1" customWidth="1"/>
    <col min="4" max="4" width="7.7109375" style="60" bestFit="1" customWidth="1"/>
    <col min="5" max="5" width="7.42578125" style="66" bestFit="1" customWidth="1"/>
    <col min="6" max="6" width="4" style="63" customWidth="1"/>
    <col min="7" max="7" width="6.5703125" style="57" customWidth="1"/>
    <col min="8" max="8" width="6.28515625" style="69" bestFit="1" customWidth="1"/>
    <col min="9" max="9" width="6.28515625" style="66" bestFit="1" customWidth="1"/>
    <col min="10" max="10" width="6" customWidth="1"/>
    <col min="11" max="11" width="5.140625" style="72" customWidth="1"/>
    <col min="12" max="12" width="9" bestFit="1" customWidth="1"/>
    <col min="13" max="13" width="7" style="75" bestFit="1" customWidth="1"/>
    <col min="14" max="14" width="11.5703125" bestFit="1" customWidth="1"/>
    <col min="20" max="20" width="10.28515625" customWidth="1"/>
    <col min="23" max="23" width="9.7109375" bestFit="1" customWidth="1"/>
  </cols>
  <sheetData>
    <row r="1" spans="1:24" ht="31.5" customHeight="1" x14ac:dyDescent="0.25">
      <c r="A1" s="54" t="s">
        <v>2</v>
      </c>
      <c r="B1" s="54" t="s">
        <v>0</v>
      </c>
      <c r="C1" s="56" t="s">
        <v>50</v>
      </c>
      <c r="D1" s="59" t="s">
        <v>51</v>
      </c>
      <c r="E1" s="65" t="s">
        <v>52</v>
      </c>
      <c r="F1" s="62"/>
      <c r="G1" s="56" t="s">
        <v>41</v>
      </c>
      <c r="H1" s="68" t="s">
        <v>43</v>
      </c>
      <c r="I1" s="65" t="s">
        <v>44</v>
      </c>
      <c r="J1" s="54"/>
      <c r="K1" s="71" t="s">
        <v>42</v>
      </c>
      <c r="L1" s="54" t="s">
        <v>48</v>
      </c>
      <c r="M1" s="74" t="s">
        <v>47</v>
      </c>
      <c r="N1" s="54" t="s">
        <v>49</v>
      </c>
    </row>
    <row r="2" spans="1:24" x14ac:dyDescent="0.25">
      <c r="A2">
        <v>1</v>
      </c>
      <c r="B2" s="40">
        <v>43892</v>
      </c>
      <c r="C2" s="57">
        <v>2</v>
      </c>
      <c r="D2" s="60">
        <v>0</v>
      </c>
      <c r="E2" s="66">
        <v>0</v>
      </c>
      <c r="G2" s="57">
        <f>C2</f>
        <v>2</v>
      </c>
      <c r="H2" s="69">
        <f>D2</f>
        <v>0</v>
      </c>
      <c r="I2" s="66">
        <v>0</v>
      </c>
      <c r="K2" s="72">
        <f t="shared" ref="K2:K33" si="0">G2-H2-I2</f>
        <v>2</v>
      </c>
      <c r="L2">
        <v>2</v>
      </c>
      <c r="M2" s="75">
        <f>H2+I2</f>
        <v>0</v>
      </c>
      <c r="N2">
        <v>0</v>
      </c>
    </row>
    <row r="3" spans="1:24" x14ac:dyDescent="0.25">
      <c r="A3">
        <v>2</v>
      </c>
      <c r="B3" s="40">
        <v>43893</v>
      </c>
      <c r="C3" s="57">
        <v>0</v>
      </c>
      <c r="D3" s="60">
        <v>0</v>
      </c>
      <c r="E3" s="66">
        <v>0</v>
      </c>
      <c r="G3" s="57">
        <f>G2+C3</f>
        <v>2</v>
      </c>
      <c r="H3" s="69">
        <f>H2+D3</f>
        <v>0</v>
      </c>
      <c r="I3" s="66">
        <v>0</v>
      </c>
      <c r="K3" s="72">
        <f t="shared" si="0"/>
        <v>2</v>
      </c>
      <c r="L3">
        <f t="shared" ref="L3:L34" si="1">K3-K2</f>
        <v>0</v>
      </c>
      <c r="M3" s="75">
        <f>H3+I3</f>
        <v>0</v>
      </c>
      <c r="N3">
        <f>M3-M2</f>
        <v>0</v>
      </c>
    </row>
    <row r="4" spans="1:24" x14ac:dyDescent="0.25">
      <c r="A4">
        <v>3</v>
      </c>
      <c r="B4" s="40">
        <v>43894</v>
      </c>
      <c r="C4" s="57">
        <v>0</v>
      </c>
      <c r="D4" s="60">
        <v>0</v>
      </c>
      <c r="E4" s="66">
        <v>0</v>
      </c>
      <c r="G4" s="57">
        <f t="shared" ref="G4:G35" si="2">G3+C4</f>
        <v>2</v>
      </c>
      <c r="H4" s="69">
        <f t="shared" ref="H4:H35" si="3">D4+H3</f>
        <v>0</v>
      </c>
      <c r="I4" s="66">
        <v>0</v>
      </c>
      <c r="K4" s="72">
        <f t="shared" si="0"/>
        <v>2</v>
      </c>
      <c r="L4">
        <f t="shared" si="1"/>
        <v>0</v>
      </c>
      <c r="M4" s="75">
        <f t="shared" ref="M4:M67" si="4">H4+I4</f>
        <v>0</v>
      </c>
      <c r="N4">
        <f>M4-M3</f>
        <v>0</v>
      </c>
    </row>
    <row r="5" spans="1:24" x14ac:dyDescent="0.25">
      <c r="A5">
        <v>4</v>
      </c>
      <c r="B5" s="40">
        <v>43895</v>
      </c>
      <c r="C5" s="57">
        <v>0</v>
      </c>
      <c r="D5" s="60">
        <v>0</v>
      </c>
      <c r="E5" s="66">
        <v>0</v>
      </c>
      <c r="G5" s="57">
        <f t="shared" si="2"/>
        <v>2</v>
      </c>
      <c r="H5" s="69">
        <f t="shared" si="3"/>
        <v>0</v>
      </c>
      <c r="I5" s="66">
        <v>0</v>
      </c>
      <c r="K5" s="72">
        <f t="shared" si="0"/>
        <v>2</v>
      </c>
      <c r="L5">
        <f t="shared" si="1"/>
        <v>0</v>
      </c>
      <c r="M5" s="75">
        <f t="shared" si="4"/>
        <v>0</v>
      </c>
      <c r="N5">
        <f t="shared" ref="N5:N50" si="5">M5-M4</f>
        <v>0</v>
      </c>
      <c r="V5" s="40"/>
      <c r="W5" s="40"/>
      <c r="X5" s="40"/>
    </row>
    <row r="6" spans="1:24" x14ac:dyDescent="0.25">
      <c r="A6">
        <v>5</v>
      </c>
      <c r="B6" s="40">
        <v>43896</v>
      </c>
      <c r="C6" s="57">
        <v>2</v>
      </c>
      <c r="D6" s="60">
        <v>0</v>
      </c>
      <c r="E6" s="66">
        <v>0</v>
      </c>
      <c r="G6" s="57">
        <f t="shared" si="2"/>
        <v>4</v>
      </c>
      <c r="H6" s="69">
        <f t="shared" si="3"/>
        <v>0</v>
      </c>
      <c r="I6" s="66">
        <v>0</v>
      </c>
      <c r="K6" s="72">
        <f t="shared" si="0"/>
        <v>4</v>
      </c>
      <c r="L6">
        <f t="shared" si="1"/>
        <v>2</v>
      </c>
      <c r="M6" s="75">
        <f t="shared" si="4"/>
        <v>0</v>
      </c>
      <c r="N6">
        <f t="shared" si="5"/>
        <v>0</v>
      </c>
    </row>
    <row r="7" spans="1:24" x14ac:dyDescent="0.25">
      <c r="A7">
        <v>6</v>
      </c>
      <c r="B7" s="40">
        <v>43897</v>
      </c>
      <c r="C7" s="57">
        <v>0</v>
      </c>
      <c r="D7" s="60">
        <v>0</v>
      </c>
      <c r="E7" s="66">
        <v>0</v>
      </c>
      <c r="G7" s="57">
        <f t="shared" si="2"/>
        <v>4</v>
      </c>
      <c r="H7" s="69">
        <f t="shared" si="3"/>
        <v>0</v>
      </c>
      <c r="I7" s="66">
        <v>0</v>
      </c>
      <c r="K7" s="72">
        <f t="shared" si="0"/>
        <v>4</v>
      </c>
      <c r="L7">
        <f t="shared" si="1"/>
        <v>0</v>
      </c>
      <c r="M7" s="75">
        <f t="shared" si="4"/>
        <v>0</v>
      </c>
      <c r="N7">
        <f t="shared" si="5"/>
        <v>0</v>
      </c>
    </row>
    <row r="8" spans="1:24" x14ac:dyDescent="0.25">
      <c r="A8">
        <v>7</v>
      </c>
      <c r="B8" s="40">
        <v>43898</v>
      </c>
      <c r="C8" s="57">
        <v>2</v>
      </c>
      <c r="D8" s="60">
        <v>2</v>
      </c>
      <c r="E8" s="66">
        <v>0</v>
      </c>
      <c r="G8" s="57">
        <f t="shared" si="2"/>
        <v>6</v>
      </c>
      <c r="H8" s="69">
        <f t="shared" si="3"/>
        <v>2</v>
      </c>
      <c r="I8" s="66">
        <v>0</v>
      </c>
      <c r="K8" s="72">
        <f t="shared" si="0"/>
        <v>4</v>
      </c>
      <c r="L8">
        <f t="shared" si="1"/>
        <v>0</v>
      </c>
      <c r="M8" s="75">
        <f t="shared" si="4"/>
        <v>2</v>
      </c>
      <c r="N8">
        <f t="shared" si="5"/>
        <v>2</v>
      </c>
    </row>
    <row r="9" spans="1:24" x14ac:dyDescent="0.25">
      <c r="A9">
        <v>8</v>
      </c>
      <c r="B9" s="40">
        <v>43899</v>
      </c>
      <c r="C9" s="57">
        <v>13</v>
      </c>
      <c r="D9" s="60">
        <v>0</v>
      </c>
      <c r="E9" s="66">
        <v>0</v>
      </c>
      <c r="G9" s="57">
        <f t="shared" si="2"/>
        <v>19</v>
      </c>
      <c r="H9" s="69">
        <f t="shared" si="3"/>
        <v>2</v>
      </c>
      <c r="I9" s="66">
        <v>0</v>
      </c>
      <c r="K9" s="72">
        <f t="shared" si="0"/>
        <v>17</v>
      </c>
      <c r="L9">
        <f t="shared" si="1"/>
        <v>13</v>
      </c>
      <c r="M9" s="75">
        <f t="shared" si="4"/>
        <v>2</v>
      </c>
      <c r="N9">
        <f t="shared" si="5"/>
        <v>0</v>
      </c>
    </row>
    <row r="10" spans="1:24" x14ac:dyDescent="0.25">
      <c r="A10">
        <v>9</v>
      </c>
      <c r="B10" s="40">
        <v>43900</v>
      </c>
      <c r="C10" s="57">
        <v>8</v>
      </c>
      <c r="D10" s="60">
        <v>0</v>
      </c>
      <c r="E10" s="66">
        <v>0</v>
      </c>
      <c r="G10" s="57">
        <f t="shared" si="2"/>
        <v>27</v>
      </c>
      <c r="H10" s="69">
        <f t="shared" si="3"/>
        <v>2</v>
      </c>
      <c r="I10" s="66">
        <v>0</v>
      </c>
      <c r="K10" s="72">
        <f t="shared" si="0"/>
        <v>25</v>
      </c>
      <c r="L10">
        <f t="shared" si="1"/>
        <v>8</v>
      </c>
      <c r="M10" s="75">
        <f t="shared" si="4"/>
        <v>2</v>
      </c>
      <c r="N10">
        <f t="shared" si="5"/>
        <v>0</v>
      </c>
    </row>
    <row r="11" spans="1:24" x14ac:dyDescent="0.25">
      <c r="A11">
        <v>10</v>
      </c>
      <c r="B11" s="40">
        <v>43901</v>
      </c>
      <c r="C11" s="57">
        <v>7</v>
      </c>
      <c r="D11" s="60">
        <v>0</v>
      </c>
      <c r="E11" s="66">
        <v>1</v>
      </c>
      <c r="G11" s="57">
        <f t="shared" si="2"/>
        <v>34</v>
      </c>
      <c r="H11" s="69">
        <f t="shared" si="3"/>
        <v>2</v>
      </c>
      <c r="I11" s="66">
        <f t="shared" ref="I11:I42" si="6">E11+I10</f>
        <v>1</v>
      </c>
      <c r="K11" s="72">
        <f t="shared" si="0"/>
        <v>31</v>
      </c>
      <c r="L11">
        <f t="shared" si="1"/>
        <v>6</v>
      </c>
      <c r="M11" s="75">
        <f t="shared" si="4"/>
        <v>3</v>
      </c>
      <c r="N11">
        <f t="shared" si="5"/>
        <v>1</v>
      </c>
    </row>
    <row r="12" spans="1:24" x14ac:dyDescent="0.25">
      <c r="A12">
        <v>11</v>
      </c>
      <c r="B12" s="40">
        <v>43902</v>
      </c>
      <c r="C12" s="57">
        <v>0</v>
      </c>
      <c r="D12" s="60">
        <v>0</v>
      </c>
      <c r="E12" s="66">
        <v>0</v>
      </c>
      <c r="G12" s="57">
        <f t="shared" si="2"/>
        <v>34</v>
      </c>
      <c r="H12" s="69">
        <f t="shared" si="3"/>
        <v>2</v>
      </c>
      <c r="I12" s="66">
        <f t="shared" si="6"/>
        <v>1</v>
      </c>
      <c r="K12" s="72">
        <f t="shared" si="0"/>
        <v>31</v>
      </c>
      <c r="L12">
        <f t="shared" si="1"/>
        <v>0</v>
      </c>
      <c r="M12" s="75">
        <f t="shared" si="4"/>
        <v>3</v>
      </c>
      <c r="N12">
        <f t="shared" si="5"/>
        <v>0</v>
      </c>
    </row>
    <row r="13" spans="1:24" x14ac:dyDescent="0.25">
      <c r="A13">
        <v>12</v>
      </c>
      <c r="B13" s="40">
        <v>43903</v>
      </c>
      <c r="C13" s="57">
        <v>35</v>
      </c>
      <c r="D13" s="60">
        <v>1</v>
      </c>
      <c r="E13" s="66">
        <v>3</v>
      </c>
      <c r="G13" s="57">
        <f t="shared" si="2"/>
        <v>69</v>
      </c>
      <c r="H13" s="69">
        <f t="shared" si="3"/>
        <v>3</v>
      </c>
      <c r="I13" s="66">
        <f t="shared" si="6"/>
        <v>4</v>
      </c>
      <c r="K13" s="72">
        <f t="shared" si="0"/>
        <v>62</v>
      </c>
      <c r="L13">
        <f t="shared" si="1"/>
        <v>31</v>
      </c>
      <c r="M13" s="75">
        <f t="shared" si="4"/>
        <v>7</v>
      </c>
      <c r="N13">
        <f t="shared" si="5"/>
        <v>4</v>
      </c>
    </row>
    <row r="14" spans="1:24" x14ac:dyDescent="0.25">
      <c r="A14">
        <v>13</v>
      </c>
      <c r="B14" s="40">
        <v>43904</v>
      </c>
      <c r="C14" s="57">
        <v>27</v>
      </c>
      <c r="D14" s="60">
        <v>5</v>
      </c>
      <c r="E14" s="66">
        <v>1</v>
      </c>
      <c r="G14" s="57">
        <f t="shared" si="2"/>
        <v>96</v>
      </c>
      <c r="H14" s="69">
        <f t="shared" si="3"/>
        <v>8</v>
      </c>
      <c r="I14" s="66">
        <f t="shared" si="6"/>
        <v>5</v>
      </c>
      <c r="K14" s="72">
        <f t="shared" si="0"/>
        <v>83</v>
      </c>
      <c r="L14">
        <f t="shared" si="1"/>
        <v>21</v>
      </c>
      <c r="M14" s="75">
        <f t="shared" si="4"/>
        <v>13</v>
      </c>
      <c r="N14">
        <f t="shared" si="5"/>
        <v>6</v>
      </c>
    </row>
    <row r="15" spans="1:24" x14ac:dyDescent="0.25">
      <c r="A15">
        <v>14</v>
      </c>
      <c r="B15" s="40">
        <v>43905</v>
      </c>
      <c r="C15" s="57">
        <v>21</v>
      </c>
      <c r="D15" s="60">
        <v>0</v>
      </c>
      <c r="E15" s="66">
        <v>0</v>
      </c>
      <c r="G15" s="57">
        <f t="shared" si="2"/>
        <v>117</v>
      </c>
      <c r="H15" s="69">
        <f t="shared" si="3"/>
        <v>8</v>
      </c>
      <c r="I15" s="66">
        <f t="shared" si="6"/>
        <v>5</v>
      </c>
      <c r="K15" s="72">
        <f t="shared" si="0"/>
        <v>104</v>
      </c>
      <c r="L15">
        <f t="shared" si="1"/>
        <v>21</v>
      </c>
      <c r="M15" s="75">
        <f t="shared" si="4"/>
        <v>13</v>
      </c>
      <c r="N15">
        <f t="shared" si="5"/>
        <v>0</v>
      </c>
    </row>
    <row r="16" spans="1:24" x14ac:dyDescent="0.25">
      <c r="A16">
        <v>15</v>
      </c>
      <c r="B16" s="40">
        <v>43906</v>
      </c>
      <c r="C16" s="57">
        <v>17</v>
      </c>
      <c r="D16" s="60">
        <v>0</v>
      </c>
      <c r="E16" s="66">
        <v>0</v>
      </c>
      <c r="G16" s="57">
        <f t="shared" si="2"/>
        <v>134</v>
      </c>
      <c r="H16" s="69">
        <f t="shared" si="3"/>
        <v>8</v>
      </c>
      <c r="I16" s="66">
        <f t="shared" si="6"/>
        <v>5</v>
      </c>
      <c r="K16" s="72">
        <f t="shared" si="0"/>
        <v>121</v>
      </c>
      <c r="L16">
        <f t="shared" si="1"/>
        <v>17</v>
      </c>
      <c r="M16" s="75">
        <f t="shared" si="4"/>
        <v>13</v>
      </c>
      <c r="N16">
        <f t="shared" si="5"/>
        <v>0</v>
      </c>
    </row>
    <row r="17" spans="1:20" x14ac:dyDescent="0.25">
      <c r="A17">
        <v>16</v>
      </c>
      <c r="B17" s="40">
        <v>43907</v>
      </c>
      <c r="C17" s="57">
        <v>38</v>
      </c>
      <c r="D17" s="60">
        <v>1</v>
      </c>
      <c r="E17" s="66">
        <v>0</v>
      </c>
      <c r="G17" s="57">
        <f t="shared" si="2"/>
        <v>172</v>
      </c>
      <c r="H17" s="69">
        <f t="shared" si="3"/>
        <v>9</v>
      </c>
      <c r="I17" s="66">
        <f t="shared" si="6"/>
        <v>5</v>
      </c>
      <c r="K17" s="72">
        <f t="shared" si="0"/>
        <v>158</v>
      </c>
      <c r="L17">
        <f t="shared" si="1"/>
        <v>37</v>
      </c>
      <c r="M17" s="75">
        <f t="shared" si="4"/>
        <v>14</v>
      </c>
      <c r="N17">
        <f t="shared" si="5"/>
        <v>1</v>
      </c>
    </row>
    <row r="18" spans="1:20" x14ac:dyDescent="0.25">
      <c r="A18">
        <v>17</v>
      </c>
      <c r="B18" s="40">
        <v>43908</v>
      </c>
      <c r="C18" s="57">
        <v>55</v>
      </c>
      <c r="D18" s="60">
        <v>2</v>
      </c>
      <c r="E18" s="66">
        <v>14</v>
      </c>
      <c r="G18" s="57">
        <f t="shared" si="2"/>
        <v>227</v>
      </c>
      <c r="H18" s="69">
        <f t="shared" si="3"/>
        <v>11</v>
      </c>
      <c r="I18" s="66">
        <f t="shared" si="6"/>
        <v>19</v>
      </c>
      <c r="K18" s="72">
        <f t="shared" si="0"/>
        <v>197</v>
      </c>
      <c r="L18">
        <f t="shared" si="1"/>
        <v>39</v>
      </c>
      <c r="M18" s="75">
        <f t="shared" si="4"/>
        <v>30</v>
      </c>
      <c r="N18">
        <f t="shared" si="5"/>
        <v>16</v>
      </c>
    </row>
    <row r="19" spans="1:20" x14ac:dyDescent="0.25">
      <c r="A19">
        <v>18</v>
      </c>
      <c r="B19" s="40">
        <v>43909</v>
      </c>
      <c r="C19" s="57">
        <v>81</v>
      </c>
      <c r="D19" s="60">
        <v>4</v>
      </c>
      <c r="E19" s="66">
        <v>6</v>
      </c>
      <c r="G19" s="57">
        <f t="shared" si="2"/>
        <v>308</v>
      </c>
      <c r="H19" s="69">
        <f t="shared" si="3"/>
        <v>15</v>
      </c>
      <c r="I19" s="66">
        <f t="shared" si="6"/>
        <v>25</v>
      </c>
      <c r="K19" s="72">
        <f t="shared" si="0"/>
        <v>268</v>
      </c>
      <c r="L19">
        <f t="shared" si="1"/>
        <v>71</v>
      </c>
      <c r="M19" s="75">
        <f t="shared" si="4"/>
        <v>40</v>
      </c>
      <c r="N19">
        <f t="shared" si="5"/>
        <v>10</v>
      </c>
    </row>
    <row r="20" spans="1:20" x14ac:dyDescent="0.25">
      <c r="A20">
        <v>19</v>
      </c>
      <c r="B20" s="40">
        <v>43910</v>
      </c>
      <c r="C20" s="57">
        <v>61</v>
      </c>
      <c r="D20" s="60">
        <v>2</v>
      </c>
      <c r="E20" s="66">
        <v>7</v>
      </c>
      <c r="G20" s="57">
        <f t="shared" si="2"/>
        <v>369</v>
      </c>
      <c r="H20" s="69">
        <f t="shared" si="3"/>
        <v>17</v>
      </c>
      <c r="I20" s="66">
        <f t="shared" si="6"/>
        <v>32</v>
      </c>
      <c r="K20" s="72">
        <f t="shared" si="0"/>
        <v>320</v>
      </c>
      <c r="L20">
        <f t="shared" si="1"/>
        <v>52</v>
      </c>
      <c r="M20" s="75">
        <f t="shared" si="4"/>
        <v>49</v>
      </c>
      <c r="N20">
        <f t="shared" si="5"/>
        <v>9</v>
      </c>
    </row>
    <row r="21" spans="1:20" x14ac:dyDescent="0.25">
      <c r="A21">
        <v>20</v>
      </c>
      <c r="B21" s="40">
        <v>43911</v>
      </c>
      <c r="C21" s="57">
        <v>81</v>
      </c>
      <c r="D21" s="60">
        <v>3</v>
      </c>
      <c r="E21" s="66">
        <v>6</v>
      </c>
      <c r="G21" s="57">
        <f t="shared" si="2"/>
        <v>450</v>
      </c>
      <c r="H21" s="69">
        <f t="shared" si="3"/>
        <v>20</v>
      </c>
      <c r="I21" s="66">
        <f t="shared" si="6"/>
        <v>38</v>
      </c>
      <c r="K21" s="72">
        <f t="shared" si="0"/>
        <v>392</v>
      </c>
      <c r="L21">
        <f t="shared" si="1"/>
        <v>72</v>
      </c>
      <c r="M21" s="75">
        <f t="shared" si="4"/>
        <v>58</v>
      </c>
      <c r="N21">
        <f t="shared" si="5"/>
        <v>9</v>
      </c>
    </row>
    <row r="22" spans="1:20" x14ac:dyDescent="0.25">
      <c r="A22">
        <v>21</v>
      </c>
      <c r="B22" s="40">
        <v>43912</v>
      </c>
      <c r="C22" s="57">
        <v>64</v>
      </c>
      <c r="D22" s="60">
        <v>9</v>
      </c>
      <c r="E22" s="66">
        <v>10</v>
      </c>
      <c r="G22" s="57">
        <f t="shared" si="2"/>
        <v>514</v>
      </c>
      <c r="H22" s="69">
        <f t="shared" si="3"/>
        <v>29</v>
      </c>
      <c r="I22" s="66">
        <f t="shared" si="6"/>
        <v>48</v>
      </c>
      <c r="K22" s="72">
        <f t="shared" si="0"/>
        <v>437</v>
      </c>
      <c r="L22">
        <f t="shared" si="1"/>
        <v>45</v>
      </c>
      <c r="M22" s="75">
        <f t="shared" si="4"/>
        <v>77</v>
      </c>
      <c r="N22">
        <f t="shared" si="5"/>
        <v>19</v>
      </c>
    </row>
    <row r="23" spans="1:20" x14ac:dyDescent="0.25">
      <c r="A23">
        <v>22</v>
      </c>
      <c r="B23" s="40">
        <v>43913</v>
      </c>
      <c r="C23" s="57">
        <v>65</v>
      </c>
      <c r="D23" s="60">
        <v>0</v>
      </c>
      <c r="E23" s="66">
        <v>1</v>
      </c>
      <c r="G23" s="57">
        <f t="shared" si="2"/>
        <v>579</v>
      </c>
      <c r="H23" s="69">
        <f t="shared" si="3"/>
        <v>29</v>
      </c>
      <c r="I23" s="66">
        <f t="shared" si="6"/>
        <v>49</v>
      </c>
      <c r="K23" s="72">
        <f t="shared" si="0"/>
        <v>501</v>
      </c>
      <c r="L23">
        <f t="shared" si="1"/>
        <v>64</v>
      </c>
      <c r="M23" s="75">
        <f t="shared" si="4"/>
        <v>78</v>
      </c>
      <c r="N23">
        <f t="shared" si="5"/>
        <v>1</v>
      </c>
      <c r="T23" s="40"/>
    </row>
    <row r="24" spans="1:20" x14ac:dyDescent="0.25">
      <c r="A24">
        <v>23</v>
      </c>
      <c r="B24" s="40">
        <v>43914</v>
      </c>
      <c r="C24" s="57">
        <v>107</v>
      </c>
      <c r="D24" s="60">
        <v>0</v>
      </c>
      <c r="E24" s="66">
        <v>6</v>
      </c>
      <c r="G24" s="57">
        <f t="shared" si="2"/>
        <v>686</v>
      </c>
      <c r="H24" s="69">
        <f t="shared" si="3"/>
        <v>29</v>
      </c>
      <c r="I24" s="66">
        <f t="shared" si="6"/>
        <v>55</v>
      </c>
      <c r="K24" s="72">
        <f t="shared" si="0"/>
        <v>602</v>
      </c>
      <c r="L24">
        <f t="shared" si="1"/>
        <v>101</v>
      </c>
      <c r="M24" s="75">
        <f t="shared" si="4"/>
        <v>84</v>
      </c>
      <c r="N24">
        <f t="shared" si="5"/>
        <v>6</v>
      </c>
    </row>
    <row r="25" spans="1:20" x14ac:dyDescent="0.25">
      <c r="A25">
        <v>24</v>
      </c>
      <c r="B25" s="40">
        <v>43915</v>
      </c>
      <c r="C25" s="57">
        <v>104</v>
      </c>
      <c r="D25" s="60">
        <v>1</v>
      </c>
      <c r="E25" s="66">
        <v>3</v>
      </c>
      <c r="G25" s="57">
        <f t="shared" si="2"/>
        <v>790</v>
      </c>
      <c r="H25" s="69">
        <f t="shared" si="3"/>
        <v>30</v>
      </c>
      <c r="I25" s="66">
        <f t="shared" si="6"/>
        <v>58</v>
      </c>
      <c r="K25" s="72">
        <f t="shared" si="0"/>
        <v>702</v>
      </c>
      <c r="L25">
        <f t="shared" si="1"/>
        <v>100</v>
      </c>
      <c r="M25" s="75">
        <f t="shared" si="4"/>
        <v>88</v>
      </c>
      <c r="N25">
        <f t="shared" si="5"/>
        <v>4</v>
      </c>
    </row>
    <row r="26" spans="1:20" x14ac:dyDescent="0.25">
      <c r="A26">
        <v>25</v>
      </c>
      <c r="B26" s="40">
        <v>43916</v>
      </c>
      <c r="C26" s="57">
        <v>103</v>
      </c>
      <c r="D26" s="60">
        <v>4</v>
      </c>
      <c r="E26" s="66">
        <v>20</v>
      </c>
      <c r="G26" s="57">
        <f t="shared" si="2"/>
        <v>893</v>
      </c>
      <c r="H26" s="69">
        <f t="shared" si="3"/>
        <v>34</v>
      </c>
      <c r="I26" s="66">
        <f t="shared" si="6"/>
        <v>78</v>
      </c>
      <c r="K26" s="72">
        <f t="shared" si="0"/>
        <v>781</v>
      </c>
      <c r="L26">
        <f t="shared" si="1"/>
        <v>79</v>
      </c>
      <c r="M26" s="75">
        <f t="shared" si="4"/>
        <v>112</v>
      </c>
      <c r="N26">
        <f t="shared" si="5"/>
        <v>24</v>
      </c>
    </row>
    <row r="27" spans="1:20" x14ac:dyDescent="0.25">
      <c r="A27">
        <v>26</v>
      </c>
      <c r="B27" s="40">
        <v>43917</v>
      </c>
      <c r="C27" s="57">
        <v>153</v>
      </c>
      <c r="D27" s="60">
        <v>11</v>
      </c>
      <c r="E27" s="66">
        <v>9</v>
      </c>
      <c r="G27" s="57">
        <f t="shared" si="2"/>
        <v>1046</v>
      </c>
      <c r="H27" s="69">
        <f t="shared" si="3"/>
        <v>45</v>
      </c>
      <c r="I27" s="66">
        <f t="shared" si="6"/>
        <v>87</v>
      </c>
      <c r="K27" s="72">
        <f t="shared" si="0"/>
        <v>914</v>
      </c>
      <c r="L27">
        <f t="shared" si="1"/>
        <v>133</v>
      </c>
      <c r="M27" s="75">
        <f t="shared" si="4"/>
        <v>132</v>
      </c>
      <c r="N27">
        <f t="shared" si="5"/>
        <v>20</v>
      </c>
    </row>
    <row r="28" spans="1:20" x14ac:dyDescent="0.25">
      <c r="A28">
        <v>27</v>
      </c>
      <c r="B28" s="40">
        <v>43918</v>
      </c>
      <c r="C28" s="57">
        <v>109</v>
      </c>
      <c r="D28" s="60">
        <v>13</v>
      </c>
      <c r="E28" s="66">
        <v>15</v>
      </c>
      <c r="G28" s="57">
        <f t="shared" si="2"/>
        <v>1155</v>
      </c>
      <c r="H28" s="69">
        <f t="shared" si="3"/>
        <v>58</v>
      </c>
      <c r="I28" s="66">
        <f t="shared" si="6"/>
        <v>102</v>
      </c>
      <c r="K28" s="72">
        <f t="shared" si="0"/>
        <v>995</v>
      </c>
      <c r="L28">
        <f t="shared" si="1"/>
        <v>81</v>
      </c>
      <c r="M28" s="75">
        <f t="shared" si="4"/>
        <v>160</v>
      </c>
      <c r="N28">
        <f t="shared" si="5"/>
        <v>28</v>
      </c>
    </row>
    <row r="29" spans="1:20" x14ac:dyDescent="0.25">
      <c r="A29">
        <v>28</v>
      </c>
      <c r="B29" s="40">
        <v>43919</v>
      </c>
      <c r="C29" s="57">
        <v>130</v>
      </c>
      <c r="D29" s="60">
        <v>5</v>
      </c>
      <c r="E29" s="66">
        <v>12</v>
      </c>
      <c r="G29" s="57">
        <f t="shared" si="2"/>
        <v>1285</v>
      </c>
      <c r="H29" s="69">
        <f t="shared" si="3"/>
        <v>63</v>
      </c>
      <c r="I29" s="66">
        <f t="shared" si="6"/>
        <v>114</v>
      </c>
      <c r="K29" s="72">
        <f t="shared" si="0"/>
        <v>1108</v>
      </c>
      <c r="L29">
        <f t="shared" si="1"/>
        <v>113</v>
      </c>
      <c r="M29" s="75">
        <f t="shared" si="4"/>
        <v>177</v>
      </c>
      <c r="N29">
        <f t="shared" si="5"/>
        <v>17</v>
      </c>
    </row>
    <row r="30" spans="1:20" x14ac:dyDescent="0.25">
      <c r="A30">
        <v>29</v>
      </c>
      <c r="B30" s="40">
        <v>43920</v>
      </c>
      <c r="C30" s="57">
        <v>129</v>
      </c>
      <c r="D30" s="60">
        <v>11</v>
      </c>
      <c r="E30" s="66">
        <v>8</v>
      </c>
      <c r="G30" s="57">
        <f t="shared" si="2"/>
        <v>1414</v>
      </c>
      <c r="H30" s="69">
        <f t="shared" si="3"/>
        <v>74</v>
      </c>
      <c r="I30" s="66">
        <f t="shared" si="6"/>
        <v>122</v>
      </c>
      <c r="K30" s="72">
        <f t="shared" si="0"/>
        <v>1218</v>
      </c>
      <c r="L30">
        <f t="shared" si="1"/>
        <v>110</v>
      </c>
      <c r="M30" s="75">
        <f t="shared" si="4"/>
        <v>196</v>
      </c>
      <c r="N30">
        <f t="shared" si="5"/>
        <v>19</v>
      </c>
    </row>
    <row r="31" spans="1:20" x14ac:dyDescent="0.25">
      <c r="A31">
        <v>30</v>
      </c>
      <c r="B31" s="40">
        <v>43921</v>
      </c>
      <c r="C31" s="57">
        <v>114</v>
      </c>
      <c r="D31" s="60">
        <v>6</v>
      </c>
      <c r="E31" s="66">
        <v>14</v>
      </c>
      <c r="G31" s="57">
        <f t="shared" si="2"/>
        <v>1528</v>
      </c>
      <c r="H31" s="69">
        <f t="shared" si="3"/>
        <v>80</v>
      </c>
      <c r="I31" s="66">
        <f t="shared" si="6"/>
        <v>136</v>
      </c>
      <c r="K31" s="72">
        <f t="shared" si="0"/>
        <v>1312</v>
      </c>
      <c r="L31">
        <f t="shared" si="1"/>
        <v>94</v>
      </c>
      <c r="M31" s="75">
        <f t="shared" si="4"/>
        <v>216</v>
      </c>
      <c r="N31">
        <f t="shared" si="5"/>
        <v>20</v>
      </c>
    </row>
    <row r="32" spans="1:20" x14ac:dyDescent="0.25">
      <c r="A32">
        <v>31</v>
      </c>
      <c r="B32" s="40">
        <v>43922</v>
      </c>
      <c r="C32" s="57">
        <v>149</v>
      </c>
      <c r="D32" s="60">
        <v>22</v>
      </c>
      <c r="E32" s="66">
        <v>21</v>
      </c>
      <c r="G32" s="57">
        <f t="shared" si="2"/>
        <v>1677</v>
      </c>
      <c r="H32" s="69">
        <f t="shared" si="3"/>
        <v>102</v>
      </c>
      <c r="I32" s="66">
        <f t="shared" si="6"/>
        <v>157</v>
      </c>
      <c r="K32" s="72">
        <f t="shared" si="0"/>
        <v>1418</v>
      </c>
      <c r="L32">
        <f t="shared" si="1"/>
        <v>106</v>
      </c>
      <c r="M32" s="75">
        <f t="shared" si="4"/>
        <v>259</v>
      </c>
      <c r="N32">
        <f t="shared" si="5"/>
        <v>43</v>
      </c>
    </row>
    <row r="33" spans="1:14" x14ac:dyDescent="0.25">
      <c r="A33">
        <v>32</v>
      </c>
      <c r="B33" s="40">
        <v>43923</v>
      </c>
      <c r="C33" s="57">
        <v>113</v>
      </c>
      <c r="D33" s="60">
        <v>9</v>
      </c>
      <c r="E33" s="66">
        <v>13</v>
      </c>
      <c r="G33" s="57">
        <f t="shared" si="2"/>
        <v>1790</v>
      </c>
      <c r="H33" s="69">
        <f t="shared" si="3"/>
        <v>111</v>
      </c>
      <c r="I33" s="66">
        <f t="shared" si="6"/>
        <v>170</v>
      </c>
      <c r="K33" s="72">
        <f t="shared" si="0"/>
        <v>1509</v>
      </c>
      <c r="L33">
        <f t="shared" si="1"/>
        <v>91</v>
      </c>
      <c r="M33" s="75">
        <f t="shared" si="4"/>
        <v>281</v>
      </c>
      <c r="N33">
        <f t="shared" si="5"/>
        <v>22</v>
      </c>
    </row>
    <row r="34" spans="1:14" x14ac:dyDescent="0.25">
      <c r="A34">
        <v>33</v>
      </c>
      <c r="B34" s="40">
        <v>43924</v>
      </c>
      <c r="C34" s="57">
        <v>196</v>
      </c>
      <c r="D34" s="60">
        <v>22</v>
      </c>
      <c r="E34" s="66">
        <v>11</v>
      </c>
      <c r="G34" s="57">
        <f t="shared" si="2"/>
        <v>1986</v>
      </c>
      <c r="H34" s="69">
        <f t="shared" si="3"/>
        <v>133</v>
      </c>
      <c r="I34" s="66">
        <f t="shared" si="6"/>
        <v>181</v>
      </c>
      <c r="K34" s="72">
        <f t="shared" ref="K34:K53" si="7">G34-H34-I34</f>
        <v>1672</v>
      </c>
      <c r="L34">
        <f t="shared" si="1"/>
        <v>163</v>
      </c>
      <c r="M34" s="75">
        <f t="shared" si="4"/>
        <v>314</v>
      </c>
      <c r="N34">
        <f t="shared" si="5"/>
        <v>33</v>
      </c>
    </row>
    <row r="35" spans="1:14" x14ac:dyDescent="0.25">
      <c r="A35">
        <v>34</v>
      </c>
      <c r="B35" s="40">
        <v>43925</v>
      </c>
      <c r="C35" s="57">
        <v>106</v>
      </c>
      <c r="D35" s="60">
        <v>16</v>
      </c>
      <c r="E35" s="66">
        <v>10</v>
      </c>
      <c r="G35" s="57">
        <f t="shared" si="2"/>
        <v>2092</v>
      </c>
      <c r="H35" s="69">
        <f t="shared" si="3"/>
        <v>149</v>
      </c>
      <c r="I35" s="66">
        <f t="shared" si="6"/>
        <v>191</v>
      </c>
      <c r="K35" s="72">
        <f t="shared" si="7"/>
        <v>1752</v>
      </c>
      <c r="L35">
        <f t="shared" ref="L35:L66" si="8">K35-K34</f>
        <v>80</v>
      </c>
      <c r="M35" s="75">
        <f t="shared" si="4"/>
        <v>340</v>
      </c>
      <c r="N35">
        <f t="shared" si="5"/>
        <v>26</v>
      </c>
    </row>
    <row r="36" spans="1:14" x14ac:dyDescent="0.25">
      <c r="A36">
        <v>35</v>
      </c>
      <c r="B36" s="40">
        <v>43926</v>
      </c>
      <c r="C36" s="57">
        <v>181</v>
      </c>
      <c r="D36" s="60">
        <v>14</v>
      </c>
      <c r="E36" s="66">
        <v>7</v>
      </c>
      <c r="G36" s="57">
        <f t="shared" ref="G36:G52" si="9">G35+C36</f>
        <v>2273</v>
      </c>
      <c r="H36" s="69">
        <f t="shared" ref="H36:H67" si="10">D36+H35</f>
        <v>163</v>
      </c>
      <c r="I36" s="66">
        <f t="shared" si="6"/>
        <v>198</v>
      </c>
      <c r="K36" s="72">
        <f t="shared" si="7"/>
        <v>1912</v>
      </c>
      <c r="L36">
        <f t="shared" si="8"/>
        <v>160</v>
      </c>
      <c r="M36" s="75">
        <f t="shared" si="4"/>
        <v>361</v>
      </c>
      <c r="N36">
        <f t="shared" si="5"/>
        <v>21</v>
      </c>
    </row>
    <row r="37" spans="1:14" x14ac:dyDescent="0.25">
      <c r="A37">
        <v>36</v>
      </c>
      <c r="B37" s="40">
        <v>43927</v>
      </c>
      <c r="C37" s="57">
        <v>218</v>
      </c>
      <c r="D37" s="60">
        <v>28</v>
      </c>
      <c r="E37" s="66">
        <v>11</v>
      </c>
      <c r="G37" s="57">
        <f t="shared" si="9"/>
        <v>2491</v>
      </c>
      <c r="H37" s="69">
        <f t="shared" si="10"/>
        <v>191</v>
      </c>
      <c r="I37" s="66">
        <f t="shared" si="6"/>
        <v>209</v>
      </c>
      <c r="K37" s="72">
        <f t="shared" si="7"/>
        <v>2091</v>
      </c>
      <c r="L37">
        <f t="shared" si="8"/>
        <v>179</v>
      </c>
      <c r="M37" s="75">
        <f t="shared" si="4"/>
        <v>400</v>
      </c>
      <c r="N37">
        <f t="shared" si="5"/>
        <v>39</v>
      </c>
    </row>
    <row r="38" spans="1:14" x14ac:dyDescent="0.25">
      <c r="A38">
        <v>37</v>
      </c>
      <c r="B38" s="40">
        <v>43928</v>
      </c>
      <c r="C38" s="57">
        <v>247</v>
      </c>
      <c r="D38" s="60">
        <v>12</v>
      </c>
      <c r="E38" s="66">
        <v>12</v>
      </c>
      <c r="G38" s="57">
        <f t="shared" si="9"/>
        <v>2738</v>
      </c>
      <c r="H38" s="69">
        <f t="shared" si="10"/>
        <v>203</v>
      </c>
      <c r="I38" s="66">
        <f t="shared" si="6"/>
        <v>221</v>
      </c>
      <c r="K38" s="72">
        <f t="shared" si="7"/>
        <v>2314</v>
      </c>
      <c r="L38">
        <f t="shared" si="8"/>
        <v>223</v>
      </c>
      <c r="M38" s="75">
        <f t="shared" si="4"/>
        <v>424</v>
      </c>
      <c r="N38">
        <f t="shared" si="5"/>
        <v>24</v>
      </c>
    </row>
    <row r="39" spans="1:14" x14ac:dyDescent="0.25">
      <c r="A39">
        <v>38</v>
      </c>
      <c r="B39" s="40">
        <v>43929</v>
      </c>
      <c r="C39" s="57">
        <v>218</v>
      </c>
      <c r="D39" s="60">
        <v>18</v>
      </c>
      <c r="E39" s="66">
        <v>19</v>
      </c>
      <c r="G39" s="57">
        <f t="shared" si="9"/>
        <v>2956</v>
      </c>
      <c r="H39" s="69">
        <f t="shared" si="10"/>
        <v>221</v>
      </c>
      <c r="I39" s="66">
        <f t="shared" si="6"/>
        <v>240</v>
      </c>
      <c r="K39" s="72">
        <f t="shared" si="7"/>
        <v>2495</v>
      </c>
      <c r="L39">
        <f t="shared" si="8"/>
        <v>181</v>
      </c>
      <c r="M39" s="75">
        <f t="shared" si="4"/>
        <v>461</v>
      </c>
      <c r="N39">
        <f t="shared" si="5"/>
        <v>37</v>
      </c>
    </row>
    <row r="40" spans="1:14" x14ac:dyDescent="0.25">
      <c r="A40">
        <v>39</v>
      </c>
      <c r="B40" s="40">
        <v>43930</v>
      </c>
      <c r="C40" s="57">
        <v>337</v>
      </c>
      <c r="D40" s="60">
        <v>30</v>
      </c>
      <c r="E40" s="66">
        <v>40</v>
      </c>
      <c r="G40" s="57">
        <f t="shared" si="9"/>
        <v>3293</v>
      </c>
      <c r="H40" s="69">
        <f t="shared" si="10"/>
        <v>251</v>
      </c>
      <c r="I40" s="66">
        <f t="shared" si="6"/>
        <v>280</v>
      </c>
      <c r="K40" s="72">
        <f t="shared" si="7"/>
        <v>2762</v>
      </c>
      <c r="L40">
        <f t="shared" si="8"/>
        <v>267</v>
      </c>
      <c r="M40" s="75">
        <f t="shared" si="4"/>
        <v>531</v>
      </c>
      <c r="N40">
        <f t="shared" si="5"/>
        <v>70</v>
      </c>
    </row>
    <row r="41" spans="1:14" x14ac:dyDescent="0.25">
      <c r="A41">
        <v>40</v>
      </c>
      <c r="B41" s="40">
        <v>43931</v>
      </c>
      <c r="C41" s="57">
        <v>219</v>
      </c>
      <c r="D41" s="60">
        <v>30</v>
      </c>
      <c r="E41" s="66">
        <v>26</v>
      </c>
      <c r="G41" s="57">
        <f t="shared" si="9"/>
        <v>3512</v>
      </c>
      <c r="H41" s="69">
        <f t="shared" si="10"/>
        <v>281</v>
      </c>
      <c r="I41" s="66">
        <f t="shared" si="6"/>
        <v>306</v>
      </c>
      <c r="K41" s="72">
        <f t="shared" si="7"/>
        <v>2925</v>
      </c>
      <c r="L41">
        <f t="shared" si="8"/>
        <v>163</v>
      </c>
      <c r="M41" s="75">
        <f t="shared" si="4"/>
        <v>587</v>
      </c>
      <c r="N41">
        <f t="shared" si="5"/>
        <v>56</v>
      </c>
    </row>
    <row r="42" spans="1:14" x14ac:dyDescent="0.25">
      <c r="A42">
        <v>41</v>
      </c>
      <c r="B42" s="40">
        <v>43932</v>
      </c>
      <c r="C42" s="57">
        <v>330</v>
      </c>
      <c r="D42" s="60">
        <v>4</v>
      </c>
      <c r="E42" s="66">
        <v>21</v>
      </c>
      <c r="G42" s="57">
        <f t="shared" si="9"/>
        <v>3842</v>
      </c>
      <c r="H42" s="69">
        <f t="shared" si="10"/>
        <v>285</v>
      </c>
      <c r="I42" s="66">
        <f t="shared" si="6"/>
        <v>327</v>
      </c>
      <c r="K42" s="72">
        <f t="shared" si="7"/>
        <v>3230</v>
      </c>
      <c r="L42">
        <f t="shared" si="8"/>
        <v>305</v>
      </c>
      <c r="M42" s="75">
        <f t="shared" si="4"/>
        <v>612</v>
      </c>
      <c r="N42">
        <f t="shared" si="5"/>
        <v>25</v>
      </c>
    </row>
    <row r="43" spans="1:14" x14ac:dyDescent="0.25">
      <c r="A43">
        <v>42</v>
      </c>
      <c r="B43" s="40">
        <v>43933</v>
      </c>
      <c r="C43" s="57">
        <v>399</v>
      </c>
      <c r="D43" s="60">
        <v>73</v>
      </c>
      <c r="E43" s="66">
        <v>46</v>
      </c>
      <c r="G43" s="57">
        <f t="shared" si="9"/>
        <v>4241</v>
      </c>
      <c r="H43" s="69">
        <f t="shared" si="10"/>
        <v>358</v>
      </c>
      <c r="I43" s="66">
        <f t="shared" ref="I43:I74" si="11">E43+I42</f>
        <v>373</v>
      </c>
      <c r="K43" s="72">
        <f t="shared" si="7"/>
        <v>3510</v>
      </c>
      <c r="L43">
        <f t="shared" si="8"/>
        <v>280</v>
      </c>
      <c r="M43" s="75">
        <f t="shared" si="4"/>
        <v>731</v>
      </c>
      <c r="N43">
        <f t="shared" si="5"/>
        <v>119</v>
      </c>
    </row>
    <row r="44" spans="1:14" x14ac:dyDescent="0.25">
      <c r="A44">
        <v>43</v>
      </c>
      <c r="B44" s="40">
        <v>43934</v>
      </c>
      <c r="C44" s="57">
        <v>316</v>
      </c>
      <c r="D44" s="60">
        <v>21</v>
      </c>
      <c r="E44" s="66">
        <v>26</v>
      </c>
      <c r="G44" s="57">
        <f t="shared" si="9"/>
        <v>4557</v>
      </c>
      <c r="H44" s="69">
        <f t="shared" si="10"/>
        <v>379</v>
      </c>
      <c r="I44" s="66">
        <f t="shared" si="11"/>
        <v>399</v>
      </c>
      <c r="K44" s="72">
        <f t="shared" si="7"/>
        <v>3779</v>
      </c>
      <c r="L44">
        <f t="shared" si="8"/>
        <v>269</v>
      </c>
      <c r="M44" s="75">
        <f t="shared" si="4"/>
        <v>778</v>
      </c>
      <c r="N44">
        <f t="shared" si="5"/>
        <v>47</v>
      </c>
    </row>
    <row r="45" spans="1:14" x14ac:dyDescent="0.25">
      <c r="A45">
        <v>44</v>
      </c>
      <c r="B45" s="40">
        <v>43935</v>
      </c>
      <c r="C45" s="57">
        <v>282</v>
      </c>
      <c r="D45" s="60">
        <v>46</v>
      </c>
      <c r="E45" s="66">
        <v>60</v>
      </c>
      <c r="G45" s="57">
        <f t="shared" si="9"/>
        <v>4839</v>
      </c>
      <c r="H45" s="69">
        <f t="shared" si="10"/>
        <v>425</v>
      </c>
      <c r="I45" s="66">
        <f t="shared" si="11"/>
        <v>459</v>
      </c>
      <c r="K45" s="72">
        <f t="shared" si="7"/>
        <v>3955</v>
      </c>
      <c r="L45">
        <f t="shared" si="8"/>
        <v>176</v>
      </c>
      <c r="M45" s="75">
        <f t="shared" si="4"/>
        <v>884</v>
      </c>
      <c r="N45">
        <f t="shared" si="5"/>
        <v>106</v>
      </c>
    </row>
    <row r="46" spans="1:14" x14ac:dyDescent="0.25">
      <c r="A46">
        <v>45</v>
      </c>
      <c r="B46" s="40">
        <v>43936</v>
      </c>
      <c r="C46" s="57">
        <v>297</v>
      </c>
      <c r="D46" s="60">
        <v>20</v>
      </c>
      <c r="E46" s="66">
        <v>10</v>
      </c>
      <c r="G46" s="57">
        <f t="shared" si="9"/>
        <v>5136</v>
      </c>
      <c r="H46" s="69">
        <f t="shared" si="10"/>
        <v>445</v>
      </c>
      <c r="I46" s="66">
        <f t="shared" si="11"/>
        <v>469</v>
      </c>
      <c r="K46" s="72">
        <f t="shared" si="7"/>
        <v>4222</v>
      </c>
      <c r="L46">
        <f t="shared" si="8"/>
        <v>267</v>
      </c>
      <c r="M46" s="75">
        <f t="shared" si="4"/>
        <v>914</v>
      </c>
      <c r="N46">
        <f t="shared" si="5"/>
        <v>30</v>
      </c>
    </row>
    <row r="47" spans="1:14" x14ac:dyDescent="0.25">
      <c r="A47">
        <v>46</v>
      </c>
      <c r="B47" s="40">
        <v>43937</v>
      </c>
      <c r="C47" s="57">
        <v>380</v>
      </c>
      <c r="D47" s="60">
        <v>102</v>
      </c>
      <c r="E47" s="66">
        <v>27</v>
      </c>
      <c r="G47" s="57">
        <f t="shared" si="9"/>
        <v>5516</v>
      </c>
      <c r="H47" s="69">
        <f t="shared" si="10"/>
        <v>547</v>
      </c>
      <c r="I47" s="66">
        <f t="shared" si="11"/>
        <v>496</v>
      </c>
      <c r="K47" s="72">
        <f t="shared" si="7"/>
        <v>4473</v>
      </c>
      <c r="L47">
        <f t="shared" si="8"/>
        <v>251</v>
      </c>
      <c r="M47" s="75">
        <f t="shared" si="4"/>
        <v>1043</v>
      </c>
      <c r="N47">
        <f t="shared" si="5"/>
        <v>129</v>
      </c>
    </row>
    <row r="48" spans="1:14" x14ac:dyDescent="0.25">
      <c r="A48" s="45">
        <v>47</v>
      </c>
      <c r="B48" s="48">
        <v>43938</v>
      </c>
      <c r="C48" s="58">
        <v>407</v>
      </c>
      <c r="D48" s="61">
        <v>59</v>
      </c>
      <c r="E48" s="67">
        <v>24</v>
      </c>
      <c r="F48" s="64"/>
      <c r="G48" s="58">
        <f t="shared" si="9"/>
        <v>5923</v>
      </c>
      <c r="H48" s="70">
        <f t="shared" si="10"/>
        <v>606</v>
      </c>
      <c r="I48" s="67">
        <f t="shared" si="11"/>
        <v>520</v>
      </c>
      <c r="J48" s="45"/>
      <c r="K48" s="73">
        <f t="shared" si="7"/>
        <v>4797</v>
      </c>
      <c r="L48" s="55">
        <f t="shared" si="8"/>
        <v>324</v>
      </c>
      <c r="M48" s="75">
        <f t="shared" si="4"/>
        <v>1126</v>
      </c>
      <c r="N48" s="45">
        <f t="shared" si="5"/>
        <v>83</v>
      </c>
    </row>
    <row r="49" spans="1:14" x14ac:dyDescent="0.25">
      <c r="A49">
        <v>48</v>
      </c>
      <c r="B49" s="40">
        <v>43939</v>
      </c>
      <c r="C49" s="57">
        <v>325</v>
      </c>
      <c r="D49" s="60">
        <v>24</v>
      </c>
      <c r="E49" s="66">
        <v>15</v>
      </c>
      <c r="G49" s="57">
        <f t="shared" si="9"/>
        <v>6248</v>
      </c>
      <c r="H49" s="69">
        <f t="shared" si="10"/>
        <v>630</v>
      </c>
      <c r="I49" s="66">
        <f t="shared" si="11"/>
        <v>535</v>
      </c>
      <c r="K49" s="72">
        <f t="shared" si="7"/>
        <v>5083</v>
      </c>
      <c r="L49">
        <f t="shared" si="8"/>
        <v>286</v>
      </c>
      <c r="M49" s="75">
        <f t="shared" si="4"/>
        <v>1165</v>
      </c>
      <c r="N49">
        <f t="shared" si="5"/>
        <v>39</v>
      </c>
    </row>
    <row r="50" spans="1:14" x14ac:dyDescent="0.25">
      <c r="A50">
        <v>49</v>
      </c>
      <c r="B50" s="40">
        <v>43940</v>
      </c>
      <c r="C50" s="57">
        <v>327</v>
      </c>
      <c r="D50" s="60">
        <v>55</v>
      </c>
      <c r="E50" s="66">
        <v>47</v>
      </c>
      <c r="G50" s="57">
        <f t="shared" si="9"/>
        <v>6575</v>
      </c>
      <c r="H50" s="69">
        <f t="shared" si="10"/>
        <v>685</v>
      </c>
      <c r="I50" s="66">
        <f t="shared" si="11"/>
        <v>582</v>
      </c>
      <c r="K50" s="72">
        <f t="shared" si="7"/>
        <v>5308</v>
      </c>
      <c r="L50">
        <f t="shared" si="8"/>
        <v>225</v>
      </c>
      <c r="M50" s="75">
        <f t="shared" si="4"/>
        <v>1267</v>
      </c>
      <c r="N50">
        <f t="shared" si="5"/>
        <v>102</v>
      </c>
    </row>
    <row r="51" spans="1:14" x14ac:dyDescent="0.25">
      <c r="A51">
        <v>50</v>
      </c>
      <c r="B51" s="40">
        <v>43941</v>
      </c>
      <c r="C51" s="57">
        <v>185</v>
      </c>
      <c r="D51" s="60">
        <v>61</v>
      </c>
      <c r="E51" s="66">
        <v>8</v>
      </c>
      <c r="G51" s="57">
        <f t="shared" si="9"/>
        <v>6760</v>
      </c>
      <c r="H51" s="69">
        <f t="shared" si="10"/>
        <v>746</v>
      </c>
      <c r="I51" s="66">
        <f t="shared" si="11"/>
        <v>590</v>
      </c>
      <c r="K51" s="72">
        <f t="shared" si="7"/>
        <v>5424</v>
      </c>
      <c r="L51">
        <f t="shared" si="8"/>
        <v>116</v>
      </c>
      <c r="M51" s="75">
        <f t="shared" si="4"/>
        <v>1336</v>
      </c>
      <c r="N51">
        <f t="shared" ref="N51:N114" si="12">M51-M50</f>
        <v>69</v>
      </c>
    </row>
    <row r="52" spans="1:14" x14ac:dyDescent="0.25">
      <c r="A52">
        <v>51</v>
      </c>
      <c r="B52" s="40">
        <v>43942</v>
      </c>
      <c r="C52" s="57">
        <v>375</v>
      </c>
      <c r="D52" s="60">
        <v>95</v>
      </c>
      <c r="E52" s="66">
        <v>26</v>
      </c>
      <c r="G52" s="57">
        <f t="shared" si="9"/>
        <v>7135</v>
      </c>
      <c r="H52" s="69">
        <f t="shared" si="10"/>
        <v>841</v>
      </c>
      <c r="I52" s="66">
        <f t="shared" si="11"/>
        <v>616</v>
      </c>
      <c r="K52" s="72">
        <f t="shared" si="7"/>
        <v>5678</v>
      </c>
      <c r="L52">
        <f t="shared" si="8"/>
        <v>254</v>
      </c>
      <c r="M52" s="75">
        <f t="shared" si="4"/>
        <v>1457</v>
      </c>
      <c r="N52">
        <f t="shared" si="12"/>
        <v>121</v>
      </c>
    </row>
    <row r="53" spans="1:14" x14ac:dyDescent="0.25">
      <c r="A53">
        <v>52</v>
      </c>
      <c r="B53" s="40">
        <v>43943</v>
      </c>
      <c r="C53" s="57">
        <v>283</v>
      </c>
      <c r="D53" s="60">
        <v>71</v>
      </c>
      <c r="E53" s="66">
        <v>19</v>
      </c>
      <c r="G53" s="57">
        <f>G52+C53</f>
        <v>7418</v>
      </c>
      <c r="H53" s="69">
        <f t="shared" si="10"/>
        <v>912</v>
      </c>
      <c r="I53" s="66">
        <f t="shared" si="11"/>
        <v>635</v>
      </c>
      <c r="K53" s="72">
        <f t="shared" si="7"/>
        <v>5871</v>
      </c>
      <c r="L53">
        <f t="shared" si="8"/>
        <v>193</v>
      </c>
      <c r="M53" s="75">
        <f t="shared" si="4"/>
        <v>1547</v>
      </c>
      <c r="N53">
        <f t="shared" si="12"/>
        <v>90</v>
      </c>
    </row>
    <row r="54" spans="1:14" x14ac:dyDescent="0.25">
      <c r="A54">
        <v>53</v>
      </c>
      <c r="B54" s="40">
        <v>43944</v>
      </c>
      <c r="G54" s="57">
        <f t="shared" ref="G54:G85" si="13">G53+C54</f>
        <v>7418</v>
      </c>
      <c r="H54" s="69">
        <f t="shared" si="10"/>
        <v>912</v>
      </c>
      <c r="I54" s="66">
        <f t="shared" si="11"/>
        <v>635</v>
      </c>
      <c r="K54" s="72">
        <f t="shared" ref="K54:K85" si="14">G54-H54-I54</f>
        <v>5871</v>
      </c>
      <c r="L54">
        <f t="shared" si="8"/>
        <v>0</v>
      </c>
      <c r="M54" s="75">
        <f t="shared" si="4"/>
        <v>1547</v>
      </c>
      <c r="N54">
        <f t="shared" si="12"/>
        <v>0</v>
      </c>
    </row>
    <row r="55" spans="1:14" x14ac:dyDescent="0.25">
      <c r="A55">
        <v>54</v>
      </c>
      <c r="B55" s="40">
        <v>43945</v>
      </c>
      <c r="G55" s="57">
        <f t="shared" si="13"/>
        <v>7418</v>
      </c>
      <c r="H55" s="69">
        <f t="shared" si="10"/>
        <v>912</v>
      </c>
      <c r="I55" s="66">
        <f t="shared" si="11"/>
        <v>635</v>
      </c>
      <c r="K55" s="72">
        <f t="shared" si="14"/>
        <v>5871</v>
      </c>
      <c r="L55">
        <f t="shared" si="8"/>
        <v>0</v>
      </c>
      <c r="M55" s="75">
        <f t="shared" si="4"/>
        <v>1547</v>
      </c>
      <c r="N55">
        <f t="shared" si="12"/>
        <v>0</v>
      </c>
    </row>
    <row r="56" spans="1:14" x14ac:dyDescent="0.25">
      <c r="A56">
        <v>55</v>
      </c>
      <c r="B56" s="40">
        <v>43946</v>
      </c>
      <c r="G56" s="57">
        <f t="shared" si="13"/>
        <v>7418</v>
      </c>
      <c r="H56" s="69">
        <f t="shared" si="10"/>
        <v>912</v>
      </c>
      <c r="I56" s="66">
        <f t="shared" si="11"/>
        <v>635</v>
      </c>
      <c r="K56" s="72">
        <f t="shared" si="14"/>
        <v>5871</v>
      </c>
      <c r="L56">
        <f t="shared" si="8"/>
        <v>0</v>
      </c>
      <c r="M56" s="75">
        <f t="shared" si="4"/>
        <v>1547</v>
      </c>
      <c r="N56">
        <f t="shared" si="12"/>
        <v>0</v>
      </c>
    </row>
    <row r="57" spans="1:14" x14ac:dyDescent="0.25">
      <c r="A57">
        <v>56</v>
      </c>
      <c r="B57" s="40">
        <v>43947</v>
      </c>
      <c r="G57" s="57">
        <f t="shared" si="13"/>
        <v>7418</v>
      </c>
      <c r="H57" s="69">
        <f t="shared" si="10"/>
        <v>912</v>
      </c>
      <c r="I57" s="66">
        <f t="shared" si="11"/>
        <v>635</v>
      </c>
      <c r="K57" s="72">
        <f t="shared" si="14"/>
        <v>5871</v>
      </c>
      <c r="L57">
        <f t="shared" si="8"/>
        <v>0</v>
      </c>
      <c r="M57" s="75">
        <f t="shared" si="4"/>
        <v>1547</v>
      </c>
      <c r="N57">
        <f t="shared" si="12"/>
        <v>0</v>
      </c>
    </row>
    <row r="58" spans="1:14" x14ac:dyDescent="0.25">
      <c r="A58">
        <v>57</v>
      </c>
      <c r="B58" s="40">
        <v>43948</v>
      </c>
      <c r="G58" s="57">
        <f t="shared" si="13"/>
        <v>7418</v>
      </c>
      <c r="H58" s="69">
        <f t="shared" si="10"/>
        <v>912</v>
      </c>
      <c r="I58" s="66">
        <f t="shared" si="11"/>
        <v>635</v>
      </c>
      <c r="K58" s="72">
        <f t="shared" si="14"/>
        <v>5871</v>
      </c>
      <c r="L58">
        <f t="shared" si="8"/>
        <v>0</v>
      </c>
      <c r="M58" s="75">
        <f t="shared" si="4"/>
        <v>1547</v>
      </c>
      <c r="N58">
        <f t="shared" si="12"/>
        <v>0</v>
      </c>
    </row>
    <row r="59" spans="1:14" x14ac:dyDescent="0.25">
      <c r="A59">
        <v>58</v>
      </c>
      <c r="B59" s="40">
        <v>43949</v>
      </c>
      <c r="G59" s="57">
        <f t="shared" si="13"/>
        <v>7418</v>
      </c>
      <c r="H59" s="69">
        <f t="shared" si="10"/>
        <v>912</v>
      </c>
      <c r="I59" s="66">
        <f t="shared" si="11"/>
        <v>635</v>
      </c>
      <c r="K59" s="72">
        <f t="shared" si="14"/>
        <v>5871</v>
      </c>
      <c r="L59">
        <f t="shared" si="8"/>
        <v>0</v>
      </c>
      <c r="M59" s="75">
        <f t="shared" si="4"/>
        <v>1547</v>
      </c>
      <c r="N59">
        <f t="shared" si="12"/>
        <v>0</v>
      </c>
    </row>
    <row r="60" spans="1:14" x14ac:dyDescent="0.25">
      <c r="A60">
        <v>59</v>
      </c>
      <c r="B60" s="40">
        <v>43950</v>
      </c>
      <c r="G60" s="57">
        <f t="shared" si="13"/>
        <v>7418</v>
      </c>
      <c r="H60" s="69">
        <f t="shared" si="10"/>
        <v>912</v>
      </c>
      <c r="I60" s="66">
        <f t="shared" si="11"/>
        <v>635</v>
      </c>
      <c r="K60" s="72">
        <f t="shared" si="14"/>
        <v>5871</v>
      </c>
      <c r="L60">
        <f t="shared" si="8"/>
        <v>0</v>
      </c>
      <c r="M60" s="75">
        <f t="shared" si="4"/>
        <v>1547</v>
      </c>
      <c r="N60">
        <f t="shared" si="12"/>
        <v>0</v>
      </c>
    </row>
    <row r="61" spans="1:14" x14ac:dyDescent="0.25">
      <c r="A61">
        <v>60</v>
      </c>
      <c r="B61" s="40">
        <v>43951</v>
      </c>
      <c r="G61" s="57">
        <f t="shared" si="13"/>
        <v>7418</v>
      </c>
      <c r="H61" s="69">
        <f t="shared" si="10"/>
        <v>912</v>
      </c>
      <c r="I61" s="66">
        <f t="shared" si="11"/>
        <v>635</v>
      </c>
      <c r="K61" s="72">
        <f t="shared" si="14"/>
        <v>5871</v>
      </c>
      <c r="L61">
        <f t="shared" si="8"/>
        <v>0</v>
      </c>
      <c r="M61" s="75">
        <f t="shared" si="4"/>
        <v>1547</v>
      </c>
      <c r="N61">
        <f t="shared" si="12"/>
        <v>0</v>
      </c>
    </row>
    <row r="62" spans="1:14" x14ac:dyDescent="0.25">
      <c r="A62">
        <v>61</v>
      </c>
      <c r="B62" s="40">
        <v>43952</v>
      </c>
      <c r="G62" s="57">
        <f t="shared" si="13"/>
        <v>7418</v>
      </c>
      <c r="H62" s="69">
        <f t="shared" si="10"/>
        <v>912</v>
      </c>
      <c r="I62" s="66">
        <f t="shared" si="11"/>
        <v>635</v>
      </c>
      <c r="K62" s="72">
        <f t="shared" si="14"/>
        <v>5871</v>
      </c>
      <c r="L62">
        <f t="shared" si="8"/>
        <v>0</v>
      </c>
      <c r="M62" s="75">
        <f t="shared" si="4"/>
        <v>1547</v>
      </c>
      <c r="N62">
        <f t="shared" si="12"/>
        <v>0</v>
      </c>
    </row>
    <row r="63" spans="1:14" x14ac:dyDescent="0.25">
      <c r="A63">
        <v>62</v>
      </c>
      <c r="B63" s="40">
        <v>43953</v>
      </c>
      <c r="G63" s="57">
        <f t="shared" si="13"/>
        <v>7418</v>
      </c>
      <c r="H63" s="69">
        <f t="shared" si="10"/>
        <v>912</v>
      </c>
      <c r="I63" s="66">
        <f t="shared" si="11"/>
        <v>635</v>
      </c>
      <c r="K63" s="72">
        <f t="shared" si="14"/>
        <v>5871</v>
      </c>
      <c r="L63">
        <f t="shared" si="8"/>
        <v>0</v>
      </c>
      <c r="M63" s="75">
        <f t="shared" si="4"/>
        <v>1547</v>
      </c>
      <c r="N63">
        <f t="shared" si="12"/>
        <v>0</v>
      </c>
    </row>
    <row r="64" spans="1:14" x14ac:dyDescent="0.25">
      <c r="A64">
        <v>63</v>
      </c>
      <c r="B64" s="40">
        <v>43954</v>
      </c>
      <c r="G64" s="57">
        <f t="shared" si="13"/>
        <v>7418</v>
      </c>
      <c r="H64" s="69">
        <f t="shared" si="10"/>
        <v>912</v>
      </c>
      <c r="I64" s="66">
        <f t="shared" si="11"/>
        <v>635</v>
      </c>
      <c r="K64" s="72">
        <f t="shared" si="14"/>
        <v>5871</v>
      </c>
      <c r="L64">
        <f t="shared" si="8"/>
        <v>0</v>
      </c>
      <c r="M64" s="75">
        <f t="shared" si="4"/>
        <v>1547</v>
      </c>
      <c r="N64">
        <f t="shared" si="12"/>
        <v>0</v>
      </c>
    </row>
    <row r="65" spans="1:14" x14ac:dyDescent="0.25">
      <c r="A65">
        <v>64</v>
      </c>
      <c r="B65" s="40">
        <v>43955</v>
      </c>
      <c r="G65" s="57">
        <f t="shared" si="13"/>
        <v>7418</v>
      </c>
      <c r="H65" s="69">
        <f t="shared" si="10"/>
        <v>912</v>
      </c>
      <c r="I65" s="66">
        <f t="shared" si="11"/>
        <v>635</v>
      </c>
      <c r="K65" s="72">
        <f t="shared" si="14"/>
        <v>5871</v>
      </c>
      <c r="L65">
        <f t="shared" si="8"/>
        <v>0</v>
      </c>
      <c r="M65" s="75">
        <f t="shared" si="4"/>
        <v>1547</v>
      </c>
      <c r="N65">
        <f t="shared" si="12"/>
        <v>0</v>
      </c>
    </row>
    <row r="66" spans="1:14" x14ac:dyDescent="0.25">
      <c r="A66">
        <v>65</v>
      </c>
      <c r="B66" s="40">
        <v>43956</v>
      </c>
      <c r="G66" s="57">
        <f t="shared" si="13"/>
        <v>7418</v>
      </c>
      <c r="H66" s="69">
        <f t="shared" si="10"/>
        <v>912</v>
      </c>
      <c r="I66" s="66">
        <f t="shared" si="11"/>
        <v>635</v>
      </c>
      <c r="K66" s="72">
        <f t="shared" si="14"/>
        <v>5871</v>
      </c>
      <c r="L66">
        <f t="shared" si="8"/>
        <v>0</v>
      </c>
      <c r="M66" s="75">
        <f t="shared" si="4"/>
        <v>1547</v>
      </c>
      <c r="N66">
        <f t="shared" si="12"/>
        <v>0</v>
      </c>
    </row>
    <row r="67" spans="1:14" x14ac:dyDescent="0.25">
      <c r="A67">
        <v>66</v>
      </c>
      <c r="B67" s="40">
        <v>43957</v>
      </c>
      <c r="G67" s="57">
        <f t="shared" si="13"/>
        <v>7418</v>
      </c>
      <c r="H67" s="69">
        <f t="shared" si="10"/>
        <v>912</v>
      </c>
      <c r="I67" s="66">
        <f t="shared" si="11"/>
        <v>635</v>
      </c>
      <c r="K67" s="72">
        <f t="shared" si="14"/>
        <v>5871</v>
      </c>
      <c r="L67">
        <f t="shared" ref="L67:L98" si="15">K67-K66</f>
        <v>0</v>
      </c>
      <c r="M67" s="75">
        <f t="shared" si="4"/>
        <v>1547</v>
      </c>
      <c r="N67">
        <f t="shared" si="12"/>
        <v>0</v>
      </c>
    </row>
    <row r="68" spans="1:14" x14ac:dyDescent="0.25">
      <c r="A68">
        <v>67</v>
      </c>
      <c r="B68" s="40">
        <v>43958</v>
      </c>
      <c r="G68" s="57">
        <f t="shared" si="13"/>
        <v>7418</v>
      </c>
      <c r="H68" s="69">
        <f t="shared" ref="H68:H99" si="16">D68+H67</f>
        <v>912</v>
      </c>
      <c r="I68" s="66">
        <f t="shared" si="11"/>
        <v>635</v>
      </c>
      <c r="K68" s="72">
        <f t="shared" si="14"/>
        <v>5871</v>
      </c>
      <c r="L68">
        <f t="shared" si="15"/>
        <v>0</v>
      </c>
      <c r="M68" s="75">
        <f t="shared" ref="M68:M131" si="17">H68+I68</f>
        <v>1547</v>
      </c>
      <c r="N68">
        <f t="shared" si="12"/>
        <v>0</v>
      </c>
    </row>
    <row r="69" spans="1:14" x14ac:dyDescent="0.25">
      <c r="A69">
        <v>68</v>
      </c>
      <c r="B69" s="40">
        <v>43959</v>
      </c>
      <c r="G69" s="57">
        <f t="shared" si="13"/>
        <v>7418</v>
      </c>
      <c r="H69" s="69">
        <f t="shared" si="16"/>
        <v>912</v>
      </c>
      <c r="I69" s="66">
        <f t="shared" si="11"/>
        <v>635</v>
      </c>
      <c r="K69" s="72">
        <f t="shared" si="14"/>
        <v>5871</v>
      </c>
      <c r="L69">
        <f t="shared" si="15"/>
        <v>0</v>
      </c>
      <c r="M69" s="75">
        <f t="shared" si="17"/>
        <v>1547</v>
      </c>
      <c r="N69">
        <f t="shared" si="12"/>
        <v>0</v>
      </c>
    </row>
    <row r="70" spans="1:14" x14ac:dyDescent="0.25">
      <c r="A70">
        <v>69</v>
      </c>
      <c r="B70" s="40">
        <v>43960</v>
      </c>
      <c r="G70" s="57">
        <f t="shared" si="13"/>
        <v>7418</v>
      </c>
      <c r="H70" s="69">
        <f t="shared" si="16"/>
        <v>912</v>
      </c>
      <c r="I70" s="66">
        <f t="shared" si="11"/>
        <v>635</v>
      </c>
      <c r="K70" s="72">
        <f t="shared" si="14"/>
        <v>5871</v>
      </c>
      <c r="L70">
        <f t="shared" si="15"/>
        <v>0</v>
      </c>
      <c r="M70" s="75">
        <f t="shared" si="17"/>
        <v>1547</v>
      </c>
      <c r="N70">
        <f t="shared" si="12"/>
        <v>0</v>
      </c>
    </row>
    <row r="71" spans="1:14" x14ac:dyDescent="0.25">
      <c r="A71">
        <v>70</v>
      </c>
      <c r="B71" s="40">
        <v>43961</v>
      </c>
      <c r="G71" s="57">
        <f t="shared" si="13"/>
        <v>7418</v>
      </c>
      <c r="H71" s="69">
        <f t="shared" si="16"/>
        <v>912</v>
      </c>
      <c r="I71" s="66">
        <f t="shared" si="11"/>
        <v>635</v>
      </c>
      <c r="K71" s="72">
        <f t="shared" si="14"/>
        <v>5871</v>
      </c>
      <c r="L71">
        <f t="shared" si="15"/>
        <v>0</v>
      </c>
      <c r="M71" s="75">
        <f t="shared" si="17"/>
        <v>1547</v>
      </c>
      <c r="N71">
        <f t="shared" si="12"/>
        <v>0</v>
      </c>
    </row>
    <row r="72" spans="1:14" x14ac:dyDescent="0.25">
      <c r="A72">
        <v>71</v>
      </c>
      <c r="B72" s="40">
        <v>43962</v>
      </c>
      <c r="G72" s="57">
        <f t="shared" si="13"/>
        <v>7418</v>
      </c>
      <c r="H72" s="69">
        <f t="shared" si="16"/>
        <v>912</v>
      </c>
      <c r="I72" s="66">
        <f t="shared" si="11"/>
        <v>635</v>
      </c>
      <c r="K72" s="72">
        <f t="shared" si="14"/>
        <v>5871</v>
      </c>
      <c r="L72">
        <f t="shared" si="15"/>
        <v>0</v>
      </c>
      <c r="M72" s="75">
        <f t="shared" si="17"/>
        <v>1547</v>
      </c>
      <c r="N72">
        <f t="shared" si="12"/>
        <v>0</v>
      </c>
    </row>
    <row r="73" spans="1:14" x14ac:dyDescent="0.25">
      <c r="A73">
        <v>72</v>
      </c>
      <c r="B73" s="40">
        <v>43963</v>
      </c>
      <c r="G73" s="57">
        <f t="shared" si="13"/>
        <v>7418</v>
      </c>
      <c r="H73" s="69">
        <f t="shared" si="16"/>
        <v>912</v>
      </c>
      <c r="I73" s="66">
        <f t="shared" si="11"/>
        <v>635</v>
      </c>
      <c r="K73" s="72">
        <f t="shared" si="14"/>
        <v>5871</v>
      </c>
      <c r="L73">
        <f t="shared" si="15"/>
        <v>0</v>
      </c>
      <c r="M73" s="75">
        <f t="shared" si="17"/>
        <v>1547</v>
      </c>
      <c r="N73">
        <f t="shared" si="12"/>
        <v>0</v>
      </c>
    </row>
    <row r="74" spans="1:14" x14ac:dyDescent="0.25">
      <c r="A74">
        <v>73</v>
      </c>
      <c r="B74" s="40">
        <v>43964</v>
      </c>
      <c r="G74" s="57">
        <f t="shared" si="13"/>
        <v>7418</v>
      </c>
      <c r="H74" s="69">
        <f t="shared" si="16"/>
        <v>912</v>
      </c>
      <c r="I74" s="66">
        <f t="shared" si="11"/>
        <v>635</v>
      </c>
      <c r="K74" s="72">
        <f t="shared" si="14"/>
        <v>5871</v>
      </c>
      <c r="L74">
        <f t="shared" si="15"/>
        <v>0</v>
      </c>
      <c r="M74" s="75">
        <f t="shared" si="17"/>
        <v>1547</v>
      </c>
      <c r="N74">
        <f t="shared" si="12"/>
        <v>0</v>
      </c>
    </row>
    <row r="75" spans="1:14" x14ac:dyDescent="0.25">
      <c r="A75">
        <v>74</v>
      </c>
      <c r="B75" s="40">
        <v>43965</v>
      </c>
      <c r="G75" s="57">
        <f t="shared" si="13"/>
        <v>7418</v>
      </c>
      <c r="H75" s="69">
        <f t="shared" si="16"/>
        <v>912</v>
      </c>
      <c r="I75" s="66">
        <f t="shared" ref="I75:I106" si="18">E75+I74</f>
        <v>635</v>
      </c>
      <c r="K75" s="72">
        <f t="shared" si="14"/>
        <v>5871</v>
      </c>
      <c r="L75">
        <f t="shared" si="15"/>
        <v>0</v>
      </c>
      <c r="M75" s="75">
        <f t="shared" si="17"/>
        <v>1547</v>
      </c>
      <c r="N75">
        <f t="shared" si="12"/>
        <v>0</v>
      </c>
    </row>
    <row r="76" spans="1:14" x14ac:dyDescent="0.25">
      <c r="A76">
        <v>75</v>
      </c>
      <c r="B76" s="40">
        <v>43966</v>
      </c>
      <c r="G76" s="57">
        <f t="shared" si="13"/>
        <v>7418</v>
      </c>
      <c r="H76" s="69">
        <f t="shared" si="16"/>
        <v>912</v>
      </c>
      <c r="I76" s="66">
        <f t="shared" si="18"/>
        <v>635</v>
      </c>
      <c r="K76" s="72">
        <f t="shared" si="14"/>
        <v>5871</v>
      </c>
      <c r="L76">
        <f t="shared" si="15"/>
        <v>0</v>
      </c>
      <c r="M76" s="75">
        <f t="shared" si="17"/>
        <v>1547</v>
      </c>
      <c r="N76">
        <f t="shared" si="12"/>
        <v>0</v>
      </c>
    </row>
    <row r="77" spans="1:14" x14ac:dyDescent="0.25">
      <c r="A77">
        <v>76</v>
      </c>
      <c r="B77" s="40">
        <v>43967</v>
      </c>
      <c r="G77" s="57">
        <f t="shared" si="13"/>
        <v>7418</v>
      </c>
      <c r="H77" s="69">
        <f t="shared" si="16"/>
        <v>912</v>
      </c>
      <c r="I77" s="66">
        <f t="shared" si="18"/>
        <v>635</v>
      </c>
      <c r="K77" s="72">
        <f t="shared" si="14"/>
        <v>5871</v>
      </c>
      <c r="L77">
        <f t="shared" si="15"/>
        <v>0</v>
      </c>
      <c r="M77" s="75">
        <f t="shared" si="17"/>
        <v>1547</v>
      </c>
      <c r="N77">
        <f t="shared" si="12"/>
        <v>0</v>
      </c>
    </row>
    <row r="78" spans="1:14" x14ac:dyDescent="0.25">
      <c r="A78">
        <v>77</v>
      </c>
      <c r="B78" s="40">
        <v>43968</v>
      </c>
      <c r="G78" s="57">
        <f t="shared" si="13"/>
        <v>7418</v>
      </c>
      <c r="H78" s="69">
        <f t="shared" si="16"/>
        <v>912</v>
      </c>
      <c r="I78" s="66">
        <f t="shared" si="18"/>
        <v>635</v>
      </c>
      <c r="K78" s="72">
        <f t="shared" si="14"/>
        <v>5871</v>
      </c>
      <c r="L78">
        <f t="shared" si="15"/>
        <v>0</v>
      </c>
      <c r="M78" s="75">
        <f t="shared" si="17"/>
        <v>1547</v>
      </c>
      <c r="N78">
        <f t="shared" si="12"/>
        <v>0</v>
      </c>
    </row>
    <row r="79" spans="1:14" x14ac:dyDescent="0.25">
      <c r="A79">
        <v>78</v>
      </c>
      <c r="B79" s="40">
        <v>43969</v>
      </c>
      <c r="G79" s="57">
        <f t="shared" si="13"/>
        <v>7418</v>
      </c>
      <c r="H79" s="69">
        <f t="shared" si="16"/>
        <v>912</v>
      </c>
      <c r="I79" s="66">
        <f t="shared" si="18"/>
        <v>635</v>
      </c>
      <c r="K79" s="72">
        <f t="shared" si="14"/>
        <v>5871</v>
      </c>
      <c r="L79">
        <f t="shared" si="15"/>
        <v>0</v>
      </c>
      <c r="M79" s="75">
        <f t="shared" si="17"/>
        <v>1547</v>
      </c>
      <c r="N79">
        <f t="shared" si="12"/>
        <v>0</v>
      </c>
    </row>
    <row r="80" spans="1:14" x14ac:dyDescent="0.25">
      <c r="A80">
        <v>79</v>
      </c>
      <c r="B80" s="40">
        <v>43970</v>
      </c>
      <c r="G80" s="57">
        <f t="shared" si="13"/>
        <v>7418</v>
      </c>
      <c r="H80" s="69">
        <f t="shared" si="16"/>
        <v>912</v>
      </c>
      <c r="I80" s="66">
        <f t="shared" si="18"/>
        <v>635</v>
      </c>
      <c r="K80" s="72">
        <f t="shared" si="14"/>
        <v>5871</v>
      </c>
      <c r="L80">
        <f t="shared" si="15"/>
        <v>0</v>
      </c>
      <c r="M80" s="75">
        <f t="shared" si="17"/>
        <v>1547</v>
      </c>
      <c r="N80">
        <f t="shared" si="12"/>
        <v>0</v>
      </c>
    </row>
    <row r="81" spans="1:14" x14ac:dyDescent="0.25">
      <c r="A81">
        <v>80</v>
      </c>
      <c r="B81" s="40">
        <v>43971</v>
      </c>
      <c r="G81" s="57">
        <f t="shared" si="13"/>
        <v>7418</v>
      </c>
      <c r="H81" s="69">
        <f t="shared" si="16"/>
        <v>912</v>
      </c>
      <c r="I81" s="66">
        <f t="shared" si="18"/>
        <v>635</v>
      </c>
      <c r="K81" s="72">
        <f t="shared" si="14"/>
        <v>5871</v>
      </c>
      <c r="L81">
        <f t="shared" si="15"/>
        <v>0</v>
      </c>
      <c r="M81" s="75">
        <f t="shared" si="17"/>
        <v>1547</v>
      </c>
      <c r="N81">
        <f t="shared" si="12"/>
        <v>0</v>
      </c>
    </row>
    <row r="82" spans="1:14" x14ac:dyDescent="0.25">
      <c r="A82">
        <v>81</v>
      </c>
      <c r="B82" s="40">
        <v>43972</v>
      </c>
      <c r="G82" s="57">
        <f t="shared" si="13"/>
        <v>7418</v>
      </c>
      <c r="H82" s="69">
        <f t="shared" si="16"/>
        <v>912</v>
      </c>
      <c r="I82" s="66">
        <f t="shared" si="18"/>
        <v>635</v>
      </c>
      <c r="K82" s="72">
        <f t="shared" si="14"/>
        <v>5871</v>
      </c>
      <c r="L82">
        <f t="shared" si="15"/>
        <v>0</v>
      </c>
      <c r="M82" s="75">
        <f t="shared" si="17"/>
        <v>1547</v>
      </c>
      <c r="N82">
        <f t="shared" si="12"/>
        <v>0</v>
      </c>
    </row>
    <row r="83" spans="1:14" x14ac:dyDescent="0.25">
      <c r="A83">
        <v>82</v>
      </c>
      <c r="B83" s="40">
        <v>43973</v>
      </c>
      <c r="G83" s="57">
        <f t="shared" si="13"/>
        <v>7418</v>
      </c>
      <c r="H83" s="69">
        <f t="shared" si="16"/>
        <v>912</v>
      </c>
      <c r="I83" s="66">
        <f t="shared" si="18"/>
        <v>635</v>
      </c>
      <c r="K83" s="72">
        <f t="shared" si="14"/>
        <v>5871</v>
      </c>
      <c r="L83">
        <f t="shared" si="15"/>
        <v>0</v>
      </c>
      <c r="M83" s="75">
        <f t="shared" si="17"/>
        <v>1547</v>
      </c>
      <c r="N83">
        <f t="shared" si="12"/>
        <v>0</v>
      </c>
    </row>
    <row r="84" spans="1:14" x14ac:dyDescent="0.25">
      <c r="A84">
        <v>83</v>
      </c>
      <c r="B84" s="40">
        <v>43974</v>
      </c>
      <c r="G84" s="57">
        <f t="shared" si="13"/>
        <v>7418</v>
      </c>
      <c r="H84" s="69">
        <f t="shared" si="16"/>
        <v>912</v>
      </c>
      <c r="I84" s="66">
        <f t="shared" si="18"/>
        <v>635</v>
      </c>
      <c r="K84" s="72">
        <f t="shared" si="14"/>
        <v>5871</v>
      </c>
      <c r="L84">
        <f t="shared" si="15"/>
        <v>0</v>
      </c>
      <c r="M84" s="75">
        <f t="shared" si="17"/>
        <v>1547</v>
      </c>
      <c r="N84">
        <f t="shared" si="12"/>
        <v>0</v>
      </c>
    </row>
    <row r="85" spans="1:14" x14ac:dyDescent="0.25">
      <c r="A85">
        <v>84</v>
      </c>
      <c r="B85" s="40">
        <v>43975</v>
      </c>
      <c r="G85" s="57">
        <f t="shared" si="13"/>
        <v>7418</v>
      </c>
      <c r="H85" s="69">
        <f t="shared" si="16"/>
        <v>912</v>
      </c>
      <c r="I85" s="66">
        <f t="shared" si="18"/>
        <v>635</v>
      </c>
      <c r="K85" s="72">
        <f t="shared" si="14"/>
        <v>5871</v>
      </c>
      <c r="L85">
        <f t="shared" si="15"/>
        <v>0</v>
      </c>
      <c r="M85" s="75">
        <f t="shared" si="17"/>
        <v>1547</v>
      </c>
      <c r="N85">
        <f t="shared" si="12"/>
        <v>0</v>
      </c>
    </row>
    <row r="86" spans="1:14" x14ac:dyDescent="0.25">
      <c r="A86">
        <v>85</v>
      </c>
      <c r="B86" s="40">
        <v>43976</v>
      </c>
      <c r="G86" s="57">
        <f t="shared" ref="G86:G117" si="19">G85+C86</f>
        <v>7418</v>
      </c>
      <c r="H86" s="69">
        <f t="shared" si="16"/>
        <v>912</v>
      </c>
      <c r="I86" s="66">
        <f t="shared" si="18"/>
        <v>635</v>
      </c>
      <c r="K86" s="72">
        <f t="shared" ref="K86:K117" si="20">G86-H86-I86</f>
        <v>5871</v>
      </c>
      <c r="L86">
        <f t="shared" si="15"/>
        <v>0</v>
      </c>
      <c r="M86" s="75">
        <f t="shared" si="17"/>
        <v>1547</v>
      </c>
      <c r="N86">
        <f t="shared" si="12"/>
        <v>0</v>
      </c>
    </row>
    <row r="87" spans="1:14" x14ac:dyDescent="0.25">
      <c r="A87">
        <v>86</v>
      </c>
      <c r="B87" s="40">
        <v>43977</v>
      </c>
      <c r="G87" s="57">
        <f t="shared" si="19"/>
        <v>7418</v>
      </c>
      <c r="H87" s="69">
        <f t="shared" si="16"/>
        <v>912</v>
      </c>
      <c r="I87" s="66">
        <f t="shared" si="18"/>
        <v>635</v>
      </c>
      <c r="K87" s="72">
        <f t="shared" si="20"/>
        <v>5871</v>
      </c>
      <c r="L87">
        <f t="shared" si="15"/>
        <v>0</v>
      </c>
      <c r="M87" s="75">
        <f t="shared" si="17"/>
        <v>1547</v>
      </c>
      <c r="N87">
        <f t="shared" si="12"/>
        <v>0</v>
      </c>
    </row>
    <row r="88" spans="1:14" x14ac:dyDescent="0.25">
      <c r="A88">
        <v>87</v>
      </c>
      <c r="B88" s="40">
        <v>43978</v>
      </c>
      <c r="G88" s="57">
        <f t="shared" si="19"/>
        <v>7418</v>
      </c>
      <c r="H88" s="69">
        <f t="shared" si="16"/>
        <v>912</v>
      </c>
      <c r="I88" s="66">
        <f t="shared" si="18"/>
        <v>635</v>
      </c>
      <c r="K88" s="72">
        <f t="shared" si="20"/>
        <v>5871</v>
      </c>
      <c r="L88">
        <f t="shared" si="15"/>
        <v>0</v>
      </c>
      <c r="M88" s="75">
        <f t="shared" si="17"/>
        <v>1547</v>
      </c>
      <c r="N88">
        <f t="shared" si="12"/>
        <v>0</v>
      </c>
    </row>
    <row r="89" spans="1:14" x14ac:dyDescent="0.25">
      <c r="A89">
        <v>88</v>
      </c>
      <c r="B89" s="40">
        <v>43979</v>
      </c>
      <c r="G89" s="57">
        <f t="shared" si="19"/>
        <v>7418</v>
      </c>
      <c r="H89" s="69">
        <f t="shared" si="16"/>
        <v>912</v>
      </c>
      <c r="I89" s="66">
        <f t="shared" si="18"/>
        <v>635</v>
      </c>
      <c r="K89" s="72">
        <f t="shared" si="20"/>
        <v>5871</v>
      </c>
      <c r="L89">
        <f t="shared" si="15"/>
        <v>0</v>
      </c>
      <c r="M89" s="75">
        <f t="shared" si="17"/>
        <v>1547</v>
      </c>
      <c r="N89">
        <f t="shared" si="12"/>
        <v>0</v>
      </c>
    </row>
    <row r="90" spans="1:14" x14ac:dyDescent="0.25">
      <c r="A90">
        <v>89</v>
      </c>
      <c r="B90" s="40">
        <v>43980</v>
      </c>
      <c r="G90" s="57">
        <f t="shared" si="19"/>
        <v>7418</v>
      </c>
      <c r="H90" s="69">
        <f t="shared" si="16"/>
        <v>912</v>
      </c>
      <c r="I90" s="66">
        <f t="shared" si="18"/>
        <v>635</v>
      </c>
      <c r="K90" s="72">
        <f t="shared" si="20"/>
        <v>5871</v>
      </c>
      <c r="L90">
        <f t="shared" si="15"/>
        <v>0</v>
      </c>
      <c r="M90" s="75">
        <f t="shared" si="17"/>
        <v>1547</v>
      </c>
      <c r="N90">
        <f t="shared" si="12"/>
        <v>0</v>
      </c>
    </row>
    <row r="91" spans="1:14" x14ac:dyDescent="0.25">
      <c r="A91">
        <v>90</v>
      </c>
      <c r="B91" s="40">
        <v>43981</v>
      </c>
      <c r="G91" s="57">
        <f t="shared" si="19"/>
        <v>7418</v>
      </c>
      <c r="H91" s="69">
        <f t="shared" si="16"/>
        <v>912</v>
      </c>
      <c r="I91" s="66">
        <f t="shared" si="18"/>
        <v>635</v>
      </c>
      <c r="K91" s="72">
        <f t="shared" si="20"/>
        <v>5871</v>
      </c>
      <c r="L91">
        <f t="shared" si="15"/>
        <v>0</v>
      </c>
      <c r="M91" s="75">
        <f t="shared" si="17"/>
        <v>1547</v>
      </c>
      <c r="N91">
        <f t="shared" si="12"/>
        <v>0</v>
      </c>
    </row>
    <row r="92" spans="1:14" x14ac:dyDescent="0.25">
      <c r="A92">
        <v>91</v>
      </c>
      <c r="B92" s="40">
        <v>43982</v>
      </c>
      <c r="G92" s="57">
        <f t="shared" si="19"/>
        <v>7418</v>
      </c>
      <c r="H92" s="69">
        <f t="shared" si="16"/>
        <v>912</v>
      </c>
      <c r="I92" s="66">
        <f t="shared" si="18"/>
        <v>635</v>
      </c>
      <c r="K92" s="72">
        <f t="shared" si="20"/>
        <v>5871</v>
      </c>
      <c r="L92">
        <f t="shared" si="15"/>
        <v>0</v>
      </c>
      <c r="M92" s="75">
        <f t="shared" si="17"/>
        <v>1547</v>
      </c>
      <c r="N92">
        <f t="shared" si="12"/>
        <v>0</v>
      </c>
    </row>
    <row r="93" spans="1:14" x14ac:dyDescent="0.25">
      <c r="A93">
        <v>92</v>
      </c>
      <c r="B93" s="40">
        <v>43983</v>
      </c>
      <c r="G93" s="57">
        <f t="shared" si="19"/>
        <v>7418</v>
      </c>
      <c r="H93" s="69">
        <f t="shared" si="16"/>
        <v>912</v>
      </c>
      <c r="I93" s="66">
        <f t="shared" si="18"/>
        <v>635</v>
      </c>
      <c r="K93" s="72">
        <f t="shared" si="20"/>
        <v>5871</v>
      </c>
      <c r="L93">
        <f t="shared" si="15"/>
        <v>0</v>
      </c>
      <c r="M93" s="75">
        <f t="shared" si="17"/>
        <v>1547</v>
      </c>
      <c r="N93">
        <f t="shared" si="12"/>
        <v>0</v>
      </c>
    </row>
    <row r="94" spans="1:14" x14ac:dyDescent="0.25">
      <c r="A94">
        <v>93</v>
      </c>
      <c r="B94" s="40">
        <v>43984</v>
      </c>
      <c r="G94" s="57">
        <f t="shared" si="19"/>
        <v>7418</v>
      </c>
      <c r="H94" s="69">
        <f t="shared" si="16"/>
        <v>912</v>
      </c>
      <c r="I94" s="66">
        <f t="shared" si="18"/>
        <v>635</v>
      </c>
      <c r="K94" s="72">
        <f t="shared" si="20"/>
        <v>5871</v>
      </c>
      <c r="L94">
        <f t="shared" si="15"/>
        <v>0</v>
      </c>
      <c r="M94" s="75">
        <f t="shared" si="17"/>
        <v>1547</v>
      </c>
      <c r="N94">
        <f t="shared" si="12"/>
        <v>0</v>
      </c>
    </row>
    <row r="95" spans="1:14" x14ac:dyDescent="0.25">
      <c r="A95">
        <v>94</v>
      </c>
      <c r="B95" s="40">
        <v>43985</v>
      </c>
      <c r="G95" s="57">
        <f t="shared" si="19"/>
        <v>7418</v>
      </c>
      <c r="H95" s="69">
        <f t="shared" si="16"/>
        <v>912</v>
      </c>
      <c r="I95" s="66">
        <f t="shared" si="18"/>
        <v>635</v>
      </c>
      <c r="K95" s="72">
        <f t="shared" si="20"/>
        <v>5871</v>
      </c>
      <c r="L95">
        <f t="shared" si="15"/>
        <v>0</v>
      </c>
      <c r="M95" s="75">
        <f t="shared" si="17"/>
        <v>1547</v>
      </c>
      <c r="N95">
        <f t="shared" si="12"/>
        <v>0</v>
      </c>
    </row>
    <row r="96" spans="1:14" x14ac:dyDescent="0.25">
      <c r="A96">
        <v>95</v>
      </c>
      <c r="B96" s="40">
        <v>43986</v>
      </c>
      <c r="G96" s="57">
        <f t="shared" si="19"/>
        <v>7418</v>
      </c>
      <c r="H96" s="69">
        <f t="shared" si="16"/>
        <v>912</v>
      </c>
      <c r="I96" s="66">
        <f t="shared" si="18"/>
        <v>635</v>
      </c>
      <c r="K96" s="72">
        <f t="shared" si="20"/>
        <v>5871</v>
      </c>
      <c r="L96">
        <f t="shared" si="15"/>
        <v>0</v>
      </c>
      <c r="M96" s="75">
        <f t="shared" si="17"/>
        <v>1547</v>
      </c>
      <c r="N96">
        <f t="shared" si="12"/>
        <v>0</v>
      </c>
    </row>
    <row r="97" spans="1:14" x14ac:dyDescent="0.25">
      <c r="A97">
        <v>96</v>
      </c>
      <c r="B97" s="40">
        <v>43987</v>
      </c>
      <c r="G97" s="57">
        <f t="shared" si="19"/>
        <v>7418</v>
      </c>
      <c r="H97" s="69">
        <f t="shared" si="16"/>
        <v>912</v>
      </c>
      <c r="I97" s="66">
        <f t="shared" si="18"/>
        <v>635</v>
      </c>
      <c r="K97" s="72">
        <f t="shared" si="20"/>
        <v>5871</v>
      </c>
      <c r="L97">
        <f t="shared" si="15"/>
        <v>0</v>
      </c>
      <c r="M97" s="75">
        <f t="shared" si="17"/>
        <v>1547</v>
      </c>
      <c r="N97">
        <f t="shared" si="12"/>
        <v>0</v>
      </c>
    </row>
    <row r="98" spans="1:14" x14ac:dyDescent="0.25">
      <c r="A98">
        <v>97</v>
      </c>
      <c r="B98" s="40">
        <v>43988</v>
      </c>
      <c r="G98" s="57">
        <f t="shared" si="19"/>
        <v>7418</v>
      </c>
      <c r="H98" s="69">
        <f t="shared" si="16"/>
        <v>912</v>
      </c>
      <c r="I98" s="66">
        <f t="shared" si="18"/>
        <v>635</v>
      </c>
      <c r="K98" s="72">
        <f t="shared" si="20"/>
        <v>5871</v>
      </c>
      <c r="L98">
        <f t="shared" si="15"/>
        <v>0</v>
      </c>
      <c r="M98" s="75">
        <f t="shared" si="17"/>
        <v>1547</v>
      </c>
      <c r="N98">
        <f t="shared" si="12"/>
        <v>0</v>
      </c>
    </row>
    <row r="99" spans="1:14" x14ac:dyDescent="0.25">
      <c r="A99">
        <v>98</v>
      </c>
      <c r="B99" s="40">
        <v>43989</v>
      </c>
      <c r="G99" s="57">
        <f t="shared" si="19"/>
        <v>7418</v>
      </c>
      <c r="H99" s="69">
        <f t="shared" si="16"/>
        <v>912</v>
      </c>
      <c r="I99" s="66">
        <f t="shared" si="18"/>
        <v>635</v>
      </c>
      <c r="K99" s="72">
        <f t="shared" si="20"/>
        <v>5871</v>
      </c>
      <c r="L99">
        <f t="shared" ref="L99:L130" si="21">K99-K98</f>
        <v>0</v>
      </c>
      <c r="M99" s="75">
        <f t="shared" si="17"/>
        <v>1547</v>
      </c>
      <c r="N99">
        <f t="shared" si="12"/>
        <v>0</v>
      </c>
    </row>
    <row r="100" spans="1:14" x14ac:dyDescent="0.25">
      <c r="A100">
        <v>99</v>
      </c>
      <c r="B100" s="40">
        <v>43990</v>
      </c>
      <c r="G100" s="57">
        <f t="shared" si="19"/>
        <v>7418</v>
      </c>
      <c r="H100" s="69">
        <f t="shared" ref="H100:H131" si="22">D100+H99</f>
        <v>912</v>
      </c>
      <c r="I100" s="66">
        <f t="shared" si="18"/>
        <v>635</v>
      </c>
      <c r="K100" s="72">
        <f t="shared" si="20"/>
        <v>5871</v>
      </c>
      <c r="L100">
        <f t="shared" si="21"/>
        <v>0</v>
      </c>
      <c r="M100" s="75">
        <f t="shared" si="17"/>
        <v>1547</v>
      </c>
      <c r="N100">
        <f t="shared" si="12"/>
        <v>0</v>
      </c>
    </row>
    <row r="101" spans="1:14" x14ac:dyDescent="0.25">
      <c r="A101">
        <v>100</v>
      </c>
      <c r="B101" s="40">
        <v>43991</v>
      </c>
      <c r="G101" s="57">
        <f t="shared" si="19"/>
        <v>7418</v>
      </c>
      <c r="H101" s="69">
        <f t="shared" si="22"/>
        <v>912</v>
      </c>
      <c r="I101" s="66">
        <f t="shared" si="18"/>
        <v>635</v>
      </c>
      <c r="K101" s="72">
        <f t="shared" si="20"/>
        <v>5871</v>
      </c>
      <c r="L101">
        <f t="shared" si="21"/>
        <v>0</v>
      </c>
      <c r="M101" s="75">
        <f t="shared" si="17"/>
        <v>1547</v>
      </c>
      <c r="N101">
        <f t="shared" si="12"/>
        <v>0</v>
      </c>
    </row>
    <row r="102" spans="1:14" x14ac:dyDescent="0.25">
      <c r="A102">
        <v>101</v>
      </c>
      <c r="B102" s="40">
        <v>43992</v>
      </c>
      <c r="G102" s="57">
        <f t="shared" si="19"/>
        <v>7418</v>
      </c>
      <c r="H102" s="69">
        <f t="shared" si="22"/>
        <v>912</v>
      </c>
      <c r="I102" s="66">
        <f t="shared" si="18"/>
        <v>635</v>
      </c>
      <c r="K102" s="72">
        <f t="shared" si="20"/>
        <v>5871</v>
      </c>
      <c r="L102">
        <f t="shared" si="21"/>
        <v>0</v>
      </c>
      <c r="M102" s="75">
        <f t="shared" si="17"/>
        <v>1547</v>
      </c>
      <c r="N102">
        <f t="shared" si="12"/>
        <v>0</v>
      </c>
    </row>
    <row r="103" spans="1:14" x14ac:dyDescent="0.25">
      <c r="A103">
        <v>102</v>
      </c>
      <c r="B103" s="40">
        <v>43993</v>
      </c>
      <c r="G103" s="57">
        <f t="shared" si="19"/>
        <v>7418</v>
      </c>
      <c r="H103" s="69">
        <f t="shared" si="22"/>
        <v>912</v>
      </c>
      <c r="I103" s="66">
        <f t="shared" si="18"/>
        <v>635</v>
      </c>
      <c r="K103" s="72">
        <f t="shared" si="20"/>
        <v>5871</v>
      </c>
      <c r="L103">
        <f t="shared" si="21"/>
        <v>0</v>
      </c>
      <c r="M103" s="75">
        <f t="shared" si="17"/>
        <v>1547</v>
      </c>
      <c r="N103">
        <f t="shared" si="12"/>
        <v>0</v>
      </c>
    </row>
    <row r="104" spans="1:14" x14ac:dyDescent="0.25">
      <c r="A104">
        <v>103</v>
      </c>
      <c r="B104" s="40">
        <v>43994</v>
      </c>
      <c r="G104" s="57">
        <f t="shared" si="19"/>
        <v>7418</v>
      </c>
      <c r="H104" s="69">
        <f t="shared" si="22"/>
        <v>912</v>
      </c>
      <c r="I104" s="66">
        <f t="shared" si="18"/>
        <v>635</v>
      </c>
      <c r="K104" s="72">
        <f t="shared" si="20"/>
        <v>5871</v>
      </c>
      <c r="L104">
        <f t="shared" si="21"/>
        <v>0</v>
      </c>
      <c r="M104" s="75">
        <f t="shared" si="17"/>
        <v>1547</v>
      </c>
      <c r="N104">
        <f t="shared" si="12"/>
        <v>0</v>
      </c>
    </row>
    <row r="105" spans="1:14" x14ac:dyDescent="0.25">
      <c r="A105">
        <v>104</v>
      </c>
      <c r="B105" s="40">
        <v>43995</v>
      </c>
      <c r="G105" s="57">
        <f t="shared" si="19"/>
        <v>7418</v>
      </c>
      <c r="H105" s="69">
        <f t="shared" si="22"/>
        <v>912</v>
      </c>
      <c r="I105" s="66">
        <f t="shared" si="18"/>
        <v>635</v>
      </c>
      <c r="K105" s="72">
        <f t="shared" si="20"/>
        <v>5871</v>
      </c>
      <c r="L105">
        <f t="shared" si="21"/>
        <v>0</v>
      </c>
      <c r="M105" s="75">
        <f t="shared" si="17"/>
        <v>1547</v>
      </c>
      <c r="N105">
        <f t="shared" si="12"/>
        <v>0</v>
      </c>
    </row>
    <row r="106" spans="1:14" x14ac:dyDescent="0.25">
      <c r="A106">
        <v>105</v>
      </c>
      <c r="B106" s="40">
        <v>43996</v>
      </c>
      <c r="G106" s="57">
        <f t="shared" si="19"/>
        <v>7418</v>
      </c>
      <c r="H106" s="69">
        <f t="shared" si="22"/>
        <v>912</v>
      </c>
      <c r="I106" s="66">
        <f t="shared" si="18"/>
        <v>635</v>
      </c>
      <c r="K106" s="72">
        <f t="shared" si="20"/>
        <v>5871</v>
      </c>
      <c r="L106">
        <f t="shared" si="21"/>
        <v>0</v>
      </c>
      <c r="M106" s="75">
        <f t="shared" si="17"/>
        <v>1547</v>
      </c>
      <c r="N106">
        <f t="shared" si="12"/>
        <v>0</v>
      </c>
    </row>
    <row r="107" spans="1:14" x14ac:dyDescent="0.25">
      <c r="A107">
        <v>106</v>
      </c>
      <c r="B107" s="40">
        <v>43997</v>
      </c>
      <c r="G107" s="57">
        <f t="shared" si="19"/>
        <v>7418</v>
      </c>
      <c r="H107" s="69">
        <f t="shared" si="22"/>
        <v>912</v>
      </c>
      <c r="I107" s="66">
        <f t="shared" ref="I107:I131" si="23">E107+I106</f>
        <v>635</v>
      </c>
      <c r="K107" s="72">
        <f t="shared" si="20"/>
        <v>5871</v>
      </c>
      <c r="L107">
        <f t="shared" si="21"/>
        <v>0</v>
      </c>
      <c r="M107" s="75">
        <f t="shared" si="17"/>
        <v>1547</v>
      </c>
      <c r="N107">
        <f t="shared" si="12"/>
        <v>0</v>
      </c>
    </row>
    <row r="108" spans="1:14" x14ac:dyDescent="0.25">
      <c r="A108">
        <v>107</v>
      </c>
      <c r="B108" s="40">
        <v>43998</v>
      </c>
      <c r="G108" s="57">
        <f t="shared" si="19"/>
        <v>7418</v>
      </c>
      <c r="H108" s="69">
        <f t="shared" si="22"/>
        <v>912</v>
      </c>
      <c r="I108" s="66">
        <f t="shared" si="23"/>
        <v>635</v>
      </c>
      <c r="K108" s="72">
        <f t="shared" si="20"/>
        <v>5871</v>
      </c>
      <c r="L108">
        <f t="shared" si="21"/>
        <v>0</v>
      </c>
      <c r="M108" s="75">
        <f t="shared" si="17"/>
        <v>1547</v>
      </c>
      <c r="N108">
        <f t="shared" si="12"/>
        <v>0</v>
      </c>
    </row>
    <row r="109" spans="1:14" x14ac:dyDescent="0.25">
      <c r="A109">
        <v>108</v>
      </c>
      <c r="B109" s="40">
        <v>43999</v>
      </c>
      <c r="G109" s="57">
        <f t="shared" si="19"/>
        <v>7418</v>
      </c>
      <c r="H109" s="69">
        <f t="shared" si="22"/>
        <v>912</v>
      </c>
      <c r="I109" s="66">
        <f t="shared" si="23"/>
        <v>635</v>
      </c>
      <c r="K109" s="72">
        <f t="shared" si="20"/>
        <v>5871</v>
      </c>
      <c r="L109">
        <f t="shared" si="21"/>
        <v>0</v>
      </c>
      <c r="M109" s="75">
        <f t="shared" si="17"/>
        <v>1547</v>
      </c>
      <c r="N109">
        <f t="shared" si="12"/>
        <v>0</v>
      </c>
    </row>
    <row r="110" spans="1:14" x14ac:dyDescent="0.25">
      <c r="A110">
        <v>109</v>
      </c>
      <c r="B110" s="40">
        <v>44000</v>
      </c>
      <c r="G110" s="57">
        <f t="shared" si="19"/>
        <v>7418</v>
      </c>
      <c r="H110" s="69">
        <f t="shared" si="22"/>
        <v>912</v>
      </c>
      <c r="I110" s="66">
        <f t="shared" si="23"/>
        <v>635</v>
      </c>
      <c r="K110" s="72">
        <f t="shared" si="20"/>
        <v>5871</v>
      </c>
      <c r="L110">
        <f t="shared" si="21"/>
        <v>0</v>
      </c>
      <c r="M110" s="75">
        <f t="shared" si="17"/>
        <v>1547</v>
      </c>
      <c r="N110">
        <f t="shared" si="12"/>
        <v>0</v>
      </c>
    </row>
    <row r="111" spans="1:14" x14ac:dyDescent="0.25">
      <c r="A111">
        <v>110</v>
      </c>
      <c r="B111" s="40">
        <v>44001</v>
      </c>
      <c r="G111" s="57">
        <f t="shared" si="19"/>
        <v>7418</v>
      </c>
      <c r="H111" s="69">
        <f t="shared" si="22"/>
        <v>912</v>
      </c>
      <c r="I111" s="66">
        <f t="shared" si="23"/>
        <v>635</v>
      </c>
      <c r="K111" s="72">
        <f t="shared" si="20"/>
        <v>5871</v>
      </c>
      <c r="L111">
        <f t="shared" si="21"/>
        <v>0</v>
      </c>
      <c r="M111" s="75">
        <f t="shared" si="17"/>
        <v>1547</v>
      </c>
      <c r="N111">
        <f t="shared" si="12"/>
        <v>0</v>
      </c>
    </row>
    <row r="112" spans="1:14" x14ac:dyDescent="0.25">
      <c r="A112">
        <v>111</v>
      </c>
      <c r="B112" s="40">
        <v>44002</v>
      </c>
      <c r="G112" s="57">
        <f t="shared" si="19"/>
        <v>7418</v>
      </c>
      <c r="H112" s="69">
        <f t="shared" si="22"/>
        <v>912</v>
      </c>
      <c r="I112" s="66">
        <f t="shared" si="23"/>
        <v>635</v>
      </c>
      <c r="K112" s="72">
        <f t="shared" si="20"/>
        <v>5871</v>
      </c>
      <c r="L112">
        <f t="shared" si="21"/>
        <v>0</v>
      </c>
      <c r="M112" s="75">
        <f t="shared" si="17"/>
        <v>1547</v>
      </c>
      <c r="N112">
        <f t="shared" si="12"/>
        <v>0</v>
      </c>
    </row>
    <row r="113" spans="1:14" x14ac:dyDescent="0.25">
      <c r="A113">
        <v>112</v>
      </c>
      <c r="B113" s="40">
        <v>44003</v>
      </c>
      <c r="G113" s="57">
        <f t="shared" si="19"/>
        <v>7418</v>
      </c>
      <c r="H113" s="69">
        <f t="shared" si="22"/>
        <v>912</v>
      </c>
      <c r="I113" s="66">
        <f t="shared" si="23"/>
        <v>635</v>
      </c>
      <c r="K113" s="72">
        <f t="shared" si="20"/>
        <v>5871</v>
      </c>
      <c r="L113">
        <f t="shared" si="21"/>
        <v>0</v>
      </c>
      <c r="M113" s="75">
        <f t="shared" si="17"/>
        <v>1547</v>
      </c>
      <c r="N113">
        <f t="shared" si="12"/>
        <v>0</v>
      </c>
    </row>
    <row r="114" spans="1:14" x14ac:dyDescent="0.25">
      <c r="A114">
        <v>113</v>
      </c>
      <c r="B114" s="40">
        <v>44004</v>
      </c>
      <c r="G114" s="57">
        <f t="shared" si="19"/>
        <v>7418</v>
      </c>
      <c r="H114" s="69">
        <f t="shared" si="22"/>
        <v>912</v>
      </c>
      <c r="I114" s="66">
        <f t="shared" si="23"/>
        <v>635</v>
      </c>
      <c r="K114" s="72">
        <f t="shared" si="20"/>
        <v>5871</v>
      </c>
      <c r="L114">
        <f t="shared" si="21"/>
        <v>0</v>
      </c>
      <c r="M114" s="75">
        <f t="shared" si="17"/>
        <v>1547</v>
      </c>
      <c r="N114">
        <f t="shared" si="12"/>
        <v>0</v>
      </c>
    </row>
    <row r="115" spans="1:14" x14ac:dyDescent="0.25">
      <c r="A115">
        <v>114</v>
      </c>
      <c r="B115" s="40">
        <v>44005</v>
      </c>
      <c r="G115" s="57">
        <f t="shared" si="19"/>
        <v>7418</v>
      </c>
      <c r="H115" s="69">
        <f t="shared" si="22"/>
        <v>912</v>
      </c>
      <c r="I115" s="66">
        <f t="shared" si="23"/>
        <v>635</v>
      </c>
      <c r="K115" s="72">
        <f t="shared" si="20"/>
        <v>5871</v>
      </c>
      <c r="L115">
        <f t="shared" si="21"/>
        <v>0</v>
      </c>
      <c r="M115" s="75">
        <f t="shared" si="17"/>
        <v>1547</v>
      </c>
      <c r="N115">
        <f t="shared" ref="N115:N131" si="24">M115-M114</f>
        <v>0</v>
      </c>
    </row>
    <row r="116" spans="1:14" x14ac:dyDescent="0.25">
      <c r="A116">
        <v>115</v>
      </c>
      <c r="B116" s="40">
        <v>44006</v>
      </c>
      <c r="G116" s="57">
        <f t="shared" si="19"/>
        <v>7418</v>
      </c>
      <c r="H116" s="69">
        <f t="shared" si="22"/>
        <v>912</v>
      </c>
      <c r="I116" s="66">
        <f t="shared" si="23"/>
        <v>635</v>
      </c>
      <c r="K116" s="72">
        <f t="shared" si="20"/>
        <v>5871</v>
      </c>
      <c r="L116">
        <f t="shared" si="21"/>
        <v>0</v>
      </c>
      <c r="M116" s="75">
        <f t="shared" si="17"/>
        <v>1547</v>
      </c>
      <c r="N116">
        <f t="shared" si="24"/>
        <v>0</v>
      </c>
    </row>
    <row r="117" spans="1:14" x14ac:dyDescent="0.25">
      <c r="A117">
        <v>116</v>
      </c>
      <c r="B117" s="40">
        <v>44007</v>
      </c>
      <c r="G117" s="57">
        <f t="shared" si="19"/>
        <v>7418</v>
      </c>
      <c r="H117" s="69">
        <f t="shared" si="22"/>
        <v>912</v>
      </c>
      <c r="I117" s="66">
        <f t="shared" si="23"/>
        <v>635</v>
      </c>
      <c r="K117" s="72">
        <f t="shared" si="20"/>
        <v>5871</v>
      </c>
      <c r="L117">
        <f t="shared" si="21"/>
        <v>0</v>
      </c>
      <c r="M117" s="75">
        <f t="shared" si="17"/>
        <v>1547</v>
      </c>
      <c r="N117">
        <f t="shared" si="24"/>
        <v>0</v>
      </c>
    </row>
    <row r="118" spans="1:14" x14ac:dyDescent="0.25">
      <c r="A118">
        <v>117</v>
      </c>
      <c r="B118" s="40">
        <v>44008</v>
      </c>
      <c r="G118" s="57">
        <f t="shared" ref="G118:G131" si="25">G117+C118</f>
        <v>7418</v>
      </c>
      <c r="H118" s="69">
        <f t="shared" si="22"/>
        <v>912</v>
      </c>
      <c r="I118" s="66">
        <f t="shared" si="23"/>
        <v>635</v>
      </c>
      <c r="K118" s="72">
        <f t="shared" ref="K118:K131" si="26">G118-H118-I118</f>
        <v>5871</v>
      </c>
      <c r="L118">
        <f t="shared" si="21"/>
        <v>0</v>
      </c>
      <c r="M118" s="75">
        <f t="shared" si="17"/>
        <v>1547</v>
      </c>
      <c r="N118">
        <f t="shared" si="24"/>
        <v>0</v>
      </c>
    </row>
    <row r="119" spans="1:14" x14ac:dyDescent="0.25">
      <c r="A119">
        <v>118</v>
      </c>
      <c r="B119" s="40">
        <v>44009</v>
      </c>
      <c r="G119" s="57">
        <f t="shared" si="25"/>
        <v>7418</v>
      </c>
      <c r="H119" s="69">
        <f t="shared" si="22"/>
        <v>912</v>
      </c>
      <c r="I119" s="66">
        <f t="shared" si="23"/>
        <v>635</v>
      </c>
      <c r="K119" s="72">
        <f t="shared" si="26"/>
        <v>5871</v>
      </c>
      <c r="L119">
        <f t="shared" si="21"/>
        <v>0</v>
      </c>
      <c r="M119" s="75">
        <f t="shared" si="17"/>
        <v>1547</v>
      </c>
      <c r="N119">
        <f t="shared" si="24"/>
        <v>0</v>
      </c>
    </row>
    <row r="120" spans="1:14" x14ac:dyDescent="0.25">
      <c r="A120">
        <v>119</v>
      </c>
      <c r="B120" s="40">
        <v>44010</v>
      </c>
      <c r="G120" s="57">
        <f t="shared" si="25"/>
        <v>7418</v>
      </c>
      <c r="H120" s="69">
        <f t="shared" si="22"/>
        <v>912</v>
      </c>
      <c r="I120" s="66">
        <f t="shared" si="23"/>
        <v>635</v>
      </c>
      <c r="K120" s="72">
        <f t="shared" si="26"/>
        <v>5871</v>
      </c>
      <c r="L120">
        <f t="shared" si="21"/>
        <v>0</v>
      </c>
      <c r="M120" s="75">
        <f t="shared" si="17"/>
        <v>1547</v>
      </c>
      <c r="N120">
        <f t="shared" si="24"/>
        <v>0</v>
      </c>
    </row>
    <row r="121" spans="1:14" x14ac:dyDescent="0.25">
      <c r="A121">
        <v>120</v>
      </c>
      <c r="B121" s="40">
        <v>44011</v>
      </c>
      <c r="G121" s="57">
        <f t="shared" si="25"/>
        <v>7418</v>
      </c>
      <c r="H121" s="69">
        <f t="shared" si="22"/>
        <v>912</v>
      </c>
      <c r="I121" s="66">
        <f t="shared" si="23"/>
        <v>635</v>
      </c>
      <c r="K121" s="72">
        <f t="shared" si="26"/>
        <v>5871</v>
      </c>
      <c r="L121">
        <f t="shared" si="21"/>
        <v>0</v>
      </c>
      <c r="M121" s="75">
        <f t="shared" si="17"/>
        <v>1547</v>
      </c>
      <c r="N121">
        <f t="shared" si="24"/>
        <v>0</v>
      </c>
    </row>
    <row r="122" spans="1:14" x14ac:dyDescent="0.25">
      <c r="A122">
        <v>121</v>
      </c>
      <c r="B122" s="40">
        <v>44012</v>
      </c>
      <c r="G122" s="57">
        <f t="shared" si="25"/>
        <v>7418</v>
      </c>
      <c r="H122" s="69">
        <f t="shared" si="22"/>
        <v>912</v>
      </c>
      <c r="I122" s="66">
        <f t="shared" si="23"/>
        <v>635</v>
      </c>
      <c r="K122" s="72">
        <f t="shared" si="26"/>
        <v>5871</v>
      </c>
      <c r="L122">
        <f t="shared" si="21"/>
        <v>0</v>
      </c>
      <c r="M122" s="75">
        <f t="shared" si="17"/>
        <v>1547</v>
      </c>
      <c r="N122">
        <f t="shared" si="24"/>
        <v>0</v>
      </c>
    </row>
    <row r="123" spans="1:14" x14ac:dyDescent="0.25">
      <c r="A123">
        <v>122</v>
      </c>
      <c r="B123" s="40">
        <v>44013</v>
      </c>
      <c r="G123" s="57">
        <f t="shared" si="25"/>
        <v>7418</v>
      </c>
      <c r="H123" s="69">
        <f t="shared" si="22"/>
        <v>912</v>
      </c>
      <c r="I123" s="66">
        <f t="shared" si="23"/>
        <v>635</v>
      </c>
      <c r="K123" s="72">
        <f t="shared" si="26"/>
        <v>5871</v>
      </c>
      <c r="L123">
        <f t="shared" si="21"/>
        <v>0</v>
      </c>
      <c r="M123" s="75">
        <f t="shared" si="17"/>
        <v>1547</v>
      </c>
      <c r="N123">
        <f t="shared" si="24"/>
        <v>0</v>
      </c>
    </row>
    <row r="124" spans="1:14" x14ac:dyDescent="0.25">
      <c r="A124">
        <v>123</v>
      </c>
      <c r="B124" s="40">
        <v>44014</v>
      </c>
      <c r="G124" s="57">
        <f t="shared" si="25"/>
        <v>7418</v>
      </c>
      <c r="H124" s="69">
        <f t="shared" si="22"/>
        <v>912</v>
      </c>
      <c r="I124" s="66">
        <f t="shared" si="23"/>
        <v>635</v>
      </c>
      <c r="K124" s="72">
        <f t="shared" si="26"/>
        <v>5871</v>
      </c>
      <c r="L124">
        <f t="shared" si="21"/>
        <v>0</v>
      </c>
      <c r="M124" s="75">
        <f t="shared" si="17"/>
        <v>1547</v>
      </c>
      <c r="N124">
        <f t="shared" si="24"/>
        <v>0</v>
      </c>
    </row>
    <row r="125" spans="1:14" x14ac:dyDescent="0.25">
      <c r="A125">
        <v>124</v>
      </c>
      <c r="B125" s="40">
        <v>44015</v>
      </c>
      <c r="G125" s="57">
        <f t="shared" si="25"/>
        <v>7418</v>
      </c>
      <c r="H125" s="69">
        <f t="shared" si="22"/>
        <v>912</v>
      </c>
      <c r="I125" s="66">
        <f t="shared" si="23"/>
        <v>635</v>
      </c>
      <c r="K125" s="72">
        <f t="shared" si="26"/>
        <v>5871</v>
      </c>
      <c r="L125">
        <f t="shared" si="21"/>
        <v>0</v>
      </c>
      <c r="M125" s="75">
        <f t="shared" si="17"/>
        <v>1547</v>
      </c>
      <c r="N125">
        <f t="shared" si="24"/>
        <v>0</v>
      </c>
    </row>
    <row r="126" spans="1:14" x14ac:dyDescent="0.25">
      <c r="A126">
        <v>125</v>
      </c>
      <c r="B126" s="40">
        <v>44016</v>
      </c>
      <c r="G126" s="57">
        <f t="shared" si="25"/>
        <v>7418</v>
      </c>
      <c r="H126" s="69">
        <f t="shared" si="22"/>
        <v>912</v>
      </c>
      <c r="I126" s="66">
        <f t="shared" si="23"/>
        <v>635</v>
      </c>
      <c r="K126" s="72">
        <f t="shared" si="26"/>
        <v>5871</v>
      </c>
      <c r="L126">
        <f t="shared" si="21"/>
        <v>0</v>
      </c>
      <c r="M126" s="75">
        <f t="shared" si="17"/>
        <v>1547</v>
      </c>
      <c r="N126">
        <f t="shared" si="24"/>
        <v>0</v>
      </c>
    </row>
    <row r="127" spans="1:14" x14ac:dyDescent="0.25">
      <c r="A127">
        <v>126</v>
      </c>
      <c r="B127" s="40">
        <v>44017</v>
      </c>
      <c r="G127" s="57">
        <f t="shared" si="25"/>
        <v>7418</v>
      </c>
      <c r="H127" s="69">
        <f t="shared" si="22"/>
        <v>912</v>
      </c>
      <c r="I127" s="66">
        <f t="shared" si="23"/>
        <v>635</v>
      </c>
      <c r="K127" s="72">
        <f t="shared" si="26"/>
        <v>5871</v>
      </c>
      <c r="L127">
        <f t="shared" si="21"/>
        <v>0</v>
      </c>
      <c r="M127" s="75">
        <f t="shared" si="17"/>
        <v>1547</v>
      </c>
      <c r="N127">
        <f t="shared" si="24"/>
        <v>0</v>
      </c>
    </row>
    <row r="128" spans="1:14" x14ac:dyDescent="0.25">
      <c r="A128">
        <v>127</v>
      </c>
      <c r="B128" s="40">
        <v>44018</v>
      </c>
      <c r="G128" s="57">
        <f t="shared" si="25"/>
        <v>7418</v>
      </c>
      <c r="H128" s="69">
        <f t="shared" si="22"/>
        <v>912</v>
      </c>
      <c r="I128" s="66">
        <f t="shared" si="23"/>
        <v>635</v>
      </c>
      <c r="K128" s="72">
        <f t="shared" si="26"/>
        <v>5871</v>
      </c>
      <c r="L128">
        <f t="shared" si="21"/>
        <v>0</v>
      </c>
      <c r="M128" s="75">
        <f t="shared" si="17"/>
        <v>1547</v>
      </c>
      <c r="N128">
        <f t="shared" si="24"/>
        <v>0</v>
      </c>
    </row>
    <row r="129" spans="1:14" x14ac:dyDescent="0.25">
      <c r="A129">
        <v>128</v>
      </c>
      <c r="B129" s="40">
        <v>44019</v>
      </c>
      <c r="G129" s="57">
        <f t="shared" si="25"/>
        <v>7418</v>
      </c>
      <c r="H129" s="69">
        <f t="shared" si="22"/>
        <v>912</v>
      </c>
      <c r="I129" s="66">
        <f t="shared" si="23"/>
        <v>635</v>
      </c>
      <c r="K129" s="72">
        <f t="shared" si="26"/>
        <v>5871</v>
      </c>
      <c r="L129">
        <f t="shared" si="21"/>
        <v>0</v>
      </c>
      <c r="M129" s="75">
        <f t="shared" si="17"/>
        <v>1547</v>
      </c>
      <c r="N129">
        <f t="shared" si="24"/>
        <v>0</v>
      </c>
    </row>
    <row r="130" spans="1:14" x14ac:dyDescent="0.25">
      <c r="A130">
        <v>129</v>
      </c>
      <c r="B130" s="40">
        <v>44020</v>
      </c>
      <c r="G130" s="57">
        <f t="shared" si="25"/>
        <v>7418</v>
      </c>
      <c r="H130" s="69">
        <f t="shared" si="22"/>
        <v>912</v>
      </c>
      <c r="I130" s="66">
        <f t="shared" si="23"/>
        <v>635</v>
      </c>
      <c r="K130" s="72">
        <f t="shared" si="26"/>
        <v>5871</v>
      </c>
      <c r="L130">
        <f t="shared" si="21"/>
        <v>0</v>
      </c>
      <c r="M130" s="75">
        <f t="shared" si="17"/>
        <v>1547</v>
      </c>
      <c r="N130">
        <f t="shared" si="24"/>
        <v>0</v>
      </c>
    </row>
    <row r="131" spans="1:14" x14ac:dyDescent="0.25">
      <c r="A131">
        <v>130</v>
      </c>
      <c r="B131" s="40">
        <v>44021</v>
      </c>
      <c r="G131" s="57">
        <f t="shared" si="25"/>
        <v>7418</v>
      </c>
      <c r="H131" s="69">
        <f t="shared" si="22"/>
        <v>912</v>
      </c>
      <c r="I131" s="66">
        <f t="shared" si="23"/>
        <v>635</v>
      </c>
      <c r="K131" s="72">
        <f t="shared" si="26"/>
        <v>5871</v>
      </c>
      <c r="L131">
        <f>K131-K130</f>
        <v>0</v>
      </c>
      <c r="M131" s="75">
        <f t="shared" si="17"/>
        <v>1547</v>
      </c>
      <c r="N131">
        <f t="shared" si="24"/>
        <v>0</v>
      </c>
    </row>
    <row r="132" spans="1:14" x14ac:dyDescent="0.25">
      <c r="A132">
        <v>131</v>
      </c>
      <c r="B132" s="40">
        <v>44022</v>
      </c>
      <c r="G132" s="57">
        <f t="shared" ref="G132:G139" si="27">G131+C132</f>
        <v>7418</v>
      </c>
      <c r="H132" s="69">
        <f t="shared" ref="H132:H139" si="28">D132+H131</f>
        <v>912</v>
      </c>
      <c r="I132" s="66">
        <f t="shared" ref="I132:I139" si="29">E132+I131</f>
        <v>635</v>
      </c>
      <c r="K132" s="72">
        <f t="shared" ref="K132:K139" si="30">G132-H132-I132</f>
        <v>5871</v>
      </c>
      <c r="L132">
        <f t="shared" ref="L132:L139" si="31">K132-K131</f>
        <v>0</v>
      </c>
      <c r="M132" s="75">
        <f t="shared" ref="M132:M139" si="32">H132+I132</f>
        <v>1547</v>
      </c>
      <c r="N132">
        <f t="shared" ref="N132:N139" si="33">M132-M131</f>
        <v>0</v>
      </c>
    </row>
    <row r="133" spans="1:14" x14ac:dyDescent="0.25">
      <c r="A133">
        <v>132</v>
      </c>
      <c r="B133" s="40">
        <v>44023</v>
      </c>
      <c r="G133" s="57">
        <f t="shared" si="27"/>
        <v>7418</v>
      </c>
      <c r="H133" s="69">
        <f t="shared" si="28"/>
        <v>912</v>
      </c>
      <c r="I133" s="66">
        <f t="shared" si="29"/>
        <v>635</v>
      </c>
      <c r="K133" s="72">
        <f t="shared" si="30"/>
        <v>5871</v>
      </c>
      <c r="L133">
        <f t="shared" si="31"/>
        <v>0</v>
      </c>
      <c r="M133" s="75">
        <f t="shared" si="32"/>
        <v>1547</v>
      </c>
      <c r="N133">
        <f t="shared" si="33"/>
        <v>0</v>
      </c>
    </row>
    <row r="134" spans="1:14" x14ac:dyDescent="0.25">
      <c r="A134">
        <v>133</v>
      </c>
      <c r="B134" s="40">
        <v>44024</v>
      </c>
      <c r="G134" s="57">
        <f t="shared" si="27"/>
        <v>7418</v>
      </c>
      <c r="H134" s="69">
        <f t="shared" si="28"/>
        <v>912</v>
      </c>
      <c r="I134" s="66">
        <f t="shared" si="29"/>
        <v>635</v>
      </c>
      <c r="K134" s="72">
        <f t="shared" si="30"/>
        <v>5871</v>
      </c>
      <c r="L134">
        <f t="shared" si="31"/>
        <v>0</v>
      </c>
      <c r="M134" s="75">
        <f t="shared" si="32"/>
        <v>1547</v>
      </c>
      <c r="N134">
        <f t="shared" si="33"/>
        <v>0</v>
      </c>
    </row>
    <row r="135" spans="1:14" x14ac:dyDescent="0.25">
      <c r="A135">
        <v>134</v>
      </c>
      <c r="B135" s="40">
        <v>44025</v>
      </c>
      <c r="G135" s="57">
        <f t="shared" si="27"/>
        <v>7418</v>
      </c>
      <c r="H135" s="69">
        <f t="shared" si="28"/>
        <v>912</v>
      </c>
      <c r="I135" s="66">
        <f t="shared" si="29"/>
        <v>635</v>
      </c>
      <c r="K135" s="72">
        <f t="shared" si="30"/>
        <v>5871</v>
      </c>
      <c r="L135">
        <f t="shared" si="31"/>
        <v>0</v>
      </c>
      <c r="M135" s="75">
        <f t="shared" si="32"/>
        <v>1547</v>
      </c>
      <c r="N135">
        <f t="shared" si="33"/>
        <v>0</v>
      </c>
    </row>
    <row r="136" spans="1:14" x14ac:dyDescent="0.25">
      <c r="A136">
        <v>135</v>
      </c>
      <c r="B136" s="40">
        <v>44026</v>
      </c>
      <c r="G136" s="57">
        <f t="shared" si="27"/>
        <v>7418</v>
      </c>
      <c r="H136" s="69">
        <f t="shared" si="28"/>
        <v>912</v>
      </c>
      <c r="I136" s="66">
        <f t="shared" si="29"/>
        <v>635</v>
      </c>
      <c r="K136" s="72">
        <f t="shared" si="30"/>
        <v>5871</v>
      </c>
      <c r="L136">
        <f t="shared" si="31"/>
        <v>0</v>
      </c>
      <c r="M136" s="75">
        <f t="shared" si="32"/>
        <v>1547</v>
      </c>
      <c r="N136">
        <f t="shared" si="33"/>
        <v>0</v>
      </c>
    </row>
    <row r="137" spans="1:14" x14ac:dyDescent="0.25">
      <c r="A137">
        <v>136</v>
      </c>
      <c r="B137" s="40">
        <v>44027</v>
      </c>
      <c r="G137" s="57">
        <f t="shared" si="27"/>
        <v>7418</v>
      </c>
      <c r="H137" s="69">
        <f t="shared" si="28"/>
        <v>912</v>
      </c>
      <c r="I137" s="66">
        <f t="shared" si="29"/>
        <v>635</v>
      </c>
      <c r="K137" s="72">
        <f t="shared" si="30"/>
        <v>5871</v>
      </c>
      <c r="L137">
        <f t="shared" si="31"/>
        <v>0</v>
      </c>
      <c r="M137" s="75">
        <f t="shared" si="32"/>
        <v>1547</v>
      </c>
      <c r="N137">
        <f t="shared" si="33"/>
        <v>0</v>
      </c>
    </row>
    <row r="138" spans="1:14" x14ac:dyDescent="0.25">
      <c r="A138">
        <v>137</v>
      </c>
      <c r="B138" s="40">
        <v>44028</v>
      </c>
      <c r="G138" s="57">
        <f t="shared" si="27"/>
        <v>7418</v>
      </c>
      <c r="H138" s="69">
        <f t="shared" si="28"/>
        <v>912</v>
      </c>
      <c r="I138" s="66">
        <f t="shared" si="29"/>
        <v>635</v>
      </c>
      <c r="K138" s="72">
        <f t="shared" si="30"/>
        <v>5871</v>
      </c>
      <c r="L138">
        <f t="shared" si="31"/>
        <v>0</v>
      </c>
      <c r="M138" s="75">
        <f t="shared" si="32"/>
        <v>1547</v>
      </c>
      <c r="N138">
        <f t="shared" si="33"/>
        <v>0</v>
      </c>
    </row>
    <row r="139" spans="1:14" x14ac:dyDescent="0.25">
      <c r="A139">
        <v>138</v>
      </c>
      <c r="B139" s="40">
        <v>44029</v>
      </c>
      <c r="G139" s="57">
        <f t="shared" si="27"/>
        <v>7418</v>
      </c>
      <c r="H139" s="69">
        <f t="shared" si="28"/>
        <v>912</v>
      </c>
      <c r="I139" s="66">
        <f t="shared" si="29"/>
        <v>635</v>
      </c>
      <c r="K139" s="72">
        <f t="shared" si="30"/>
        <v>5871</v>
      </c>
      <c r="L139">
        <f t="shared" si="31"/>
        <v>0</v>
      </c>
      <c r="M139" s="75">
        <f t="shared" si="32"/>
        <v>1547</v>
      </c>
      <c r="N139">
        <f t="shared" si="33"/>
        <v>0</v>
      </c>
    </row>
  </sheetData>
  <pageMargins left="0.7" right="0.7" top="0.75" bottom="0.75" header="0.3" footer="0.3"/>
  <pageSetup orientation="portrait" horizontalDpi="4294967293" verticalDpi="0" r:id="rId1"/>
  <ignoredErrors>
    <ignoredError sqref="M3:M51 M52:M131 M132:M13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2CE3B-A879-4890-9FC9-BAE6FBFCD19B}">
  <dimension ref="A1:O112"/>
  <sheetViews>
    <sheetView workbookViewId="0">
      <selection activeCell="N2" sqref="N2"/>
    </sheetView>
  </sheetViews>
  <sheetFormatPr defaultRowHeight="15" x14ac:dyDescent="0.25"/>
  <cols>
    <col min="1" max="1" width="11.28515625" customWidth="1"/>
    <col min="2" max="2" width="7.28515625" bestFit="1" customWidth="1"/>
    <col min="3" max="3" width="6.5703125" customWidth="1"/>
    <col min="4" max="4" width="5.5703125" customWidth="1"/>
    <col min="5" max="5" width="9.7109375" bestFit="1" customWidth="1"/>
    <col min="6" max="6" width="12.5703125" bestFit="1" customWidth="1"/>
    <col min="7" max="7" width="19" bestFit="1" customWidth="1"/>
    <col min="8" max="9" width="12.5703125" bestFit="1" customWidth="1"/>
    <col min="11" max="11" width="12.42578125" bestFit="1" customWidth="1"/>
    <col min="12" max="12" width="15" customWidth="1"/>
    <col min="13" max="13" width="15.140625" bestFit="1" customWidth="1"/>
    <col min="14" max="14" width="16.7109375" bestFit="1" customWidth="1"/>
    <col min="15" max="15" width="21" bestFit="1" customWidth="1"/>
  </cols>
  <sheetData>
    <row r="1" spans="1:15" ht="33" x14ac:dyDescent="0.45">
      <c r="A1" s="22"/>
      <c r="B1" s="23" t="s">
        <v>14</v>
      </c>
      <c r="C1" s="47" t="s">
        <v>25</v>
      </c>
      <c r="D1" s="47" t="s">
        <v>26</v>
      </c>
      <c r="E1" s="24" t="s">
        <v>0</v>
      </c>
      <c r="F1" s="24" t="s">
        <v>18</v>
      </c>
      <c r="G1" s="24" t="s">
        <v>21</v>
      </c>
      <c r="H1" s="24" t="s">
        <v>1</v>
      </c>
      <c r="I1" s="25" t="s">
        <v>3</v>
      </c>
      <c r="J1" s="26"/>
      <c r="K1" s="27"/>
      <c r="L1" s="35" t="s">
        <v>4</v>
      </c>
      <c r="M1" s="35" t="s">
        <v>8</v>
      </c>
      <c r="N1" s="36" t="s">
        <v>5</v>
      </c>
      <c r="O1" s="38" t="s">
        <v>6</v>
      </c>
    </row>
    <row r="2" spans="1:15" ht="16.5" thickBot="1" x14ac:dyDescent="0.3">
      <c r="A2" s="16"/>
      <c r="B2" s="19">
        <f>AVERAGE(B5:B23)</f>
        <v>3.3</v>
      </c>
      <c r="C2" s="6"/>
      <c r="D2" s="6"/>
      <c r="E2" s="6"/>
      <c r="F2" s="6"/>
      <c r="G2" s="6"/>
      <c r="H2" s="6"/>
      <c r="I2" s="20">
        <f>AVERAGE(I4:I24)</f>
        <v>10.454545454545455</v>
      </c>
      <c r="K2" s="10" t="s">
        <v>9</v>
      </c>
      <c r="L2" s="34">
        <f>E4</f>
        <v>43892</v>
      </c>
      <c r="M2" s="34">
        <f ca="1">TODAY()</f>
        <v>43943</v>
      </c>
      <c r="N2" s="37">
        <f>E58</f>
        <v>43993</v>
      </c>
      <c r="O2" s="39">
        <f>E112</f>
        <v>44101</v>
      </c>
    </row>
    <row r="3" spans="1:15" ht="15.75" thickBot="1" x14ac:dyDescent="0.3">
      <c r="A3" s="17" t="s">
        <v>13</v>
      </c>
      <c r="B3" s="15"/>
      <c r="C3" s="6"/>
      <c r="D3" s="6"/>
      <c r="E3" s="6"/>
      <c r="F3" s="6"/>
      <c r="G3" s="6"/>
      <c r="H3" s="6"/>
      <c r="I3" s="20"/>
      <c r="K3" s="8" t="s">
        <v>7</v>
      </c>
      <c r="L3" s="28"/>
      <c r="M3" s="28">
        <f ca="1">L2-M2</f>
        <v>-51</v>
      </c>
      <c r="N3" s="28">
        <f ca="1">N2-M2</f>
        <v>50</v>
      </c>
      <c r="O3" s="29">
        <f ca="1">O2-M2</f>
        <v>158</v>
      </c>
    </row>
    <row r="4" spans="1:15" ht="15.75" thickBot="1" x14ac:dyDescent="0.3">
      <c r="A4" s="18">
        <f>ROUNDUP(B2,0)</f>
        <v>4</v>
      </c>
      <c r="B4" s="6"/>
      <c r="C4" s="6">
        <v>1</v>
      </c>
      <c r="D4" s="6">
        <v>1</v>
      </c>
      <c r="E4" s="3">
        <v>43892</v>
      </c>
      <c r="F4" s="6">
        <v>2</v>
      </c>
      <c r="G4" s="41">
        <v>0</v>
      </c>
      <c r="H4" s="7">
        <f>2^D4</f>
        <v>2</v>
      </c>
      <c r="I4" s="21">
        <f>ABS(F4-H4)</f>
        <v>0</v>
      </c>
      <c r="K4" s="30" t="s">
        <v>15</v>
      </c>
      <c r="L4" s="31"/>
      <c r="M4" s="31"/>
      <c r="N4" s="32">
        <f ca="1">N3/7</f>
        <v>7.1428571428571432</v>
      </c>
      <c r="O4" s="33">
        <f ca="1">O3/7</f>
        <v>22.571428571428573</v>
      </c>
    </row>
    <row r="5" spans="1:15" ht="15.75" thickBot="1" x14ac:dyDescent="0.3">
      <c r="A5" s="2"/>
      <c r="B5" s="6">
        <f>E6-E4</f>
        <v>4</v>
      </c>
      <c r="C5" s="6"/>
      <c r="D5" s="6"/>
      <c r="E5" s="7"/>
      <c r="F5" s="6"/>
      <c r="G5" s="6"/>
      <c r="H5" s="7"/>
      <c r="I5" s="21"/>
      <c r="K5" s="30" t="s">
        <v>17</v>
      </c>
      <c r="L5" s="31"/>
      <c r="M5" s="31"/>
      <c r="N5" s="31">
        <f ca="1">N3/30</f>
        <v>1.6666666666666667</v>
      </c>
      <c r="O5" s="33">
        <f ca="1">O3/30</f>
        <v>5.2666666666666666</v>
      </c>
    </row>
    <row r="6" spans="1:15" ht="15.75" thickBot="1" x14ac:dyDescent="0.3">
      <c r="A6" s="2"/>
      <c r="B6" s="6"/>
      <c r="C6" s="6">
        <v>2</v>
      </c>
      <c r="D6" s="6">
        <v>2</v>
      </c>
      <c r="E6" s="3">
        <v>43896</v>
      </c>
      <c r="F6" s="6">
        <v>4</v>
      </c>
      <c r="G6" s="41">
        <v>0</v>
      </c>
      <c r="H6" s="7">
        <f>2^D6</f>
        <v>4</v>
      </c>
      <c r="I6" s="21">
        <f>ABS(F6-H6)</f>
        <v>0</v>
      </c>
      <c r="K6" s="8" t="s">
        <v>16</v>
      </c>
      <c r="L6" s="4"/>
      <c r="M6" s="4"/>
      <c r="N6" s="11">
        <f>H58</f>
        <v>268435456</v>
      </c>
      <c r="O6" s="5"/>
    </row>
    <row r="7" spans="1:15" x14ac:dyDescent="0.25">
      <c r="A7" s="2"/>
      <c r="B7" s="6">
        <f>E8-E6</f>
        <v>2</v>
      </c>
      <c r="C7" s="6"/>
      <c r="D7" s="6"/>
      <c r="E7" s="6"/>
      <c r="F7" s="6"/>
      <c r="G7" s="6"/>
      <c r="H7" s="7"/>
      <c r="I7" s="21"/>
      <c r="K7" s="12" t="s">
        <v>10</v>
      </c>
      <c r="L7" s="9" t="s">
        <v>11</v>
      </c>
    </row>
    <row r="8" spans="1:15" x14ac:dyDescent="0.25">
      <c r="A8" s="2"/>
      <c r="B8" s="6"/>
      <c r="C8" s="6">
        <v>3</v>
      </c>
      <c r="D8" s="6">
        <v>3</v>
      </c>
      <c r="E8" s="3">
        <v>43898</v>
      </c>
      <c r="F8" s="6">
        <v>6</v>
      </c>
      <c r="G8" s="41">
        <v>2</v>
      </c>
      <c r="H8" s="7">
        <f>2^D8</f>
        <v>8</v>
      </c>
      <c r="I8" s="21">
        <f>ABS(F8-H8)</f>
        <v>2</v>
      </c>
      <c r="L8" s="13" t="s">
        <v>12</v>
      </c>
    </row>
    <row r="9" spans="1:15" x14ac:dyDescent="0.25">
      <c r="A9" s="2"/>
      <c r="B9" s="6">
        <f>E10-E8</f>
        <v>1</v>
      </c>
      <c r="C9" s="6"/>
      <c r="D9" s="6"/>
      <c r="E9" s="6"/>
      <c r="F9" s="6"/>
      <c r="G9" s="6"/>
      <c r="H9" s="7"/>
      <c r="I9" s="21"/>
    </row>
    <row r="10" spans="1:15" x14ac:dyDescent="0.25">
      <c r="A10" s="2"/>
      <c r="B10" s="6"/>
      <c r="C10" s="6">
        <v>4</v>
      </c>
      <c r="D10" s="6">
        <v>4</v>
      </c>
      <c r="E10" s="3">
        <v>43899</v>
      </c>
      <c r="F10" s="6">
        <v>19</v>
      </c>
      <c r="G10" s="41">
        <v>2</v>
      </c>
      <c r="H10" s="7">
        <f>2^D10</f>
        <v>16</v>
      </c>
      <c r="I10" s="21">
        <f>ABS(F10-H10)</f>
        <v>3</v>
      </c>
    </row>
    <row r="11" spans="1:15" x14ac:dyDescent="0.25">
      <c r="A11" s="2"/>
      <c r="B11" s="6">
        <f>E12-E10</f>
        <v>2</v>
      </c>
      <c r="C11" s="6"/>
      <c r="D11" s="6"/>
      <c r="E11" s="6"/>
      <c r="F11" s="6"/>
      <c r="G11" s="6"/>
      <c r="H11" s="7"/>
      <c r="I11" s="21"/>
    </row>
    <row r="12" spans="1:15" x14ac:dyDescent="0.25">
      <c r="A12" s="2"/>
      <c r="B12" s="6"/>
      <c r="C12" s="6">
        <v>5</v>
      </c>
      <c r="D12" s="6">
        <v>5</v>
      </c>
      <c r="E12" s="3">
        <v>43901</v>
      </c>
      <c r="F12" s="6">
        <v>34</v>
      </c>
      <c r="G12" s="41">
        <v>2</v>
      </c>
      <c r="H12" s="7">
        <f>2^D12</f>
        <v>32</v>
      </c>
      <c r="I12" s="21">
        <f>ABS(F12-H12)</f>
        <v>2</v>
      </c>
    </row>
    <row r="13" spans="1:15" x14ac:dyDescent="0.25">
      <c r="A13" s="2"/>
      <c r="B13" s="6">
        <f>E14-E12</f>
        <v>2</v>
      </c>
      <c r="C13" s="6"/>
      <c r="D13" s="6"/>
      <c r="E13" s="6"/>
      <c r="F13" s="6"/>
      <c r="G13" s="6"/>
      <c r="H13" s="7"/>
      <c r="I13" s="21"/>
    </row>
    <row r="14" spans="1:15" x14ac:dyDescent="0.25">
      <c r="A14" s="2"/>
      <c r="B14" s="6"/>
      <c r="C14" s="6">
        <v>6</v>
      </c>
      <c r="D14" s="6">
        <v>6</v>
      </c>
      <c r="E14" s="3">
        <v>43903</v>
      </c>
      <c r="F14" s="6">
        <v>69</v>
      </c>
      <c r="G14" s="41">
        <v>3</v>
      </c>
      <c r="H14" s="7">
        <f>2^D14</f>
        <v>64</v>
      </c>
      <c r="I14" s="21">
        <f>ABS(F14-H14)</f>
        <v>5</v>
      </c>
    </row>
    <row r="15" spans="1:15" x14ac:dyDescent="0.25">
      <c r="A15" s="2"/>
      <c r="B15" s="6">
        <f>E16-E14</f>
        <v>3</v>
      </c>
      <c r="C15" s="6"/>
      <c r="D15" s="6"/>
      <c r="E15" s="6"/>
      <c r="F15" s="6"/>
      <c r="G15" s="6"/>
      <c r="H15" s="7"/>
      <c r="I15" s="21"/>
    </row>
    <row r="16" spans="1:15" x14ac:dyDescent="0.25">
      <c r="A16" s="2"/>
      <c r="B16" s="6"/>
      <c r="C16" s="6">
        <v>7</v>
      </c>
      <c r="D16" s="6">
        <v>7</v>
      </c>
      <c r="E16" s="3">
        <v>43906</v>
      </c>
      <c r="F16" s="6">
        <v>134</v>
      </c>
      <c r="G16" s="41">
        <v>8</v>
      </c>
      <c r="H16" s="7">
        <f>2^D16</f>
        <v>128</v>
      </c>
      <c r="I16" s="21">
        <f>ABS(F16-H16)</f>
        <v>6</v>
      </c>
    </row>
    <row r="17" spans="1:9" x14ac:dyDescent="0.25">
      <c r="A17" s="2"/>
      <c r="B17" s="6">
        <f>E18-E16</f>
        <v>2</v>
      </c>
      <c r="C17" s="6"/>
      <c r="D17" s="6"/>
      <c r="E17" s="6"/>
      <c r="F17" s="6"/>
      <c r="G17" s="6"/>
      <c r="H17" s="7"/>
      <c r="I17" s="21"/>
    </row>
    <row r="18" spans="1:9" x14ac:dyDescent="0.25">
      <c r="A18" s="2"/>
      <c r="B18" s="6"/>
      <c r="C18" s="6">
        <v>8</v>
      </c>
      <c r="D18" s="6">
        <v>8</v>
      </c>
      <c r="E18" s="3">
        <v>43908</v>
      </c>
      <c r="F18" s="6">
        <v>227</v>
      </c>
      <c r="G18" s="41">
        <v>11</v>
      </c>
      <c r="H18" s="7">
        <f>2^D18</f>
        <v>256</v>
      </c>
      <c r="I18" s="21">
        <f>ABS(F18-H18)</f>
        <v>29</v>
      </c>
    </row>
    <row r="19" spans="1:9" x14ac:dyDescent="0.25">
      <c r="A19" s="2"/>
      <c r="B19" s="6">
        <f>E20-E18</f>
        <v>2</v>
      </c>
      <c r="C19" s="6"/>
      <c r="D19" s="6"/>
      <c r="E19" s="6"/>
      <c r="F19" s="6"/>
      <c r="G19" s="6"/>
      <c r="H19" s="7"/>
      <c r="I19" s="21"/>
    </row>
    <row r="20" spans="1:9" x14ac:dyDescent="0.25">
      <c r="A20" s="2"/>
      <c r="B20" s="6"/>
      <c r="C20" s="6">
        <v>9</v>
      </c>
      <c r="D20" s="6">
        <v>9</v>
      </c>
      <c r="E20" s="3">
        <v>43910</v>
      </c>
      <c r="F20" s="6">
        <v>514</v>
      </c>
      <c r="G20" s="41">
        <v>17</v>
      </c>
      <c r="H20" s="7">
        <f>2^D20</f>
        <v>512</v>
      </c>
      <c r="I20" s="21">
        <f>ABS(F20-H20)</f>
        <v>2</v>
      </c>
    </row>
    <row r="21" spans="1:9" x14ac:dyDescent="0.25">
      <c r="A21" s="2"/>
      <c r="B21" s="6">
        <f>E22-E20</f>
        <v>7</v>
      </c>
      <c r="C21" s="6"/>
      <c r="D21" s="6"/>
      <c r="E21" s="6"/>
      <c r="F21" s="6"/>
      <c r="G21" s="6"/>
      <c r="H21" s="7"/>
      <c r="I21" s="21"/>
    </row>
    <row r="22" spans="1:9" x14ac:dyDescent="0.25">
      <c r="A22" s="2"/>
      <c r="B22" s="6"/>
      <c r="C22" s="6">
        <v>10</v>
      </c>
      <c r="D22" s="6">
        <v>10</v>
      </c>
      <c r="E22" s="3">
        <v>43917</v>
      </c>
      <c r="F22" s="6">
        <v>1046</v>
      </c>
      <c r="G22" s="41">
        <v>45</v>
      </c>
      <c r="H22" s="7">
        <f>2^D22</f>
        <v>1024</v>
      </c>
      <c r="I22" s="21">
        <f>ABS(F22-H22)</f>
        <v>22</v>
      </c>
    </row>
    <row r="23" spans="1:9" x14ac:dyDescent="0.25">
      <c r="A23" s="2"/>
      <c r="B23" s="6">
        <f>E24-E22</f>
        <v>8</v>
      </c>
      <c r="C23" s="6"/>
      <c r="D23" s="6"/>
      <c r="E23" s="6"/>
      <c r="F23" s="6"/>
      <c r="G23" s="6"/>
      <c r="H23" s="7"/>
      <c r="I23" s="21"/>
    </row>
    <row r="24" spans="1:9" x14ac:dyDescent="0.25">
      <c r="A24" s="2"/>
      <c r="B24" s="6"/>
      <c r="C24" s="6">
        <v>11</v>
      </c>
      <c r="D24" s="6">
        <v>11</v>
      </c>
      <c r="E24" s="3">
        <v>43925</v>
      </c>
      <c r="F24" s="6">
        <v>2092</v>
      </c>
      <c r="G24" s="41">
        <v>149</v>
      </c>
      <c r="H24" s="7">
        <f>2^D24</f>
        <v>2048</v>
      </c>
      <c r="I24" s="21">
        <f>ABS(F24-H24)</f>
        <v>44</v>
      </c>
    </row>
    <row r="25" spans="1:9" x14ac:dyDescent="0.25">
      <c r="A25" s="2"/>
      <c r="B25" s="6">
        <f>E26-E24</f>
        <v>4</v>
      </c>
      <c r="C25" s="6"/>
      <c r="D25" s="6"/>
      <c r="E25" s="6"/>
      <c r="F25" s="6"/>
      <c r="G25" s="6"/>
      <c r="H25" s="7"/>
      <c r="I25" s="21"/>
    </row>
    <row r="26" spans="1:9" x14ac:dyDescent="0.25">
      <c r="A26" s="2"/>
      <c r="B26" s="6"/>
      <c r="C26" s="6">
        <v>12</v>
      </c>
      <c r="D26" s="6">
        <v>12</v>
      </c>
      <c r="E26" s="3">
        <f>E24+A4</f>
        <v>43929</v>
      </c>
      <c r="F26" s="7">
        <f>H26</f>
        <v>4096</v>
      </c>
      <c r="G26" s="7">
        <f>G24*2</f>
        <v>298</v>
      </c>
      <c r="H26" s="7">
        <f>2^D26</f>
        <v>4096</v>
      </c>
      <c r="I26" s="21">
        <f>ABS(F26-H26)</f>
        <v>0</v>
      </c>
    </row>
    <row r="27" spans="1:9" x14ac:dyDescent="0.25">
      <c r="A27" s="2"/>
      <c r="B27" s="6">
        <f>E28-E26</f>
        <v>4</v>
      </c>
      <c r="C27" s="6"/>
      <c r="D27" s="6"/>
      <c r="E27" s="6"/>
      <c r="F27" s="7"/>
      <c r="G27" s="7"/>
      <c r="H27" s="7"/>
      <c r="I27" s="21"/>
    </row>
    <row r="28" spans="1:9" x14ac:dyDescent="0.25">
      <c r="A28" s="2"/>
      <c r="B28" s="6"/>
      <c r="C28" s="6">
        <v>13</v>
      </c>
      <c r="D28" s="6">
        <v>13</v>
      </c>
      <c r="E28" s="3">
        <f>E26+A4</f>
        <v>43933</v>
      </c>
      <c r="F28" s="7">
        <f t="shared" ref="F28:F58" si="0">H28</f>
        <v>8192</v>
      </c>
      <c r="G28" s="7">
        <f>G26*2</f>
        <v>596</v>
      </c>
      <c r="H28" s="7">
        <f>2^D28</f>
        <v>8192</v>
      </c>
      <c r="I28" s="21">
        <f>ABS(F28-H28)</f>
        <v>0</v>
      </c>
    </row>
    <row r="29" spans="1:9" x14ac:dyDescent="0.25">
      <c r="A29" s="2"/>
      <c r="B29" s="6">
        <f>E30-E28</f>
        <v>4</v>
      </c>
      <c r="C29" s="6"/>
      <c r="D29" s="6"/>
      <c r="E29" s="6"/>
      <c r="F29" s="7"/>
      <c r="G29" s="7"/>
      <c r="H29" s="7"/>
      <c r="I29" s="21"/>
    </row>
    <row r="30" spans="1:9" x14ac:dyDescent="0.25">
      <c r="A30" s="2"/>
      <c r="B30" s="6"/>
      <c r="C30" s="6">
        <v>14</v>
      </c>
      <c r="D30" s="6">
        <v>14</v>
      </c>
      <c r="E30" s="3">
        <f>E28+A4</f>
        <v>43937</v>
      </c>
      <c r="F30" s="7">
        <f t="shared" si="0"/>
        <v>16384</v>
      </c>
      <c r="G30" s="7">
        <f>G28*2</f>
        <v>1192</v>
      </c>
      <c r="H30" s="7">
        <f>2^D30</f>
        <v>16384</v>
      </c>
      <c r="I30" s="21">
        <f>ABS(F30-H30)</f>
        <v>0</v>
      </c>
    </row>
    <row r="31" spans="1:9" x14ac:dyDescent="0.25">
      <c r="A31" s="2"/>
      <c r="B31" s="6">
        <f>E32-E30</f>
        <v>4</v>
      </c>
      <c r="C31" s="6"/>
      <c r="D31" s="6"/>
      <c r="E31" s="6"/>
      <c r="F31" s="7"/>
      <c r="G31" s="7"/>
      <c r="H31" s="7"/>
      <c r="I31" s="21"/>
    </row>
    <row r="32" spans="1:9" x14ac:dyDescent="0.25">
      <c r="A32" s="2"/>
      <c r="B32" s="6"/>
      <c r="C32" s="6">
        <v>15</v>
      </c>
      <c r="D32" s="6">
        <v>15</v>
      </c>
      <c r="E32" s="3">
        <f>E30+A4</f>
        <v>43941</v>
      </c>
      <c r="F32" s="7">
        <f t="shared" si="0"/>
        <v>32768</v>
      </c>
      <c r="G32" s="7">
        <f>G30*2</f>
        <v>2384</v>
      </c>
      <c r="H32" s="7">
        <f>2^D32</f>
        <v>32768</v>
      </c>
      <c r="I32" s="21">
        <f>ABS(F32-H32)</f>
        <v>0</v>
      </c>
    </row>
    <row r="33" spans="1:9" x14ac:dyDescent="0.25">
      <c r="A33" s="2"/>
      <c r="B33" s="6">
        <f>E34-E32</f>
        <v>4</v>
      </c>
      <c r="C33" s="6"/>
      <c r="D33" s="6"/>
      <c r="E33" s="6"/>
      <c r="F33" s="7"/>
      <c r="G33" s="7"/>
      <c r="H33" s="7"/>
      <c r="I33" s="21"/>
    </row>
    <row r="34" spans="1:9" x14ac:dyDescent="0.25">
      <c r="A34" s="2"/>
      <c r="B34" s="6"/>
      <c r="C34" s="6">
        <v>16</v>
      </c>
      <c r="D34" s="6">
        <v>16</v>
      </c>
      <c r="E34" s="3">
        <f>E32+A4</f>
        <v>43945</v>
      </c>
      <c r="F34" s="7">
        <f t="shared" si="0"/>
        <v>65536</v>
      </c>
      <c r="G34" s="7">
        <f>G32*2</f>
        <v>4768</v>
      </c>
      <c r="H34" s="7">
        <f>2^D34</f>
        <v>65536</v>
      </c>
      <c r="I34" s="21">
        <f>ABS(F34-H34)</f>
        <v>0</v>
      </c>
    </row>
    <row r="35" spans="1:9" x14ac:dyDescent="0.25">
      <c r="A35" s="2"/>
      <c r="B35" s="6">
        <f>E36-E34</f>
        <v>4</v>
      </c>
      <c r="C35" s="6"/>
      <c r="D35" s="6"/>
      <c r="E35" s="6"/>
      <c r="F35" s="7"/>
      <c r="G35" s="7"/>
      <c r="H35" s="7"/>
      <c r="I35" s="21"/>
    </row>
    <row r="36" spans="1:9" x14ac:dyDescent="0.25">
      <c r="A36" s="2"/>
      <c r="B36" s="6"/>
      <c r="C36" s="6">
        <v>17</v>
      </c>
      <c r="D36" s="6">
        <v>17</v>
      </c>
      <c r="E36" s="3">
        <f>E34+A4</f>
        <v>43949</v>
      </c>
      <c r="F36" s="7">
        <f t="shared" si="0"/>
        <v>131072</v>
      </c>
      <c r="G36" s="7">
        <f>G34*2</f>
        <v>9536</v>
      </c>
      <c r="H36" s="7">
        <f>2^D36</f>
        <v>131072</v>
      </c>
      <c r="I36" s="21">
        <f>ABS(F36-H36)</f>
        <v>0</v>
      </c>
    </row>
    <row r="37" spans="1:9" x14ac:dyDescent="0.25">
      <c r="A37" s="2"/>
      <c r="B37" s="6">
        <f>E38-E36</f>
        <v>4</v>
      </c>
      <c r="C37" s="6"/>
      <c r="D37" s="6"/>
      <c r="E37" s="6"/>
      <c r="F37" s="7"/>
      <c r="G37" s="7"/>
      <c r="H37" s="7"/>
      <c r="I37" s="21"/>
    </row>
    <row r="38" spans="1:9" x14ac:dyDescent="0.25">
      <c r="A38" s="2"/>
      <c r="B38" s="6"/>
      <c r="C38" s="6">
        <v>18</v>
      </c>
      <c r="D38" s="6">
        <v>18</v>
      </c>
      <c r="E38" s="3">
        <f>E36+A4</f>
        <v>43953</v>
      </c>
      <c r="F38" s="7">
        <f t="shared" si="0"/>
        <v>262144</v>
      </c>
      <c r="G38" s="7">
        <f>G36*2</f>
        <v>19072</v>
      </c>
      <c r="H38" s="7">
        <f>2^D38</f>
        <v>262144</v>
      </c>
      <c r="I38" s="21">
        <f>ABS(F38-H38)</f>
        <v>0</v>
      </c>
    </row>
    <row r="39" spans="1:9" x14ac:dyDescent="0.25">
      <c r="A39" s="2"/>
      <c r="B39" s="6">
        <f>E40-E38</f>
        <v>4</v>
      </c>
      <c r="C39" s="6"/>
      <c r="D39" s="6"/>
      <c r="E39" s="6"/>
      <c r="F39" s="7"/>
      <c r="G39" s="7"/>
      <c r="H39" s="7"/>
      <c r="I39" s="21"/>
    </row>
    <row r="40" spans="1:9" x14ac:dyDescent="0.25">
      <c r="A40" s="2"/>
      <c r="B40" s="6"/>
      <c r="C40" s="6">
        <v>19</v>
      </c>
      <c r="D40" s="6">
        <v>19</v>
      </c>
      <c r="E40" s="3">
        <f>E38+A4</f>
        <v>43957</v>
      </c>
      <c r="F40" s="7">
        <f t="shared" si="0"/>
        <v>524288</v>
      </c>
      <c r="G40" s="7">
        <f>G38*2</f>
        <v>38144</v>
      </c>
      <c r="H40" s="7">
        <f>2^D40</f>
        <v>524288</v>
      </c>
      <c r="I40" s="21">
        <f>ABS(F40-H40)</f>
        <v>0</v>
      </c>
    </row>
    <row r="41" spans="1:9" x14ac:dyDescent="0.25">
      <c r="A41" s="2"/>
      <c r="B41" s="6">
        <f>E42-E40</f>
        <v>4</v>
      </c>
      <c r="C41" s="6"/>
      <c r="D41" s="6"/>
      <c r="E41" s="6"/>
      <c r="F41" s="7"/>
      <c r="G41" s="7"/>
      <c r="H41" s="7"/>
      <c r="I41" s="21"/>
    </row>
    <row r="42" spans="1:9" x14ac:dyDescent="0.25">
      <c r="A42" s="2"/>
      <c r="B42" s="6"/>
      <c r="C42" s="6">
        <v>20</v>
      </c>
      <c r="D42" s="6">
        <v>20</v>
      </c>
      <c r="E42" s="3">
        <f>E40+A4</f>
        <v>43961</v>
      </c>
      <c r="F42" s="7">
        <f t="shared" si="0"/>
        <v>1048576</v>
      </c>
      <c r="G42" s="7">
        <f>G40*2</f>
        <v>76288</v>
      </c>
      <c r="H42" s="7">
        <f>2^D42</f>
        <v>1048576</v>
      </c>
      <c r="I42" s="21">
        <f>ABS(F42-H42)</f>
        <v>0</v>
      </c>
    </row>
    <row r="43" spans="1:9" x14ac:dyDescent="0.25">
      <c r="A43" s="2"/>
      <c r="B43" s="6">
        <f>E44-E42</f>
        <v>4</v>
      </c>
      <c r="C43" s="6"/>
      <c r="D43" s="6"/>
      <c r="E43" s="6"/>
      <c r="F43" s="7"/>
      <c r="G43" s="7"/>
      <c r="H43" s="7"/>
      <c r="I43" s="21"/>
    </row>
    <row r="44" spans="1:9" x14ac:dyDescent="0.25">
      <c r="A44" s="2"/>
      <c r="B44" s="6"/>
      <c r="C44" s="6">
        <v>21</v>
      </c>
      <c r="D44" s="6">
        <v>21</v>
      </c>
      <c r="E44" s="3">
        <f>E42+A4</f>
        <v>43965</v>
      </c>
      <c r="F44" s="7">
        <f t="shared" si="0"/>
        <v>2097152</v>
      </c>
      <c r="G44" s="7">
        <f>G42*2</f>
        <v>152576</v>
      </c>
      <c r="H44" s="7">
        <f>2^D44</f>
        <v>2097152</v>
      </c>
      <c r="I44" s="21">
        <f>ABS(F44-H44)</f>
        <v>0</v>
      </c>
    </row>
    <row r="45" spans="1:9" x14ac:dyDescent="0.25">
      <c r="A45" s="2"/>
      <c r="B45" s="6">
        <f>E46-E44</f>
        <v>4</v>
      </c>
      <c r="C45" s="6"/>
      <c r="D45" s="6"/>
      <c r="E45" s="6"/>
      <c r="F45" s="7"/>
      <c r="G45" s="7"/>
      <c r="H45" s="7"/>
      <c r="I45" s="21"/>
    </row>
    <row r="46" spans="1:9" x14ac:dyDescent="0.25">
      <c r="A46" s="2"/>
      <c r="B46" s="6"/>
      <c r="C46" s="6">
        <v>22</v>
      </c>
      <c r="D46" s="6">
        <v>22</v>
      </c>
      <c r="E46" s="3">
        <f>E44+A4</f>
        <v>43969</v>
      </c>
      <c r="F46" s="7">
        <f t="shared" si="0"/>
        <v>4194304</v>
      </c>
      <c r="G46" s="7">
        <f>G44*2</f>
        <v>305152</v>
      </c>
      <c r="H46" s="7">
        <f>2^D46</f>
        <v>4194304</v>
      </c>
      <c r="I46" s="21">
        <f>ABS(F46-H46)</f>
        <v>0</v>
      </c>
    </row>
    <row r="47" spans="1:9" x14ac:dyDescent="0.25">
      <c r="A47" s="2"/>
      <c r="B47" s="6">
        <f>E48-E46</f>
        <v>4</v>
      </c>
      <c r="C47" s="6"/>
      <c r="D47" s="6"/>
      <c r="E47" s="6"/>
      <c r="F47" s="7"/>
      <c r="G47" s="7"/>
      <c r="H47" s="7"/>
      <c r="I47" s="21"/>
    </row>
    <row r="48" spans="1:9" x14ac:dyDescent="0.25">
      <c r="A48" s="2"/>
      <c r="B48" s="6"/>
      <c r="C48" s="6">
        <v>23</v>
      </c>
      <c r="D48" s="6">
        <v>23</v>
      </c>
      <c r="E48" s="3">
        <f>E46+A4</f>
        <v>43973</v>
      </c>
      <c r="F48" s="7">
        <f t="shared" si="0"/>
        <v>8388608</v>
      </c>
      <c r="G48" s="7">
        <f>G46*2</f>
        <v>610304</v>
      </c>
      <c r="H48" s="7">
        <f>2^D48</f>
        <v>8388608</v>
      </c>
      <c r="I48" s="21">
        <f>ABS(F48-H48)</f>
        <v>0</v>
      </c>
    </row>
    <row r="49" spans="1:9" x14ac:dyDescent="0.25">
      <c r="A49" s="2"/>
      <c r="B49" s="6">
        <f>E50-E48</f>
        <v>4</v>
      </c>
      <c r="C49" s="6"/>
      <c r="D49" s="6"/>
      <c r="E49" s="6"/>
      <c r="F49" s="7"/>
      <c r="G49" s="7"/>
      <c r="H49" s="7"/>
      <c r="I49" s="21"/>
    </row>
    <row r="50" spans="1:9" x14ac:dyDescent="0.25">
      <c r="A50" s="2"/>
      <c r="B50" s="6"/>
      <c r="C50" s="6">
        <v>24</v>
      </c>
      <c r="D50" s="6">
        <v>24</v>
      </c>
      <c r="E50" s="3">
        <f>E48+A4</f>
        <v>43977</v>
      </c>
      <c r="F50" s="7">
        <f t="shared" si="0"/>
        <v>16777216</v>
      </c>
      <c r="G50" s="7">
        <f>G48*2</f>
        <v>1220608</v>
      </c>
      <c r="H50" s="7">
        <f>2^D50</f>
        <v>16777216</v>
      </c>
      <c r="I50" s="21">
        <f>ABS(F50-H50)</f>
        <v>0</v>
      </c>
    </row>
    <row r="51" spans="1:9" x14ac:dyDescent="0.25">
      <c r="A51" s="2"/>
      <c r="B51" s="6">
        <f>E52-E50</f>
        <v>4</v>
      </c>
      <c r="C51" s="6"/>
      <c r="D51" s="6"/>
      <c r="E51" s="6"/>
      <c r="F51" s="7"/>
      <c r="G51" s="7"/>
      <c r="H51" s="7"/>
      <c r="I51" s="21"/>
    </row>
    <row r="52" spans="1:9" x14ac:dyDescent="0.25">
      <c r="A52" s="2"/>
      <c r="B52" s="6"/>
      <c r="C52" s="6">
        <v>25</v>
      </c>
      <c r="D52" s="6">
        <v>25</v>
      </c>
      <c r="E52" s="3">
        <f>E50+A4</f>
        <v>43981</v>
      </c>
      <c r="F52" s="7">
        <f t="shared" si="0"/>
        <v>33554432</v>
      </c>
      <c r="G52" s="7">
        <f>G50*2</f>
        <v>2441216</v>
      </c>
      <c r="H52" s="7">
        <f>2^D52</f>
        <v>33554432</v>
      </c>
      <c r="I52" s="21">
        <f>ABS(F52-H52)</f>
        <v>0</v>
      </c>
    </row>
    <row r="53" spans="1:9" x14ac:dyDescent="0.25">
      <c r="A53" s="2"/>
      <c r="B53" s="6">
        <f>E54-E52</f>
        <v>4</v>
      </c>
      <c r="C53" s="6"/>
      <c r="D53" s="6"/>
      <c r="E53" s="6"/>
      <c r="F53" s="7"/>
      <c r="G53" s="7"/>
      <c r="H53" s="7"/>
      <c r="I53" s="21"/>
    </row>
    <row r="54" spans="1:9" x14ac:dyDescent="0.25">
      <c r="A54" s="2"/>
      <c r="B54" s="6"/>
      <c r="C54" s="6">
        <v>26</v>
      </c>
      <c r="D54" s="6">
        <v>26</v>
      </c>
      <c r="E54" s="3">
        <f>E52+A4</f>
        <v>43985</v>
      </c>
      <c r="F54" s="7">
        <f t="shared" si="0"/>
        <v>67108864</v>
      </c>
      <c r="G54" s="7">
        <f>G52*2</f>
        <v>4882432</v>
      </c>
      <c r="H54" s="7">
        <f>2^D54</f>
        <v>67108864</v>
      </c>
      <c r="I54" s="21">
        <f>ABS(F54-H54)</f>
        <v>0</v>
      </c>
    </row>
    <row r="55" spans="1:9" x14ac:dyDescent="0.25">
      <c r="A55" s="2"/>
      <c r="B55" s="6">
        <f>E56-E54</f>
        <v>4</v>
      </c>
      <c r="C55" s="6"/>
      <c r="D55" s="6"/>
      <c r="E55" s="6"/>
      <c r="F55" s="7"/>
      <c r="G55" s="7"/>
      <c r="H55" s="7"/>
      <c r="I55" s="21"/>
    </row>
    <row r="56" spans="1:9" x14ac:dyDescent="0.25">
      <c r="A56" s="2"/>
      <c r="B56" s="6"/>
      <c r="C56" s="6">
        <v>27</v>
      </c>
      <c r="D56" s="6">
        <v>27</v>
      </c>
      <c r="E56" s="3">
        <f>E54+A4</f>
        <v>43989</v>
      </c>
      <c r="F56" s="7">
        <f t="shared" si="0"/>
        <v>134217728</v>
      </c>
      <c r="G56" s="7">
        <f>G54*2</f>
        <v>9764864</v>
      </c>
      <c r="H56" s="7">
        <f>2^D56</f>
        <v>134217728</v>
      </c>
      <c r="I56" s="21">
        <f>ABS(F56-H56)</f>
        <v>0</v>
      </c>
    </row>
    <row r="57" spans="1:9" x14ac:dyDescent="0.25">
      <c r="A57" s="2"/>
      <c r="B57" s="6">
        <f>E58-E56</f>
        <v>4</v>
      </c>
      <c r="C57" s="6"/>
      <c r="D57" s="6"/>
      <c r="E57" s="6"/>
      <c r="F57" s="7"/>
      <c r="G57" s="7"/>
      <c r="H57" s="7"/>
      <c r="I57" s="21"/>
    </row>
    <row r="58" spans="1:9" x14ac:dyDescent="0.25">
      <c r="A58" s="2"/>
      <c r="B58" s="6"/>
      <c r="C58" s="6">
        <v>28</v>
      </c>
      <c r="D58" s="6">
        <v>28</v>
      </c>
      <c r="E58" s="3">
        <f>E56+A4</f>
        <v>43993</v>
      </c>
      <c r="F58" s="14">
        <f t="shared" si="0"/>
        <v>268435456</v>
      </c>
      <c r="G58" s="7">
        <f>G56*2</f>
        <v>19529728</v>
      </c>
      <c r="H58" s="7">
        <f>2^D58</f>
        <v>268435456</v>
      </c>
      <c r="I58" s="21">
        <f>ABS(F58-H58)</f>
        <v>0</v>
      </c>
    </row>
    <row r="59" spans="1:9" x14ac:dyDescent="0.25">
      <c r="A59" s="2"/>
      <c r="B59" s="6">
        <f>E60-E58</f>
        <v>4</v>
      </c>
      <c r="C59" s="6"/>
      <c r="D59" s="6"/>
      <c r="E59" s="6"/>
      <c r="F59" s="7"/>
      <c r="G59" s="7"/>
      <c r="H59" s="7"/>
      <c r="I59" s="21"/>
    </row>
    <row r="60" spans="1:9" x14ac:dyDescent="0.25">
      <c r="A60" s="6"/>
      <c r="B60" s="6"/>
      <c r="C60" s="6">
        <v>29</v>
      </c>
      <c r="D60" s="6">
        <v>27</v>
      </c>
      <c r="E60" s="3">
        <f>E58+A4</f>
        <v>43997</v>
      </c>
      <c r="F60" s="14">
        <f>H60</f>
        <v>268435456</v>
      </c>
      <c r="G60" s="7">
        <f>G58*2</f>
        <v>39059456</v>
      </c>
      <c r="H60" s="7">
        <f>H58</f>
        <v>268435456</v>
      </c>
      <c r="I60" s="7"/>
    </row>
    <row r="61" spans="1:9" x14ac:dyDescent="0.25">
      <c r="B61" s="6">
        <f>E62-E60</f>
        <v>4</v>
      </c>
      <c r="C61" s="6"/>
      <c r="E61" s="6"/>
      <c r="G61" s="7"/>
      <c r="H61" s="7"/>
    </row>
    <row r="62" spans="1:9" x14ac:dyDescent="0.25">
      <c r="B62" s="6"/>
      <c r="C62" s="6">
        <v>30</v>
      </c>
      <c r="D62">
        <v>26</v>
      </c>
      <c r="E62" s="3">
        <f>E60+A4</f>
        <v>44001</v>
      </c>
      <c r="F62" s="1">
        <f>H62</f>
        <v>268435456</v>
      </c>
      <c r="G62" s="7">
        <f>G60*2</f>
        <v>78118912</v>
      </c>
      <c r="H62" s="7">
        <f>H60</f>
        <v>268435456</v>
      </c>
    </row>
    <row r="63" spans="1:9" x14ac:dyDescent="0.25">
      <c r="B63" s="6">
        <f>E64-E62</f>
        <v>4</v>
      </c>
      <c r="C63" s="6"/>
      <c r="E63" s="6"/>
      <c r="G63" s="7"/>
      <c r="H63" s="7"/>
    </row>
    <row r="64" spans="1:9" ht="15.75" thickBot="1" x14ac:dyDescent="0.3">
      <c r="B64" s="4"/>
      <c r="C64" s="6">
        <v>31</v>
      </c>
      <c r="D64" s="6">
        <v>25</v>
      </c>
      <c r="E64" s="3">
        <f>E62+A4</f>
        <v>44005</v>
      </c>
      <c r="F64" s="1">
        <f>H64</f>
        <v>268435456</v>
      </c>
      <c r="G64" s="7">
        <f>G62*2</f>
        <v>156237824</v>
      </c>
      <c r="H64" s="7">
        <f>H62</f>
        <v>268435456</v>
      </c>
    </row>
    <row r="65" spans="2:8" x14ac:dyDescent="0.25">
      <c r="B65" s="6">
        <f>E66-E64</f>
        <v>4</v>
      </c>
      <c r="C65" s="6"/>
      <c r="D65" s="6"/>
      <c r="E65" s="6"/>
      <c r="G65" s="7"/>
      <c r="H65" s="7"/>
    </row>
    <row r="66" spans="2:8" ht="15.75" thickBot="1" x14ac:dyDescent="0.3">
      <c r="B66" s="6"/>
      <c r="C66" s="6">
        <v>32</v>
      </c>
      <c r="D66" s="4">
        <v>24</v>
      </c>
      <c r="E66" s="3">
        <f>E64+A4</f>
        <v>44009</v>
      </c>
      <c r="F66" s="1">
        <f>H66</f>
        <v>268435456</v>
      </c>
      <c r="G66" s="7">
        <f>H66</f>
        <v>268435456</v>
      </c>
      <c r="H66" s="7">
        <f>H64</f>
        <v>268435456</v>
      </c>
    </row>
    <row r="67" spans="2:8" x14ac:dyDescent="0.25">
      <c r="B67" s="6">
        <f>E68-E66</f>
        <v>4</v>
      </c>
      <c r="C67" s="6"/>
      <c r="E67" s="6"/>
      <c r="G67" s="7"/>
      <c r="H67" s="7"/>
    </row>
    <row r="68" spans="2:8" ht="15.75" thickBot="1" x14ac:dyDescent="0.3">
      <c r="B68" s="4"/>
      <c r="C68" s="6">
        <v>33</v>
      </c>
      <c r="D68">
        <v>23</v>
      </c>
      <c r="E68" s="3">
        <f>E66+A4</f>
        <v>44013</v>
      </c>
      <c r="F68" s="1">
        <f>H68</f>
        <v>268435456</v>
      </c>
      <c r="G68" s="7"/>
      <c r="H68" s="7">
        <f>H66</f>
        <v>268435456</v>
      </c>
    </row>
    <row r="69" spans="2:8" x14ac:dyDescent="0.25">
      <c r="B69" s="6">
        <f>E70-E68</f>
        <v>4</v>
      </c>
      <c r="C69" s="6"/>
      <c r="E69" s="6"/>
      <c r="G69" s="7"/>
      <c r="H69" s="7"/>
    </row>
    <row r="70" spans="2:8" x14ac:dyDescent="0.25">
      <c r="B70" s="6"/>
      <c r="C70" s="6">
        <v>34</v>
      </c>
      <c r="D70" s="6">
        <v>22</v>
      </c>
      <c r="E70" s="3">
        <f>E68+A4</f>
        <v>44017</v>
      </c>
      <c r="F70" s="1">
        <f>H70</f>
        <v>268435456</v>
      </c>
      <c r="G70" s="7"/>
      <c r="H70" s="7">
        <f>H68</f>
        <v>268435456</v>
      </c>
    </row>
    <row r="71" spans="2:8" x14ac:dyDescent="0.25">
      <c r="B71" s="6">
        <f>E72-E70</f>
        <v>4</v>
      </c>
      <c r="C71" s="6"/>
      <c r="D71" s="6"/>
      <c r="E71" s="6"/>
      <c r="G71" s="7"/>
      <c r="H71" s="7"/>
    </row>
    <row r="72" spans="2:8" ht="15.75" thickBot="1" x14ac:dyDescent="0.3">
      <c r="B72" s="4"/>
      <c r="C72" s="6">
        <v>35</v>
      </c>
      <c r="D72" s="4">
        <v>21</v>
      </c>
      <c r="E72" s="3">
        <f>E70+A4</f>
        <v>44021</v>
      </c>
      <c r="F72" s="1">
        <f>H72</f>
        <v>268435456</v>
      </c>
      <c r="G72" s="7"/>
      <c r="H72" s="7">
        <f>H70</f>
        <v>268435456</v>
      </c>
    </row>
    <row r="73" spans="2:8" x14ac:dyDescent="0.25">
      <c r="B73" s="6">
        <f>E74-E72</f>
        <v>4</v>
      </c>
      <c r="C73" s="6"/>
      <c r="E73" s="6"/>
      <c r="G73" s="7"/>
      <c r="H73" s="7"/>
    </row>
    <row r="74" spans="2:8" x14ac:dyDescent="0.25">
      <c r="B74" s="6"/>
      <c r="C74" s="6">
        <v>36</v>
      </c>
      <c r="D74">
        <v>20</v>
      </c>
      <c r="E74" s="3">
        <f>E72+A4</f>
        <v>44025</v>
      </c>
      <c r="F74" s="1">
        <f>H74</f>
        <v>268435456</v>
      </c>
      <c r="G74" s="7"/>
      <c r="H74" s="7">
        <f>H72</f>
        <v>268435456</v>
      </c>
    </row>
    <row r="75" spans="2:8" x14ac:dyDescent="0.25">
      <c r="B75" s="6">
        <f>E76-E74</f>
        <v>4</v>
      </c>
      <c r="C75" s="6"/>
      <c r="E75" s="6"/>
      <c r="G75" s="7"/>
      <c r="H75" s="7"/>
    </row>
    <row r="76" spans="2:8" ht="15.75" thickBot="1" x14ac:dyDescent="0.3">
      <c r="B76" s="4"/>
      <c r="C76" s="6">
        <v>37</v>
      </c>
      <c r="D76" s="6">
        <v>19</v>
      </c>
      <c r="E76" s="3">
        <f>E74+A4</f>
        <v>44029</v>
      </c>
      <c r="F76" s="1">
        <f>H76</f>
        <v>268435456</v>
      </c>
      <c r="G76" s="7"/>
      <c r="H76" s="7">
        <f>H74</f>
        <v>268435456</v>
      </c>
    </row>
    <row r="77" spans="2:8" x14ac:dyDescent="0.25">
      <c r="B77" s="6">
        <f>E78-E76</f>
        <v>4</v>
      </c>
      <c r="C77" s="6"/>
      <c r="D77" s="6"/>
      <c r="E77" s="6"/>
      <c r="G77" s="7"/>
      <c r="H77" s="7"/>
    </row>
    <row r="78" spans="2:8" ht="15.75" thickBot="1" x14ac:dyDescent="0.3">
      <c r="B78" s="6"/>
      <c r="C78" s="6">
        <v>38</v>
      </c>
      <c r="D78" s="4">
        <v>18</v>
      </c>
      <c r="E78" s="3">
        <f>E76+A4</f>
        <v>44033</v>
      </c>
      <c r="F78" s="1">
        <f>H78</f>
        <v>268435456</v>
      </c>
      <c r="G78" s="7"/>
      <c r="H78" s="7">
        <f>H76</f>
        <v>268435456</v>
      </c>
    </row>
    <row r="79" spans="2:8" x14ac:dyDescent="0.25">
      <c r="B79" s="6">
        <f>E80-E78</f>
        <v>4</v>
      </c>
      <c r="C79" s="6"/>
      <c r="E79" s="6"/>
      <c r="G79" s="7"/>
      <c r="H79" s="7"/>
    </row>
    <row r="80" spans="2:8" ht="15.75" thickBot="1" x14ac:dyDescent="0.3">
      <c r="B80" s="4"/>
      <c r="C80" s="6">
        <v>39</v>
      </c>
      <c r="D80">
        <v>17</v>
      </c>
      <c r="E80" s="3">
        <f>E78+A4</f>
        <v>44037</v>
      </c>
      <c r="F80" s="1">
        <f>H80</f>
        <v>268435456</v>
      </c>
      <c r="G80" s="7"/>
      <c r="H80" s="7">
        <f>H78</f>
        <v>268435456</v>
      </c>
    </row>
    <row r="81" spans="2:8" x14ac:dyDescent="0.25">
      <c r="B81" s="6">
        <f>E82-E80</f>
        <v>4</v>
      </c>
      <c r="C81" s="6"/>
      <c r="E81" s="6"/>
      <c r="G81" s="7"/>
      <c r="H81" s="7"/>
    </row>
    <row r="82" spans="2:8" x14ac:dyDescent="0.25">
      <c r="B82" s="6"/>
      <c r="C82" s="6">
        <v>40</v>
      </c>
      <c r="D82" s="6">
        <v>16</v>
      </c>
      <c r="E82" s="3">
        <f>E80+A4</f>
        <v>44041</v>
      </c>
      <c r="F82" s="1">
        <f>H82</f>
        <v>268435456</v>
      </c>
      <c r="G82" s="7"/>
      <c r="H82" s="7">
        <f>H80</f>
        <v>268435456</v>
      </c>
    </row>
    <row r="83" spans="2:8" x14ac:dyDescent="0.25">
      <c r="B83" s="6">
        <f>E84-E82</f>
        <v>4</v>
      </c>
      <c r="C83" s="6"/>
      <c r="D83" s="6"/>
      <c r="E83" s="6"/>
      <c r="G83" s="7"/>
      <c r="H83" s="7"/>
    </row>
    <row r="84" spans="2:8" ht="15.75" thickBot="1" x14ac:dyDescent="0.3">
      <c r="B84" s="4"/>
      <c r="C84" s="6">
        <v>41</v>
      </c>
      <c r="D84" s="4">
        <v>15</v>
      </c>
      <c r="E84" s="3">
        <f>E82+A4</f>
        <v>44045</v>
      </c>
      <c r="F84" s="1">
        <f>H84</f>
        <v>268435456</v>
      </c>
      <c r="G84" s="7"/>
      <c r="H84" s="7">
        <f>H82</f>
        <v>268435456</v>
      </c>
    </row>
    <row r="85" spans="2:8" x14ac:dyDescent="0.25">
      <c r="B85" s="6">
        <f>E86-E84</f>
        <v>4</v>
      </c>
      <c r="C85" s="6"/>
      <c r="E85" s="6"/>
      <c r="G85" s="7"/>
      <c r="H85" s="7"/>
    </row>
    <row r="86" spans="2:8" x14ac:dyDescent="0.25">
      <c r="B86" s="6"/>
      <c r="C86" s="6">
        <v>42</v>
      </c>
      <c r="D86">
        <v>14</v>
      </c>
      <c r="E86" s="3">
        <f>E84+A4</f>
        <v>44049</v>
      </c>
      <c r="F86" s="1">
        <f>H86</f>
        <v>268435456</v>
      </c>
      <c r="G86" s="7"/>
      <c r="H86" s="7">
        <f>H84</f>
        <v>268435456</v>
      </c>
    </row>
    <row r="87" spans="2:8" x14ac:dyDescent="0.25">
      <c r="B87" s="6">
        <f>E88-E86</f>
        <v>4</v>
      </c>
      <c r="C87" s="6"/>
      <c r="E87" s="6"/>
      <c r="G87" s="7"/>
      <c r="H87" s="7"/>
    </row>
    <row r="88" spans="2:8" ht="15.75" thickBot="1" x14ac:dyDescent="0.3">
      <c r="B88" s="4"/>
      <c r="C88" s="6">
        <v>43</v>
      </c>
      <c r="D88" s="6">
        <v>13</v>
      </c>
      <c r="E88" s="3">
        <f>E86+A4</f>
        <v>44053</v>
      </c>
      <c r="F88" s="1">
        <f>H88</f>
        <v>268435456</v>
      </c>
      <c r="G88" s="7"/>
      <c r="H88" s="7">
        <f>H86</f>
        <v>268435456</v>
      </c>
    </row>
    <row r="89" spans="2:8" x14ac:dyDescent="0.25">
      <c r="B89" s="6">
        <f>E90-E88</f>
        <v>4</v>
      </c>
      <c r="C89" s="6"/>
      <c r="D89" s="6"/>
      <c r="E89" s="6"/>
      <c r="G89" s="7"/>
      <c r="H89" s="7"/>
    </row>
    <row r="90" spans="2:8" ht="15.75" thickBot="1" x14ac:dyDescent="0.3">
      <c r="B90" s="6"/>
      <c r="C90" s="6">
        <v>44</v>
      </c>
      <c r="D90" s="4">
        <v>12</v>
      </c>
      <c r="E90" s="3">
        <f>E88+A4</f>
        <v>44057</v>
      </c>
      <c r="F90" s="1">
        <f>H90</f>
        <v>268435456</v>
      </c>
      <c r="G90" s="7"/>
      <c r="H90" s="7">
        <f>H88</f>
        <v>268435456</v>
      </c>
    </row>
    <row r="91" spans="2:8" x14ac:dyDescent="0.25">
      <c r="B91" s="6">
        <f>E92-E90</f>
        <v>4</v>
      </c>
      <c r="C91" s="6"/>
      <c r="E91" s="6"/>
      <c r="G91" s="7"/>
      <c r="H91" s="7"/>
    </row>
    <row r="92" spans="2:8" ht="15.75" thickBot="1" x14ac:dyDescent="0.3">
      <c r="B92" s="4"/>
      <c r="C92" s="6">
        <v>45</v>
      </c>
      <c r="D92">
        <v>11</v>
      </c>
      <c r="E92" s="3">
        <f>E90+A4</f>
        <v>44061</v>
      </c>
      <c r="F92" s="1">
        <f>H92</f>
        <v>268435456</v>
      </c>
      <c r="G92" s="7"/>
      <c r="H92" s="7">
        <f>H90</f>
        <v>268435456</v>
      </c>
    </row>
    <row r="93" spans="2:8" x14ac:dyDescent="0.25">
      <c r="B93" s="6">
        <f>E94-E92</f>
        <v>4</v>
      </c>
      <c r="C93" s="6"/>
      <c r="E93" s="6"/>
      <c r="G93" s="7"/>
      <c r="H93" s="7"/>
    </row>
    <row r="94" spans="2:8" x14ac:dyDescent="0.25">
      <c r="B94" s="6"/>
      <c r="C94" s="6">
        <v>46</v>
      </c>
      <c r="D94" s="6">
        <v>10</v>
      </c>
      <c r="E94" s="3">
        <f>E92+A4</f>
        <v>44065</v>
      </c>
      <c r="F94" s="1">
        <f>H94</f>
        <v>268435456</v>
      </c>
      <c r="G94" s="7"/>
      <c r="H94" s="7">
        <f>H92</f>
        <v>268435456</v>
      </c>
    </row>
    <row r="95" spans="2:8" x14ac:dyDescent="0.25">
      <c r="B95" s="6">
        <f>E96-E94</f>
        <v>4</v>
      </c>
      <c r="C95" s="6"/>
      <c r="D95" s="6"/>
      <c r="E95" s="6"/>
      <c r="G95" s="7"/>
      <c r="H95" s="7"/>
    </row>
    <row r="96" spans="2:8" ht="15.75" thickBot="1" x14ac:dyDescent="0.3">
      <c r="B96" s="4"/>
      <c r="C96" s="6">
        <v>47</v>
      </c>
      <c r="D96" s="4">
        <v>9</v>
      </c>
      <c r="E96" s="3">
        <f>E94+A4</f>
        <v>44069</v>
      </c>
      <c r="F96" s="1">
        <f>H96</f>
        <v>268435456</v>
      </c>
      <c r="G96" s="7"/>
      <c r="H96" s="7">
        <f>H94</f>
        <v>268435456</v>
      </c>
    </row>
    <row r="97" spans="2:8" x14ac:dyDescent="0.25">
      <c r="B97" s="6">
        <f>E98-E96</f>
        <v>4</v>
      </c>
      <c r="C97" s="6"/>
      <c r="E97" s="6"/>
      <c r="G97" s="7"/>
      <c r="H97" s="7"/>
    </row>
    <row r="98" spans="2:8" x14ac:dyDescent="0.25">
      <c r="B98" s="6"/>
      <c r="C98" s="6">
        <v>48</v>
      </c>
      <c r="D98">
        <v>8</v>
      </c>
      <c r="E98" s="3">
        <f>E96+A4</f>
        <v>44073</v>
      </c>
      <c r="F98" s="1">
        <f>H98</f>
        <v>268435456</v>
      </c>
      <c r="G98" s="1"/>
      <c r="H98" s="7">
        <f>H96</f>
        <v>268435456</v>
      </c>
    </row>
    <row r="99" spans="2:8" x14ac:dyDescent="0.25">
      <c r="B99" s="6">
        <f>E100-E98</f>
        <v>4</v>
      </c>
      <c r="C99" s="6"/>
      <c r="E99" s="6"/>
      <c r="H99" s="7"/>
    </row>
    <row r="100" spans="2:8" ht="15.75" thickBot="1" x14ac:dyDescent="0.3">
      <c r="B100" s="4"/>
      <c r="C100" s="6">
        <v>49</v>
      </c>
      <c r="D100" s="6">
        <v>7</v>
      </c>
      <c r="E100" s="3">
        <f>E98+A4</f>
        <v>44077</v>
      </c>
      <c r="F100" s="1">
        <f>H100</f>
        <v>268435456</v>
      </c>
      <c r="G100" s="1"/>
      <c r="H100" s="7">
        <f>H98</f>
        <v>268435456</v>
      </c>
    </row>
    <row r="101" spans="2:8" x14ac:dyDescent="0.25">
      <c r="B101" s="6">
        <f>E102-E100</f>
        <v>4</v>
      </c>
      <c r="C101" s="6"/>
      <c r="D101" s="6"/>
      <c r="E101" s="6"/>
      <c r="H101" s="7"/>
    </row>
    <row r="102" spans="2:8" ht="15.75" thickBot="1" x14ac:dyDescent="0.3">
      <c r="B102" s="6"/>
      <c r="C102" s="6">
        <v>50</v>
      </c>
      <c r="D102" s="4">
        <v>6</v>
      </c>
      <c r="E102" s="3">
        <f>E100+A4</f>
        <v>44081</v>
      </c>
      <c r="F102" s="1">
        <f>H102</f>
        <v>268435456</v>
      </c>
      <c r="G102" s="1"/>
      <c r="H102" s="7">
        <f>H100</f>
        <v>268435456</v>
      </c>
    </row>
    <row r="103" spans="2:8" x14ac:dyDescent="0.25">
      <c r="B103" s="6">
        <f>E104-E102</f>
        <v>4</v>
      </c>
      <c r="C103" s="6"/>
      <c r="E103" s="6"/>
      <c r="H103" s="7"/>
    </row>
    <row r="104" spans="2:8" ht="15.75" thickBot="1" x14ac:dyDescent="0.3">
      <c r="B104" s="4"/>
      <c r="C104" s="6">
        <v>51</v>
      </c>
      <c r="D104">
        <v>5</v>
      </c>
      <c r="E104" s="3">
        <f>E102+A4</f>
        <v>44085</v>
      </c>
      <c r="F104" s="1">
        <f>H104</f>
        <v>268435456</v>
      </c>
      <c r="G104" s="1"/>
      <c r="H104" s="7">
        <f>H102</f>
        <v>268435456</v>
      </c>
    </row>
    <row r="105" spans="2:8" x14ac:dyDescent="0.25">
      <c r="B105" s="6">
        <f>E106-E104</f>
        <v>4</v>
      </c>
      <c r="C105" s="6"/>
      <c r="E105" s="6"/>
      <c r="H105" s="7"/>
    </row>
    <row r="106" spans="2:8" x14ac:dyDescent="0.25">
      <c r="B106" s="6"/>
      <c r="C106" s="6">
        <v>52</v>
      </c>
      <c r="D106" s="6">
        <v>4</v>
      </c>
      <c r="E106" s="3">
        <f>E104+A4</f>
        <v>44089</v>
      </c>
      <c r="F106" s="1">
        <f>H106</f>
        <v>268435456</v>
      </c>
      <c r="G106" s="1"/>
      <c r="H106" s="7">
        <f>H104</f>
        <v>268435456</v>
      </c>
    </row>
    <row r="107" spans="2:8" x14ac:dyDescent="0.25">
      <c r="B107" s="6">
        <f>E108-E106</f>
        <v>4</v>
      </c>
      <c r="C107" s="6"/>
      <c r="D107" s="6"/>
      <c r="E107" s="6"/>
      <c r="H107" s="7"/>
    </row>
    <row r="108" spans="2:8" ht="15.75" thickBot="1" x14ac:dyDescent="0.3">
      <c r="B108" s="4"/>
      <c r="C108" s="6">
        <v>53</v>
      </c>
      <c r="D108" s="4">
        <v>3</v>
      </c>
      <c r="E108" s="3">
        <f>E106+A4</f>
        <v>44093</v>
      </c>
      <c r="F108" s="1">
        <f>H108</f>
        <v>268435456</v>
      </c>
      <c r="G108" s="1"/>
      <c r="H108" s="7">
        <f>H106</f>
        <v>268435456</v>
      </c>
    </row>
    <row r="109" spans="2:8" x14ac:dyDescent="0.25">
      <c r="B109" s="6">
        <f>E110-E108</f>
        <v>4</v>
      </c>
      <c r="C109" s="6"/>
      <c r="E109" s="6"/>
      <c r="H109" s="7"/>
    </row>
    <row r="110" spans="2:8" x14ac:dyDescent="0.25">
      <c r="B110" s="6"/>
      <c r="C110" s="6">
        <v>54</v>
      </c>
      <c r="D110">
        <v>2</v>
      </c>
      <c r="E110" s="3">
        <f>E108+A4</f>
        <v>44097</v>
      </c>
      <c r="F110" s="1">
        <f>H110</f>
        <v>268435456</v>
      </c>
      <c r="G110" s="1"/>
      <c r="H110" s="7">
        <f>H108</f>
        <v>268435456</v>
      </c>
    </row>
    <row r="111" spans="2:8" x14ac:dyDescent="0.25">
      <c r="C111" s="6"/>
      <c r="E111" s="6"/>
      <c r="H111" s="7"/>
    </row>
    <row r="112" spans="2:8" x14ac:dyDescent="0.25">
      <c r="C112" s="6">
        <v>55</v>
      </c>
      <c r="D112" s="6">
        <v>1</v>
      </c>
      <c r="E112" s="3">
        <f>E110+A4</f>
        <v>44101</v>
      </c>
      <c r="F112" s="1">
        <f>H112</f>
        <v>268435456</v>
      </c>
      <c r="G112" s="1"/>
      <c r="H112" s="7">
        <f>H110</f>
        <v>268435456</v>
      </c>
    </row>
  </sheetData>
  <hyperlinks>
    <hyperlink ref="L8" r:id="rId1" xr:uid="{ED846801-8E67-4501-9618-1ABDA156B0AD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1D75-2998-487D-8808-77034E9BA2AD}">
  <dimension ref="A1:I61"/>
  <sheetViews>
    <sheetView topLeftCell="A10" workbookViewId="0">
      <selection activeCell="F27" sqref="F27"/>
    </sheetView>
  </sheetViews>
  <sheetFormatPr defaultRowHeight="15" x14ac:dyDescent="0.25"/>
  <cols>
    <col min="2" max="2" width="9.7109375" bestFit="1" customWidth="1"/>
    <col min="4" max="4" width="9.140625" style="45"/>
  </cols>
  <sheetData>
    <row r="1" spans="1:9" x14ac:dyDescent="0.25">
      <c r="A1" t="s">
        <v>2</v>
      </c>
      <c r="B1" t="s">
        <v>9</v>
      </c>
      <c r="C1" t="s">
        <v>19</v>
      </c>
      <c r="D1" s="45" t="s">
        <v>20</v>
      </c>
    </row>
    <row r="2" spans="1:9" x14ac:dyDescent="0.25">
      <c r="A2">
        <v>1</v>
      </c>
      <c r="B2" s="42">
        <v>43892</v>
      </c>
      <c r="C2" s="43">
        <v>0</v>
      </c>
      <c r="D2" s="46">
        <f>C2</f>
        <v>0</v>
      </c>
      <c r="G2" t="s">
        <v>22</v>
      </c>
      <c r="H2" t="s">
        <v>23</v>
      </c>
      <c r="I2">
        <v>4.2804000000000002</v>
      </c>
    </row>
    <row r="3" spans="1:9" x14ac:dyDescent="0.25">
      <c r="A3">
        <v>2</v>
      </c>
      <c r="B3" s="40">
        <v>43893</v>
      </c>
      <c r="C3">
        <v>0</v>
      </c>
      <c r="D3" s="45">
        <f>D2+C3</f>
        <v>0</v>
      </c>
      <c r="H3" t="s">
        <v>24</v>
      </c>
      <c r="I3">
        <v>39.494</v>
      </c>
    </row>
    <row r="4" spans="1:9" x14ac:dyDescent="0.25">
      <c r="A4">
        <v>3</v>
      </c>
      <c r="B4" s="40">
        <v>43894</v>
      </c>
      <c r="C4">
        <v>0</v>
      </c>
      <c r="D4" s="45">
        <f>D3+C4</f>
        <v>0</v>
      </c>
    </row>
    <row r="5" spans="1:9" x14ac:dyDescent="0.25">
      <c r="A5">
        <v>4</v>
      </c>
      <c r="B5" s="40">
        <v>43895</v>
      </c>
      <c r="C5">
        <v>0</v>
      </c>
      <c r="D5" s="45">
        <f t="shared" ref="D5:D61" si="0">D4+C5</f>
        <v>0</v>
      </c>
    </row>
    <row r="6" spans="1:9" x14ac:dyDescent="0.25">
      <c r="A6">
        <v>5</v>
      </c>
      <c r="B6" s="44">
        <v>43896</v>
      </c>
      <c r="C6" s="43">
        <v>0</v>
      </c>
      <c r="D6" s="46">
        <f t="shared" si="0"/>
        <v>0</v>
      </c>
    </row>
    <row r="7" spans="1:9" x14ac:dyDescent="0.25">
      <c r="A7">
        <v>6</v>
      </c>
      <c r="B7" s="40">
        <v>43897</v>
      </c>
      <c r="C7">
        <v>0</v>
      </c>
      <c r="D7" s="45">
        <f t="shared" si="0"/>
        <v>0</v>
      </c>
    </row>
    <row r="8" spans="1:9" x14ac:dyDescent="0.25">
      <c r="A8">
        <v>7</v>
      </c>
      <c r="B8" s="44">
        <v>43898</v>
      </c>
      <c r="C8" s="43">
        <v>2</v>
      </c>
      <c r="D8" s="46">
        <f t="shared" si="0"/>
        <v>2</v>
      </c>
    </row>
    <row r="9" spans="1:9" x14ac:dyDescent="0.25">
      <c r="A9">
        <v>8</v>
      </c>
      <c r="B9" s="44">
        <v>43899</v>
      </c>
      <c r="C9" s="43">
        <v>0</v>
      </c>
      <c r="D9" s="46">
        <f t="shared" si="0"/>
        <v>2</v>
      </c>
    </row>
    <row r="10" spans="1:9" x14ac:dyDescent="0.25">
      <c r="A10">
        <v>9</v>
      </c>
      <c r="B10" s="40">
        <v>43900</v>
      </c>
      <c r="C10">
        <v>0</v>
      </c>
      <c r="D10" s="45">
        <f t="shared" si="0"/>
        <v>2</v>
      </c>
    </row>
    <row r="11" spans="1:9" x14ac:dyDescent="0.25">
      <c r="A11">
        <v>10</v>
      </c>
      <c r="B11" s="44">
        <v>43901</v>
      </c>
      <c r="C11" s="43">
        <v>0</v>
      </c>
      <c r="D11" s="46">
        <f t="shared" si="0"/>
        <v>2</v>
      </c>
    </row>
    <row r="12" spans="1:9" x14ac:dyDescent="0.25">
      <c r="A12">
        <v>11</v>
      </c>
      <c r="B12" s="40">
        <v>43902</v>
      </c>
      <c r="C12">
        <v>0</v>
      </c>
      <c r="D12" s="45">
        <f t="shared" si="0"/>
        <v>2</v>
      </c>
    </row>
    <row r="13" spans="1:9" x14ac:dyDescent="0.25">
      <c r="A13">
        <v>12</v>
      </c>
      <c r="B13" s="44">
        <v>43903</v>
      </c>
      <c r="C13" s="43">
        <v>1</v>
      </c>
      <c r="D13" s="46">
        <f t="shared" si="0"/>
        <v>3</v>
      </c>
    </row>
    <row r="14" spans="1:9" x14ac:dyDescent="0.25">
      <c r="A14">
        <v>13</v>
      </c>
      <c r="B14" s="40">
        <v>43904</v>
      </c>
      <c r="C14">
        <v>5</v>
      </c>
      <c r="D14" s="45">
        <f t="shared" si="0"/>
        <v>8</v>
      </c>
    </row>
    <row r="15" spans="1:9" x14ac:dyDescent="0.25">
      <c r="A15">
        <v>14</v>
      </c>
      <c r="B15" s="40">
        <v>43905</v>
      </c>
      <c r="C15">
        <v>0</v>
      </c>
      <c r="D15" s="45">
        <f t="shared" si="0"/>
        <v>8</v>
      </c>
    </row>
    <row r="16" spans="1:9" x14ac:dyDescent="0.25">
      <c r="A16">
        <v>15</v>
      </c>
      <c r="B16" s="44">
        <v>43906</v>
      </c>
      <c r="C16" s="43">
        <v>0</v>
      </c>
      <c r="D16" s="46">
        <f t="shared" si="0"/>
        <v>8</v>
      </c>
    </row>
    <row r="17" spans="1:4" x14ac:dyDescent="0.25">
      <c r="A17">
        <v>16</v>
      </c>
      <c r="B17" s="40">
        <v>43907</v>
      </c>
      <c r="C17">
        <v>1</v>
      </c>
      <c r="D17" s="45">
        <f t="shared" si="0"/>
        <v>9</v>
      </c>
    </row>
    <row r="18" spans="1:4" x14ac:dyDescent="0.25">
      <c r="A18">
        <v>17</v>
      </c>
      <c r="B18" s="44">
        <v>43908</v>
      </c>
      <c r="C18" s="43">
        <v>2</v>
      </c>
      <c r="D18" s="46">
        <f t="shared" si="0"/>
        <v>11</v>
      </c>
    </row>
    <row r="19" spans="1:4" x14ac:dyDescent="0.25">
      <c r="A19">
        <v>18</v>
      </c>
      <c r="B19" s="40">
        <v>43909</v>
      </c>
      <c r="C19">
        <v>4</v>
      </c>
      <c r="D19" s="45">
        <f t="shared" si="0"/>
        <v>15</v>
      </c>
    </row>
    <row r="20" spans="1:4" x14ac:dyDescent="0.25">
      <c r="A20">
        <v>19</v>
      </c>
      <c r="B20" s="44">
        <v>43910</v>
      </c>
      <c r="C20" s="43">
        <v>2</v>
      </c>
      <c r="D20" s="46">
        <f t="shared" si="0"/>
        <v>17</v>
      </c>
    </row>
    <row r="21" spans="1:4" x14ac:dyDescent="0.25">
      <c r="A21">
        <v>20</v>
      </c>
      <c r="B21" s="40">
        <v>43911</v>
      </c>
      <c r="C21">
        <v>3</v>
      </c>
      <c r="D21" s="45">
        <f t="shared" si="0"/>
        <v>20</v>
      </c>
    </row>
    <row r="22" spans="1:4" x14ac:dyDescent="0.25">
      <c r="A22">
        <v>21</v>
      </c>
      <c r="B22" s="40">
        <v>43912</v>
      </c>
      <c r="C22">
        <v>9</v>
      </c>
      <c r="D22" s="45">
        <f t="shared" si="0"/>
        <v>29</v>
      </c>
    </row>
    <row r="23" spans="1:4" x14ac:dyDescent="0.25">
      <c r="A23">
        <v>22</v>
      </c>
      <c r="B23" s="40">
        <v>43913</v>
      </c>
      <c r="C23">
        <v>0</v>
      </c>
      <c r="D23" s="45">
        <f t="shared" si="0"/>
        <v>29</v>
      </c>
    </row>
    <row r="24" spans="1:4" x14ac:dyDescent="0.25">
      <c r="A24">
        <v>23</v>
      </c>
      <c r="B24" s="40">
        <v>43914</v>
      </c>
      <c r="C24">
        <v>0</v>
      </c>
      <c r="D24" s="45">
        <f t="shared" si="0"/>
        <v>29</v>
      </c>
    </row>
    <row r="25" spans="1:4" x14ac:dyDescent="0.25">
      <c r="A25">
        <v>24</v>
      </c>
      <c r="B25" s="40">
        <v>43915</v>
      </c>
      <c r="C25">
        <v>1</v>
      </c>
      <c r="D25" s="45">
        <f t="shared" si="0"/>
        <v>30</v>
      </c>
    </row>
    <row r="26" spans="1:4" x14ac:dyDescent="0.25">
      <c r="A26">
        <v>25</v>
      </c>
      <c r="B26" s="40">
        <v>43916</v>
      </c>
      <c r="C26">
        <v>4</v>
      </c>
      <c r="D26" s="45">
        <f t="shared" si="0"/>
        <v>34</v>
      </c>
    </row>
    <row r="27" spans="1:4" x14ac:dyDescent="0.25">
      <c r="A27">
        <v>26</v>
      </c>
      <c r="B27" s="44">
        <v>43917</v>
      </c>
      <c r="C27" s="43">
        <v>11</v>
      </c>
      <c r="D27" s="46">
        <f t="shared" si="0"/>
        <v>45</v>
      </c>
    </row>
    <row r="28" spans="1:4" x14ac:dyDescent="0.25">
      <c r="A28">
        <v>27</v>
      </c>
      <c r="B28" s="40">
        <v>43918</v>
      </c>
      <c r="C28">
        <v>13</v>
      </c>
      <c r="D28" s="45">
        <f t="shared" si="0"/>
        <v>58</v>
      </c>
    </row>
    <row r="29" spans="1:4" x14ac:dyDescent="0.25">
      <c r="A29">
        <v>28</v>
      </c>
      <c r="B29" s="40">
        <v>43919</v>
      </c>
      <c r="C29">
        <v>5</v>
      </c>
      <c r="D29" s="45">
        <f t="shared" si="0"/>
        <v>63</v>
      </c>
    </row>
    <row r="30" spans="1:4" x14ac:dyDescent="0.25">
      <c r="A30">
        <v>29</v>
      </c>
      <c r="B30" s="40">
        <v>43920</v>
      </c>
      <c r="C30">
        <v>11</v>
      </c>
      <c r="D30" s="45">
        <f t="shared" si="0"/>
        <v>74</v>
      </c>
    </row>
    <row r="31" spans="1:4" x14ac:dyDescent="0.25">
      <c r="A31">
        <v>30</v>
      </c>
      <c r="B31" s="40">
        <v>43921</v>
      </c>
      <c r="C31">
        <v>6</v>
      </c>
      <c r="D31" s="45">
        <f t="shared" si="0"/>
        <v>80</v>
      </c>
    </row>
    <row r="32" spans="1:4" x14ac:dyDescent="0.25">
      <c r="A32">
        <v>31</v>
      </c>
      <c r="B32" s="40">
        <v>43922</v>
      </c>
      <c r="C32">
        <v>22</v>
      </c>
      <c r="D32" s="45">
        <f t="shared" si="0"/>
        <v>102</v>
      </c>
    </row>
    <row r="33" spans="1:4" x14ac:dyDescent="0.25">
      <c r="A33">
        <v>32</v>
      </c>
      <c r="B33" s="40">
        <v>43923</v>
      </c>
      <c r="C33">
        <v>9</v>
      </c>
      <c r="D33" s="45">
        <f t="shared" si="0"/>
        <v>111</v>
      </c>
    </row>
    <row r="34" spans="1:4" x14ac:dyDescent="0.25">
      <c r="A34">
        <v>33</v>
      </c>
      <c r="B34" s="40">
        <v>43924</v>
      </c>
      <c r="C34">
        <v>22</v>
      </c>
      <c r="D34" s="45">
        <f t="shared" si="0"/>
        <v>133</v>
      </c>
    </row>
    <row r="35" spans="1:4" x14ac:dyDescent="0.25">
      <c r="A35">
        <v>34</v>
      </c>
      <c r="B35" s="44">
        <v>43925</v>
      </c>
      <c r="C35" s="43">
        <v>16</v>
      </c>
      <c r="D35" s="46">
        <f t="shared" si="0"/>
        <v>149</v>
      </c>
    </row>
    <row r="36" spans="1:4" x14ac:dyDescent="0.25">
      <c r="A36">
        <v>35</v>
      </c>
      <c r="B36" s="40">
        <v>43926</v>
      </c>
      <c r="C36">
        <v>14</v>
      </c>
      <c r="D36" s="45">
        <f t="shared" si="0"/>
        <v>163</v>
      </c>
    </row>
    <row r="37" spans="1:4" x14ac:dyDescent="0.25">
      <c r="A37">
        <v>36</v>
      </c>
      <c r="B37" s="40">
        <v>43927</v>
      </c>
      <c r="C37">
        <v>28</v>
      </c>
      <c r="D37" s="45">
        <f t="shared" si="0"/>
        <v>191</v>
      </c>
    </row>
    <row r="38" spans="1:4" x14ac:dyDescent="0.25">
      <c r="A38">
        <v>37</v>
      </c>
      <c r="B38" s="40">
        <v>43928</v>
      </c>
      <c r="D38" s="45">
        <f t="shared" si="0"/>
        <v>191</v>
      </c>
    </row>
    <row r="39" spans="1:4" x14ac:dyDescent="0.25">
      <c r="A39">
        <v>38</v>
      </c>
      <c r="B39" s="40">
        <v>43929</v>
      </c>
      <c r="D39" s="45">
        <f t="shared" si="0"/>
        <v>191</v>
      </c>
    </row>
    <row r="40" spans="1:4" x14ac:dyDescent="0.25">
      <c r="A40">
        <v>39</v>
      </c>
      <c r="B40" s="40">
        <v>43930</v>
      </c>
      <c r="D40" s="45">
        <f t="shared" si="0"/>
        <v>191</v>
      </c>
    </row>
    <row r="41" spans="1:4" x14ac:dyDescent="0.25">
      <c r="A41">
        <v>40</v>
      </c>
      <c r="B41" s="40">
        <v>43931</v>
      </c>
      <c r="D41" s="45">
        <f t="shared" si="0"/>
        <v>191</v>
      </c>
    </row>
    <row r="42" spans="1:4" x14ac:dyDescent="0.25">
      <c r="A42">
        <v>41</v>
      </c>
      <c r="B42" s="40">
        <v>43932</v>
      </c>
      <c r="D42" s="45">
        <f t="shared" si="0"/>
        <v>191</v>
      </c>
    </row>
    <row r="43" spans="1:4" x14ac:dyDescent="0.25">
      <c r="A43">
        <v>42</v>
      </c>
      <c r="B43" s="40">
        <v>43933</v>
      </c>
      <c r="D43" s="45">
        <f t="shared" si="0"/>
        <v>191</v>
      </c>
    </row>
    <row r="44" spans="1:4" x14ac:dyDescent="0.25">
      <c r="A44">
        <v>43</v>
      </c>
      <c r="B44" s="40">
        <v>43934</v>
      </c>
      <c r="D44" s="45">
        <f t="shared" si="0"/>
        <v>191</v>
      </c>
    </row>
    <row r="45" spans="1:4" x14ac:dyDescent="0.25">
      <c r="A45">
        <v>44</v>
      </c>
      <c r="B45" s="40">
        <v>43935</v>
      </c>
      <c r="D45" s="45">
        <f t="shared" si="0"/>
        <v>191</v>
      </c>
    </row>
    <row r="46" spans="1:4" x14ac:dyDescent="0.25">
      <c r="A46">
        <v>45</v>
      </c>
      <c r="B46" s="40">
        <v>43936</v>
      </c>
      <c r="D46" s="45">
        <f t="shared" si="0"/>
        <v>191</v>
      </c>
    </row>
    <row r="47" spans="1:4" x14ac:dyDescent="0.25">
      <c r="A47">
        <v>46</v>
      </c>
      <c r="B47" s="40">
        <v>43937</v>
      </c>
      <c r="D47" s="45">
        <f t="shared" si="0"/>
        <v>191</v>
      </c>
    </row>
    <row r="48" spans="1:4" x14ac:dyDescent="0.25">
      <c r="A48">
        <v>47</v>
      </c>
      <c r="B48" s="40">
        <v>43938</v>
      </c>
      <c r="D48" s="45">
        <f t="shared" si="0"/>
        <v>191</v>
      </c>
    </row>
    <row r="49" spans="1:4" x14ac:dyDescent="0.25">
      <c r="A49">
        <v>48</v>
      </c>
      <c r="B49" s="40">
        <v>43939</v>
      </c>
      <c r="D49" s="45">
        <f t="shared" si="0"/>
        <v>191</v>
      </c>
    </row>
    <row r="50" spans="1:4" x14ac:dyDescent="0.25">
      <c r="A50">
        <v>49</v>
      </c>
      <c r="B50" s="40">
        <v>43940</v>
      </c>
      <c r="D50" s="45">
        <f t="shared" si="0"/>
        <v>191</v>
      </c>
    </row>
    <row r="51" spans="1:4" x14ac:dyDescent="0.25">
      <c r="A51">
        <v>50</v>
      </c>
      <c r="B51" s="40">
        <v>43941</v>
      </c>
      <c r="D51" s="45">
        <f t="shared" si="0"/>
        <v>191</v>
      </c>
    </row>
    <row r="52" spans="1:4" x14ac:dyDescent="0.25">
      <c r="A52">
        <v>51</v>
      </c>
      <c r="B52" s="40">
        <v>43942</v>
      </c>
      <c r="D52" s="45">
        <f t="shared" si="0"/>
        <v>191</v>
      </c>
    </row>
    <row r="53" spans="1:4" x14ac:dyDescent="0.25">
      <c r="A53">
        <v>52</v>
      </c>
      <c r="B53" s="40">
        <v>43943</v>
      </c>
      <c r="D53" s="45">
        <f t="shared" si="0"/>
        <v>191</v>
      </c>
    </row>
    <row r="54" spans="1:4" x14ac:dyDescent="0.25">
      <c r="A54">
        <v>53</v>
      </c>
      <c r="B54" s="40">
        <v>43944</v>
      </c>
      <c r="D54" s="45">
        <f t="shared" si="0"/>
        <v>191</v>
      </c>
    </row>
    <row r="55" spans="1:4" x14ac:dyDescent="0.25">
      <c r="A55">
        <v>54</v>
      </c>
      <c r="B55" s="40">
        <v>43945</v>
      </c>
      <c r="D55" s="45">
        <f t="shared" si="0"/>
        <v>191</v>
      </c>
    </row>
    <row r="56" spans="1:4" x14ac:dyDescent="0.25">
      <c r="A56">
        <v>55</v>
      </c>
      <c r="B56" s="40">
        <v>43946</v>
      </c>
      <c r="D56" s="45">
        <f t="shared" si="0"/>
        <v>191</v>
      </c>
    </row>
    <row r="57" spans="1:4" x14ac:dyDescent="0.25">
      <c r="A57">
        <v>56</v>
      </c>
      <c r="B57" s="40">
        <v>43947</v>
      </c>
      <c r="D57" s="45">
        <f t="shared" si="0"/>
        <v>191</v>
      </c>
    </row>
    <row r="58" spans="1:4" x14ac:dyDescent="0.25">
      <c r="A58">
        <v>57</v>
      </c>
      <c r="B58" s="40">
        <v>43948</v>
      </c>
      <c r="D58" s="45">
        <f t="shared" si="0"/>
        <v>191</v>
      </c>
    </row>
    <row r="59" spans="1:4" x14ac:dyDescent="0.25">
      <c r="A59">
        <v>58</v>
      </c>
      <c r="B59" s="40">
        <v>43949</v>
      </c>
      <c r="D59" s="45">
        <f t="shared" si="0"/>
        <v>191</v>
      </c>
    </row>
    <row r="60" spans="1:4" x14ac:dyDescent="0.25">
      <c r="A60">
        <v>59</v>
      </c>
      <c r="B60" s="40">
        <v>43950</v>
      </c>
      <c r="D60" s="45">
        <f t="shared" si="0"/>
        <v>191</v>
      </c>
    </row>
    <row r="61" spans="1:4" x14ac:dyDescent="0.25">
      <c r="A61">
        <v>60</v>
      </c>
      <c r="B61" s="40">
        <v>43951</v>
      </c>
      <c r="D61" s="45">
        <f t="shared" si="0"/>
        <v>191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F878-7CEB-48BE-8B47-2616E82713FF}">
  <dimension ref="C1:I23"/>
  <sheetViews>
    <sheetView workbookViewId="0">
      <selection activeCell="E14" sqref="E14"/>
    </sheetView>
  </sheetViews>
  <sheetFormatPr defaultRowHeight="15" x14ac:dyDescent="0.25"/>
  <cols>
    <col min="3" max="3" width="15.7109375" bestFit="1" customWidth="1"/>
    <col min="4" max="4" width="13" bestFit="1" customWidth="1"/>
    <col min="5" max="5" width="14.7109375" bestFit="1" customWidth="1"/>
    <col min="6" max="6" width="15" bestFit="1" customWidth="1"/>
    <col min="7" max="7" width="17" bestFit="1" customWidth="1"/>
    <col min="8" max="8" width="25" bestFit="1" customWidth="1"/>
    <col min="9" max="9" width="77" bestFit="1" customWidth="1"/>
  </cols>
  <sheetData>
    <row r="1" spans="3:9" x14ac:dyDescent="0.25">
      <c r="F1" s="45" t="s">
        <v>30</v>
      </c>
    </row>
    <row r="2" spans="3:9" ht="21" x14ac:dyDescent="0.35">
      <c r="C2" s="50"/>
      <c r="D2" s="50" t="s">
        <v>27</v>
      </c>
      <c r="E2" s="50" t="s">
        <v>28</v>
      </c>
      <c r="F2" s="50" t="s">
        <v>29</v>
      </c>
      <c r="G2" s="50" t="s">
        <v>46</v>
      </c>
      <c r="H2" s="50" t="s">
        <v>45</v>
      </c>
    </row>
    <row r="3" spans="3:9" ht="21" x14ac:dyDescent="0.35">
      <c r="C3" s="50" t="s">
        <v>7</v>
      </c>
      <c r="D3" s="50"/>
      <c r="E3" s="50"/>
      <c r="F3" s="50"/>
      <c r="G3" s="50">
        <f ca="1">G4-E4</f>
        <v>41</v>
      </c>
      <c r="H3" s="50">
        <f ca="1">H4-E4</f>
        <v>133</v>
      </c>
    </row>
    <row r="4" spans="3:9" ht="21" x14ac:dyDescent="0.35">
      <c r="C4" s="51" t="s">
        <v>31</v>
      </c>
      <c r="D4" s="52">
        <v>43892</v>
      </c>
      <c r="E4" s="52">
        <f ca="1">TODAY()</f>
        <v>43943</v>
      </c>
      <c r="F4" s="52">
        <v>43938</v>
      </c>
      <c r="G4" s="53">
        <f>F4-D4+F4</f>
        <v>43984</v>
      </c>
      <c r="H4" s="53">
        <f>G4-D4+G4</f>
        <v>44076</v>
      </c>
      <c r="I4" s="13" t="s">
        <v>40</v>
      </c>
    </row>
    <row r="5" spans="3:9" x14ac:dyDescent="0.25">
      <c r="I5" s="13" t="s">
        <v>33</v>
      </c>
    </row>
    <row r="6" spans="3:9" x14ac:dyDescent="0.25">
      <c r="I6" s="13" t="s">
        <v>35</v>
      </c>
    </row>
    <row r="7" spans="3:9" x14ac:dyDescent="0.25">
      <c r="I7" s="13" t="s">
        <v>39</v>
      </c>
    </row>
    <row r="8" spans="3:9" x14ac:dyDescent="0.25">
      <c r="I8" s="13" t="s">
        <v>37</v>
      </c>
    </row>
    <row r="10" spans="3:9" x14ac:dyDescent="0.25">
      <c r="D10" s="40"/>
      <c r="E10" s="40"/>
      <c r="F10" s="48"/>
      <c r="G10" s="49"/>
      <c r="H10" s="49"/>
    </row>
    <row r="11" spans="3:9" x14ac:dyDescent="0.25">
      <c r="D11" s="40"/>
      <c r="E11" s="40"/>
      <c r="F11" s="48"/>
      <c r="G11" s="49"/>
      <c r="H11" s="49"/>
    </row>
    <row r="12" spans="3:9" x14ac:dyDescent="0.25">
      <c r="D12" s="40"/>
      <c r="E12" s="40"/>
      <c r="F12" s="48"/>
      <c r="G12" s="49"/>
      <c r="H12" s="49"/>
    </row>
    <row r="13" spans="3:9" x14ac:dyDescent="0.25">
      <c r="D13" s="40"/>
      <c r="E13" s="40"/>
      <c r="F13" s="48"/>
      <c r="G13" s="49"/>
      <c r="H13" s="49"/>
    </row>
    <row r="20" spans="3:8" x14ac:dyDescent="0.25">
      <c r="C20" s="45" t="s">
        <v>32</v>
      </c>
      <c r="D20" s="40">
        <v>43853</v>
      </c>
      <c r="E20" s="40">
        <f ca="1">TODAY()</f>
        <v>43943</v>
      </c>
      <c r="F20" s="48">
        <v>43929</v>
      </c>
      <c r="G20" s="49">
        <f>F20-D20+F20</f>
        <v>44005</v>
      </c>
      <c r="H20" s="49">
        <f>G20-D20+G20</f>
        <v>44157</v>
      </c>
    </row>
    <row r="21" spans="3:8" x14ac:dyDescent="0.25">
      <c r="C21" s="45" t="s">
        <v>34</v>
      </c>
      <c r="D21" s="40">
        <v>43854</v>
      </c>
      <c r="E21" s="40">
        <f ca="1">TODAY()</f>
        <v>43943</v>
      </c>
      <c r="F21" s="48">
        <v>43932</v>
      </c>
      <c r="G21" s="49">
        <f>F21-D21+F21</f>
        <v>44010</v>
      </c>
      <c r="H21" s="49">
        <f>G21-D21+G21</f>
        <v>44166</v>
      </c>
    </row>
    <row r="22" spans="3:8" x14ac:dyDescent="0.25">
      <c r="C22" s="45" t="s">
        <v>36</v>
      </c>
      <c r="D22" s="40">
        <v>43843</v>
      </c>
      <c r="E22" s="40">
        <f ca="1">TODAY()</f>
        <v>43943</v>
      </c>
      <c r="F22" s="48">
        <v>43912</v>
      </c>
      <c r="G22" s="49">
        <f>F22-D22+F22</f>
        <v>43981</v>
      </c>
      <c r="H22" s="49">
        <f>G22-D22+G22</f>
        <v>44119</v>
      </c>
    </row>
    <row r="23" spans="3:8" x14ac:dyDescent="0.25">
      <c r="C23" s="45" t="s">
        <v>38</v>
      </c>
      <c r="D23" s="40">
        <v>43860</v>
      </c>
      <c r="E23" s="40">
        <f ca="1">TODAY()</f>
        <v>43943</v>
      </c>
      <c r="F23" s="48">
        <v>43921</v>
      </c>
      <c r="G23" s="49">
        <f>F23-D23+F23</f>
        <v>43982</v>
      </c>
      <c r="H23" s="49">
        <f>G23-D23+G23</f>
        <v>44104</v>
      </c>
    </row>
  </sheetData>
  <hyperlinks>
    <hyperlink ref="I5" r:id="rId1" location="Statistics" xr:uid="{91079A6F-9C74-47E9-9295-586C543755B5}"/>
    <hyperlink ref="I6" r:id="rId2" xr:uid="{44EB1B44-1AD3-4BA0-905A-5841A30055A1}"/>
    <hyperlink ref="I8" r:id="rId3" location="Statistics" xr:uid="{66ABEF08-FD4A-4594-8D43-6B02442FC9AC}"/>
    <hyperlink ref="I7" r:id="rId4" xr:uid="{DFE4E0DD-7669-4BC5-95B6-DA53D717FF30}"/>
    <hyperlink ref="I4" r:id="rId5" location="Statistics" xr:uid="{8810CD38-BF1E-4CCF-A805-59C5A4A5A5EB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 Case Per Day</vt:lpstr>
      <vt:lpstr>Sheet1</vt:lpstr>
      <vt:lpstr>Cured</vt:lpstr>
      <vt:lpstr>Mirror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2020-04-05T21:14:14Z</dcterms:created>
  <dcterms:modified xsi:type="dcterms:W3CDTF">2020-04-22T12:07:43Z</dcterms:modified>
</cp:coreProperties>
</file>