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F:\data baru\laporan manajemen sptp\"/>
    </mc:Choice>
  </mc:AlternateContent>
  <xr:revisionPtr revIDLastSave="0" documentId="8_{171E8C02-2159-4D9D-85CB-B6BAA371679E}" xr6:coauthVersionLast="36" xr6:coauthVersionMax="36" xr10:uidLastSave="{00000000-0000-0000-0000-000000000000}"/>
  <bookViews>
    <workbookView xWindow="0" yWindow="0" windowWidth="19200" windowHeight="7008" activeTab="2" xr2:uid="{00000000-000D-0000-FFFF-FFFF00000000}"/>
  </bookViews>
  <sheets>
    <sheet name="ARUS" sheetId="1" r:id="rId1"/>
    <sheet name="KINERJA" sheetId="5" r:id="rId2"/>
    <sheet name="UTILISASI" sheetId="3" r:id="rId3"/>
    <sheet name="PRODUKSI" sheetId="4" r:id="rId4"/>
  </sheets>
  <calcPr calcId="191029"/>
</workbook>
</file>

<file path=xl/calcChain.xml><?xml version="1.0" encoding="utf-8"?>
<calcChain xmlns="http://schemas.openxmlformats.org/spreadsheetml/2006/main">
  <c r="P8" i="3" l="1"/>
  <c r="N8" i="3"/>
  <c r="N7" i="3"/>
  <c r="J7" i="3"/>
  <c r="L8" i="3"/>
  <c r="L7" i="3"/>
  <c r="L69" i="5"/>
  <c r="L68" i="5"/>
  <c r="L41" i="5"/>
  <c r="L40" i="5"/>
  <c r="L39" i="5"/>
  <c r="L37" i="5"/>
  <c r="L36" i="5"/>
  <c r="L35" i="5"/>
  <c r="L12" i="5"/>
  <c r="L11" i="5"/>
  <c r="L10" i="5"/>
  <c r="L9" i="5"/>
  <c r="L8" i="5"/>
  <c r="L7" i="5"/>
  <c r="J82" i="5" l="1"/>
  <c r="I82" i="5"/>
  <c r="H82" i="5"/>
  <c r="J81" i="5"/>
  <c r="I81" i="5"/>
  <c r="H81" i="5"/>
  <c r="J79" i="5"/>
  <c r="I79" i="5"/>
  <c r="H79" i="5"/>
  <c r="J78" i="5"/>
  <c r="I78" i="5"/>
  <c r="H78" i="5"/>
  <c r="J69" i="5"/>
  <c r="I69" i="5"/>
  <c r="H69" i="5"/>
  <c r="J68" i="5"/>
  <c r="I68" i="5"/>
  <c r="H68" i="5"/>
  <c r="J66" i="5"/>
  <c r="I66" i="5"/>
  <c r="H66" i="5"/>
  <c r="J65" i="5"/>
  <c r="I65" i="5"/>
  <c r="H65" i="5"/>
  <c r="H8" i="3"/>
  <c r="I8" i="3"/>
  <c r="J8" i="3"/>
  <c r="H7" i="3"/>
  <c r="I7" i="3"/>
  <c r="J806" i="4"/>
  <c r="I806" i="4"/>
  <c r="H806" i="4"/>
  <c r="J805" i="4"/>
  <c r="I805" i="4"/>
  <c r="H805" i="4"/>
  <c r="J804" i="4"/>
  <c r="I804" i="4"/>
  <c r="H804" i="4"/>
  <c r="J803" i="4"/>
  <c r="I803" i="4"/>
  <c r="H803" i="4"/>
  <c r="J802" i="4"/>
  <c r="I802" i="4"/>
  <c r="H802" i="4"/>
  <c r="J801" i="4"/>
  <c r="I801" i="4"/>
  <c r="H801" i="4"/>
  <c r="J800" i="4"/>
  <c r="I800" i="4"/>
  <c r="H800" i="4"/>
  <c r="J799" i="4"/>
  <c r="I799" i="4"/>
  <c r="H799" i="4"/>
  <c r="J798" i="4"/>
  <c r="I798" i="4"/>
  <c r="H798" i="4"/>
  <c r="J797" i="4"/>
  <c r="I797" i="4"/>
  <c r="H797" i="4"/>
  <c r="J796" i="4"/>
  <c r="I796" i="4"/>
  <c r="H796" i="4"/>
  <c r="J795" i="4"/>
  <c r="I795" i="4"/>
  <c r="H795" i="4"/>
  <c r="J782" i="4"/>
  <c r="I782" i="4"/>
  <c r="H782" i="4"/>
  <c r="J784" i="4"/>
  <c r="I784" i="4"/>
  <c r="H784" i="4"/>
  <c r="J783" i="4"/>
  <c r="I783" i="4"/>
  <c r="H783" i="4"/>
  <c r="J781" i="4"/>
  <c r="I781" i="4"/>
  <c r="H781" i="4"/>
  <c r="J780" i="4"/>
  <c r="I780" i="4"/>
  <c r="H780" i="4"/>
  <c r="J775" i="4"/>
  <c r="I775" i="4"/>
  <c r="H775" i="4"/>
  <c r="J774" i="4"/>
  <c r="I774" i="4"/>
  <c r="H774" i="4"/>
  <c r="J772" i="4"/>
  <c r="I772" i="4"/>
  <c r="H772" i="4"/>
  <c r="J771" i="4"/>
  <c r="I771" i="4"/>
  <c r="H771" i="4"/>
  <c r="J768" i="4"/>
  <c r="I768" i="4"/>
  <c r="H768" i="4"/>
  <c r="J767" i="4"/>
  <c r="I767" i="4"/>
  <c r="H767" i="4"/>
  <c r="J761" i="4"/>
  <c r="I761" i="4"/>
  <c r="H761" i="4"/>
  <c r="J760" i="4"/>
  <c r="I760" i="4"/>
  <c r="H760" i="4"/>
  <c r="J757" i="4"/>
  <c r="I757" i="4"/>
  <c r="H757" i="4"/>
  <c r="J756" i="4"/>
  <c r="I756" i="4"/>
  <c r="H756" i="4"/>
  <c r="J753" i="4"/>
  <c r="I753" i="4"/>
  <c r="H753" i="4"/>
  <c r="J752" i="4"/>
  <c r="I752" i="4"/>
  <c r="H752" i="4"/>
  <c r="J751" i="4"/>
  <c r="I751" i="4"/>
  <c r="H751" i="4"/>
  <c r="J748" i="4"/>
  <c r="I748" i="4"/>
  <c r="H748" i="4"/>
  <c r="J788" i="4"/>
  <c r="I788" i="4"/>
  <c r="H788" i="4"/>
  <c r="J787" i="4"/>
  <c r="I787" i="4"/>
  <c r="H787" i="4"/>
  <c r="J786" i="4"/>
  <c r="I786" i="4"/>
  <c r="H786" i="4"/>
  <c r="J785" i="4"/>
  <c r="I785" i="4"/>
  <c r="H785" i="4"/>
  <c r="J777" i="4"/>
  <c r="I777" i="4"/>
  <c r="H777" i="4"/>
  <c r="J776" i="4"/>
  <c r="I776" i="4"/>
  <c r="H776" i="4"/>
  <c r="J764" i="4"/>
  <c r="I764" i="4"/>
  <c r="H764" i="4"/>
  <c r="J763" i="4"/>
  <c r="I763" i="4"/>
  <c r="H763" i="4"/>
  <c r="J747" i="4"/>
  <c r="I747" i="4"/>
  <c r="H747" i="4"/>
  <c r="J739" i="4"/>
  <c r="I739" i="4"/>
  <c r="H739" i="4"/>
  <c r="J738" i="4"/>
  <c r="I738" i="4"/>
  <c r="H738" i="4"/>
  <c r="J737" i="4"/>
  <c r="I737" i="4"/>
  <c r="H737" i="4"/>
  <c r="J736" i="4"/>
  <c r="I736" i="4"/>
  <c r="H736" i="4"/>
  <c r="J735" i="4"/>
  <c r="I735" i="4"/>
  <c r="H735" i="4"/>
  <c r="J734" i="4"/>
  <c r="I734" i="4"/>
  <c r="H734" i="4"/>
  <c r="J733" i="4"/>
  <c r="I733" i="4"/>
  <c r="H733" i="4"/>
  <c r="J732" i="4"/>
  <c r="I732" i="4"/>
  <c r="H732" i="4"/>
  <c r="J731" i="4"/>
  <c r="I731" i="4"/>
  <c r="H731" i="4"/>
  <c r="J730" i="4"/>
  <c r="I730" i="4"/>
  <c r="H730" i="4"/>
  <c r="J723" i="4"/>
  <c r="I723" i="4"/>
  <c r="H723" i="4"/>
  <c r="J721" i="4"/>
  <c r="I721" i="4"/>
  <c r="H721" i="4"/>
  <c r="J719" i="4"/>
  <c r="I719" i="4"/>
  <c r="H719" i="4"/>
  <c r="J717" i="4"/>
  <c r="I717" i="4"/>
  <c r="H717" i="4"/>
  <c r="J715" i="4"/>
  <c r="I715" i="4"/>
  <c r="H715" i="4"/>
  <c r="J699" i="4"/>
  <c r="I699" i="4"/>
  <c r="H699" i="4"/>
  <c r="J698" i="4"/>
  <c r="I698" i="4"/>
  <c r="H698" i="4"/>
  <c r="J708" i="4"/>
  <c r="I708" i="4"/>
  <c r="H708" i="4"/>
  <c r="J707" i="4"/>
  <c r="I707" i="4"/>
  <c r="H707" i="4"/>
  <c r="J706" i="4"/>
  <c r="I706" i="4"/>
  <c r="H706" i="4"/>
  <c r="J705" i="4"/>
  <c r="I705" i="4"/>
  <c r="H705" i="4"/>
  <c r="J704" i="4"/>
  <c r="I704" i="4"/>
  <c r="H704" i="4"/>
  <c r="J702" i="4"/>
  <c r="I702" i="4"/>
  <c r="H702" i="4"/>
  <c r="J701" i="4"/>
  <c r="I701" i="4"/>
  <c r="H701" i="4"/>
  <c r="H692" i="4"/>
  <c r="I692" i="4"/>
  <c r="J692" i="4"/>
  <c r="H693" i="4"/>
  <c r="I693" i="4"/>
  <c r="J693" i="4"/>
  <c r="H694" i="4"/>
  <c r="I694" i="4"/>
  <c r="J694" i="4"/>
  <c r="H695" i="4"/>
  <c r="I695" i="4"/>
  <c r="J695" i="4"/>
  <c r="H696" i="4"/>
  <c r="I696" i="4"/>
  <c r="J696" i="4"/>
  <c r="H697" i="4"/>
  <c r="I697" i="4"/>
  <c r="J697" i="4"/>
  <c r="J691" i="4"/>
  <c r="I691" i="4"/>
  <c r="H691" i="4"/>
  <c r="J690" i="4"/>
  <c r="I690" i="4"/>
  <c r="H690" i="4"/>
  <c r="J689" i="4"/>
  <c r="I689" i="4"/>
  <c r="H689" i="4"/>
  <c r="J688" i="4"/>
  <c r="I688" i="4"/>
  <c r="H688" i="4"/>
  <c r="J687" i="4"/>
  <c r="I687" i="4"/>
  <c r="H687" i="4"/>
  <c r="J686" i="4"/>
  <c r="I686" i="4"/>
  <c r="H686" i="4"/>
  <c r="J685" i="4"/>
  <c r="I685" i="4"/>
  <c r="H685" i="4"/>
  <c r="J684" i="4"/>
  <c r="I684" i="4"/>
  <c r="H684" i="4"/>
  <c r="J683" i="4"/>
  <c r="I683" i="4"/>
  <c r="H683" i="4"/>
  <c r="J682" i="4"/>
  <c r="I682" i="4"/>
  <c r="H682" i="4"/>
  <c r="J681" i="4"/>
  <c r="I681" i="4"/>
  <c r="H681" i="4"/>
  <c r="J680" i="4"/>
  <c r="I680" i="4"/>
  <c r="H680" i="4"/>
  <c r="J672" i="4"/>
  <c r="I672" i="4"/>
  <c r="H672" i="4"/>
  <c r="J671" i="4"/>
  <c r="I671" i="4"/>
  <c r="H671" i="4"/>
  <c r="J670" i="4"/>
  <c r="I670" i="4"/>
  <c r="H670" i="4"/>
  <c r="J669" i="4"/>
  <c r="I669" i="4"/>
  <c r="H669" i="4"/>
  <c r="J668" i="4"/>
  <c r="I668" i="4"/>
  <c r="H668" i="4"/>
  <c r="J667" i="4"/>
  <c r="I667" i="4"/>
  <c r="H667" i="4"/>
  <c r="J679" i="4"/>
  <c r="I679" i="4"/>
  <c r="H679" i="4"/>
  <c r="J678" i="4"/>
  <c r="I678" i="4"/>
  <c r="H678" i="4"/>
  <c r="J675" i="4"/>
  <c r="I675" i="4"/>
  <c r="H675" i="4"/>
  <c r="J666" i="4"/>
  <c r="I666" i="4"/>
  <c r="H666" i="4"/>
  <c r="J665" i="4"/>
  <c r="I665" i="4"/>
  <c r="H665" i="4"/>
  <c r="J664" i="4"/>
  <c r="I664" i="4"/>
  <c r="H664" i="4"/>
  <c r="J663" i="4"/>
  <c r="I663" i="4"/>
  <c r="H663" i="4"/>
  <c r="J662" i="4"/>
  <c r="I662" i="4"/>
  <c r="H662" i="4"/>
  <c r="J661" i="4"/>
  <c r="I661" i="4"/>
  <c r="H661" i="4"/>
  <c r="H657" i="4"/>
  <c r="I657" i="4"/>
  <c r="J657" i="4"/>
  <c r="H658" i="4"/>
  <c r="I658" i="4"/>
  <c r="J658" i="4"/>
  <c r="J654" i="4"/>
  <c r="I654" i="4"/>
  <c r="H654" i="4"/>
  <c r="J646" i="4"/>
  <c r="I646" i="4"/>
  <c r="H646" i="4"/>
  <c r="J644" i="4"/>
  <c r="I644" i="4"/>
  <c r="H644" i="4"/>
  <c r="J643" i="4"/>
  <c r="I643" i="4"/>
  <c r="H643" i="4"/>
  <c r="J641" i="4"/>
  <c r="I641" i="4"/>
  <c r="H641" i="4"/>
  <c r="J640" i="4"/>
  <c r="I640" i="4"/>
  <c r="H640" i="4"/>
  <c r="J631" i="4"/>
  <c r="I631" i="4"/>
  <c r="H631" i="4"/>
  <c r="J629" i="4"/>
  <c r="I629" i="4"/>
  <c r="H629" i="4"/>
  <c r="J628" i="4"/>
  <c r="I628" i="4"/>
  <c r="H628" i="4"/>
  <c r="J627" i="4"/>
  <c r="I627" i="4"/>
  <c r="H627" i="4"/>
  <c r="J626" i="4"/>
  <c r="I626" i="4"/>
  <c r="H626" i="4"/>
  <c r="J624" i="4"/>
  <c r="I624" i="4"/>
  <c r="H624" i="4"/>
  <c r="J622" i="4"/>
  <c r="I622" i="4"/>
  <c r="H622" i="4"/>
  <c r="J621" i="4"/>
  <c r="I621" i="4"/>
  <c r="H621" i="4"/>
  <c r="J620" i="4"/>
  <c r="I620" i="4"/>
  <c r="H620" i="4"/>
  <c r="J619" i="4"/>
  <c r="I619" i="4"/>
  <c r="H619" i="4"/>
  <c r="J618" i="4"/>
  <c r="I618" i="4"/>
  <c r="H618" i="4"/>
  <c r="J617" i="4"/>
  <c r="I617" i="4"/>
  <c r="H617" i="4"/>
  <c r="H605" i="4"/>
  <c r="I605" i="4"/>
  <c r="J605" i="4"/>
  <c r="H606" i="4"/>
  <c r="I606" i="4"/>
  <c r="J606" i="4"/>
  <c r="H607" i="4"/>
  <c r="I607" i="4"/>
  <c r="J607" i="4"/>
  <c r="H608" i="4"/>
  <c r="I608" i="4"/>
  <c r="J608" i="4"/>
  <c r="H609" i="4"/>
  <c r="I609" i="4"/>
  <c r="J609" i="4"/>
  <c r="H594" i="4"/>
  <c r="I594" i="4"/>
  <c r="J594" i="4"/>
  <c r="H595" i="4"/>
  <c r="I595" i="4"/>
  <c r="J595" i="4"/>
  <c r="H596" i="4"/>
  <c r="I596" i="4"/>
  <c r="J596" i="4"/>
  <c r="H597" i="4"/>
  <c r="I597" i="4"/>
  <c r="J597" i="4"/>
  <c r="H598" i="4"/>
  <c r="I598" i="4"/>
  <c r="J598" i="4"/>
  <c r="H574" i="4"/>
  <c r="I574" i="4"/>
  <c r="J574" i="4"/>
  <c r="H575" i="4"/>
  <c r="I575" i="4"/>
  <c r="J575" i="4"/>
  <c r="H576" i="4"/>
  <c r="I576" i="4"/>
  <c r="J576" i="4"/>
  <c r="H577" i="4"/>
  <c r="I577" i="4"/>
  <c r="J577" i="4"/>
  <c r="H578" i="4"/>
  <c r="I578" i="4"/>
  <c r="J578" i="4"/>
  <c r="H579" i="4"/>
  <c r="I579" i="4"/>
  <c r="J579" i="4"/>
  <c r="H580" i="4"/>
  <c r="I580" i="4"/>
  <c r="J580" i="4"/>
  <c r="H581" i="4"/>
  <c r="I581" i="4"/>
  <c r="J581" i="4"/>
  <c r="H582" i="4"/>
  <c r="I582" i="4"/>
  <c r="J582" i="4"/>
  <c r="J573" i="4"/>
  <c r="I573" i="4"/>
  <c r="H573" i="4"/>
  <c r="J572" i="4"/>
  <c r="I572" i="4"/>
  <c r="H572" i="4"/>
  <c r="J571" i="4"/>
  <c r="I571" i="4"/>
  <c r="H571" i="4"/>
  <c r="J570" i="4"/>
  <c r="I570" i="4"/>
  <c r="H570" i="4"/>
  <c r="J569" i="4"/>
  <c r="I569" i="4"/>
  <c r="H569" i="4"/>
  <c r="J568" i="4"/>
  <c r="I568" i="4"/>
  <c r="H568" i="4"/>
  <c r="J567" i="4"/>
  <c r="I567" i="4"/>
  <c r="H567" i="4"/>
  <c r="H559" i="4"/>
  <c r="I559" i="4"/>
  <c r="J559" i="4"/>
  <c r="H560" i="4"/>
  <c r="I560" i="4"/>
  <c r="J560" i="4"/>
  <c r="H561" i="4"/>
  <c r="I561" i="4"/>
  <c r="J561" i="4"/>
  <c r="H562" i="4"/>
  <c r="I562" i="4"/>
  <c r="J562" i="4"/>
  <c r="H563" i="4"/>
  <c r="I563" i="4"/>
  <c r="J563" i="4"/>
  <c r="H564" i="4"/>
  <c r="I564" i="4"/>
  <c r="J564" i="4"/>
  <c r="J558" i="4"/>
  <c r="I558" i="4"/>
  <c r="H558" i="4"/>
  <c r="J557" i="4"/>
  <c r="I557" i="4"/>
  <c r="H557" i="4"/>
  <c r="J556" i="4"/>
  <c r="I556" i="4"/>
  <c r="H556" i="4"/>
  <c r="J555" i="4"/>
  <c r="I555" i="4"/>
  <c r="H555" i="4"/>
  <c r="J554" i="4"/>
  <c r="I554" i="4"/>
  <c r="H554" i="4"/>
  <c r="J543" i="4"/>
  <c r="I543" i="4"/>
  <c r="H543" i="4"/>
  <c r="J542" i="4"/>
  <c r="I542" i="4"/>
  <c r="H542" i="4"/>
  <c r="J529" i="4"/>
  <c r="I529" i="4"/>
  <c r="H529" i="4"/>
  <c r="J528" i="4"/>
  <c r="I528" i="4"/>
  <c r="H528" i="4"/>
  <c r="J604" i="4"/>
  <c r="I604" i="4"/>
  <c r="H604" i="4"/>
  <c r="J603" i="4"/>
  <c r="I603" i="4"/>
  <c r="H603" i="4"/>
  <c r="J602" i="4"/>
  <c r="I602" i="4"/>
  <c r="H602" i="4"/>
  <c r="J601" i="4"/>
  <c r="I601" i="4"/>
  <c r="H601" i="4"/>
  <c r="J593" i="4"/>
  <c r="I593" i="4"/>
  <c r="H593" i="4"/>
  <c r="J592" i="4"/>
  <c r="I592" i="4"/>
  <c r="H592" i="4"/>
  <c r="J591" i="4"/>
  <c r="I591" i="4"/>
  <c r="H591" i="4"/>
  <c r="J590" i="4"/>
  <c r="I590" i="4"/>
  <c r="H590" i="4"/>
  <c r="J589" i="4"/>
  <c r="I589" i="4"/>
  <c r="H589" i="4"/>
  <c r="J588" i="4"/>
  <c r="I588" i="4"/>
  <c r="H588" i="4"/>
  <c r="J587" i="4"/>
  <c r="I587" i="4"/>
  <c r="H587" i="4"/>
  <c r="J586" i="4"/>
  <c r="I586" i="4"/>
  <c r="H586" i="4"/>
  <c r="J585" i="4"/>
  <c r="I585" i="4"/>
  <c r="H585" i="4"/>
  <c r="J553" i="4"/>
  <c r="I553" i="4"/>
  <c r="H553" i="4"/>
  <c r="J552" i="4"/>
  <c r="I552" i="4"/>
  <c r="H552" i="4"/>
  <c r="J551" i="4"/>
  <c r="I551" i="4"/>
  <c r="H551" i="4"/>
  <c r="J550" i="4"/>
  <c r="I550" i="4"/>
  <c r="H550" i="4"/>
  <c r="J549" i="4"/>
  <c r="I549" i="4"/>
  <c r="H549" i="4"/>
  <c r="J548" i="4"/>
  <c r="I548" i="4"/>
  <c r="H548" i="4"/>
  <c r="J547" i="4"/>
  <c r="I547" i="4"/>
  <c r="H547" i="4"/>
  <c r="J546" i="4"/>
  <c r="I546" i="4"/>
  <c r="H546" i="4"/>
  <c r="J545" i="4"/>
  <c r="I545" i="4"/>
  <c r="H545" i="4"/>
  <c r="J544" i="4"/>
  <c r="I544" i="4"/>
  <c r="H544" i="4"/>
  <c r="J541" i="4"/>
  <c r="I541" i="4"/>
  <c r="H541" i="4"/>
  <c r="J540" i="4"/>
  <c r="I540" i="4"/>
  <c r="H540" i="4"/>
  <c r="J539" i="4"/>
  <c r="I539" i="4"/>
  <c r="H539" i="4"/>
  <c r="J538" i="4"/>
  <c r="I538" i="4"/>
  <c r="H538" i="4"/>
  <c r="J537" i="4"/>
  <c r="I537" i="4"/>
  <c r="H537" i="4"/>
  <c r="J536" i="4"/>
  <c r="I536" i="4"/>
  <c r="H536" i="4"/>
  <c r="J535" i="4"/>
  <c r="I535" i="4"/>
  <c r="H535" i="4"/>
  <c r="J534" i="4"/>
  <c r="I534" i="4"/>
  <c r="H534" i="4"/>
  <c r="J533" i="4"/>
  <c r="I533" i="4"/>
  <c r="H533" i="4"/>
  <c r="J532" i="4"/>
  <c r="I532" i="4"/>
  <c r="H532" i="4"/>
  <c r="J531" i="4"/>
  <c r="I531" i="4"/>
  <c r="H531" i="4"/>
  <c r="J530" i="4"/>
  <c r="I530" i="4"/>
  <c r="H530" i="4"/>
  <c r="J527" i="4"/>
  <c r="I527" i="4"/>
  <c r="H527" i="4"/>
  <c r="J519" i="4"/>
  <c r="I519" i="4"/>
  <c r="H519" i="4"/>
  <c r="J518" i="4"/>
  <c r="I518" i="4"/>
  <c r="H518" i="4"/>
  <c r="J517" i="4"/>
  <c r="I517" i="4"/>
  <c r="H517" i="4"/>
  <c r="J516" i="4"/>
  <c r="I516" i="4"/>
  <c r="H516" i="4"/>
  <c r="J515" i="4"/>
  <c r="I515" i="4"/>
  <c r="H515" i="4"/>
  <c r="J514" i="4"/>
  <c r="I514" i="4"/>
  <c r="H514" i="4"/>
  <c r="J513" i="4"/>
  <c r="I513" i="4"/>
  <c r="H513" i="4"/>
  <c r="J512" i="4"/>
  <c r="I512" i="4"/>
  <c r="H512" i="4"/>
  <c r="J511" i="4"/>
  <c r="I511" i="4"/>
  <c r="H511" i="4"/>
  <c r="J510" i="4"/>
  <c r="I510" i="4"/>
  <c r="H510" i="4"/>
  <c r="J507" i="4"/>
  <c r="I507" i="4"/>
  <c r="H507" i="4"/>
  <c r="J506" i="4"/>
  <c r="I506" i="4"/>
  <c r="H506" i="4"/>
  <c r="J505" i="4"/>
  <c r="I505" i="4"/>
  <c r="H505" i="4"/>
  <c r="J504" i="4"/>
  <c r="I504" i="4"/>
  <c r="H504" i="4"/>
  <c r="J503" i="4"/>
  <c r="I503" i="4"/>
  <c r="H503" i="4"/>
  <c r="J502" i="4"/>
  <c r="I502" i="4"/>
  <c r="H502" i="4"/>
  <c r="J501" i="4"/>
  <c r="I501" i="4"/>
  <c r="H501" i="4"/>
  <c r="J500" i="4"/>
  <c r="I500" i="4"/>
  <c r="H500" i="4"/>
  <c r="J499" i="4"/>
  <c r="I499" i="4"/>
  <c r="H499" i="4"/>
  <c r="J498" i="4"/>
  <c r="I498" i="4"/>
  <c r="H498" i="4"/>
  <c r="J497" i="4"/>
  <c r="I497" i="4"/>
  <c r="H497" i="4"/>
  <c r="J496" i="4"/>
  <c r="I496" i="4"/>
  <c r="H496" i="4"/>
  <c r="J493" i="4"/>
  <c r="I493" i="4"/>
  <c r="H493" i="4"/>
  <c r="J492" i="4"/>
  <c r="I492" i="4"/>
  <c r="H492" i="4"/>
  <c r="H473" i="4"/>
  <c r="I473" i="4"/>
  <c r="J473" i="4"/>
  <c r="J485" i="4"/>
  <c r="I485" i="4"/>
  <c r="H485" i="4"/>
  <c r="J483" i="4"/>
  <c r="I483" i="4"/>
  <c r="H483" i="4"/>
  <c r="J482" i="4"/>
  <c r="I482" i="4"/>
  <c r="H482" i="4"/>
  <c r="J480" i="4"/>
  <c r="I480" i="4"/>
  <c r="H480" i="4"/>
  <c r="J478" i="4"/>
  <c r="I478" i="4"/>
  <c r="H478" i="4"/>
  <c r="J476" i="4"/>
  <c r="I476" i="4"/>
  <c r="H476" i="4"/>
  <c r="J474" i="4"/>
  <c r="I474" i="4"/>
  <c r="H474" i="4"/>
  <c r="J471" i="4"/>
  <c r="I471" i="4"/>
  <c r="H471" i="4"/>
  <c r="J470" i="4"/>
  <c r="I470" i="4"/>
  <c r="H470" i="4"/>
  <c r="J463" i="4"/>
  <c r="I463" i="4"/>
  <c r="H463" i="4"/>
  <c r="J461" i="4"/>
  <c r="I461" i="4"/>
  <c r="H461" i="4"/>
  <c r="J459" i="4"/>
  <c r="I459" i="4"/>
  <c r="H459" i="4"/>
  <c r="J457" i="4"/>
  <c r="I457" i="4"/>
  <c r="H457" i="4"/>
  <c r="J455" i="4"/>
  <c r="I455" i="4"/>
  <c r="H455" i="4"/>
  <c r="J454" i="4"/>
  <c r="I454" i="4"/>
  <c r="H454" i="4"/>
  <c r="J453" i="4"/>
  <c r="I453" i="4"/>
  <c r="H453" i="4"/>
  <c r="J451" i="4"/>
  <c r="I451" i="4"/>
  <c r="H451" i="4"/>
  <c r="J449" i="4"/>
  <c r="I449" i="4"/>
  <c r="H449" i="4"/>
  <c r="J447" i="4"/>
  <c r="I447" i="4"/>
  <c r="H447" i="4"/>
  <c r="J445" i="4"/>
  <c r="I445" i="4"/>
  <c r="H445" i="4"/>
  <c r="J443" i="4"/>
  <c r="I443" i="4"/>
  <c r="H443" i="4"/>
  <c r="J441" i="4"/>
  <c r="I441" i="4"/>
  <c r="H441" i="4"/>
  <c r="J440" i="4"/>
  <c r="I440" i="4"/>
  <c r="H440" i="4"/>
  <c r="J439" i="4"/>
  <c r="I439" i="4"/>
  <c r="H439" i="4"/>
  <c r="J432" i="4"/>
  <c r="I432" i="4"/>
  <c r="H432" i="4"/>
  <c r="J431" i="4"/>
  <c r="I431" i="4"/>
  <c r="H431" i="4"/>
  <c r="J430" i="4"/>
  <c r="I430" i="4"/>
  <c r="H430" i="4"/>
  <c r="J429" i="4"/>
  <c r="I429" i="4"/>
  <c r="H429" i="4"/>
  <c r="J425" i="4"/>
  <c r="I425" i="4"/>
  <c r="H425" i="4"/>
  <c r="J423" i="4"/>
  <c r="I423" i="4"/>
  <c r="H423" i="4"/>
  <c r="J390" i="4"/>
  <c r="I390" i="4"/>
  <c r="H390" i="4"/>
  <c r="J416" i="4"/>
  <c r="I416" i="4"/>
  <c r="H416" i="4"/>
  <c r="J415" i="4"/>
  <c r="I415" i="4"/>
  <c r="H415" i="4"/>
  <c r="J414" i="4"/>
  <c r="I414" i="4"/>
  <c r="H414" i="4"/>
  <c r="J413" i="4"/>
  <c r="I413" i="4"/>
  <c r="H413" i="4"/>
  <c r="J409" i="4"/>
  <c r="I409" i="4"/>
  <c r="H409" i="4"/>
  <c r="J407" i="4"/>
  <c r="I407" i="4"/>
  <c r="H407" i="4"/>
  <c r="J400" i="4"/>
  <c r="I400" i="4"/>
  <c r="H400" i="4"/>
  <c r="J399" i="4"/>
  <c r="I399" i="4"/>
  <c r="H399" i="4"/>
  <c r="J398" i="4"/>
  <c r="I398" i="4"/>
  <c r="H398" i="4"/>
  <c r="J397" i="4"/>
  <c r="I397" i="4"/>
  <c r="H397" i="4"/>
  <c r="J396" i="4"/>
  <c r="I396" i="4"/>
  <c r="H396" i="4"/>
  <c r="J395" i="4"/>
  <c r="I395" i="4"/>
  <c r="H395" i="4"/>
  <c r="J394" i="4"/>
  <c r="I394" i="4"/>
  <c r="H394" i="4"/>
  <c r="J393" i="4"/>
  <c r="I393" i="4"/>
  <c r="H393" i="4"/>
  <c r="J389" i="4"/>
  <c r="I389" i="4"/>
  <c r="H389" i="4"/>
  <c r="J387" i="4"/>
  <c r="I387" i="4"/>
  <c r="H387" i="4"/>
  <c r="J386" i="4"/>
  <c r="I386" i="4"/>
  <c r="H386" i="4"/>
  <c r="J379" i="4"/>
  <c r="I379" i="4"/>
  <c r="H379" i="4"/>
  <c r="J378" i="4"/>
  <c r="I378" i="4"/>
  <c r="H378" i="4"/>
  <c r="J377" i="4"/>
  <c r="I377" i="4"/>
  <c r="H377" i="4"/>
  <c r="J376" i="4"/>
  <c r="I376" i="4"/>
  <c r="H376" i="4"/>
  <c r="J375" i="4"/>
  <c r="I375" i="4"/>
  <c r="H375" i="4"/>
  <c r="J371" i="4"/>
  <c r="I371" i="4"/>
  <c r="H371" i="4"/>
  <c r="J369" i="4"/>
  <c r="I369" i="4"/>
  <c r="H369" i="4"/>
  <c r="J351" i="4"/>
  <c r="I351" i="4"/>
  <c r="H351" i="4"/>
  <c r="J362" i="4"/>
  <c r="I362" i="4"/>
  <c r="H362" i="4"/>
  <c r="J361" i="4"/>
  <c r="I361" i="4"/>
  <c r="H361" i="4"/>
  <c r="J360" i="4"/>
  <c r="I360" i="4"/>
  <c r="H360" i="4"/>
  <c r="J359" i="4"/>
  <c r="I359" i="4"/>
  <c r="H359" i="4"/>
  <c r="J358" i="4"/>
  <c r="I358" i="4"/>
  <c r="H358" i="4"/>
  <c r="J357" i="4"/>
  <c r="I357" i="4"/>
  <c r="H357" i="4"/>
  <c r="J356" i="4"/>
  <c r="I356" i="4"/>
  <c r="H356" i="4"/>
  <c r="J355" i="4"/>
  <c r="I355" i="4"/>
  <c r="H355" i="4"/>
  <c r="J349" i="4"/>
  <c r="I349" i="4"/>
  <c r="H349" i="4"/>
  <c r="J347" i="4"/>
  <c r="I347" i="4"/>
  <c r="H347" i="4"/>
  <c r="J345" i="4"/>
  <c r="I345" i="4"/>
  <c r="H345" i="4"/>
  <c r="J344" i="4"/>
  <c r="I344" i="4"/>
  <c r="H344" i="4"/>
  <c r="H324" i="4"/>
  <c r="I324" i="4"/>
  <c r="J324" i="4"/>
  <c r="H325" i="4"/>
  <c r="I325" i="4"/>
  <c r="J325" i="4"/>
  <c r="H326" i="4"/>
  <c r="I326" i="4"/>
  <c r="J326" i="4"/>
  <c r="H327" i="4"/>
  <c r="I327" i="4"/>
  <c r="J327" i="4"/>
  <c r="H328" i="4"/>
  <c r="I328" i="4"/>
  <c r="J328" i="4"/>
  <c r="H329" i="4"/>
  <c r="I329" i="4"/>
  <c r="J329" i="4"/>
  <c r="H330" i="4"/>
  <c r="I330" i="4"/>
  <c r="J330" i="4"/>
  <c r="H331" i="4"/>
  <c r="I331" i="4"/>
  <c r="J331" i="4"/>
  <c r="H332" i="4"/>
  <c r="I332" i="4"/>
  <c r="J332" i="4"/>
  <c r="H333" i="4"/>
  <c r="I333" i="4"/>
  <c r="J333" i="4"/>
  <c r="H334" i="4"/>
  <c r="I334" i="4"/>
  <c r="J334" i="4"/>
  <c r="H335" i="4"/>
  <c r="I335" i="4"/>
  <c r="J335" i="4"/>
  <c r="H336" i="4"/>
  <c r="I336" i="4"/>
  <c r="J336" i="4"/>
  <c r="H337" i="4"/>
  <c r="I337" i="4"/>
  <c r="J337" i="4"/>
  <c r="J323" i="4"/>
  <c r="I323" i="4"/>
  <c r="H323" i="4"/>
  <c r="J322" i="4"/>
  <c r="I322" i="4"/>
  <c r="H322" i="4"/>
  <c r="J318" i="4"/>
  <c r="I318" i="4"/>
  <c r="H318" i="4"/>
  <c r="J317" i="4"/>
  <c r="I317" i="4"/>
  <c r="H317" i="4"/>
  <c r="J316" i="4"/>
  <c r="I316" i="4"/>
  <c r="H316" i="4"/>
  <c r="J314" i="4"/>
  <c r="I314" i="4"/>
  <c r="H314" i="4"/>
  <c r="J313" i="4"/>
  <c r="I313" i="4"/>
  <c r="H313" i="4"/>
  <c r="J311" i="4"/>
  <c r="I311" i="4"/>
  <c r="H311" i="4"/>
  <c r="J310" i="4"/>
  <c r="I310" i="4"/>
  <c r="H310" i="4"/>
  <c r="J309" i="4"/>
  <c r="I309" i="4"/>
  <c r="H309" i="4"/>
  <c r="J18" i="3" l="1"/>
  <c r="J166" i="4" l="1"/>
  <c r="I166" i="4"/>
  <c r="H166" i="4"/>
  <c r="J165" i="4"/>
  <c r="I165" i="4"/>
  <c r="H165" i="4"/>
  <c r="J164" i="4"/>
  <c r="I164" i="4"/>
  <c r="H164" i="4"/>
  <c r="J163" i="4"/>
  <c r="I163" i="4"/>
  <c r="H163" i="4"/>
  <c r="J162" i="4"/>
  <c r="I162" i="4"/>
  <c r="H162" i="4"/>
  <c r="J161" i="4"/>
  <c r="I161" i="4"/>
  <c r="H161" i="4"/>
  <c r="J160" i="4"/>
  <c r="I160" i="4"/>
  <c r="H160" i="4"/>
  <c r="J159" i="4"/>
  <c r="I159" i="4"/>
  <c r="H159" i="4"/>
  <c r="J158" i="4"/>
  <c r="I158" i="4"/>
  <c r="H158" i="4"/>
  <c r="J157" i="4"/>
  <c r="I157" i="4"/>
  <c r="H157" i="4"/>
  <c r="J156" i="4"/>
  <c r="I156" i="4"/>
  <c r="H156" i="4"/>
  <c r="J155" i="4"/>
  <c r="I155" i="4"/>
  <c r="H155" i="4"/>
  <c r="J154" i="4"/>
  <c r="I154" i="4"/>
  <c r="H154" i="4"/>
  <c r="J153" i="4"/>
  <c r="I153" i="4"/>
  <c r="H153" i="4"/>
  <c r="J152" i="4"/>
  <c r="I152" i="4"/>
  <c r="H152" i="4"/>
  <c r="J151" i="4"/>
  <c r="I151" i="4"/>
  <c r="H151" i="4"/>
  <c r="J150" i="4"/>
  <c r="I150" i="4"/>
  <c r="H150" i="4"/>
  <c r="J146" i="4"/>
  <c r="I146" i="4"/>
  <c r="H146" i="4"/>
  <c r="J145" i="4"/>
  <c r="I145" i="4"/>
  <c r="H145" i="4"/>
  <c r="J144" i="4"/>
  <c r="I144" i="4"/>
  <c r="H144" i="4"/>
  <c r="J143" i="4"/>
  <c r="I143" i="4"/>
  <c r="H143" i="4"/>
  <c r="J142" i="4"/>
  <c r="I142" i="4"/>
  <c r="H142" i="4"/>
  <c r="J141" i="4"/>
  <c r="I141" i="4"/>
  <c r="H141" i="4"/>
  <c r="J140" i="4"/>
  <c r="I140" i="4"/>
  <c r="H140" i="4"/>
  <c r="J139" i="4"/>
  <c r="I139" i="4"/>
  <c r="H139" i="4"/>
  <c r="J138" i="4"/>
  <c r="I138" i="4"/>
  <c r="H138" i="4"/>
  <c r="J137" i="4"/>
  <c r="I137" i="4"/>
  <c r="H137" i="4"/>
  <c r="J136" i="4"/>
  <c r="I136" i="4"/>
  <c r="H136" i="4"/>
  <c r="J135" i="4"/>
  <c r="I135" i="4"/>
  <c r="H135" i="4"/>
  <c r="J132" i="4"/>
  <c r="I132" i="4"/>
  <c r="H132" i="4"/>
  <c r="J131" i="4"/>
  <c r="I131" i="4"/>
  <c r="H131" i="4"/>
  <c r="J130" i="4"/>
  <c r="I130" i="4"/>
  <c r="H130" i="4"/>
  <c r="J129" i="4"/>
  <c r="I129" i="4"/>
  <c r="H129" i="4"/>
  <c r="J128" i="4"/>
  <c r="I128" i="4"/>
  <c r="H128" i="4"/>
  <c r="J127" i="4"/>
  <c r="I127" i="4"/>
  <c r="H127" i="4"/>
  <c r="J126" i="4"/>
  <c r="I126" i="4"/>
  <c r="H126" i="4"/>
  <c r="J125" i="4"/>
  <c r="I125" i="4"/>
  <c r="H125" i="4"/>
  <c r="J124" i="4"/>
  <c r="I124" i="4"/>
  <c r="H124" i="4"/>
  <c r="J123" i="4"/>
  <c r="I123" i="4"/>
  <c r="H123" i="4"/>
  <c r="J122" i="4"/>
  <c r="I122" i="4"/>
  <c r="H122" i="4"/>
  <c r="J121" i="4"/>
  <c r="I121" i="4"/>
  <c r="H121" i="4"/>
  <c r="J120" i="4"/>
  <c r="I120" i="4"/>
  <c r="H120" i="4"/>
  <c r="J119" i="4"/>
  <c r="I119" i="4"/>
  <c r="H119" i="4"/>
  <c r="J116" i="4"/>
  <c r="I116" i="4"/>
  <c r="H116" i="4"/>
  <c r="J115" i="4"/>
  <c r="I115" i="4"/>
  <c r="H115" i="4"/>
  <c r="J114" i="4"/>
  <c r="I114" i="4"/>
  <c r="H114" i="4"/>
  <c r="J113" i="4"/>
  <c r="I113" i="4"/>
  <c r="H113" i="4"/>
  <c r="J112" i="4"/>
  <c r="I112" i="4"/>
  <c r="H112" i="4"/>
  <c r="J111" i="4"/>
  <c r="I111" i="4"/>
  <c r="H111" i="4"/>
  <c r="J110" i="4"/>
  <c r="I110" i="4"/>
  <c r="H110" i="4"/>
  <c r="J109" i="4"/>
  <c r="I109" i="4"/>
  <c r="H109" i="4"/>
  <c r="J108" i="4"/>
  <c r="I108" i="4"/>
  <c r="H108" i="4"/>
  <c r="J107" i="4"/>
  <c r="I107" i="4"/>
  <c r="H107" i="4"/>
  <c r="J106" i="4"/>
  <c r="I106" i="4"/>
  <c r="H106" i="4"/>
  <c r="J105" i="4"/>
  <c r="I105" i="4"/>
  <c r="H105" i="4"/>
  <c r="J104" i="4"/>
  <c r="I104" i="4"/>
  <c r="H104" i="4"/>
  <c r="J103" i="4"/>
  <c r="I103" i="4"/>
  <c r="H103" i="4"/>
  <c r="J102" i="4"/>
  <c r="I102" i="4"/>
  <c r="H102" i="4"/>
  <c r="J101" i="4"/>
  <c r="I101" i="4"/>
  <c r="H101" i="4"/>
  <c r="J100" i="4"/>
  <c r="I100" i="4"/>
  <c r="H100" i="4"/>
  <c r="J99" i="4"/>
  <c r="I99" i="4"/>
  <c r="H99" i="4"/>
  <c r="J98" i="4"/>
  <c r="I98" i="4"/>
  <c r="H98" i="4"/>
  <c r="J97" i="4"/>
  <c r="I97" i="4"/>
  <c r="H97" i="4"/>
  <c r="J96" i="4"/>
  <c r="I96" i="4"/>
  <c r="H96" i="4"/>
  <c r="J95" i="4"/>
  <c r="I95" i="4"/>
  <c r="H95" i="4"/>
  <c r="J94" i="4"/>
  <c r="I94" i="4"/>
  <c r="H94" i="4"/>
  <c r="J93" i="4"/>
  <c r="I93" i="4"/>
  <c r="H93" i="4"/>
  <c r="J90" i="4"/>
  <c r="I90" i="4"/>
  <c r="H90" i="4"/>
  <c r="J89" i="4"/>
  <c r="I89" i="4"/>
  <c r="H89" i="4"/>
  <c r="J88" i="4"/>
  <c r="I88" i="4"/>
  <c r="H88" i="4"/>
  <c r="J87" i="4"/>
  <c r="I87" i="4"/>
  <c r="H87" i="4"/>
  <c r="J80" i="4"/>
  <c r="I80" i="4"/>
  <c r="H80" i="4"/>
  <c r="J79" i="4"/>
  <c r="I79" i="4"/>
  <c r="H79" i="4"/>
  <c r="J78" i="4"/>
  <c r="I78" i="4"/>
  <c r="H78" i="4"/>
  <c r="J77" i="4"/>
  <c r="I77" i="4"/>
  <c r="H77" i="4"/>
  <c r="J76" i="4"/>
  <c r="I76" i="4"/>
  <c r="H76" i="4"/>
  <c r="J75" i="4"/>
  <c r="I75" i="4"/>
  <c r="H75" i="4"/>
  <c r="J74" i="4"/>
  <c r="I74" i="4"/>
  <c r="H74" i="4"/>
  <c r="J73" i="4"/>
  <c r="I73" i="4"/>
  <c r="H73" i="4"/>
  <c r="J72" i="4"/>
  <c r="I72" i="4"/>
  <c r="H72" i="4"/>
  <c r="J70" i="4"/>
  <c r="I70" i="4"/>
  <c r="H70" i="4"/>
  <c r="J69" i="4"/>
  <c r="I69" i="4"/>
  <c r="H69" i="4"/>
  <c r="J65" i="4"/>
  <c r="I65" i="4"/>
  <c r="H65" i="4"/>
  <c r="J64" i="4"/>
  <c r="I64" i="4"/>
  <c r="H64" i="4"/>
  <c r="J63" i="4"/>
  <c r="I63" i="4"/>
  <c r="H63" i="4"/>
  <c r="J62" i="4"/>
  <c r="I62" i="4"/>
  <c r="H62" i="4"/>
  <c r="J59" i="4"/>
  <c r="I59" i="4"/>
  <c r="H59" i="4"/>
  <c r="J58" i="4"/>
  <c r="I58" i="4"/>
  <c r="H58" i="4"/>
  <c r="J57" i="4"/>
  <c r="I57" i="4"/>
  <c r="H57" i="4"/>
  <c r="J56" i="4"/>
  <c r="I56" i="4"/>
  <c r="H56" i="4"/>
  <c r="J55" i="4"/>
  <c r="I55" i="4"/>
  <c r="H55" i="4"/>
  <c r="J54" i="4"/>
  <c r="I54" i="4"/>
  <c r="H54" i="4"/>
  <c r="J53" i="4"/>
  <c r="I53" i="4"/>
  <c r="H53" i="4"/>
  <c r="J52" i="4"/>
  <c r="I52" i="4"/>
  <c r="H52" i="4"/>
  <c r="J49" i="4"/>
  <c r="I49" i="4"/>
  <c r="H49" i="4"/>
  <c r="J48" i="4"/>
  <c r="I48" i="4"/>
  <c r="H48" i="4"/>
  <c r="J47" i="4"/>
  <c r="I47" i="4"/>
  <c r="H47" i="4"/>
  <c r="J46" i="4"/>
  <c r="I46" i="4"/>
  <c r="H46" i="4"/>
  <c r="J45" i="4"/>
  <c r="I45" i="4"/>
  <c r="H45" i="4"/>
  <c r="J42" i="4"/>
  <c r="I42" i="4"/>
  <c r="H42" i="4"/>
  <c r="J41" i="4"/>
  <c r="I41" i="4"/>
  <c r="H41" i="4"/>
  <c r="J40" i="4"/>
  <c r="I40" i="4"/>
  <c r="H40" i="4"/>
  <c r="J39" i="4"/>
  <c r="I39" i="4"/>
  <c r="H39" i="4"/>
  <c r="J38" i="4"/>
  <c r="I38" i="4"/>
  <c r="H38" i="4"/>
  <c r="J37" i="4"/>
  <c r="I37" i="4"/>
  <c r="H37" i="4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29" i="4"/>
  <c r="I29" i="4"/>
  <c r="H29" i="4"/>
  <c r="J28" i="4"/>
  <c r="I28" i="4"/>
  <c r="H28" i="4"/>
  <c r="J27" i="4"/>
  <c r="I27" i="4"/>
  <c r="H27" i="4"/>
  <c r="J26" i="4"/>
  <c r="I26" i="4"/>
  <c r="H26" i="4"/>
  <c r="J99" i="5"/>
  <c r="H99" i="5"/>
  <c r="J98" i="5"/>
  <c r="H98" i="5"/>
  <c r="J97" i="5"/>
  <c r="H97" i="5"/>
  <c r="J96" i="5"/>
  <c r="H96" i="5"/>
  <c r="H93" i="5"/>
  <c r="J93" i="5"/>
  <c r="J92" i="5"/>
  <c r="H92" i="5"/>
  <c r="J91" i="5"/>
  <c r="H91" i="5"/>
  <c r="J90" i="5"/>
  <c r="H90" i="5"/>
  <c r="D99" i="5"/>
  <c r="I99" i="5" s="1"/>
  <c r="D98" i="5"/>
  <c r="I98" i="5" s="1"/>
  <c r="D97" i="5"/>
  <c r="I97" i="5" s="1"/>
  <c r="D96" i="5"/>
  <c r="I96" i="5" s="1"/>
  <c r="D93" i="5"/>
  <c r="I93" i="5" s="1"/>
  <c r="D92" i="5"/>
  <c r="I92" i="5" s="1"/>
  <c r="D91" i="5"/>
  <c r="I91" i="5" s="1"/>
  <c r="D90" i="5"/>
  <c r="I90" i="5" s="1"/>
  <c r="J19" i="4" l="1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6" i="5"/>
  <c r="I56" i="5"/>
  <c r="H56" i="5"/>
  <c r="J55" i="5"/>
  <c r="I55" i="5"/>
  <c r="H55" i="5"/>
  <c r="J54" i="5"/>
  <c r="H54" i="5"/>
  <c r="D54" i="5"/>
  <c r="I54" i="5" s="1"/>
  <c r="J52" i="5"/>
  <c r="H52" i="5"/>
  <c r="D52" i="5"/>
  <c r="I52" i="5" s="1"/>
  <c r="J51" i="5"/>
  <c r="H51" i="5"/>
  <c r="D51" i="5"/>
  <c r="I51" i="5" s="1"/>
  <c r="J50" i="5"/>
  <c r="H50" i="5"/>
  <c r="D50" i="5"/>
  <c r="I50" i="5" s="1"/>
  <c r="D49" i="5"/>
  <c r="J41" i="5"/>
  <c r="I41" i="5"/>
  <c r="H41" i="5"/>
  <c r="J40" i="5"/>
  <c r="I40" i="5"/>
  <c r="H40" i="5"/>
  <c r="J39" i="5"/>
  <c r="H39" i="5"/>
  <c r="J37" i="5"/>
  <c r="H37" i="5"/>
  <c r="J36" i="5"/>
  <c r="H36" i="5"/>
  <c r="J35" i="5"/>
  <c r="H35" i="5"/>
  <c r="D34" i="5"/>
  <c r="I35" i="5"/>
  <c r="I36" i="5"/>
  <c r="I37" i="5"/>
  <c r="I39" i="5"/>
  <c r="J26" i="5"/>
  <c r="H26" i="5"/>
  <c r="J25" i="5"/>
  <c r="I25" i="5"/>
  <c r="H25" i="5"/>
  <c r="J24" i="5"/>
  <c r="H24" i="5"/>
  <c r="J23" i="5"/>
  <c r="H23" i="5"/>
  <c r="J22" i="5"/>
  <c r="H22" i="5"/>
  <c r="J21" i="5"/>
  <c r="H21" i="5"/>
  <c r="H9" i="5"/>
  <c r="J9" i="5"/>
  <c r="H10" i="5"/>
  <c r="J10" i="5"/>
  <c r="H11" i="5"/>
  <c r="I11" i="5"/>
  <c r="J11" i="5"/>
  <c r="H12" i="5"/>
  <c r="J12" i="5"/>
  <c r="J8" i="5"/>
  <c r="H8" i="5"/>
  <c r="J7" i="5"/>
  <c r="H7" i="5"/>
  <c r="D26" i="5"/>
  <c r="I26" i="5" s="1"/>
  <c r="D24" i="5"/>
  <c r="I24" i="5" s="1"/>
  <c r="D23" i="5"/>
  <c r="I23" i="5" s="1"/>
  <c r="D22" i="5"/>
  <c r="I22" i="5" s="1"/>
  <c r="D21" i="5"/>
  <c r="I21" i="5" s="1"/>
  <c r="I12" i="5"/>
  <c r="I10" i="5"/>
  <c r="I9" i="5"/>
  <c r="I8" i="5"/>
  <c r="I7" i="5"/>
  <c r="J53" i="3" l="1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J19" i="3"/>
  <c r="H19" i="3"/>
  <c r="H18" i="3"/>
  <c r="D53" i="3"/>
  <c r="I53" i="3" s="1"/>
  <c r="D52" i="3"/>
  <c r="I52" i="3" s="1"/>
  <c r="D51" i="3"/>
  <c r="I51" i="3" s="1"/>
  <c r="D50" i="3"/>
  <c r="I50" i="3" s="1"/>
  <c r="D49" i="3"/>
  <c r="I49" i="3" s="1"/>
  <c r="D48" i="3"/>
  <c r="I48" i="3" s="1"/>
  <c r="D47" i="3"/>
  <c r="I47" i="3" s="1"/>
  <c r="D46" i="3"/>
  <c r="I46" i="3" s="1"/>
  <c r="D45" i="3"/>
  <c r="I45" i="3" s="1"/>
  <c r="D44" i="3"/>
  <c r="I44" i="3" s="1"/>
  <c r="D43" i="3"/>
  <c r="I43" i="3" s="1"/>
  <c r="D42" i="3"/>
  <c r="I42" i="3" s="1"/>
  <c r="D41" i="3"/>
  <c r="I41" i="3" s="1"/>
  <c r="D40" i="3"/>
  <c r="I40" i="3" s="1"/>
  <c r="L6" i="1" l="1"/>
  <c r="K52" i="1" l="1"/>
  <c r="J52" i="1"/>
  <c r="I52" i="1"/>
  <c r="H52" i="1"/>
  <c r="K51" i="1"/>
  <c r="N51" i="1" s="1"/>
  <c r="J51" i="1"/>
  <c r="I51" i="1"/>
  <c r="H51" i="1"/>
  <c r="K50" i="1"/>
  <c r="J50" i="1"/>
  <c r="M50" i="1" s="1"/>
  <c r="I50" i="1"/>
  <c r="H50" i="1"/>
  <c r="K49" i="1"/>
  <c r="J49" i="1"/>
  <c r="I49" i="1"/>
  <c r="H49" i="1"/>
  <c r="K48" i="1"/>
  <c r="J48" i="1"/>
  <c r="I48" i="1"/>
  <c r="H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H28" i="1"/>
  <c r="I28" i="1"/>
  <c r="J28" i="1"/>
  <c r="K28" i="1"/>
  <c r="H29" i="1"/>
  <c r="I29" i="1"/>
  <c r="J29" i="1"/>
  <c r="K29" i="1"/>
  <c r="H30" i="1"/>
  <c r="M30" i="1" s="1"/>
  <c r="I30" i="1"/>
  <c r="J30" i="1"/>
  <c r="K30" i="1"/>
  <c r="H31" i="1"/>
  <c r="I31" i="1"/>
  <c r="J31" i="1"/>
  <c r="K31" i="1"/>
  <c r="H27" i="1"/>
  <c r="L29" i="1" l="1"/>
  <c r="L31" i="1"/>
  <c r="L30" i="1"/>
  <c r="M29" i="1"/>
  <c r="N28" i="1"/>
  <c r="M49" i="1"/>
  <c r="N49" i="1"/>
  <c r="M51" i="1"/>
  <c r="N30" i="1"/>
  <c r="L52" i="1"/>
  <c r="M52" i="1"/>
  <c r="L48" i="1"/>
  <c r="M48" i="1"/>
  <c r="N48" i="1"/>
  <c r="N50" i="1"/>
  <c r="L51" i="1"/>
  <c r="L49" i="1"/>
  <c r="L50" i="1"/>
  <c r="N52" i="1"/>
  <c r="N29" i="1"/>
  <c r="M28" i="1"/>
  <c r="N31" i="1"/>
  <c r="M31" i="1"/>
  <c r="L28" i="1"/>
  <c r="N26" i="1"/>
  <c r="M26" i="1"/>
  <c r="L26" i="1"/>
  <c r="N25" i="1"/>
  <c r="M25" i="1"/>
  <c r="L25" i="1"/>
  <c r="N24" i="1"/>
  <c r="M24" i="1"/>
  <c r="L24" i="1"/>
  <c r="N23" i="1"/>
  <c r="M23" i="1"/>
  <c r="L23" i="1"/>
  <c r="N21" i="1"/>
  <c r="M21" i="1"/>
  <c r="L21" i="1"/>
  <c r="N20" i="1"/>
  <c r="M20" i="1"/>
  <c r="L20" i="1"/>
  <c r="N19" i="1"/>
  <c r="M19" i="1"/>
  <c r="L19" i="1"/>
  <c r="K27" i="1"/>
  <c r="J27" i="1"/>
  <c r="I27" i="1"/>
  <c r="N22" i="1"/>
  <c r="M22" i="1"/>
  <c r="L22" i="1"/>
  <c r="N18" i="1"/>
  <c r="M18" i="1"/>
  <c r="L18" i="1"/>
  <c r="N17" i="1"/>
  <c r="M17" i="1"/>
  <c r="L17" i="1"/>
  <c r="N27" i="1" l="1"/>
  <c r="L27" i="1"/>
  <c r="M27" i="1"/>
  <c r="K11" i="1"/>
  <c r="J11" i="1"/>
  <c r="I11" i="1"/>
  <c r="H11" i="1"/>
  <c r="K10" i="1"/>
  <c r="J10" i="1"/>
  <c r="I10" i="1"/>
  <c r="H10" i="1"/>
  <c r="N9" i="1"/>
  <c r="M9" i="1"/>
  <c r="L9" i="1"/>
  <c r="N8" i="1"/>
  <c r="M8" i="1"/>
  <c r="L8" i="1"/>
  <c r="N7" i="1"/>
  <c r="M7" i="1"/>
  <c r="L7" i="1"/>
  <c r="N6" i="1"/>
  <c r="M6" i="1"/>
  <c r="L11" i="1" l="1"/>
  <c r="M11" i="1"/>
  <c r="L10" i="1"/>
  <c r="N11" i="1"/>
  <c r="M10" i="1"/>
  <c r="N10" i="1"/>
  <c r="D291" i="4" l="1"/>
  <c r="D290" i="4"/>
  <c r="D289" i="4"/>
  <c r="D288" i="4"/>
  <c r="D287" i="4"/>
  <c r="D286" i="4"/>
  <c r="D285" i="4"/>
  <c r="D284" i="4"/>
  <c r="D283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2" i="4"/>
  <c r="D181" i="4"/>
  <c r="D180" i="4"/>
  <c r="D178" i="4"/>
  <c r="D177" i="4"/>
  <c r="D175" i="4"/>
  <c r="D174" i="4"/>
  <c r="D173" i="4"/>
  <c r="D31" i="3"/>
  <c r="I31" i="3" s="1"/>
  <c r="D30" i="3"/>
  <c r="I30" i="3" s="1"/>
  <c r="D29" i="3"/>
  <c r="I29" i="3" s="1"/>
  <c r="D28" i="3"/>
  <c r="I28" i="3" s="1"/>
  <c r="D27" i="3"/>
  <c r="I27" i="3" s="1"/>
  <c r="D26" i="3"/>
  <c r="I26" i="3" s="1"/>
  <c r="D25" i="3"/>
  <c r="I25" i="3" s="1"/>
  <c r="D24" i="3"/>
  <c r="I24" i="3" s="1"/>
  <c r="D23" i="3"/>
  <c r="I23" i="3" s="1"/>
  <c r="D22" i="3"/>
  <c r="I22" i="3" s="1"/>
  <c r="D21" i="3"/>
  <c r="I21" i="3" s="1"/>
  <c r="D20" i="3"/>
  <c r="I20" i="3" s="1"/>
  <c r="D19" i="3"/>
  <c r="I19" i="3" s="1"/>
  <c r="D18" i="3"/>
  <c r="I18" i="3" s="1"/>
</calcChain>
</file>

<file path=xl/sharedStrings.xml><?xml version="1.0" encoding="utf-8"?>
<sst xmlns="http://schemas.openxmlformats.org/spreadsheetml/2006/main" count="1567" uniqueCount="348">
  <si>
    <t>NO</t>
  </si>
  <si>
    <t>URAIAN</t>
  </si>
  <si>
    <t>SATUAN</t>
  </si>
  <si>
    <t>KONSOLIDASI</t>
  </si>
  <si>
    <t>RKAP TAHUN 2022</t>
  </si>
  <si>
    <t>1 TAHUN</t>
  </si>
  <si>
    <t>TAHUN 2022</t>
  </si>
  <si>
    <t>TAHUN 2021</t>
  </si>
  <si>
    <t>8=6:5</t>
  </si>
  <si>
    <t>9=6:4</t>
  </si>
  <si>
    <t>10=6:7</t>
  </si>
  <si>
    <t>Petikemas Luar Negeri</t>
  </si>
  <si>
    <t>Box</t>
  </si>
  <si>
    <t>Teus</t>
  </si>
  <si>
    <t>Petikemas Dalam Negeri</t>
  </si>
  <si>
    <t>TOTAL</t>
  </si>
  <si>
    <t>ARUS BARANG PERDAGANGAN</t>
  </si>
  <si>
    <t>Perdagangan Luar Negeri</t>
  </si>
  <si>
    <t>Ton</t>
  </si>
  <si>
    <t>M3</t>
  </si>
  <si>
    <t>Unit</t>
  </si>
  <si>
    <t>MMBTU</t>
  </si>
  <si>
    <t>Ekor</t>
  </si>
  <si>
    <t>Perdagangan Dalam Negeri</t>
  </si>
  <si>
    <t>ARUS BARANG KEMASAN DAN DISTRIBUSI</t>
  </si>
  <si>
    <t>Dermaga Umum</t>
  </si>
  <si>
    <t>Non Dermaga Umum</t>
  </si>
  <si>
    <t>Luar Negeri</t>
  </si>
  <si>
    <t xml:space="preserve">     Berthing Time (BT)</t>
  </si>
  <si>
    <t>Jam</t>
  </si>
  <si>
    <t xml:space="preserve">     Berthing Working Time (BWT)</t>
  </si>
  <si>
    <t xml:space="preserve">     Effective Time (ET)</t>
  </si>
  <si>
    <t xml:space="preserve">     Idle Time (IT)</t>
  </si>
  <si>
    <t xml:space="preserve">     Not Operation Time (NOT)</t>
  </si>
  <si>
    <t xml:space="preserve">     ET / BT</t>
  </si>
  <si>
    <t>%</t>
  </si>
  <si>
    <t>Dalam Negeri</t>
  </si>
  <si>
    <t xml:space="preserve">          Bongkar muat per crane</t>
  </si>
  <si>
    <t xml:space="preserve">               BCH (ET)</t>
  </si>
  <si>
    <t>bph</t>
  </si>
  <si>
    <t xml:space="preserve">               BCH Gross / GCR (BT)</t>
  </si>
  <si>
    <t xml:space="preserve">          Bongkar muat per kapal</t>
  </si>
  <si>
    <t xml:space="preserve">               BSH (ET)</t>
  </si>
  <si>
    <t xml:space="preserve">               BSH Gross / VOR (BT)</t>
  </si>
  <si>
    <t>KINERJA PELAYANAN BARANG NON PETIKEMAS</t>
  </si>
  <si>
    <t xml:space="preserve">     General Cargo</t>
  </si>
  <si>
    <t>T/G/H</t>
  </si>
  <si>
    <t xml:space="preserve">     Bag Cargo</t>
  </si>
  <si>
    <t xml:space="preserve">     Curah Cair</t>
  </si>
  <si>
    <t xml:space="preserve">     Curah Kering</t>
  </si>
  <si>
    <t>UTILISASI INFRASTRUKTUR</t>
  </si>
  <si>
    <t xml:space="preserve">     Quay Container Crane</t>
  </si>
  <si>
    <t xml:space="preserve">     Harbour Mobile Crane</t>
  </si>
  <si>
    <t xml:space="preserve">     Gantry Jib Crane</t>
  </si>
  <si>
    <t xml:space="preserve">     Gantry Luffing Crane</t>
  </si>
  <si>
    <t xml:space="preserve">     Fixed Jib Crane</t>
  </si>
  <si>
    <t xml:space="preserve">     Rail Mounted Gantry Crane</t>
  </si>
  <si>
    <t xml:space="preserve">     Rubber Tyred Gantry Crane</t>
  </si>
  <si>
    <t xml:space="preserve">     Automatic Stacking Crane</t>
  </si>
  <si>
    <t xml:space="preserve">     Reach Stacker</t>
  </si>
  <si>
    <t xml:space="preserve">     Side Loader</t>
  </si>
  <si>
    <t xml:space="preserve">     Top Loader</t>
  </si>
  <si>
    <t xml:space="preserve">     Head Truck</t>
  </si>
  <si>
    <t xml:space="preserve">     Chassis</t>
  </si>
  <si>
    <t xml:space="preserve">     Straddle Carrier</t>
  </si>
  <si>
    <t>PELAYANAN KAPAL</t>
  </si>
  <si>
    <t>GT Masa</t>
  </si>
  <si>
    <t>Kpl Grk</t>
  </si>
  <si>
    <t>GT Kpl Grk</t>
  </si>
  <si>
    <t>Kpl Jam</t>
  </si>
  <si>
    <t>GT Kpl Jam</t>
  </si>
  <si>
    <t>GT Etmal</t>
  </si>
  <si>
    <t>GT</t>
  </si>
  <si>
    <t>Grk</t>
  </si>
  <si>
    <t>PELAYANAN PETIKEMAS INTERNASIONAL</t>
  </si>
  <si>
    <t>DERMAGA</t>
  </si>
  <si>
    <t xml:space="preserve">Ton </t>
  </si>
  <si>
    <t>OPERASI KAPAL</t>
  </si>
  <si>
    <t xml:space="preserve">     Stevedoring</t>
  </si>
  <si>
    <t xml:space="preserve">     Lift On/Lift Off</t>
  </si>
  <si>
    <t xml:space="preserve">     Haulage</t>
  </si>
  <si>
    <t xml:space="preserve">     Restowage/Shifting</t>
  </si>
  <si>
    <t xml:space="preserve">     Buka Tutup Palka</t>
  </si>
  <si>
    <t>Palka</t>
  </si>
  <si>
    <t>Kegiatan</t>
  </si>
  <si>
    <t xml:space="preserve">     Kerjasama Pelayanan B/M </t>
  </si>
  <si>
    <t>OPERASI LAPANGAN</t>
  </si>
  <si>
    <t xml:space="preserve">     Gerakan Ekstra</t>
  </si>
  <si>
    <t xml:space="preserve">     Penumpukan Petikemas</t>
  </si>
  <si>
    <t>Box Hari</t>
  </si>
  <si>
    <t xml:space="preserve">     Reefer (Suplai listrik dan monitoring)</t>
  </si>
  <si>
    <t>Box Shift</t>
  </si>
  <si>
    <t>OPERASI CFS</t>
  </si>
  <si>
    <t xml:space="preserve">     Receiving/Delivery (Barang)</t>
  </si>
  <si>
    <t xml:space="preserve">     Rubah Status/LCL</t>
  </si>
  <si>
    <t xml:space="preserve">     Stripping / Stuffing</t>
  </si>
  <si>
    <t xml:space="preserve">     Penumpukan</t>
  </si>
  <si>
    <t>Ton Hari</t>
  </si>
  <si>
    <t>M3 Hari</t>
  </si>
  <si>
    <t>PETIKEMAS TRANSHIPMENT</t>
  </si>
  <si>
    <t>PETIKEMAS LAINNYA</t>
  </si>
  <si>
    <t xml:space="preserve">     Behandle</t>
  </si>
  <si>
    <t xml:space="preserve">          Gerakan Ekstra</t>
  </si>
  <si>
    <t xml:space="preserve">          Stripping / Stuffing</t>
  </si>
  <si>
    <t xml:space="preserve">     Tempat Pemeriksaan Fisik Terpadu</t>
  </si>
  <si>
    <t xml:space="preserve">     Fumigasi</t>
  </si>
  <si>
    <t xml:space="preserve">     Batal Muat</t>
  </si>
  <si>
    <t xml:space="preserve">     Pindah Kapal/alih kapal</t>
  </si>
  <si>
    <t xml:space="preserve">     Closing</t>
  </si>
  <si>
    <t xml:space="preserve">     Batal Dokumen </t>
  </si>
  <si>
    <t xml:space="preserve">     Labeling </t>
  </si>
  <si>
    <t xml:space="preserve">     Overbrengen</t>
  </si>
  <si>
    <t>PELAYANAN PETIKEMAS DOMESTIK</t>
  </si>
  <si>
    <t xml:space="preserve">     Kade Lossing</t>
  </si>
  <si>
    <t>Unit Hari</t>
  </si>
  <si>
    <t>Shift</t>
  </si>
  <si>
    <t>PELAYANAN BARANG NON PETIKEMAS GENERAL CARGO</t>
  </si>
  <si>
    <t>GUDANG PENUMPUKAN DIUSAHAKAN</t>
  </si>
  <si>
    <t>LAPANGAN PENUMPUKAN DIUSAHAKAN</t>
  </si>
  <si>
    <t>BONGKAR MUAT</t>
  </si>
  <si>
    <t xml:space="preserve">     Per Mata Rantai</t>
  </si>
  <si>
    <t xml:space="preserve">          Stevedoring</t>
  </si>
  <si>
    <t xml:space="preserve">          Cargodoring</t>
  </si>
  <si>
    <t xml:space="preserve">          Receiving/Delivery</t>
  </si>
  <si>
    <t xml:space="preserve">     Kerjasama Pelayanan B/M</t>
  </si>
  <si>
    <t xml:space="preserve">     Pelayanan Kade Lossing </t>
  </si>
  <si>
    <t xml:space="preserve">     Roll On Roll Off (Ro Ro)</t>
  </si>
  <si>
    <t>PENGUSAHAAN ALAT</t>
  </si>
  <si>
    <t>PRODUKSI ALAT ANGKAT DIUSAHAKAN</t>
  </si>
  <si>
    <t xml:space="preserve">     Container Crane</t>
  </si>
  <si>
    <t xml:space="preserve">     HMC </t>
  </si>
  <si>
    <t xml:space="preserve">     Forklift</t>
  </si>
  <si>
    <t xml:space="preserve">     Fixed Crane</t>
  </si>
  <si>
    <t xml:space="preserve">     Mobile Crane</t>
  </si>
  <si>
    <t xml:space="preserve">     Towing Tractor</t>
  </si>
  <si>
    <t xml:space="preserve">     RTG</t>
  </si>
  <si>
    <t xml:space="preserve">    Top Loader</t>
  </si>
  <si>
    <t xml:space="preserve">    Wheel Loader</t>
  </si>
  <si>
    <t xml:space="preserve">    Luffing Crane</t>
  </si>
  <si>
    <t xml:space="preserve">    Side Loader</t>
  </si>
  <si>
    <t xml:space="preserve">    Excavator</t>
  </si>
  <si>
    <t xml:space="preserve">    Automatic Stacking Crane</t>
  </si>
  <si>
    <t>PRODUKSI ALAT ANGKUT DIUSAHAKAN</t>
  </si>
  <si>
    <t xml:space="preserve">    Head Truck</t>
  </si>
  <si>
    <t>Hari</t>
  </si>
  <si>
    <t xml:space="preserve">     Trailler</t>
  </si>
  <si>
    <t xml:space="preserve">     Dump Truck</t>
  </si>
  <si>
    <t xml:space="preserve">     Conveyor</t>
  </si>
  <si>
    <t xml:space="preserve">     Straddlle Carrier</t>
  </si>
  <si>
    <t>PRODUKSI ALAT BANTU B/M DIUSAHAKAN</t>
  </si>
  <si>
    <t xml:space="preserve">    Timbangan</t>
  </si>
  <si>
    <t xml:space="preserve">     Grab</t>
  </si>
  <si>
    <t xml:space="preserve">     Hopper</t>
  </si>
  <si>
    <t xml:space="preserve">     Pemadam Kebakaran</t>
  </si>
  <si>
    <t xml:space="preserve">     Bucket</t>
  </si>
  <si>
    <t xml:space="preserve">     Ramp Door</t>
  </si>
  <si>
    <t xml:space="preserve">     Genset</t>
  </si>
  <si>
    <t xml:space="preserve">     Spreader</t>
  </si>
  <si>
    <t>PRODUKSI ALAT APUNG</t>
  </si>
  <si>
    <t xml:space="preserve">    Kapal Tongkang</t>
  </si>
  <si>
    <t xml:space="preserve">     Kapal Tunda</t>
  </si>
  <si>
    <t xml:space="preserve">     Kapal Pandu</t>
  </si>
  <si>
    <t xml:space="preserve">     Kapal Kepil</t>
  </si>
  <si>
    <t xml:space="preserve">     Kapal Keruk</t>
  </si>
  <si>
    <t>Jam / Ls</t>
  </si>
  <si>
    <t xml:space="preserve">     Kapal Wisata</t>
  </si>
  <si>
    <t xml:space="preserve">     Floating Jetty / Ponton</t>
  </si>
  <si>
    <t>KECENDERUNGAN (%)</t>
  </si>
  <si>
    <t>ARUS PETIKEMAS</t>
  </si>
  <si>
    <t>KINERJA PELAYANAN KAPAL LUAR NEGERI</t>
  </si>
  <si>
    <t>KINERJA PELAYANAN KAPAL DALAM NEGERI</t>
  </si>
  <si>
    <t>KINERJA PELAYANAN PETIKEMAS: OPS DERMAGA (LUAR NEGERI)</t>
  </si>
  <si>
    <t>KINERJA PELAYANAN PETIKEMAS: OPS DERMAGA (DALAM NEGERI)</t>
  </si>
  <si>
    <t xml:space="preserve">               BCH (BWT)</t>
  </si>
  <si>
    <t xml:space="preserve">               BSH (BWT)</t>
  </si>
  <si>
    <t>hari</t>
  </si>
  <si>
    <t xml:space="preserve">          Bongkar</t>
  </si>
  <si>
    <t xml:space="preserve">     Dwelling Time</t>
  </si>
  <si>
    <t xml:space="preserve">          Muat</t>
  </si>
  <si>
    <t xml:space="preserve">     External Truck Round Time</t>
  </si>
  <si>
    <t xml:space="preserve">          Delivery</t>
  </si>
  <si>
    <t xml:space="preserve">          Receiving</t>
  </si>
  <si>
    <t>menit</t>
  </si>
  <si>
    <t>KINERJA PELAYANAN PETIKEMAS: OPS LAPANGAN (LUAR NEGERI)</t>
  </si>
  <si>
    <t>KINERJA PELAYANAN PETIKEMAS: OPS LAPANGAN (DALAM NEGERI)</t>
  </si>
  <si>
    <t xml:space="preserve">          Impor</t>
  </si>
  <si>
    <t xml:space="preserve">          Ekspor</t>
  </si>
  <si>
    <t>PELAYANAN BARANG NON PETIKEMAS CURAH KERING</t>
  </si>
  <si>
    <t>PENYIMPANAN (SILO)</t>
  </si>
  <si>
    <t>PELAYANAN BARANG NON PETIKEMAS CURAH CAIR</t>
  </si>
  <si>
    <t>PENYIMPANAN (TANK STORAGE)</t>
  </si>
  <si>
    <t xml:space="preserve">     Kerjasama Pengangkutan</t>
  </si>
  <si>
    <t>PELAYANAN BARANG NON PETIKEMAS GAS</t>
  </si>
  <si>
    <t>PENYIMPANAN (PIPA)</t>
  </si>
  <si>
    <t>PELAYANAN BARANG NON PETIKEMAS CAR TERMINAL</t>
  </si>
  <si>
    <t>LAPANGAN PENUMPUKAN</t>
  </si>
  <si>
    <t>PELAYANAN BARANG NON PETIKEMAS HEWAN</t>
  </si>
  <si>
    <t>Ekor Hari</t>
  </si>
  <si>
    <t>PELAYANAN PETIKEMAS</t>
  </si>
  <si>
    <t>RECEIVING/DELIVERY (BARANG)</t>
  </si>
  <si>
    <t>STUFFING/STRIPING</t>
  </si>
  <si>
    <t>UNITASI/PALETASI</t>
  </si>
  <si>
    <t>PACKING</t>
  </si>
  <si>
    <t>LABELING</t>
  </si>
  <si>
    <t>SORTASI</t>
  </si>
  <si>
    <t>PENUMPUKAN</t>
  </si>
  <si>
    <t>GERAKAN EKSTRA</t>
  </si>
  <si>
    <t>REPAIR/CLEANING CONTAINER</t>
  </si>
  <si>
    <t>MONITORING REEFER PLUG</t>
  </si>
  <si>
    <t>FUMIGASI</t>
  </si>
  <si>
    <t>PELAYANAN NON PETIKEMAS</t>
  </si>
  <si>
    <t>RECEIVING/DELIVERY</t>
  </si>
  <si>
    <t>PENUMPUKAN BARANG</t>
  </si>
  <si>
    <t>PELAYANAN PELRA</t>
  </si>
  <si>
    <t>PELAYANAN PAKET</t>
  </si>
  <si>
    <t>Call</t>
  </si>
  <si>
    <t>PELAYANAN NON PAKET</t>
  </si>
  <si>
    <t xml:space="preserve">     Labuh</t>
  </si>
  <si>
    <t xml:space="preserve">     Penambatan</t>
  </si>
  <si>
    <t xml:space="preserve">     Kepil</t>
  </si>
  <si>
    <t xml:space="preserve">     Dermaga</t>
  </si>
  <si>
    <t xml:space="preserve">     Gudang Penumpukan Diusahakan</t>
  </si>
  <si>
    <t xml:space="preserve">     Lapangan Penumpukan Diusahakan</t>
  </si>
  <si>
    <t xml:space="preserve">     Bongkar Muat</t>
  </si>
  <si>
    <t xml:space="preserve">          Per Mata Rantai</t>
  </si>
  <si>
    <t xml:space="preserve">                Stevedoring</t>
  </si>
  <si>
    <t xml:space="preserve">                Cargodoring</t>
  </si>
  <si>
    <t xml:space="preserve">                Receiving/Delivery</t>
  </si>
  <si>
    <t xml:space="preserve">                Kerjasama Pelayana B/M</t>
  </si>
  <si>
    <t xml:space="preserve">                Kade Lossing</t>
  </si>
  <si>
    <t>PENGUSAHAAN PROPERTI</t>
  </si>
  <si>
    <t>PENGUSAHAAN LAHAN</t>
  </si>
  <si>
    <t xml:space="preserve">     Sewa</t>
  </si>
  <si>
    <t xml:space="preserve">     Throughput Fee / Kontribusi</t>
  </si>
  <si>
    <t>M2</t>
  </si>
  <si>
    <t>PENGUSAHAAN PERAIRAN</t>
  </si>
  <si>
    <t>PENGUSAHAAN BANGUNAN</t>
  </si>
  <si>
    <t>KONSOLIDASI DAN DISTRIBUSI BARANG</t>
  </si>
  <si>
    <t>Kali</t>
  </si>
  <si>
    <t>Paket</t>
  </si>
  <si>
    <t>PENGUSAHAAN AIR/LISTRIK</t>
  </si>
  <si>
    <t>PENGUSAHAAN AIR</t>
  </si>
  <si>
    <t xml:space="preserve">     Pengusahaan Air Kapal</t>
  </si>
  <si>
    <t xml:space="preserve">            Sumber yang diusahakan</t>
  </si>
  <si>
    <t xml:space="preserve">            Sumber yang dikerjasamakan</t>
  </si>
  <si>
    <t xml:space="preserve">     Pengusahaan Air Umum</t>
  </si>
  <si>
    <t>PENGUSAHAAN LISTRIK</t>
  </si>
  <si>
    <t>KWh</t>
  </si>
  <si>
    <t>PELAYANAN RUPA-RUPA USAHA</t>
  </si>
  <si>
    <t>PAS TERMINAL PENUMPANG</t>
  </si>
  <si>
    <t xml:space="preserve">     Pas Penumpang</t>
  </si>
  <si>
    <t>Lembar</t>
  </si>
  <si>
    <t>PAS PELABUHAN (ORANG)</t>
  </si>
  <si>
    <t xml:space="preserve">     Pas Harian Orang</t>
  </si>
  <si>
    <t xml:space="preserve">     Pas Berlangganan Orang</t>
  </si>
  <si>
    <t>PAS PELABUHAN (KENDARAAN)</t>
  </si>
  <si>
    <t xml:space="preserve">     Pas Harian Kendaraan</t>
  </si>
  <si>
    <t xml:space="preserve">     Pas Berlangganan Kendaraan</t>
  </si>
  <si>
    <t>FASILITAS REPAIR / DOCKING KAPAL</t>
  </si>
  <si>
    <t xml:space="preserve">     Fasilitas Repair/Docking Kapal</t>
  </si>
  <si>
    <t>PRODUKSI KERJASAMA</t>
  </si>
  <si>
    <t xml:space="preserve">     Kerjasama Alat</t>
  </si>
  <si>
    <t xml:space="preserve">     Kerjasama Khusus</t>
  </si>
  <si>
    <t xml:space="preserve">     Kerjasama Pelabuhan</t>
  </si>
  <si>
    <t xml:space="preserve">     Kerjasama Jasa Air Kapal</t>
  </si>
  <si>
    <t xml:space="preserve">     Kerjasama Jasa Cold Processing / Ikan</t>
  </si>
  <si>
    <t xml:space="preserve">     Kerjasama Bunker BBM</t>
  </si>
  <si>
    <t xml:space="preserve">     Kerjasama Jasa Dock/Galangan</t>
  </si>
  <si>
    <t xml:space="preserve">     Kerjasama Jasa Dermaga Ikan</t>
  </si>
  <si>
    <t xml:space="preserve">     Kerjasama Jasa CPO/Bungkil/Minyak Goreng</t>
  </si>
  <si>
    <t xml:space="preserve">     Kerjasama Jasa Penumpukan</t>
  </si>
  <si>
    <t>Ton / Liter</t>
  </si>
  <si>
    <t xml:space="preserve">     Kerjasama Jasa SPBU</t>
  </si>
  <si>
    <t xml:space="preserve">     Kerjasama Jasa Taksi / Angkutan Penumpang</t>
  </si>
  <si>
    <t>FEE FOR SERVICE</t>
  </si>
  <si>
    <t>DIFFERENT MONTHLY SALARY</t>
  </si>
  <si>
    <t>PELAYANAN FOWARDING</t>
  </si>
  <si>
    <t>Bendel</t>
  </si>
  <si>
    <t>PEMERIKSAAN KARANTINA</t>
  </si>
  <si>
    <t>PENGURUS DOKUMEN</t>
  </si>
  <si>
    <t>INTERMODA</t>
  </si>
  <si>
    <t>TRANSIT</t>
  </si>
  <si>
    <t>TRUCKING</t>
  </si>
  <si>
    <t>PELABUHAN / TERMINAL TUKS</t>
  </si>
  <si>
    <t>PELAYANAN LABUH</t>
  </si>
  <si>
    <t>PELAYANAN PEMANDUAN</t>
  </si>
  <si>
    <t/>
  </si>
  <si>
    <t>PELAYANAN PENUNDAAN</t>
  </si>
  <si>
    <t>PELAYANAN PENAMBATAN</t>
  </si>
  <si>
    <t>PELAYANAN ALUR</t>
  </si>
  <si>
    <t>PELAYANAN KEPIL</t>
  </si>
  <si>
    <t>LABUH</t>
  </si>
  <si>
    <t>PEMANDUAN</t>
  </si>
  <si>
    <t>PENUNDAAN</t>
  </si>
  <si>
    <t>PENAMBATAN</t>
  </si>
  <si>
    <t>KERJASAMA PELAYANAN BONGKAR MUAT</t>
  </si>
  <si>
    <t>PELINDO MARINE</t>
  </si>
  <si>
    <t>SHIPPING</t>
  </si>
  <si>
    <t xml:space="preserve">     Keagenan</t>
  </si>
  <si>
    <t xml:space="preserve">     Yacht Service</t>
  </si>
  <si>
    <t>PILOTAGE</t>
  </si>
  <si>
    <t xml:space="preserve">     Pemanduan</t>
  </si>
  <si>
    <t xml:space="preserve">     Penundaan</t>
  </si>
  <si>
    <t xml:space="preserve">     Jasa SBPP</t>
  </si>
  <si>
    <t>Ls</t>
  </si>
  <si>
    <t>Unit Bulan</t>
  </si>
  <si>
    <t>TUG DAN ASSIST</t>
  </si>
  <si>
    <t xml:space="preserve">     Assist Tug</t>
  </si>
  <si>
    <t xml:space="preserve">     Towing</t>
  </si>
  <si>
    <t>VARIOUS SHIP PROVIDER</t>
  </si>
  <si>
    <t xml:space="preserve">     Crew / Passanger Transport</t>
  </si>
  <si>
    <t xml:space="preserve">     Cruise Ship Provider (Artama)</t>
  </si>
  <si>
    <t xml:space="preserve">     Various Ship Provider Lainnya</t>
  </si>
  <si>
    <t xml:space="preserve">           Alat Keruk</t>
  </si>
  <si>
    <t xml:space="preserve">           AHTS / Supply Vessel</t>
  </si>
  <si>
    <t>DOCKING FACILITY</t>
  </si>
  <si>
    <t xml:space="preserve">     Bengkel / Workshop</t>
  </si>
  <si>
    <t xml:space="preserve">     Fasilitas Lainnya</t>
  </si>
  <si>
    <t>Bulan</t>
  </si>
  <si>
    <t>MARINE LOGISTIK</t>
  </si>
  <si>
    <t xml:space="preserve">     Perbekelan BBM</t>
  </si>
  <si>
    <t xml:space="preserve">     Air Bersih (Fresh Water)</t>
  </si>
  <si>
    <t xml:space="preserve">     Pengusahaan Listrik</t>
  </si>
  <si>
    <t xml:space="preserve">           Listrik Kapal</t>
  </si>
  <si>
    <t xml:space="preserve">           Marine Power Supply</t>
  </si>
  <si>
    <t>KL</t>
  </si>
  <si>
    <t>KVA</t>
  </si>
  <si>
    <t xml:space="preserve">     Logistic, Distribusi Dan Terminal Energi Barang Pertambangan, Minyak Bumi dan Gas</t>
  </si>
  <si>
    <t xml:space="preserve">     Transportasi Dan Distribusi Barang Pertambangan, Minyak Bumi dan Gas</t>
  </si>
  <si>
    <t>OTHER MARINE SERVICE</t>
  </si>
  <si>
    <t xml:space="preserve">     Pemeliharaan Kolam Pelabuhan dan Alur Pelayaran</t>
  </si>
  <si>
    <t xml:space="preserve">     Salvage</t>
  </si>
  <si>
    <t xml:space="preserve">     Pengembangan dan Pengelolaan Alur Pelayaran</t>
  </si>
  <si>
    <t xml:space="preserve">     Reception Facility</t>
  </si>
  <si>
    <t>Liter</t>
  </si>
  <si>
    <t xml:space="preserve">     Pendidikan dan Pelatihan</t>
  </si>
  <si>
    <t xml:space="preserve">     Jasa Other Marine Lainnya</t>
  </si>
  <si>
    <t>PELABUHAN / TERMINAL / DERMAGA KHUSUS</t>
  </si>
  <si>
    <t>TERMINAL …….</t>
  </si>
  <si>
    <t>Terminal Petikemas</t>
  </si>
  <si>
    <t xml:space="preserve"> YOR</t>
  </si>
  <si>
    <t xml:space="preserve"> BOR</t>
  </si>
  <si>
    <t>UTILISASI SUPRASTRUKTUR (KESIAPAN ALAT BONGKAR MUAT)</t>
  </si>
  <si>
    <t>UTILISASI SUPRASTRUKTUR (UTILISASI ALAT BONGKAR MUAT)</t>
  </si>
  <si>
    <t>TERMINAL ……</t>
  </si>
  <si>
    <t>SD JUNI</t>
  </si>
  <si>
    <t>REALISASI SD JUNI</t>
  </si>
  <si>
    <t>TERMINAL PETI KEMAS FASE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</si>
</sst>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"/>
    <numFmt numFmtId="165" formatCode="_-* #,##0_-;\-* #,##0_-;_-* &quot;-&quot;_-;_-@"/>
    <numFmt numFmtId="166" formatCode="#,###"/>
    <numFmt numFmtId="167" formatCode="_-* #,##0.000_-;\-* #,##0.000_-;_-* &quot;-&quot;_-;_-@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</font>
    <font>
      <u/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70C0"/>
      </patternFill>
    </fill>
    <fill>
      <patternFill patternType="solid">
        <fgColor rgb="FF002060"/>
        <bgColor rgb="FF0070C0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27"/>
    <xf numFmtId="0" fontId="1" fillId="0" borderId="27"/>
  </cellStyleXfs>
  <cellXfs count="203">
    <xf numFmtId="0" fontId="0" fillId="0" borderId="0" xfId="0" applyFont="1" applyAlignment="1"/>
    <xf numFmtId="0" fontId="4" fillId="0" borderId="0" xfId="0" applyFont="1"/>
    <xf numFmtId="0" fontId="4" fillId="2" borderId="3" xfId="0" applyFont="1" applyFill="1" applyBorder="1"/>
    <xf numFmtId="0" fontId="5" fillId="2" borderId="14" xfId="0" applyFont="1" applyFill="1" applyBorder="1" applyAlignment="1">
      <alignment horizontal="center" vertical="center" wrapText="1"/>
    </xf>
    <xf numFmtId="4" fontId="4" fillId="2" borderId="15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/>
    <xf numFmtId="165" fontId="4" fillId="2" borderId="9" xfId="0" applyNumberFormat="1" applyFont="1" applyFill="1" applyBorder="1" applyAlignment="1">
      <alignment horizontal="right"/>
    </xf>
    <xf numFmtId="4" fontId="4" fillId="2" borderId="3" xfId="0" applyNumberFormat="1" applyFont="1" applyFill="1" applyBorder="1" applyAlignment="1">
      <alignment horizontal="center" vertical="center"/>
    </xf>
    <xf numFmtId="165" fontId="4" fillId="2" borderId="20" xfId="0" applyNumberFormat="1" applyFont="1" applyFill="1" applyBorder="1"/>
    <xf numFmtId="165" fontId="4" fillId="2" borderId="20" xfId="0" applyNumberFormat="1" applyFont="1" applyFill="1" applyBorder="1" applyAlignment="1">
      <alignment horizontal="right"/>
    </xf>
    <xf numFmtId="165" fontId="4" fillId="2" borderId="23" xfId="0" applyNumberFormat="1" applyFont="1" applyFill="1" applyBorder="1"/>
    <xf numFmtId="4" fontId="5" fillId="2" borderId="9" xfId="0" applyNumberFormat="1" applyFont="1" applyFill="1" applyBorder="1" applyAlignment="1">
      <alignment horizontal="center" vertical="center"/>
    </xf>
    <xf numFmtId="165" fontId="5" fillId="2" borderId="20" xfId="0" applyNumberFormat="1" applyFont="1" applyFill="1" applyBorder="1"/>
    <xf numFmtId="4" fontId="5" fillId="2" borderId="23" xfId="0" applyNumberFormat="1" applyFont="1" applyFill="1" applyBorder="1" applyAlignment="1">
      <alignment horizontal="center" vertical="center"/>
    </xf>
    <xf numFmtId="165" fontId="5" fillId="2" borderId="23" xfId="0" applyNumberFormat="1" applyFont="1" applyFill="1" applyBorder="1"/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top"/>
    </xf>
    <xf numFmtId="4" fontId="5" fillId="2" borderId="3" xfId="0" applyNumberFormat="1" applyFont="1" applyFill="1" applyBorder="1" applyAlignment="1">
      <alignment horizontal="center" vertical="center"/>
    </xf>
    <xf numFmtId="165" fontId="5" fillId="2" borderId="3" xfId="0" applyNumberFormat="1" applyFont="1" applyFill="1" applyBorder="1"/>
    <xf numFmtId="164" fontId="5" fillId="2" borderId="9" xfId="0" applyNumberFormat="1" applyFont="1" applyFill="1" applyBorder="1" applyAlignment="1">
      <alignment horizontal="center" vertical="center" wrapText="1"/>
    </xf>
    <xf numFmtId="4" fontId="5" fillId="2" borderId="25" xfId="0" applyNumberFormat="1" applyFont="1" applyFill="1" applyBorder="1" applyAlignment="1">
      <alignment horizontal="center" vertical="center"/>
    </xf>
    <xf numFmtId="4" fontId="5" fillId="2" borderId="26" xfId="0" applyNumberFormat="1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/>
    </xf>
    <xf numFmtId="0" fontId="5" fillId="2" borderId="20" xfId="0" applyFont="1" applyFill="1" applyBorder="1"/>
    <xf numFmtId="0" fontId="4" fillId="2" borderId="20" xfId="0" applyFont="1" applyFill="1" applyBorder="1" applyAlignment="1">
      <alignment horizontal="center"/>
    </xf>
    <xf numFmtId="0" fontId="4" fillId="2" borderId="20" xfId="0" applyFont="1" applyFill="1" applyBorder="1"/>
    <xf numFmtId="0" fontId="4" fillId="2" borderId="30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left"/>
    </xf>
    <xf numFmtId="2" fontId="4" fillId="2" borderId="20" xfId="0" applyNumberFormat="1" applyFont="1" applyFill="1" applyBorder="1"/>
    <xf numFmtId="0" fontId="4" fillId="2" borderId="3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center"/>
    </xf>
    <xf numFmtId="2" fontId="4" fillId="2" borderId="23" xfId="0" applyNumberFormat="1" applyFont="1" applyFill="1" applyBorder="1"/>
    <xf numFmtId="0" fontId="4" fillId="2" borderId="23" xfId="0" applyFont="1" applyFill="1" applyBorder="1"/>
    <xf numFmtId="166" fontId="4" fillId="2" borderId="20" xfId="0" applyNumberFormat="1" applyFont="1" applyFill="1" applyBorder="1"/>
    <xf numFmtId="1" fontId="4" fillId="2" borderId="20" xfId="0" applyNumberFormat="1" applyFont="1" applyFill="1" applyBorder="1"/>
    <xf numFmtId="0" fontId="5" fillId="2" borderId="31" xfId="0" applyFont="1" applyFill="1" applyBorder="1" applyAlignment="1">
      <alignment horizontal="center"/>
    </xf>
    <xf numFmtId="1" fontId="4" fillId="2" borderId="23" xfId="0" applyNumberFormat="1" applyFont="1" applyFill="1" applyBorder="1"/>
    <xf numFmtId="1" fontId="4" fillId="2" borderId="3" xfId="0" applyNumberFormat="1" applyFont="1" applyFill="1" applyBorder="1"/>
    <xf numFmtId="37" fontId="5" fillId="2" borderId="14" xfId="0" applyNumberFormat="1" applyFont="1" applyFill="1" applyBorder="1" applyAlignment="1">
      <alignment horizontal="center" vertical="center" wrapText="1"/>
    </xf>
    <xf numFmtId="1" fontId="4" fillId="0" borderId="0" xfId="0" applyNumberFormat="1" applyFont="1"/>
    <xf numFmtId="0" fontId="5" fillId="2" borderId="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Fill="1" applyAlignment="1"/>
    <xf numFmtId="0" fontId="5" fillId="2" borderId="27" xfId="0" applyFont="1" applyFill="1" applyBorder="1" applyAlignment="1">
      <alignment vertical="center" wrapText="1"/>
    </xf>
    <xf numFmtId="0" fontId="5" fillId="2" borderId="23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vertical="center"/>
    </xf>
    <xf numFmtId="0" fontId="5" fillId="2" borderId="23" xfId="0" applyFont="1" applyFill="1" applyBorder="1" applyAlignment="1">
      <alignment horizontal="center" vertical="center" wrapText="1"/>
    </xf>
    <xf numFmtId="165" fontId="5" fillId="2" borderId="33" xfId="0" applyNumberFormat="1" applyFont="1" applyFill="1" applyBorder="1"/>
    <xf numFmtId="165" fontId="5" fillId="2" borderId="34" xfId="0" applyNumberFormat="1" applyFont="1" applyFill="1" applyBorder="1"/>
    <xf numFmtId="0" fontId="5" fillId="2" borderId="32" xfId="0" applyFont="1" applyFill="1" applyBorder="1" applyAlignment="1">
      <alignment horizontal="center" vertical="center" wrapText="1"/>
    </xf>
    <xf numFmtId="164" fontId="7" fillId="3" borderId="25" xfId="0" applyNumberFormat="1" applyFont="1" applyFill="1" applyBorder="1" applyAlignment="1">
      <alignment horizontal="center" vertical="center" wrapText="1"/>
    </xf>
    <xf numFmtId="164" fontId="7" fillId="3" borderId="9" xfId="0" applyNumberFormat="1" applyFont="1" applyFill="1" applyBorder="1" applyAlignment="1">
      <alignment horizontal="center" vertical="center" wrapText="1"/>
    </xf>
    <xf numFmtId="37" fontId="7" fillId="3" borderId="9" xfId="0" applyNumberFormat="1" applyFont="1" applyFill="1" applyBorder="1" applyAlignment="1">
      <alignment horizontal="center" vertical="center" wrapText="1"/>
    </xf>
    <xf numFmtId="0" fontId="0" fillId="0" borderId="27" xfId="0" applyFont="1" applyBorder="1" applyAlignment="1"/>
    <xf numFmtId="4" fontId="4" fillId="2" borderId="27" xfId="0" applyNumberFormat="1" applyFont="1" applyFill="1" applyBorder="1" applyAlignment="1">
      <alignment horizontal="center" vertical="center"/>
    </xf>
    <xf numFmtId="4" fontId="4" fillId="2" borderId="36" xfId="0" applyNumberFormat="1" applyFont="1" applyFill="1" applyBorder="1" applyAlignment="1">
      <alignment horizontal="center" vertical="center"/>
    </xf>
    <xf numFmtId="165" fontId="4" fillId="2" borderId="34" xfId="0" applyNumberFormat="1" applyFont="1" applyFill="1" applyBorder="1" applyAlignment="1">
      <alignment horizontal="right"/>
    </xf>
    <xf numFmtId="165" fontId="4" fillId="2" borderId="34" xfId="0" applyNumberFormat="1" applyFont="1" applyFill="1" applyBorder="1"/>
    <xf numFmtId="164" fontId="6" fillId="3" borderId="35" xfId="0" applyNumberFormat="1" applyFont="1" applyFill="1" applyBorder="1" applyAlignment="1">
      <alignment horizontal="center" vertical="center" wrapText="1"/>
    </xf>
    <xf numFmtId="4" fontId="5" fillId="2" borderId="35" xfId="0" applyNumberFormat="1" applyFont="1" applyFill="1" applyBorder="1" applyAlignment="1">
      <alignment horizontal="center" vertical="center"/>
    </xf>
    <xf numFmtId="0" fontId="0" fillId="0" borderId="27" xfId="0" applyFont="1" applyFill="1" applyBorder="1" applyAlignment="1"/>
    <xf numFmtId="164" fontId="7" fillId="3" borderId="32" xfId="0" applyNumberFormat="1" applyFont="1" applyFill="1" applyBorder="1" applyAlignment="1">
      <alignment horizontal="center" vertical="center" wrapText="1"/>
    </xf>
    <xf numFmtId="37" fontId="7" fillId="3" borderId="32" xfId="0" applyNumberFormat="1" applyFont="1" applyFill="1" applyBorder="1" applyAlignment="1">
      <alignment horizontal="center" vertical="center" wrapText="1"/>
    </xf>
    <xf numFmtId="164" fontId="7" fillId="3" borderId="32" xfId="0" applyNumberFormat="1" applyFont="1" applyFill="1" applyBorder="1" applyAlignment="1">
      <alignment horizontal="center" vertical="center" wrapText="1"/>
    </xf>
    <xf numFmtId="0" fontId="4" fillId="3" borderId="0" xfId="0" applyFont="1" applyFill="1"/>
    <xf numFmtId="0" fontId="0" fillId="3" borderId="27" xfId="0" applyFont="1" applyFill="1" applyBorder="1" applyAlignment="1"/>
    <xf numFmtId="164" fontId="6" fillId="3" borderId="27" xfId="0" applyNumberFormat="1" applyFont="1" applyFill="1" applyBorder="1" applyAlignment="1">
      <alignment horizontal="center" vertical="center" wrapText="1"/>
    </xf>
    <xf numFmtId="0" fontId="3" fillId="3" borderId="27" xfId="0" applyFont="1" applyFill="1" applyBorder="1"/>
    <xf numFmtId="0" fontId="0" fillId="0" borderId="0" xfId="0" applyFont="1" applyBorder="1" applyAlignment="1"/>
    <xf numFmtId="0" fontId="5" fillId="2" borderId="27" xfId="0" applyFont="1" applyFill="1" applyBorder="1" applyAlignment="1"/>
    <xf numFmtId="0" fontId="3" fillId="3" borderId="2" xfId="0" applyFont="1" applyFill="1" applyBorder="1"/>
    <xf numFmtId="0" fontId="3" fillId="3" borderId="27" xfId="0" applyFont="1" applyFill="1" applyBorder="1" applyAlignment="1"/>
    <xf numFmtId="165" fontId="4" fillId="2" borderId="41" xfId="0" applyNumberFormat="1" applyFont="1" applyFill="1" applyBorder="1"/>
    <xf numFmtId="165" fontId="4" fillId="2" borderId="41" xfId="0" applyNumberFormat="1" applyFont="1" applyFill="1" applyBorder="1" applyAlignment="1">
      <alignment horizontal="right"/>
    </xf>
    <xf numFmtId="0" fontId="9" fillId="3" borderId="2" xfId="0" applyFont="1" applyFill="1" applyBorder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/>
    <xf numFmtId="164" fontId="6" fillId="4" borderId="27" xfId="0" applyNumberFormat="1" applyFont="1" applyFill="1" applyBorder="1" applyAlignment="1">
      <alignment horizontal="center" vertical="center" wrapText="1"/>
    </xf>
    <xf numFmtId="0" fontId="2" fillId="0" borderId="27" xfId="1"/>
    <xf numFmtId="164" fontId="6" fillId="0" borderId="27" xfId="1" applyNumberFormat="1" applyFont="1" applyAlignment="1">
      <alignment horizontal="center" vertical="center" wrapText="1"/>
    </xf>
    <xf numFmtId="0" fontId="3" fillId="0" borderId="27" xfId="1" applyFont="1"/>
    <xf numFmtId="164" fontId="7" fillId="3" borderId="32" xfId="1" applyNumberFormat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37" fontId="7" fillId="3" borderId="32" xfId="1" applyNumberFormat="1" applyFont="1" applyFill="1" applyBorder="1" applyAlignment="1">
      <alignment horizontal="center" vertical="center" wrapText="1"/>
    </xf>
    <xf numFmtId="0" fontId="5" fillId="2" borderId="30" xfId="1" applyFont="1" applyFill="1" applyBorder="1" applyAlignment="1">
      <alignment horizontal="center"/>
    </xf>
    <xf numFmtId="0" fontId="5" fillId="2" borderId="20" xfId="1" applyFont="1" applyFill="1" applyBorder="1"/>
    <xf numFmtId="0" fontId="4" fillId="2" borderId="20" xfId="1" applyFont="1" applyFill="1" applyBorder="1" applyAlignment="1">
      <alignment horizontal="center"/>
    </xf>
    <xf numFmtId="0" fontId="4" fillId="2" borderId="20" xfId="1" applyFont="1" applyFill="1" applyBorder="1"/>
    <xf numFmtId="0" fontId="4" fillId="2" borderId="30" xfId="1" applyFont="1" applyFill="1" applyBorder="1" applyAlignment="1">
      <alignment horizontal="center"/>
    </xf>
    <xf numFmtId="0" fontId="4" fillId="2" borderId="20" xfId="1" applyFont="1" applyFill="1" applyBorder="1" applyAlignment="1">
      <alignment horizontal="left"/>
    </xf>
    <xf numFmtId="2" fontId="4" fillId="2" borderId="20" xfId="1" applyNumberFormat="1" applyFont="1" applyFill="1" applyBorder="1"/>
    <xf numFmtId="0" fontId="4" fillId="2" borderId="36" xfId="1" applyFont="1" applyFill="1" applyBorder="1" applyAlignment="1">
      <alignment horizontal="center"/>
    </xf>
    <xf numFmtId="0" fontId="4" fillId="2" borderId="34" xfId="1" applyFont="1" applyFill="1" applyBorder="1" applyAlignment="1">
      <alignment horizontal="left"/>
    </xf>
    <xf numFmtId="0" fontId="4" fillId="2" borderId="34" xfId="1" applyFont="1" applyFill="1" applyBorder="1" applyAlignment="1">
      <alignment horizontal="center"/>
    </xf>
    <xf numFmtId="2" fontId="4" fillId="2" borderId="34" xfId="1" applyNumberFormat="1" applyFont="1" applyFill="1" applyBorder="1"/>
    <xf numFmtId="0" fontId="4" fillId="2" borderId="27" xfId="1" applyFont="1" applyFill="1"/>
    <xf numFmtId="0" fontId="2" fillId="0" borderId="0" xfId="1" applyBorder="1"/>
    <xf numFmtId="0" fontId="2" fillId="0" borderId="27" xfId="1" applyBorder="1"/>
    <xf numFmtId="0" fontId="4" fillId="2" borderId="34" xfId="0" applyFont="1" applyFill="1" applyBorder="1" applyAlignment="1">
      <alignment horizontal="left"/>
    </xf>
    <xf numFmtId="0" fontId="4" fillId="2" borderId="34" xfId="0" applyFont="1" applyFill="1" applyBorder="1" applyAlignment="1">
      <alignment horizontal="center"/>
    </xf>
    <xf numFmtId="165" fontId="4" fillId="2" borderId="39" xfId="0" applyNumberFormat="1" applyFont="1" applyFill="1" applyBorder="1"/>
    <xf numFmtId="165" fontId="4" fillId="2" borderId="39" xfId="0" applyNumberFormat="1" applyFont="1" applyFill="1" applyBorder="1" applyAlignment="1">
      <alignment horizontal="right"/>
    </xf>
    <xf numFmtId="164" fontId="7" fillId="3" borderId="32" xfId="1" applyNumberFormat="1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/>
    </xf>
    <xf numFmtId="0" fontId="4" fillId="2" borderId="34" xfId="0" applyFont="1" applyFill="1" applyBorder="1"/>
    <xf numFmtId="164" fontId="7" fillId="3" borderId="32" xfId="1" applyNumberFormat="1" applyFont="1" applyFill="1" applyBorder="1" applyAlignment="1">
      <alignment horizontal="center" vertical="center" wrapText="1"/>
    </xf>
    <xf numFmtId="0" fontId="5" fillId="2" borderId="34" xfId="0" quotePrefix="1" applyFont="1" applyFill="1" applyBorder="1"/>
    <xf numFmtId="2" fontId="4" fillId="2" borderId="34" xfId="0" applyNumberFormat="1" applyFont="1" applyFill="1" applyBorder="1"/>
    <xf numFmtId="164" fontId="7" fillId="3" borderId="32" xfId="0" applyNumberFormat="1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/>
    </xf>
    <xf numFmtId="0" fontId="4" fillId="2" borderId="27" xfId="0" applyFont="1" applyFill="1" applyBorder="1"/>
    <xf numFmtId="0" fontId="8" fillId="2" borderId="35" xfId="1" applyFont="1" applyFill="1" applyBorder="1" applyAlignment="1">
      <alignment vertical="center"/>
    </xf>
    <xf numFmtId="0" fontId="4" fillId="3" borderId="27" xfId="1" applyFont="1" applyFill="1"/>
    <xf numFmtId="0" fontId="2" fillId="3" borderId="27" xfId="1" applyFill="1"/>
    <xf numFmtId="0" fontId="8" fillId="3" borderId="35" xfId="1" applyFont="1" applyFill="1" applyBorder="1" applyAlignment="1">
      <alignment vertical="center"/>
    </xf>
    <xf numFmtId="165" fontId="4" fillId="3" borderId="41" xfId="0" applyNumberFormat="1" applyFont="1" applyFill="1" applyBorder="1"/>
    <xf numFmtId="165" fontId="4" fillId="3" borderId="41" xfId="0" applyNumberFormat="1" applyFont="1" applyFill="1" applyBorder="1" applyAlignment="1">
      <alignment horizontal="right"/>
    </xf>
    <xf numFmtId="167" fontId="0" fillId="0" borderId="0" xfId="0" applyNumberFormat="1" applyFont="1" applyAlignment="1"/>
    <xf numFmtId="0" fontId="4" fillId="2" borderId="41" xfId="0" applyFont="1" applyFill="1" applyBorder="1"/>
    <xf numFmtId="1" fontId="4" fillId="2" borderId="34" xfId="0" applyNumberFormat="1" applyFont="1" applyFill="1" applyBorder="1"/>
    <xf numFmtId="0" fontId="4" fillId="3" borderId="27" xfId="0" applyFont="1" applyFill="1" applyBorder="1"/>
    <xf numFmtId="164" fontId="7" fillId="3" borderId="32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/>
    <xf numFmtId="166" fontId="4" fillId="2" borderId="34" xfId="0" applyNumberFormat="1" applyFont="1" applyFill="1" applyBorder="1"/>
    <xf numFmtId="0" fontId="0" fillId="3" borderId="0" xfId="0" applyFont="1" applyFill="1" applyAlignment="1"/>
    <xf numFmtId="1" fontId="4" fillId="3" borderId="0" xfId="0" applyNumberFormat="1" applyFont="1" applyFill="1"/>
    <xf numFmtId="0" fontId="5" fillId="2" borderId="20" xfId="0" applyFont="1" applyFill="1" applyBorder="1" applyAlignment="1">
      <alignment horizontal="left"/>
    </xf>
    <xf numFmtId="0" fontId="4" fillId="2" borderId="20" xfId="0" applyFont="1" applyFill="1" applyBorder="1" applyAlignment="1">
      <alignment wrapText="1"/>
    </xf>
    <xf numFmtId="1" fontId="2" fillId="0" borderId="27" xfId="1" applyNumberFormat="1"/>
    <xf numFmtId="164" fontId="7" fillId="3" borderId="26" xfId="0" applyNumberFormat="1" applyFont="1" applyFill="1" applyBorder="1" applyAlignment="1">
      <alignment horizontal="center" vertical="center" wrapText="1"/>
    </xf>
    <xf numFmtId="164" fontId="7" fillId="3" borderId="20" xfId="0" applyNumberFormat="1" applyFont="1" applyFill="1" applyBorder="1" applyAlignment="1">
      <alignment horizontal="center" vertical="center" wrapText="1"/>
    </xf>
    <xf numFmtId="164" fontId="7" fillId="3" borderId="39" xfId="0" applyNumberFormat="1" applyFont="1" applyFill="1" applyBorder="1" applyAlignment="1">
      <alignment horizontal="center" vertical="center" wrapText="1"/>
    </xf>
    <xf numFmtId="164" fontId="7" fillId="3" borderId="28" xfId="0" applyNumberFormat="1" applyFont="1" applyFill="1" applyBorder="1" applyAlignment="1">
      <alignment horizontal="center" vertical="center" wrapText="1"/>
    </xf>
    <xf numFmtId="164" fontId="7" fillId="3" borderId="29" xfId="0" applyNumberFormat="1" applyFont="1" applyFill="1" applyBorder="1" applyAlignment="1">
      <alignment horizontal="center" vertical="center" wrapText="1"/>
    </xf>
    <xf numFmtId="164" fontId="7" fillId="3" borderId="31" xfId="0" applyNumberFormat="1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3" fillId="3" borderId="28" xfId="0" applyFont="1" applyFill="1" applyBorder="1"/>
    <xf numFmtId="0" fontId="3" fillId="3" borderId="29" xfId="0" applyFont="1" applyFill="1" applyBorder="1"/>
    <xf numFmtId="0" fontId="5" fillId="2" borderId="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31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29" xfId="0" applyFont="1" applyFill="1" applyBorder="1" applyAlignment="1">
      <alignment horizontal="left" vertical="center"/>
    </xf>
    <xf numFmtId="164" fontId="6" fillId="5" borderId="24" xfId="0" applyNumberFormat="1" applyFont="1" applyFill="1" applyBorder="1" applyAlignment="1">
      <alignment horizontal="center" vertical="center" wrapText="1"/>
    </xf>
    <xf numFmtId="164" fontId="6" fillId="5" borderId="21" xfId="0" applyNumberFormat="1" applyFont="1" applyFill="1" applyBorder="1" applyAlignment="1">
      <alignment horizontal="center" vertical="center" wrapText="1"/>
    </xf>
    <xf numFmtId="164" fontId="6" fillId="5" borderId="25" xfId="0" applyNumberFormat="1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left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3" fillId="3" borderId="7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5" fillId="2" borderId="4" xfId="0" applyFont="1" applyFill="1" applyBorder="1" applyAlignment="1">
      <alignment horizontal="center" vertical="center"/>
    </xf>
    <xf numFmtId="0" fontId="3" fillId="3" borderId="16" xfId="0" applyFont="1" applyFill="1" applyBorder="1"/>
    <xf numFmtId="0" fontId="4" fillId="2" borderId="5" xfId="0" applyFont="1" applyFill="1" applyBorder="1" applyAlignment="1">
      <alignment horizontal="left" vertical="center"/>
    </xf>
    <xf numFmtId="0" fontId="3" fillId="3" borderId="17" xfId="0" applyFont="1" applyFill="1" applyBorder="1"/>
    <xf numFmtId="0" fontId="3" fillId="3" borderId="18" xfId="0" applyFont="1" applyFill="1" applyBorder="1"/>
    <xf numFmtId="0" fontId="3" fillId="3" borderId="19" xfId="0" applyFont="1" applyFill="1" applyBorder="1"/>
    <xf numFmtId="0" fontId="3" fillId="3" borderId="22" xfId="0" applyFont="1" applyFill="1" applyBorder="1"/>
    <xf numFmtId="164" fontId="7" fillId="3" borderId="32" xfId="0" applyNumberFormat="1" applyFont="1" applyFill="1" applyBorder="1" applyAlignment="1">
      <alignment horizontal="center" vertical="center" wrapText="1"/>
    </xf>
    <xf numFmtId="164" fontId="7" fillId="3" borderId="32" xfId="1" applyNumberFormat="1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left"/>
    </xf>
    <xf numFmtId="0" fontId="9" fillId="3" borderId="28" xfId="0" applyFont="1" applyFill="1" applyBorder="1"/>
    <xf numFmtId="0" fontId="9" fillId="3" borderId="27" xfId="0" applyFont="1" applyFill="1" applyBorder="1"/>
    <xf numFmtId="0" fontId="5" fillId="2" borderId="33" xfId="1" applyFont="1" applyFill="1" applyBorder="1" applyAlignment="1">
      <alignment horizontal="center" vertical="center" wrapText="1"/>
    </xf>
    <xf numFmtId="0" fontId="5" fillId="2" borderId="23" xfId="1" applyFont="1" applyFill="1" applyBorder="1" applyAlignment="1">
      <alignment horizontal="center" vertical="center" wrapText="1"/>
    </xf>
    <xf numFmtId="0" fontId="5" fillId="2" borderId="40" xfId="1" applyFont="1" applyFill="1" applyBorder="1" applyAlignment="1">
      <alignment horizontal="center" vertical="center" wrapText="1"/>
    </xf>
    <xf numFmtId="0" fontId="5" fillId="2" borderId="31" xfId="1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left"/>
    </xf>
    <xf numFmtId="0" fontId="8" fillId="2" borderId="27" xfId="0" applyFont="1" applyFill="1" applyBorder="1" applyAlignment="1">
      <alignment horizontal="left"/>
    </xf>
    <xf numFmtId="0" fontId="8" fillId="2" borderId="28" xfId="1" applyFont="1" applyFill="1" applyBorder="1" applyAlignment="1">
      <alignment horizontal="left"/>
    </xf>
    <xf numFmtId="0" fontId="8" fillId="2" borderId="27" xfId="1" applyFont="1" applyFill="1" applyBorder="1" applyAlignment="1">
      <alignment horizontal="left"/>
    </xf>
    <xf numFmtId="0" fontId="8" fillId="2" borderId="35" xfId="1" applyFont="1" applyFill="1" applyBorder="1" applyAlignment="1">
      <alignment horizontal="left" vertical="center"/>
    </xf>
    <xf numFmtId="0" fontId="8" fillId="3" borderId="35" xfId="1" applyFont="1" applyFill="1" applyBorder="1" applyAlignment="1">
      <alignment horizontal="left" vertical="center"/>
    </xf>
    <xf numFmtId="0" fontId="5" fillId="2" borderId="3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8" fillId="2" borderId="1" xfId="0" applyFont="1" applyFill="1" applyBorder="1" applyAlignment="1">
      <alignment horizontal="left"/>
    </xf>
    <xf numFmtId="0" fontId="9" fillId="0" borderId="2" xfId="0" applyFont="1" applyBorder="1"/>
    <xf numFmtId="0" fontId="5" fillId="2" borderId="9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3" fillId="0" borderId="2" xfId="0" applyFont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81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</dxfs>
  <tableStyles count="7" defaultTableStyle="TableStyleMedium2" defaultPivotStyle="PivotStyleLight16">
    <tableStyle name="Sheet1-style" pivot="0" count="3" xr9:uid="{00000000-0011-0000-FFFF-FFFF00000000}">
      <tableStyleElement type="headerRow" dxfId="1818"/>
      <tableStyleElement type="firstRowStripe" dxfId="1817"/>
      <tableStyleElement type="secondRowStripe" dxfId="1816"/>
    </tableStyle>
    <tableStyle name="Sheet1-style 2" pivot="0" count="3" xr9:uid="{00000000-0011-0000-FFFF-FFFF01000000}">
      <tableStyleElement type="headerRow" dxfId="1815"/>
      <tableStyleElement type="firstRowStripe" dxfId="1814"/>
      <tableStyleElement type="secondRowStripe" dxfId="1813"/>
    </tableStyle>
    <tableStyle name="Sheet1-style 3" pivot="0" count="3" xr9:uid="{00000000-0011-0000-FFFF-FFFF02000000}">
      <tableStyleElement type="headerRow" dxfId="1812"/>
      <tableStyleElement type="firstRowStripe" dxfId="1811"/>
      <tableStyleElement type="secondRowStripe" dxfId="1810"/>
    </tableStyle>
    <tableStyle name="Sheet1-style 4" pivot="0" count="3" xr9:uid="{00000000-0011-0000-FFFF-FFFF03000000}">
      <tableStyleElement type="headerRow" dxfId="1809"/>
      <tableStyleElement type="firstRowStripe" dxfId="1808"/>
      <tableStyleElement type="secondRowStripe" dxfId="1807"/>
    </tableStyle>
    <tableStyle name="Sheet1-style 5" pivot="0" count="3" xr9:uid="{00000000-0011-0000-FFFF-FFFF04000000}">
      <tableStyleElement type="headerRow" dxfId="1806"/>
      <tableStyleElement type="firstRowStripe" dxfId="1805"/>
      <tableStyleElement type="secondRowStripe" dxfId="1804"/>
    </tableStyle>
    <tableStyle name="Sheet1-style 6" pivot="0" count="3" xr9:uid="{00000000-0011-0000-FFFF-FFFF05000000}">
      <tableStyleElement type="headerRow" dxfId="1803"/>
      <tableStyleElement type="firstRowStripe" dxfId="1802"/>
      <tableStyleElement type="secondRowStripe" dxfId="1801"/>
    </tableStyle>
    <tableStyle name="Sheet1-style 7" pivot="0" count="3" xr9:uid="{00000000-0011-0000-FFFF-FFFF06000000}">
      <tableStyleElement type="headerRow" dxfId="1800"/>
      <tableStyleElement type="firstRowStripe" dxfId="1799"/>
      <tableStyleElement type="secondRowStripe" dxfId="17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0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I32" sqref="I32"/>
    </sheetView>
  </sheetViews>
  <sheetFormatPr defaultColWidth="14.44140625" defaultRowHeight="15" customHeight="1" x14ac:dyDescent="0.3"/>
  <cols>
    <col min="1" max="1" width="6.44140625" customWidth="1"/>
    <col min="2" max="2" width="4.44140625" customWidth="1"/>
    <col min="3" max="3" width="3.6640625" customWidth="1"/>
    <col min="4" max="5" width="2.44140625" customWidth="1"/>
    <col min="6" max="6" width="16.33203125" customWidth="1"/>
    <col min="7" max="7" width="8.44140625" customWidth="1"/>
    <col min="8" max="11" width="18.44140625" customWidth="1"/>
    <col min="12" max="14" width="11.44140625" customWidth="1"/>
  </cols>
  <sheetData>
    <row r="1" spans="1:14" ht="14.25" customHeight="1" x14ac:dyDescent="0.3">
      <c r="A1" s="46"/>
      <c r="B1" s="44"/>
      <c r="C1" s="44"/>
      <c r="D1" s="44"/>
      <c r="E1" s="44"/>
      <c r="F1" s="44"/>
      <c r="G1" s="44"/>
      <c r="H1" s="152" t="s">
        <v>344</v>
      </c>
      <c r="I1" s="153"/>
      <c r="J1" s="153"/>
      <c r="K1" s="153"/>
      <c r="L1" s="153"/>
      <c r="M1" s="153"/>
      <c r="N1" s="154"/>
    </row>
    <row r="2" spans="1:14" s="43" customFormat="1" ht="14.25" customHeight="1" x14ac:dyDescent="0.3">
      <c r="A2" s="160" t="s">
        <v>168</v>
      </c>
      <c r="B2" s="160"/>
      <c r="C2" s="160"/>
      <c r="D2" s="160"/>
      <c r="E2" s="160"/>
      <c r="F2" s="160"/>
      <c r="G2" s="160"/>
      <c r="H2" s="59"/>
      <c r="I2" s="59"/>
      <c r="J2" s="59"/>
      <c r="K2" s="59"/>
      <c r="L2" s="59"/>
      <c r="M2" s="59"/>
      <c r="N2" s="59"/>
    </row>
    <row r="3" spans="1:14" ht="14.25" customHeight="1" x14ac:dyDescent="0.3">
      <c r="A3" s="161" t="s">
        <v>0</v>
      </c>
      <c r="B3" s="162" t="s">
        <v>1</v>
      </c>
      <c r="C3" s="162"/>
      <c r="D3" s="162"/>
      <c r="E3" s="162"/>
      <c r="F3" s="162"/>
      <c r="G3" s="162" t="s">
        <v>2</v>
      </c>
      <c r="H3" s="134" t="s">
        <v>4</v>
      </c>
      <c r="I3" s="135"/>
      <c r="J3" s="136" t="s">
        <v>346</v>
      </c>
      <c r="K3" s="135"/>
      <c r="L3" s="136" t="s">
        <v>167</v>
      </c>
      <c r="M3" s="134"/>
      <c r="N3" s="135"/>
    </row>
    <row r="4" spans="1:14" ht="14.25" customHeight="1" x14ac:dyDescent="0.3">
      <c r="A4" s="159"/>
      <c r="B4" s="163"/>
      <c r="C4" s="163"/>
      <c r="D4" s="163"/>
      <c r="E4" s="163"/>
      <c r="F4" s="163"/>
      <c r="G4" s="163"/>
      <c r="H4" s="51" t="s">
        <v>5</v>
      </c>
      <c r="I4" s="52" t="s">
        <v>345</v>
      </c>
      <c r="J4" s="52" t="s">
        <v>6</v>
      </c>
      <c r="K4" s="52" t="s">
        <v>7</v>
      </c>
      <c r="L4" s="52" t="s">
        <v>8</v>
      </c>
      <c r="M4" s="52" t="s">
        <v>9</v>
      </c>
      <c r="N4" s="52" t="s">
        <v>10</v>
      </c>
    </row>
    <row r="5" spans="1:14" ht="14.25" customHeight="1" x14ac:dyDescent="0.3">
      <c r="A5" s="45">
        <v>1</v>
      </c>
      <c r="B5" s="137">
        <v>2</v>
      </c>
      <c r="C5" s="138"/>
      <c r="D5" s="138"/>
      <c r="E5" s="138"/>
      <c r="F5" s="139"/>
      <c r="G5" s="47">
        <v>3</v>
      </c>
      <c r="H5" s="53">
        <v>4</v>
      </c>
      <c r="I5" s="53">
        <v>5</v>
      </c>
      <c r="J5" s="53">
        <v>6</v>
      </c>
      <c r="K5" s="53">
        <v>7</v>
      </c>
      <c r="L5" s="53">
        <v>8</v>
      </c>
      <c r="M5" s="53">
        <v>9</v>
      </c>
      <c r="N5" s="53">
        <v>10</v>
      </c>
    </row>
    <row r="6" spans="1:14" ht="14.25" customHeight="1" x14ac:dyDescent="0.3">
      <c r="A6" s="170">
        <v>1</v>
      </c>
      <c r="B6" s="172" t="s">
        <v>11</v>
      </c>
      <c r="C6" s="165"/>
      <c r="D6" s="165"/>
      <c r="E6" s="165"/>
      <c r="F6" s="166"/>
      <c r="G6" s="4" t="s">
        <v>12</v>
      </c>
      <c r="H6" s="6"/>
      <c r="I6" s="6"/>
      <c r="J6" s="6"/>
      <c r="K6" s="5"/>
      <c r="L6" s="5">
        <f>IFERROR(J6/I6*100,)</f>
        <v>0</v>
      </c>
      <c r="M6" s="5">
        <f t="shared" ref="M6:M11" si="0">IFERROR(J6/H6*100,)</f>
        <v>0</v>
      </c>
      <c r="N6" s="5">
        <f t="shared" ref="N6:N11" si="1">IFERROR(J6/K6*100,)</f>
        <v>0</v>
      </c>
    </row>
    <row r="7" spans="1:14" ht="14.25" customHeight="1" x14ac:dyDescent="0.3">
      <c r="A7" s="171"/>
      <c r="B7" s="173"/>
      <c r="C7" s="174"/>
      <c r="D7" s="174"/>
      <c r="E7" s="174"/>
      <c r="F7" s="175"/>
      <c r="G7" s="7" t="s">
        <v>13</v>
      </c>
      <c r="H7" s="9"/>
      <c r="I7" s="9"/>
      <c r="J7" s="9"/>
      <c r="K7" s="8"/>
      <c r="L7" s="8">
        <f t="shared" ref="L7:L11" si="2">IFERROR(J7/I7*100,)</f>
        <v>0</v>
      </c>
      <c r="M7" s="8">
        <f t="shared" si="0"/>
        <v>0</v>
      </c>
      <c r="N7" s="8">
        <f t="shared" si="1"/>
        <v>0</v>
      </c>
    </row>
    <row r="8" spans="1:14" ht="14.25" customHeight="1" x14ac:dyDescent="0.3">
      <c r="A8" s="170">
        <v>2</v>
      </c>
      <c r="B8" s="144" t="s">
        <v>14</v>
      </c>
      <c r="C8" s="165"/>
      <c r="D8" s="165"/>
      <c r="E8" s="165"/>
      <c r="F8" s="166"/>
      <c r="G8" s="4" t="s">
        <v>12</v>
      </c>
      <c r="H8" s="5"/>
      <c r="I8" s="5"/>
      <c r="J8" s="5"/>
      <c r="K8" s="5"/>
      <c r="L8" s="5">
        <f t="shared" si="2"/>
        <v>0</v>
      </c>
      <c r="M8" s="5">
        <f t="shared" si="0"/>
        <v>0</v>
      </c>
      <c r="N8" s="5">
        <f t="shared" si="1"/>
        <v>0</v>
      </c>
    </row>
    <row r="9" spans="1:14" ht="14.25" customHeight="1" x14ac:dyDescent="0.3">
      <c r="A9" s="171"/>
      <c r="B9" s="176"/>
      <c r="C9" s="174"/>
      <c r="D9" s="174"/>
      <c r="E9" s="174"/>
      <c r="F9" s="175"/>
      <c r="G9" s="7" t="s">
        <v>13</v>
      </c>
      <c r="H9" s="10"/>
      <c r="I9" s="10"/>
      <c r="J9" s="10"/>
      <c r="K9" s="8"/>
      <c r="L9" s="8">
        <f t="shared" si="2"/>
        <v>0</v>
      </c>
      <c r="M9" s="8">
        <f t="shared" si="0"/>
        <v>0</v>
      </c>
      <c r="N9" s="8">
        <f t="shared" si="1"/>
        <v>0</v>
      </c>
    </row>
    <row r="10" spans="1:14" ht="14.25" customHeight="1" x14ac:dyDescent="0.3">
      <c r="A10" s="164" t="s">
        <v>15</v>
      </c>
      <c r="B10" s="165"/>
      <c r="C10" s="165"/>
      <c r="D10" s="165"/>
      <c r="E10" s="165"/>
      <c r="F10" s="166"/>
      <c r="G10" s="11" t="s">
        <v>12</v>
      </c>
      <c r="H10" s="12">
        <f>SUM(H6,H8)</f>
        <v>0</v>
      </c>
      <c r="I10" s="12">
        <f t="shared" ref="I10:K10" si="3">SUM(I6,I8)</f>
        <v>0</v>
      </c>
      <c r="J10" s="12">
        <f t="shared" si="3"/>
        <v>0</v>
      </c>
      <c r="K10" s="48">
        <f t="shared" si="3"/>
        <v>0</v>
      </c>
      <c r="L10" s="48">
        <f t="shared" si="2"/>
        <v>0</v>
      </c>
      <c r="M10" s="48">
        <f t="shared" si="0"/>
        <v>0</v>
      </c>
      <c r="N10" s="48">
        <f t="shared" si="1"/>
        <v>0</v>
      </c>
    </row>
    <row r="11" spans="1:14" ht="14.25" customHeight="1" x14ac:dyDescent="0.3">
      <c r="A11" s="167"/>
      <c r="B11" s="168"/>
      <c r="C11" s="168"/>
      <c r="D11" s="168"/>
      <c r="E11" s="168"/>
      <c r="F11" s="169"/>
      <c r="G11" s="13" t="s">
        <v>13</v>
      </c>
      <c r="H11" s="49">
        <f>SUM(H7,H9)</f>
        <v>0</v>
      </c>
      <c r="I11" s="49">
        <f t="shared" ref="I11:K11" si="4">SUM(I7,I9)</f>
        <v>0</v>
      </c>
      <c r="J11" s="49">
        <f t="shared" si="4"/>
        <v>0</v>
      </c>
      <c r="K11" s="49">
        <f t="shared" si="4"/>
        <v>0</v>
      </c>
      <c r="L11" s="14">
        <f t="shared" si="2"/>
        <v>0</v>
      </c>
      <c r="M11" s="14">
        <f t="shared" si="0"/>
        <v>0</v>
      </c>
      <c r="N11" s="14">
        <f t="shared" si="1"/>
        <v>0</v>
      </c>
    </row>
    <row r="12" spans="1:14" ht="14.25" customHeight="1" x14ac:dyDescent="0.3">
      <c r="A12" s="15"/>
      <c r="B12" s="16"/>
      <c r="C12" s="16"/>
      <c r="D12" s="16"/>
      <c r="E12" s="16"/>
      <c r="F12" s="16"/>
      <c r="G12" s="17"/>
      <c r="H12" s="18"/>
      <c r="I12" s="18"/>
      <c r="J12" s="18"/>
      <c r="K12" s="18"/>
      <c r="L12" s="18"/>
      <c r="M12" s="18"/>
      <c r="N12" s="18"/>
    </row>
    <row r="13" spans="1:14" ht="14.25" customHeight="1" x14ac:dyDescent="0.3">
      <c r="A13" s="160" t="s">
        <v>16</v>
      </c>
      <c r="B13" s="160"/>
      <c r="C13" s="160"/>
      <c r="D13" s="160"/>
      <c r="E13" s="160"/>
      <c r="F13" s="160"/>
      <c r="G13" s="160"/>
      <c r="H13" s="59"/>
      <c r="I13" s="59"/>
      <c r="J13" s="59"/>
      <c r="K13" s="59"/>
      <c r="L13" s="59"/>
      <c r="M13" s="59"/>
      <c r="N13" s="59"/>
    </row>
    <row r="14" spans="1:14" ht="14.25" customHeight="1" x14ac:dyDescent="0.3">
      <c r="A14" s="161" t="s">
        <v>0</v>
      </c>
      <c r="B14" s="162" t="s">
        <v>1</v>
      </c>
      <c r="C14" s="162"/>
      <c r="D14" s="162"/>
      <c r="E14" s="162"/>
      <c r="F14" s="162"/>
      <c r="G14" s="162" t="s">
        <v>2</v>
      </c>
      <c r="H14" s="134" t="s">
        <v>4</v>
      </c>
      <c r="I14" s="135"/>
      <c r="J14" s="136" t="s">
        <v>346</v>
      </c>
      <c r="K14" s="135"/>
      <c r="L14" s="136" t="s">
        <v>167</v>
      </c>
      <c r="M14" s="134"/>
      <c r="N14" s="135"/>
    </row>
    <row r="15" spans="1:14" ht="14.25" customHeight="1" x14ac:dyDescent="0.3">
      <c r="A15" s="159"/>
      <c r="B15" s="163"/>
      <c r="C15" s="163"/>
      <c r="D15" s="163"/>
      <c r="E15" s="163"/>
      <c r="F15" s="163"/>
      <c r="G15" s="163"/>
      <c r="H15" s="51" t="s">
        <v>5</v>
      </c>
      <c r="I15" s="52" t="s">
        <v>345</v>
      </c>
      <c r="J15" s="52" t="s">
        <v>6</v>
      </c>
      <c r="K15" s="52" t="s">
        <v>7</v>
      </c>
      <c r="L15" s="52" t="s">
        <v>8</v>
      </c>
      <c r="M15" s="52" t="s">
        <v>9</v>
      </c>
      <c r="N15" s="52" t="s">
        <v>10</v>
      </c>
    </row>
    <row r="16" spans="1:14" ht="14.25" customHeight="1" x14ac:dyDescent="0.3">
      <c r="A16" s="45">
        <v>1</v>
      </c>
      <c r="B16" s="137">
        <v>2</v>
      </c>
      <c r="C16" s="138"/>
      <c r="D16" s="138"/>
      <c r="E16" s="138"/>
      <c r="F16" s="139"/>
      <c r="G16" s="47">
        <v>3</v>
      </c>
      <c r="H16" s="53">
        <v>4</v>
      </c>
      <c r="I16" s="53">
        <v>5</v>
      </c>
      <c r="J16" s="53">
        <v>6</v>
      </c>
      <c r="K16" s="53">
        <v>7</v>
      </c>
      <c r="L16" s="53">
        <v>8</v>
      </c>
      <c r="M16" s="53">
        <v>9</v>
      </c>
      <c r="N16" s="53">
        <v>10</v>
      </c>
    </row>
    <row r="17" spans="1:14" ht="14.25" customHeight="1" x14ac:dyDescent="0.3">
      <c r="A17" s="140">
        <v>1</v>
      </c>
      <c r="B17" s="143" t="s">
        <v>17</v>
      </c>
      <c r="C17" s="144"/>
      <c r="D17" s="144"/>
      <c r="E17" s="144"/>
      <c r="F17" s="145"/>
      <c r="G17" s="4" t="s">
        <v>18</v>
      </c>
      <c r="H17" s="6"/>
      <c r="I17" s="6"/>
      <c r="J17" s="6"/>
      <c r="K17" s="5"/>
      <c r="L17" s="5">
        <f t="shared" ref="L17:L31" si="5">IFERROR(J17/I17*100,)</f>
        <v>0</v>
      </c>
      <c r="M17" s="5">
        <f t="shared" ref="M17:M31" si="6">IFERROR(J17/H17*100,)</f>
        <v>0</v>
      </c>
      <c r="N17" s="5">
        <f t="shared" ref="N17:N31" si="7">IFERROR(J17/K17*100,)</f>
        <v>0</v>
      </c>
    </row>
    <row r="18" spans="1:14" ht="14.25" customHeight="1" x14ac:dyDescent="0.3">
      <c r="A18" s="141"/>
      <c r="B18" s="146"/>
      <c r="C18" s="147"/>
      <c r="D18" s="147"/>
      <c r="E18" s="147"/>
      <c r="F18" s="148"/>
      <c r="G18" s="7" t="s">
        <v>19</v>
      </c>
      <c r="H18" s="9"/>
      <c r="I18" s="9"/>
      <c r="J18" s="9"/>
      <c r="K18" s="8"/>
      <c r="L18" s="8">
        <f t="shared" si="5"/>
        <v>0</v>
      </c>
      <c r="M18" s="8">
        <f t="shared" si="6"/>
        <v>0</v>
      </c>
      <c r="N18" s="8">
        <f t="shared" si="7"/>
        <v>0</v>
      </c>
    </row>
    <row r="19" spans="1:14" s="42" customFormat="1" ht="14.25" customHeight="1" x14ac:dyDescent="0.3">
      <c r="A19" s="141"/>
      <c r="B19" s="146"/>
      <c r="C19" s="147"/>
      <c r="D19" s="147"/>
      <c r="E19" s="147"/>
      <c r="F19" s="148"/>
      <c r="G19" s="7" t="s">
        <v>20</v>
      </c>
      <c r="H19" s="9"/>
      <c r="I19" s="9"/>
      <c r="J19" s="9"/>
      <c r="K19" s="8"/>
      <c r="L19" s="8">
        <f t="shared" ref="L19:L21" si="8">IFERROR(J19/I19*100,)</f>
        <v>0</v>
      </c>
      <c r="M19" s="8">
        <f t="shared" ref="M19:M21" si="9">IFERROR(J19/H19*100,)</f>
        <v>0</v>
      </c>
      <c r="N19" s="8">
        <f t="shared" ref="N19:N21" si="10">IFERROR(J19/K19*100,)</f>
        <v>0</v>
      </c>
    </row>
    <row r="20" spans="1:14" s="42" customFormat="1" ht="14.25" customHeight="1" x14ac:dyDescent="0.3">
      <c r="A20" s="141"/>
      <c r="B20" s="146"/>
      <c r="C20" s="147"/>
      <c r="D20" s="147"/>
      <c r="E20" s="147"/>
      <c r="F20" s="148"/>
      <c r="G20" s="7" t="s">
        <v>21</v>
      </c>
      <c r="H20" s="9"/>
      <c r="I20" s="9"/>
      <c r="J20" s="9"/>
      <c r="K20" s="8"/>
      <c r="L20" s="8">
        <f t="shared" si="8"/>
        <v>0</v>
      </c>
      <c r="M20" s="8">
        <f t="shared" si="9"/>
        <v>0</v>
      </c>
      <c r="N20" s="8">
        <f t="shared" si="10"/>
        <v>0</v>
      </c>
    </row>
    <row r="21" spans="1:14" s="42" customFormat="1" ht="14.25" customHeight="1" x14ac:dyDescent="0.3">
      <c r="A21" s="142"/>
      <c r="B21" s="149"/>
      <c r="C21" s="150"/>
      <c r="D21" s="150"/>
      <c r="E21" s="150"/>
      <c r="F21" s="151"/>
      <c r="G21" s="56" t="s">
        <v>22</v>
      </c>
      <c r="H21" s="57"/>
      <c r="I21" s="57"/>
      <c r="J21" s="57"/>
      <c r="K21" s="58"/>
      <c r="L21" s="58">
        <f t="shared" si="8"/>
        <v>0</v>
      </c>
      <c r="M21" s="58">
        <f t="shared" si="9"/>
        <v>0</v>
      </c>
      <c r="N21" s="58">
        <f t="shared" si="10"/>
        <v>0</v>
      </c>
    </row>
    <row r="22" spans="1:14" ht="14.25" customHeight="1" x14ac:dyDescent="0.3">
      <c r="A22" s="155">
        <v>2</v>
      </c>
      <c r="B22" s="157" t="s">
        <v>23</v>
      </c>
      <c r="C22" s="144"/>
      <c r="D22" s="144"/>
      <c r="E22" s="144"/>
      <c r="F22" s="145"/>
      <c r="G22" s="55" t="s">
        <v>18</v>
      </c>
      <c r="H22" s="8"/>
      <c r="I22" s="8"/>
      <c r="J22" s="8"/>
      <c r="K22" s="8"/>
      <c r="L22" s="8">
        <f t="shared" si="5"/>
        <v>0</v>
      </c>
      <c r="M22" s="8">
        <f t="shared" si="6"/>
        <v>0</v>
      </c>
      <c r="N22" s="8">
        <f t="shared" si="7"/>
        <v>0</v>
      </c>
    </row>
    <row r="23" spans="1:14" ht="14.25" customHeight="1" x14ac:dyDescent="0.3">
      <c r="A23" s="156"/>
      <c r="B23" s="158"/>
      <c r="C23" s="147"/>
      <c r="D23" s="147"/>
      <c r="E23" s="147"/>
      <c r="F23" s="148"/>
      <c r="G23" s="7" t="s">
        <v>19</v>
      </c>
      <c r="H23" s="9"/>
      <c r="I23" s="9"/>
      <c r="J23" s="9"/>
      <c r="K23" s="8"/>
      <c r="L23" s="8">
        <f t="shared" ref="L23:L26" si="11">IFERROR(J23/I23*100,)</f>
        <v>0</v>
      </c>
      <c r="M23" s="8">
        <f t="shared" ref="M23:M26" si="12">IFERROR(J23/H23*100,)</f>
        <v>0</v>
      </c>
      <c r="N23" s="8">
        <f t="shared" ref="N23:N26" si="13">IFERROR(J23/K23*100,)</f>
        <v>0</v>
      </c>
    </row>
    <row r="24" spans="1:14" s="42" customFormat="1" ht="14.25" customHeight="1" x14ac:dyDescent="0.3">
      <c r="A24" s="156"/>
      <c r="B24" s="158"/>
      <c r="C24" s="147"/>
      <c r="D24" s="147"/>
      <c r="E24" s="147"/>
      <c r="F24" s="148"/>
      <c r="G24" s="7" t="s">
        <v>20</v>
      </c>
      <c r="H24" s="9"/>
      <c r="I24" s="9"/>
      <c r="J24" s="9"/>
      <c r="K24" s="8"/>
      <c r="L24" s="8">
        <f t="shared" si="11"/>
        <v>0</v>
      </c>
      <c r="M24" s="8">
        <f t="shared" si="12"/>
        <v>0</v>
      </c>
      <c r="N24" s="8">
        <f t="shared" si="13"/>
        <v>0</v>
      </c>
    </row>
    <row r="25" spans="1:14" s="42" customFormat="1" ht="14.25" customHeight="1" x14ac:dyDescent="0.3">
      <c r="A25" s="156"/>
      <c r="B25" s="158"/>
      <c r="C25" s="147"/>
      <c r="D25" s="147"/>
      <c r="E25" s="147"/>
      <c r="F25" s="148"/>
      <c r="G25" s="7" t="s">
        <v>21</v>
      </c>
      <c r="H25" s="9"/>
      <c r="I25" s="9"/>
      <c r="J25" s="9"/>
      <c r="K25" s="8"/>
      <c r="L25" s="8">
        <f t="shared" si="11"/>
        <v>0</v>
      </c>
      <c r="M25" s="8">
        <f t="shared" si="12"/>
        <v>0</v>
      </c>
      <c r="N25" s="8">
        <f t="shared" si="13"/>
        <v>0</v>
      </c>
    </row>
    <row r="26" spans="1:14" s="42" customFormat="1" ht="14.25" customHeight="1" x14ac:dyDescent="0.3">
      <c r="A26" s="156"/>
      <c r="B26" s="158"/>
      <c r="C26" s="147"/>
      <c r="D26" s="147"/>
      <c r="E26" s="147"/>
      <c r="F26" s="148"/>
      <c r="G26" s="56" t="s">
        <v>22</v>
      </c>
      <c r="H26" s="57"/>
      <c r="I26" s="57"/>
      <c r="J26" s="57"/>
      <c r="K26" s="58"/>
      <c r="L26" s="58">
        <f t="shared" si="11"/>
        <v>0</v>
      </c>
      <c r="M26" s="58">
        <f t="shared" si="12"/>
        <v>0</v>
      </c>
      <c r="N26" s="58">
        <f t="shared" si="13"/>
        <v>0</v>
      </c>
    </row>
    <row r="27" spans="1:14" ht="14.25" customHeight="1" x14ac:dyDescent="0.3">
      <c r="A27" s="159" t="s">
        <v>15</v>
      </c>
      <c r="B27" s="159"/>
      <c r="C27" s="159"/>
      <c r="D27" s="159"/>
      <c r="E27" s="159"/>
      <c r="F27" s="159"/>
      <c r="G27" s="20" t="s">
        <v>12</v>
      </c>
      <c r="H27" s="48">
        <f>SUM(H17,H22)</f>
        <v>0</v>
      </c>
      <c r="I27" s="48">
        <f>SUM(I17,I22)</f>
        <v>0</v>
      </c>
      <c r="J27" s="48">
        <f>SUM(J17,J22)</f>
        <v>0</v>
      </c>
      <c r="K27" s="48">
        <f>SUM(K17,K22)</f>
        <v>0</v>
      </c>
      <c r="L27" s="48">
        <f t="shared" si="5"/>
        <v>0</v>
      </c>
      <c r="M27" s="48">
        <f t="shared" si="6"/>
        <v>0</v>
      </c>
      <c r="N27" s="48">
        <f t="shared" si="7"/>
        <v>0</v>
      </c>
    </row>
    <row r="28" spans="1:14" ht="14.25" customHeight="1" x14ac:dyDescent="0.3">
      <c r="A28" s="159"/>
      <c r="B28" s="159"/>
      <c r="C28" s="159"/>
      <c r="D28" s="159"/>
      <c r="E28" s="159"/>
      <c r="F28" s="159"/>
      <c r="G28" s="21" t="s">
        <v>19</v>
      </c>
      <c r="H28" s="12">
        <f t="shared" ref="H28:K28" si="14">SUM(H18,H23)</f>
        <v>0</v>
      </c>
      <c r="I28" s="12">
        <f t="shared" si="14"/>
        <v>0</v>
      </c>
      <c r="J28" s="12">
        <f t="shared" si="14"/>
        <v>0</v>
      </c>
      <c r="K28" s="12">
        <f t="shared" si="14"/>
        <v>0</v>
      </c>
      <c r="L28" s="12">
        <f t="shared" si="5"/>
        <v>0</v>
      </c>
      <c r="M28" s="12">
        <f t="shared" si="6"/>
        <v>0</v>
      </c>
      <c r="N28" s="12">
        <f t="shared" si="7"/>
        <v>0</v>
      </c>
    </row>
    <row r="29" spans="1:14" s="42" customFormat="1" ht="14.25" customHeight="1" x14ac:dyDescent="0.3">
      <c r="A29" s="159"/>
      <c r="B29" s="159"/>
      <c r="C29" s="159"/>
      <c r="D29" s="159"/>
      <c r="E29" s="159"/>
      <c r="F29" s="159"/>
      <c r="G29" s="21" t="s">
        <v>20</v>
      </c>
      <c r="H29" s="12">
        <f t="shared" ref="H29:K29" si="15">SUM(H19,H24)</f>
        <v>0</v>
      </c>
      <c r="I29" s="12">
        <f t="shared" si="15"/>
        <v>0</v>
      </c>
      <c r="J29" s="12">
        <f t="shared" si="15"/>
        <v>0</v>
      </c>
      <c r="K29" s="12">
        <f t="shared" si="15"/>
        <v>0</v>
      </c>
      <c r="L29" s="12">
        <f t="shared" si="5"/>
        <v>0</v>
      </c>
      <c r="M29" s="12">
        <f t="shared" si="6"/>
        <v>0</v>
      </c>
      <c r="N29" s="12">
        <f t="shared" si="7"/>
        <v>0</v>
      </c>
    </row>
    <row r="30" spans="1:14" s="42" customFormat="1" ht="14.25" customHeight="1" x14ac:dyDescent="0.3">
      <c r="A30" s="159"/>
      <c r="B30" s="159"/>
      <c r="C30" s="159"/>
      <c r="D30" s="159"/>
      <c r="E30" s="159"/>
      <c r="F30" s="159"/>
      <c r="G30" s="21" t="s">
        <v>21</v>
      </c>
      <c r="H30" s="12">
        <f t="shared" ref="H30:K30" si="16">SUM(H20,H25)</f>
        <v>0</v>
      </c>
      <c r="I30" s="12">
        <f t="shared" si="16"/>
        <v>0</v>
      </c>
      <c r="J30" s="12">
        <f t="shared" si="16"/>
        <v>0</v>
      </c>
      <c r="K30" s="12">
        <f t="shared" si="16"/>
        <v>0</v>
      </c>
      <c r="L30" s="12">
        <f t="shared" si="5"/>
        <v>0</v>
      </c>
      <c r="M30" s="12">
        <f t="shared" si="6"/>
        <v>0</v>
      </c>
      <c r="N30" s="12">
        <f t="shared" si="7"/>
        <v>0</v>
      </c>
    </row>
    <row r="31" spans="1:14" s="42" customFormat="1" ht="14.25" customHeight="1" x14ac:dyDescent="0.3">
      <c r="A31" s="159"/>
      <c r="B31" s="159"/>
      <c r="C31" s="159"/>
      <c r="D31" s="159"/>
      <c r="E31" s="159"/>
      <c r="F31" s="159"/>
      <c r="G31" s="60" t="s">
        <v>22</v>
      </c>
      <c r="H31" s="49">
        <f t="shared" ref="H31:K31" si="17">SUM(H21,H26)</f>
        <v>0</v>
      </c>
      <c r="I31" s="49">
        <f t="shared" si="17"/>
        <v>0</v>
      </c>
      <c r="J31" s="49">
        <f t="shared" si="17"/>
        <v>0</v>
      </c>
      <c r="K31" s="49">
        <f t="shared" si="17"/>
        <v>0</v>
      </c>
      <c r="L31" s="49">
        <f t="shared" si="5"/>
        <v>0</v>
      </c>
      <c r="M31" s="49">
        <f t="shared" si="6"/>
        <v>0</v>
      </c>
      <c r="N31" s="49">
        <f t="shared" si="7"/>
        <v>0</v>
      </c>
    </row>
    <row r="32" spans="1:14" ht="14.25" customHeight="1" x14ac:dyDescent="0.3">
      <c r="A32" s="15"/>
      <c r="B32" s="16"/>
      <c r="C32" s="16"/>
      <c r="D32" s="16"/>
      <c r="E32" s="16"/>
      <c r="F32" s="16"/>
      <c r="G32" s="17"/>
      <c r="H32" s="18"/>
      <c r="I32" s="18"/>
      <c r="J32" s="18"/>
      <c r="K32" s="18"/>
      <c r="L32" s="18"/>
      <c r="M32" s="18"/>
      <c r="N32" s="18"/>
    </row>
    <row r="33" spans="1:14" s="42" customFormat="1" ht="14.25" customHeight="1" x14ac:dyDescent="0.3">
      <c r="A33" s="15"/>
      <c r="B33" s="16"/>
      <c r="C33" s="16"/>
      <c r="D33" s="16"/>
      <c r="E33" s="16"/>
      <c r="F33" s="16"/>
      <c r="G33" s="17"/>
      <c r="H33" s="18"/>
      <c r="I33" s="18"/>
      <c r="J33" s="18"/>
      <c r="K33" s="18"/>
      <c r="L33" s="18"/>
      <c r="M33" s="18"/>
      <c r="N33" s="18"/>
    </row>
    <row r="34" spans="1:14" s="42" customFormat="1" ht="14.25" customHeight="1" x14ac:dyDescent="0.3">
      <c r="A34" s="160" t="s">
        <v>24</v>
      </c>
      <c r="B34" s="160"/>
      <c r="C34" s="160"/>
      <c r="D34" s="160"/>
      <c r="E34" s="160"/>
      <c r="F34" s="160"/>
      <c r="G34" s="160"/>
      <c r="H34" s="59"/>
      <c r="I34" s="59"/>
      <c r="J34" s="59"/>
      <c r="K34" s="59"/>
      <c r="L34" s="59"/>
      <c r="M34" s="59"/>
      <c r="N34" s="59"/>
    </row>
    <row r="35" spans="1:14" s="42" customFormat="1" ht="14.25" customHeight="1" x14ac:dyDescent="0.3">
      <c r="A35" s="161" t="s">
        <v>0</v>
      </c>
      <c r="B35" s="162" t="s">
        <v>1</v>
      </c>
      <c r="C35" s="162"/>
      <c r="D35" s="162"/>
      <c r="E35" s="162"/>
      <c r="F35" s="162"/>
      <c r="G35" s="162" t="s">
        <v>2</v>
      </c>
      <c r="H35" s="134" t="s">
        <v>4</v>
      </c>
      <c r="I35" s="135"/>
      <c r="J35" s="136" t="s">
        <v>346</v>
      </c>
      <c r="K35" s="135"/>
      <c r="L35" s="136" t="s">
        <v>167</v>
      </c>
      <c r="M35" s="134"/>
      <c r="N35" s="135"/>
    </row>
    <row r="36" spans="1:14" s="42" customFormat="1" ht="14.25" customHeight="1" x14ac:dyDescent="0.3">
      <c r="A36" s="159"/>
      <c r="B36" s="163"/>
      <c r="C36" s="163"/>
      <c r="D36" s="163"/>
      <c r="E36" s="163"/>
      <c r="F36" s="163"/>
      <c r="G36" s="163"/>
      <c r="H36" s="51" t="s">
        <v>5</v>
      </c>
      <c r="I36" s="52" t="s">
        <v>345</v>
      </c>
      <c r="J36" s="52" t="s">
        <v>6</v>
      </c>
      <c r="K36" s="52" t="s">
        <v>7</v>
      </c>
      <c r="L36" s="52" t="s">
        <v>8</v>
      </c>
      <c r="M36" s="52" t="s">
        <v>9</v>
      </c>
      <c r="N36" s="52" t="s">
        <v>10</v>
      </c>
    </row>
    <row r="37" spans="1:14" s="42" customFormat="1" ht="14.25" customHeight="1" x14ac:dyDescent="0.3">
      <c r="A37" s="45">
        <v>1</v>
      </c>
      <c r="B37" s="137">
        <v>2</v>
      </c>
      <c r="C37" s="138"/>
      <c r="D37" s="138"/>
      <c r="E37" s="138"/>
      <c r="F37" s="139"/>
      <c r="G37" s="47">
        <v>3</v>
      </c>
      <c r="H37" s="53">
        <v>4</v>
      </c>
      <c r="I37" s="53">
        <v>5</v>
      </c>
      <c r="J37" s="53">
        <v>6</v>
      </c>
      <c r="K37" s="53">
        <v>7</v>
      </c>
      <c r="L37" s="53">
        <v>8</v>
      </c>
      <c r="M37" s="53">
        <v>9</v>
      </c>
      <c r="N37" s="53">
        <v>10</v>
      </c>
    </row>
    <row r="38" spans="1:14" s="42" customFormat="1" ht="14.25" customHeight="1" x14ac:dyDescent="0.3">
      <c r="A38" s="140">
        <v>1</v>
      </c>
      <c r="B38" s="143" t="s">
        <v>25</v>
      </c>
      <c r="C38" s="144"/>
      <c r="D38" s="144"/>
      <c r="E38" s="144"/>
      <c r="F38" s="145"/>
      <c r="G38" s="4" t="s">
        <v>18</v>
      </c>
      <c r="H38" s="6"/>
      <c r="I38" s="6"/>
      <c r="J38" s="6"/>
      <c r="K38" s="5"/>
      <c r="L38" s="5">
        <f t="shared" ref="L38:L52" si="18">IFERROR(J38/I38*100,)</f>
        <v>0</v>
      </c>
      <c r="M38" s="5">
        <f t="shared" ref="M38:M52" si="19">IFERROR(J38/H38*100,)</f>
        <v>0</v>
      </c>
      <c r="N38" s="5">
        <f t="shared" ref="N38:N52" si="20">IFERROR(J38/K38*100,)</f>
        <v>0</v>
      </c>
    </row>
    <row r="39" spans="1:14" s="42" customFormat="1" ht="14.25" customHeight="1" x14ac:dyDescent="0.3">
      <c r="A39" s="141"/>
      <c r="B39" s="146"/>
      <c r="C39" s="147"/>
      <c r="D39" s="147"/>
      <c r="E39" s="147"/>
      <c r="F39" s="148"/>
      <c r="G39" s="7" t="s">
        <v>19</v>
      </c>
      <c r="H39" s="9"/>
      <c r="I39" s="9"/>
      <c r="J39" s="9"/>
      <c r="K39" s="8"/>
      <c r="L39" s="8">
        <f t="shared" si="18"/>
        <v>0</v>
      </c>
      <c r="M39" s="8">
        <f t="shared" si="19"/>
        <v>0</v>
      </c>
      <c r="N39" s="8">
        <f t="shared" si="20"/>
        <v>0</v>
      </c>
    </row>
    <row r="40" spans="1:14" s="42" customFormat="1" ht="14.25" customHeight="1" x14ac:dyDescent="0.3">
      <c r="A40" s="141"/>
      <c r="B40" s="146"/>
      <c r="C40" s="147"/>
      <c r="D40" s="147"/>
      <c r="E40" s="147"/>
      <c r="F40" s="148"/>
      <c r="G40" s="7" t="s">
        <v>20</v>
      </c>
      <c r="H40" s="9"/>
      <c r="I40" s="9"/>
      <c r="J40" s="9"/>
      <c r="K40" s="8"/>
      <c r="L40" s="8">
        <f t="shared" si="18"/>
        <v>0</v>
      </c>
      <c r="M40" s="8">
        <f t="shared" si="19"/>
        <v>0</v>
      </c>
      <c r="N40" s="8">
        <f t="shared" si="20"/>
        <v>0</v>
      </c>
    </row>
    <row r="41" spans="1:14" s="42" customFormat="1" ht="14.25" customHeight="1" x14ac:dyDescent="0.3">
      <c r="A41" s="141"/>
      <c r="B41" s="146"/>
      <c r="C41" s="147"/>
      <c r="D41" s="147"/>
      <c r="E41" s="147"/>
      <c r="F41" s="148"/>
      <c r="G41" s="7" t="s">
        <v>21</v>
      </c>
      <c r="H41" s="9"/>
      <c r="I41" s="9"/>
      <c r="J41" s="9"/>
      <c r="K41" s="8"/>
      <c r="L41" s="8">
        <f t="shared" si="18"/>
        <v>0</v>
      </c>
      <c r="M41" s="8">
        <f t="shared" si="19"/>
        <v>0</v>
      </c>
      <c r="N41" s="8">
        <f t="shared" si="20"/>
        <v>0</v>
      </c>
    </row>
    <row r="42" spans="1:14" s="42" customFormat="1" ht="14.25" customHeight="1" x14ac:dyDescent="0.3">
      <c r="A42" s="142"/>
      <c r="B42" s="149"/>
      <c r="C42" s="150"/>
      <c r="D42" s="150"/>
      <c r="E42" s="150"/>
      <c r="F42" s="151"/>
      <c r="G42" s="56" t="s">
        <v>22</v>
      </c>
      <c r="H42" s="57"/>
      <c r="I42" s="57"/>
      <c r="J42" s="57"/>
      <c r="K42" s="58"/>
      <c r="L42" s="58">
        <f t="shared" si="18"/>
        <v>0</v>
      </c>
      <c r="M42" s="58">
        <f t="shared" si="19"/>
        <v>0</v>
      </c>
      <c r="N42" s="58">
        <f t="shared" si="20"/>
        <v>0</v>
      </c>
    </row>
    <row r="43" spans="1:14" s="42" customFormat="1" ht="14.25" customHeight="1" x14ac:dyDescent="0.3">
      <c r="A43" s="155">
        <v>2</v>
      </c>
      <c r="B43" s="157" t="s">
        <v>26</v>
      </c>
      <c r="C43" s="144"/>
      <c r="D43" s="144"/>
      <c r="E43" s="144"/>
      <c r="F43" s="145"/>
      <c r="G43" s="55" t="s">
        <v>18</v>
      </c>
      <c r="H43" s="8"/>
      <c r="I43" s="8"/>
      <c r="J43" s="8"/>
      <c r="K43" s="8"/>
      <c r="L43" s="8">
        <f t="shared" si="18"/>
        <v>0</v>
      </c>
      <c r="M43" s="8">
        <f t="shared" si="19"/>
        <v>0</v>
      </c>
      <c r="N43" s="8">
        <f t="shared" si="20"/>
        <v>0</v>
      </c>
    </row>
    <row r="44" spans="1:14" s="42" customFormat="1" ht="14.25" customHeight="1" x14ac:dyDescent="0.3">
      <c r="A44" s="156"/>
      <c r="B44" s="158"/>
      <c r="C44" s="147"/>
      <c r="D44" s="147"/>
      <c r="E44" s="147"/>
      <c r="F44" s="148"/>
      <c r="G44" s="7" t="s">
        <v>19</v>
      </c>
      <c r="H44" s="9"/>
      <c r="I44" s="9"/>
      <c r="J44" s="9"/>
      <c r="K44" s="8"/>
      <c r="L44" s="8">
        <f t="shared" si="18"/>
        <v>0</v>
      </c>
      <c r="M44" s="8">
        <f t="shared" si="19"/>
        <v>0</v>
      </c>
      <c r="N44" s="8">
        <f t="shared" si="20"/>
        <v>0</v>
      </c>
    </row>
    <row r="45" spans="1:14" s="42" customFormat="1" ht="14.25" customHeight="1" x14ac:dyDescent="0.3">
      <c r="A45" s="156"/>
      <c r="B45" s="158"/>
      <c r="C45" s="147"/>
      <c r="D45" s="147"/>
      <c r="E45" s="147"/>
      <c r="F45" s="148"/>
      <c r="G45" s="7" t="s">
        <v>20</v>
      </c>
      <c r="H45" s="9"/>
      <c r="I45" s="9"/>
      <c r="J45" s="9"/>
      <c r="K45" s="8"/>
      <c r="L45" s="8">
        <f t="shared" si="18"/>
        <v>0</v>
      </c>
      <c r="M45" s="8">
        <f t="shared" si="19"/>
        <v>0</v>
      </c>
      <c r="N45" s="8">
        <f t="shared" si="20"/>
        <v>0</v>
      </c>
    </row>
    <row r="46" spans="1:14" s="42" customFormat="1" ht="14.25" customHeight="1" x14ac:dyDescent="0.3">
      <c r="A46" s="156"/>
      <c r="B46" s="158"/>
      <c r="C46" s="147"/>
      <c r="D46" s="147"/>
      <c r="E46" s="147"/>
      <c r="F46" s="148"/>
      <c r="G46" s="7" t="s">
        <v>21</v>
      </c>
      <c r="H46" s="9"/>
      <c r="I46" s="9"/>
      <c r="J46" s="9"/>
      <c r="K46" s="8"/>
      <c r="L46" s="8">
        <f t="shared" si="18"/>
        <v>0</v>
      </c>
      <c r="M46" s="8">
        <f t="shared" si="19"/>
        <v>0</v>
      </c>
      <c r="N46" s="8">
        <f t="shared" si="20"/>
        <v>0</v>
      </c>
    </row>
    <row r="47" spans="1:14" s="42" customFormat="1" ht="14.25" customHeight="1" x14ac:dyDescent="0.3">
      <c r="A47" s="156"/>
      <c r="B47" s="158"/>
      <c r="C47" s="147"/>
      <c r="D47" s="147"/>
      <c r="E47" s="147"/>
      <c r="F47" s="148"/>
      <c r="G47" s="56" t="s">
        <v>22</v>
      </c>
      <c r="H47" s="57"/>
      <c r="I47" s="57"/>
      <c r="J47" s="57"/>
      <c r="K47" s="58"/>
      <c r="L47" s="58">
        <f t="shared" si="18"/>
        <v>0</v>
      </c>
      <c r="M47" s="58">
        <f t="shared" si="19"/>
        <v>0</v>
      </c>
      <c r="N47" s="58">
        <f t="shared" si="20"/>
        <v>0</v>
      </c>
    </row>
    <row r="48" spans="1:14" s="42" customFormat="1" ht="14.25" customHeight="1" x14ac:dyDescent="0.3">
      <c r="A48" s="159" t="s">
        <v>15</v>
      </c>
      <c r="B48" s="159"/>
      <c r="C48" s="159"/>
      <c r="D48" s="159"/>
      <c r="E48" s="159"/>
      <c r="F48" s="159"/>
      <c r="G48" s="20" t="s">
        <v>12</v>
      </c>
      <c r="H48" s="48">
        <f>SUM(H38,H43)</f>
        <v>0</v>
      </c>
      <c r="I48" s="48">
        <f>SUM(I38,I43)</f>
        <v>0</v>
      </c>
      <c r="J48" s="48">
        <f>SUM(J38,J43)</f>
        <v>0</v>
      </c>
      <c r="K48" s="48">
        <f>SUM(K38,K43)</f>
        <v>0</v>
      </c>
      <c r="L48" s="48">
        <f t="shared" si="18"/>
        <v>0</v>
      </c>
      <c r="M48" s="48">
        <f t="shared" si="19"/>
        <v>0</v>
      </c>
      <c r="N48" s="48">
        <f t="shared" si="20"/>
        <v>0</v>
      </c>
    </row>
    <row r="49" spans="1:14" s="42" customFormat="1" ht="14.25" customHeight="1" x14ac:dyDescent="0.3">
      <c r="A49" s="159"/>
      <c r="B49" s="159"/>
      <c r="C49" s="159"/>
      <c r="D49" s="159"/>
      <c r="E49" s="159"/>
      <c r="F49" s="159"/>
      <c r="G49" s="21" t="s">
        <v>19</v>
      </c>
      <c r="H49" s="12">
        <f t="shared" ref="H49:K49" si="21">SUM(H39,H44)</f>
        <v>0</v>
      </c>
      <c r="I49" s="12">
        <f t="shared" si="21"/>
        <v>0</v>
      </c>
      <c r="J49" s="12">
        <f t="shared" si="21"/>
        <v>0</v>
      </c>
      <c r="K49" s="12">
        <f t="shared" si="21"/>
        <v>0</v>
      </c>
      <c r="L49" s="12">
        <f t="shared" si="18"/>
        <v>0</v>
      </c>
      <c r="M49" s="12">
        <f t="shared" si="19"/>
        <v>0</v>
      </c>
      <c r="N49" s="12">
        <f t="shared" si="20"/>
        <v>0</v>
      </c>
    </row>
    <row r="50" spans="1:14" s="42" customFormat="1" ht="14.25" customHeight="1" x14ac:dyDescent="0.3">
      <c r="A50" s="159"/>
      <c r="B50" s="159"/>
      <c r="C50" s="159"/>
      <c r="D50" s="159"/>
      <c r="E50" s="159"/>
      <c r="F50" s="159"/>
      <c r="G50" s="21" t="s">
        <v>20</v>
      </c>
      <c r="H50" s="12">
        <f t="shared" ref="H50:K50" si="22">SUM(H40,H45)</f>
        <v>0</v>
      </c>
      <c r="I50" s="12">
        <f t="shared" si="22"/>
        <v>0</v>
      </c>
      <c r="J50" s="12">
        <f t="shared" si="22"/>
        <v>0</v>
      </c>
      <c r="K50" s="12">
        <f t="shared" si="22"/>
        <v>0</v>
      </c>
      <c r="L50" s="12">
        <f t="shared" si="18"/>
        <v>0</v>
      </c>
      <c r="M50" s="12">
        <f t="shared" si="19"/>
        <v>0</v>
      </c>
      <c r="N50" s="12">
        <f t="shared" si="20"/>
        <v>0</v>
      </c>
    </row>
    <row r="51" spans="1:14" s="42" customFormat="1" ht="14.25" customHeight="1" x14ac:dyDescent="0.3">
      <c r="A51" s="159"/>
      <c r="B51" s="159"/>
      <c r="C51" s="159"/>
      <c r="D51" s="159"/>
      <c r="E51" s="159"/>
      <c r="F51" s="159"/>
      <c r="G51" s="21" t="s">
        <v>21</v>
      </c>
      <c r="H51" s="12">
        <f t="shared" ref="H51:K51" si="23">SUM(H41,H46)</f>
        <v>0</v>
      </c>
      <c r="I51" s="12">
        <f t="shared" si="23"/>
        <v>0</v>
      </c>
      <c r="J51" s="12">
        <f t="shared" si="23"/>
        <v>0</v>
      </c>
      <c r="K51" s="12">
        <f t="shared" si="23"/>
        <v>0</v>
      </c>
      <c r="L51" s="12">
        <f t="shared" si="18"/>
        <v>0</v>
      </c>
      <c r="M51" s="12">
        <f t="shared" si="19"/>
        <v>0</v>
      </c>
      <c r="N51" s="12">
        <f t="shared" si="20"/>
        <v>0</v>
      </c>
    </row>
    <row r="52" spans="1:14" s="42" customFormat="1" ht="14.25" customHeight="1" x14ac:dyDescent="0.3">
      <c r="A52" s="159"/>
      <c r="B52" s="159"/>
      <c r="C52" s="159"/>
      <c r="D52" s="159"/>
      <c r="E52" s="159"/>
      <c r="F52" s="159"/>
      <c r="G52" s="60" t="s">
        <v>22</v>
      </c>
      <c r="H52" s="49">
        <f t="shared" ref="H52:K52" si="24">SUM(H42,H47)</f>
        <v>0</v>
      </c>
      <c r="I52" s="49">
        <f t="shared" si="24"/>
        <v>0</v>
      </c>
      <c r="J52" s="49">
        <f t="shared" si="24"/>
        <v>0</v>
      </c>
      <c r="K52" s="49">
        <f t="shared" si="24"/>
        <v>0</v>
      </c>
      <c r="L52" s="49">
        <f t="shared" si="18"/>
        <v>0</v>
      </c>
      <c r="M52" s="49">
        <f t="shared" si="19"/>
        <v>0</v>
      </c>
      <c r="N52" s="49">
        <f t="shared" si="20"/>
        <v>0</v>
      </c>
    </row>
    <row r="53" spans="1:14" ht="14.25" customHeight="1" x14ac:dyDescent="0.3"/>
    <row r="54" spans="1:14" ht="14.25" customHeight="1" x14ac:dyDescent="0.3"/>
    <row r="55" spans="1:14" ht="14.25" customHeight="1" x14ac:dyDescent="0.3"/>
    <row r="56" spans="1:14" ht="14.25" customHeight="1" x14ac:dyDescent="0.3"/>
    <row r="57" spans="1:14" ht="14.25" customHeight="1" x14ac:dyDescent="0.3"/>
    <row r="58" spans="1:14" ht="14.25" customHeight="1" x14ac:dyDescent="0.3"/>
    <row r="59" spans="1:14" ht="14.25" customHeight="1" x14ac:dyDescent="0.3"/>
    <row r="60" spans="1:14" ht="14.25" customHeight="1" x14ac:dyDescent="0.3"/>
    <row r="61" spans="1:14" ht="14.25" customHeight="1" x14ac:dyDescent="0.3"/>
    <row r="62" spans="1:14" ht="14.25" customHeight="1" x14ac:dyDescent="0.3"/>
    <row r="63" spans="1:14" ht="14.25" customHeight="1" x14ac:dyDescent="0.3"/>
    <row r="64" spans="1:1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</sheetData>
  <mergeCells count="40">
    <mergeCell ref="B8:F9"/>
    <mergeCell ref="J3:K3"/>
    <mergeCell ref="A2:G2"/>
    <mergeCell ref="A13:G13"/>
    <mergeCell ref="L14:N14"/>
    <mergeCell ref="H14:I14"/>
    <mergeCell ref="J14:K14"/>
    <mergeCell ref="H3:I3"/>
    <mergeCell ref="A3:A4"/>
    <mergeCell ref="G3:G4"/>
    <mergeCell ref="B3:F4"/>
    <mergeCell ref="A14:A15"/>
    <mergeCell ref="B14:F15"/>
    <mergeCell ref="G14:G15"/>
    <mergeCell ref="A10:F11"/>
    <mergeCell ref="B5:F5"/>
    <mergeCell ref="A6:A7"/>
    <mergeCell ref="B6:F7"/>
    <mergeCell ref="A8:A9"/>
    <mergeCell ref="H1:N1"/>
    <mergeCell ref="L3:N3"/>
    <mergeCell ref="A43:A47"/>
    <mergeCell ref="B43:F47"/>
    <mergeCell ref="A48:F52"/>
    <mergeCell ref="B16:F16"/>
    <mergeCell ref="B17:F21"/>
    <mergeCell ref="A17:A21"/>
    <mergeCell ref="A22:A26"/>
    <mergeCell ref="B22:F26"/>
    <mergeCell ref="A27:F31"/>
    <mergeCell ref="A34:G34"/>
    <mergeCell ref="A35:A36"/>
    <mergeCell ref="B35:F36"/>
    <mergeCell ref="G35:G36"/>
    <mergeCell ref="L35:N35"/>
    <mergeCell ref="H35:I35"/>
    <mergeCell ref="J35:K35"/>
    <mergeCell ref="B37:F37"/>
    <mergeCell ref="A38:A42"/>
    <mergeCell ref="B38:F42"/>
  </mergeCells>
  <conditionalFormatting sqref="H12">
    <cfRule type="cellIs" dxfId="1797" priority="14396" operator="lessThan">
      <formula>0</formula>
    </cfRule>
  </conditionalFormatting>
  <conditionalFormatting sqref="I12:N12">
    <cfRule type="cellIs" dxfId="1796" priority="14402" operator="lessThan">
      <formula>0</formula>
    </cfRule>
  </conditionalFormatting>
  <conditionalFormatting sqref="L10:L11">
    <cfRule type="cellIs" dxfId="1795" priority="14254" operator="lessThan">
      <formula>0</formula>
    </cfRule>
  </conditionalFormatting>
  <conditionalFormatting sqref="L6:L9">
    <cfRule type="cellIs" dxfId="1794" priority="14255" operator="lessThan">
      <formula>0</formula>
    </cfRule>
  </conditionalFormatting>
  <conditionalFormatting sqref="M10:M11">
    <cfRule type="cellIs" dxfId="1793" priority="14252" operator="lessThan">
      <formula>0</formula>
    </cfRule>
  </conditionalFormatting>
  <conditionalFormatting sqref="M6:M9">
    <cfRule type="cellIs" dxfId="1792" priority="14253" operator="lessThan">
      <formula>0</formula>
    </cfRule>
  </conditionalFormatting>
  <conditionalFormatting sqref="N10:N11">
    <cfRule type="cellIs" dxfId="1791" priority="14250" operator="lessThan">
      <formula>0</formula>
    </cfRule>
  </conditionalFormatting>
  <conditionalFormatting sqref="N6:N9">
    <cfRule type="cellIs" dxfId="1790" priority="14251" operator="lessThan">
      <formula>0</formula>
    </cfRule>
  </conditionalFormatting>
  <conditionalFormatting sqref="H10:K11">
    <cfRule type="cellIs" dxfId="1789" priority="14195" operator="lessThan">
      <formula>0</formula>
    </cfRule>
  </conditionalFormatting>
  <conditionalFormatting sqref="H6:H9">
    <cfRule type="cellIs" dxfId="1788" priority="14138" operator="lessThan">
      <formula>0</formula>
    </cfRule>
  </conditionalFormatting>
  <conditionalFormatting sqref="I6:I9">
    <cfRule type="cellIs" dxfId="1787" priority="14137" operator="lessThan">
      <formula>0</formula>
    </cfRule>
  </conditionalFormatting>
  <conditionalFormatting sqref="J6:J9">
    <cfRule type="cellIs" dxfId="1786" priority="14136" operator="lessThan">
      <formula>0</formula>
    </cfRule>
  </conditionalFormatting>
  <conditionalFormatting sqref="K6:K9">
    <cfRule type="cellIs" dxfId="1785" priority="14135" operator="lessThan">
      <formula>0</formula>
    </cfRule>
  </conditionalFormatting>
  <conditionalFormatting sqref="H6:H9">
    <cfRule type="cellIs" dxfId="1784" priority="14134" operator="lessThan">
      <formula>0</formula>
    </cfRule>
  </conditionalFormatting>
  <conditionalFormatting sqref="I6:I9">
    <cfRule type="cellIs" dxfId="1783" priority="14133" operator="lessThan">
      <formula>0</formula>
    </cfRule>
  </conditionalFormatting>
  <conditionalFormatting sqref="J6:J9">
    <cfRule type="cellIs" dxfId="1782" priority="14132" operator="lessThan">
      <formula>0</formula>
    </cfRule>
  </conditionalFormatting>
  <conditionalFormatting sqref="K6:K9">
    <cfRule type="cellIs" dxfId="1781" priority="14131" operator="lessThan">
      <formula>0</formula>
    </cfRule>
  </conditionalFormatting>
  <conditionalFormatting sqref="H6:H9">
    <cfRule type="cellIs" dxfId="1780" priority="14129" operator="lessThan">
      <formula>0</formula>
    </cfRule>
  </conditionalFormatting>
  <conditionalFormatting sqref="I6:I9">
    <cfRule type="cellIs" dxfId="1779" priority="14128" operator="lessThan">
      <formula>0</formula>
    </cfRule>
  </conditionalFormatting>
  <conditionalFormatting sqref="J6:J9">
    <cfRule type="cellIs" dxfId="1778" priority="14127" operator="lessThan">
      <formula>0</formula>
    </cfRule>
  </conditionalFormatting>
  <conditionalFormatting sqref="H6:H9">
    <cfRule type="cellIs" dxfId="1777" priority="14125" operator="lessThan">
      <formula>0</formula>
    </cfRule>
  </conditionalFormatting>
  <conditionalFormatting sqref="I6:I9">
    <cfRule type="cellIs" dxfId="1776" priority="14124" operator="lessThan">
      <formula>0</formula>
    </cfRule>
  </conditionalFormatting>
  <conditionalFormatting sqref="H32">
    <cfRule type="cellIs" dxfId="1775" priority="13770" operator="lessThan">
      <formula>0</formula>
    </cfRule>
  </conditionalFormatting>
  <conditionalFormatting sqref="I32:N32">
    <cfRule type="cellIs" dxfId="1774" priority="13771" operator="lessThan">
      <formula>0</formula>
    </cfRule>
  </conditionalFormatting>
  <conditionalFormatting sqref="L27">
    <cfRule type="cellIs" dxfId="1773" priority="13745" operator="lessThan">
      <formula>0</formula>
    </cfRule>
  </conditionalFormatting>
  <conditionalFormatting sqref="L17:L18 L22">
    <cfRule type="cellIs" dxfId="1772" priority="13746" operator="lessThan">
      <formula>0</formula>
    </cfRule>
  </conditionalFormatting>
  <conditionalFormatting sqref="M27">
    <cfRule type="cellIs" dxfId="1771" priority="13743" operator="lessThan">
      <formula>0</formula>
    </cfRule>
  </conditionalFormatting>
  <conditionalFormatting sqref="M17:M18 M22">
    <cfRule type="cellIs" dxfId="1770" priority="13744" operator="lessThan">
      <formula>0</formula>
    </cfRule>
  </conditionalFormatting>
  <conditionalFormatting sqref="N27">
    <cfRule type="cellIs" dxfId="1769" priority="13741" operator="lessThan">
      <formula>0</formula>
    </cfRule>
  </conditionalFormatting>
  <conditionalFormatting sqref="N17:N18 N22">
    <cfRule type="cellIs" dxfId="1768" priority="13742" operator="lessThan">
      <formula>0</formula>
    </cfRule>
  </conditionalFormatting>
  <conditionalFormatting sqref="H27:K31">
    <cfRule type="cellIs" dxfId="1767" priority="13695" operator="lessThan">
      <formula>0</formula>
    </cfRule>
  </conditionalFormatting>
  <conditionalFormatting sqref="H17:H18 H22">
    <cfRule type="cellIs" dxfId="1766" priority="13638" operator="lessThan">
      <formula>0</formula>
    </cfRule>
  </conditionalFormatting>
  <conditionalFormatting sqref="I17:I18 I22">
    <cfRule type="cellIs" dxfId="1765" priority="13637" operator="lessThan">
      <formula>0</formula>
    </cfRule>
  </conditionalFormatting>
  <conditionalFormatting sqref="J17:J18 J22">
    <cfRule type="cellIs" dxfId="1764" priority="13636" operator="lessThan">
      <formula>0</formula>
    </cfRule>
  </conditionalFormatting>
  <conditionalFormatting sqref="K17:K18 K22">
    <cfRule type="cellIs" dxfId="1763" priority="13635" operator="lessThan">
      <formula>0</formula>
    </cfRule>
  </conditionalFormatting>
  <conditionalFormatting sqref="H17:H18 H22">
    <cfRule type="cellIs" dxfId="1762" priority="13634" operator="lessThan">
      <formula>0</formula>
    </cfRule>
  </conditionalFormatting>
  <conditionalFormatting sqref="I17:I18 I22">
    <cfRule type="cellIs" dxfId="1761" priority="13633" operator="lessThan">
      <formula>0</formula>
    </cfRule>
  </conditionalFormatting>
  <conditionalFormatting sqref="J17:J18 J22">
    <cfRule type="cellIs" dxfId="1760" priority="13632" operator="lessThan">
      <formula>0</formula>
    </cfRule>
  </conditionalFormatting>
  <conditionalFormatting sqref="K17:K18 K22">
    <cfRule type="cellIs" dxfId="1759" priority="13631" operator="lessThan">
      <formula>0</formula>
    </cfRule>
  </conditionalFormatting>
  <conditionalFormatting sqref="H17:H18 H22">
    <cfRule type="cellIs" dxfId="1758" priority="13629" operator="lessThan">
      <formula>0</formula>
    </cfRule>
  </conditionalFormatting>
  <conditionalFormatting sqref="I17:I18 I22">
    <cfRule type="cellIs" dxfId="1757" priority="13628" operator="lessThan">
      <formula>0</formula>
    </cfRule>
  </conditionalFormatting>
  <conditionalFormatting sqref="J17:J18 J22">
    <cfRule type="cellIs" dxfId="1756" priority="13627" operator="lessThan">
      <formula>0</formula>
    </cfRule>
  </conditionalFormatting>
  <conditionalFormatting sqref="H17:H18 H22">
    <cfRule type="cellIs" dxfId="1755" priority="13625" operator="lessThan">
      <formula>0</formula>
    </cfRule>
  </conditionalFormatting>
  <conditionalFormatting sqref="I17:I18 I22">
    <cfRule type="cellIs" dxfId="1754" priority="13624" operator="lessThan">
      <formula>0</formula>
    </cfRule>
  </conditionalFormatting>
  <conditionalFormatting sqref="L19">
    <cfRule type="cellIs" dxfId="1753" priority="13520" operator="lessThan">
      <formula>0</formula>
    </cfRule>
  </conditionalFormatting>
  <conditionalFormatting sqref="M19">
    <cfRule type="cellIs" dxfId="1752" priority="13519" operator="lessThan">
      <formula>0</formula>
    </cfRule>
  </conditionalFormatting>
  <conditionalFormatting sqref="N19">
    <cfRule type="cellIs" dxfId="1751" priority="13518" operator="lessThan">
      <formula>0</formula>
    </cfRule>
  </conditionalFormatting>
  <conditionalFormatting sqref="H19">
    <cfRule type="cellIs" dxfId="1750" priority="13452" operator="lessThan">
      <formula>0</formula>
    </cfRule>
  </conditionalFormatting>
  <conditionalFormatting sqref="I19">
    <cfRule type="cellIs" dxfId="1749" priority="13451" operator="lessThan">
      <formula>0</formula>
    </cfRule>
  </conditionalFormatting>
  <conditionalFormatting sqref="J19">
    <cfRule type="cellIs" dxfId="1748" priority="13450" operator="lessThan">
      <formula>0</formula>
    </cfRule>
  </conditionalFormatting>
  <conditionalFormatting sqref="K19">
    <cfRule type="cellIs" dxfId="1747" priority="13449" operator="lessThan">
      <formula>0</formula>
    </cfRule>
  </conditionalFormatting>
  <conditionalFormatting sqref="H19">
    <cfRule type="cellIs" dxfId="1746" priority="13448" operator="lessThan">
      <formula>0</formula>
    </cfRule>
  </conditionalFormatting>
  <conditionalFormatting sqref="I19">
    <cfRule type="cellIs" dxfId="1745" priority="13447" operator="lessThan">
      <formula>0</formula>
    </cfRule>
  </conditionalFormatting>
  <conditionalFormatting sqref="J19">
    <cfRule type="cellIs" dxfId="1744" priority="13446" operator="lessThan">
      <formula>0</formula>
    </cfRule>
  </conditionalFormatting>
  <conditionalFormatting sqref="K19">
    <cfRule type="cellIs" dxfId="1743" priority="13445" operator="lessThan">
      <formula>0</formula>
    </cfRule>
  </conditionalFormatting>
  <conditionalFormatting sqref="H19">
    <cfRule type="cellIs" dxfId="1742" priority="13443" operator="lessThan">
      <formula>0</formula>
    </cfRule>
  </conditionalFormatting>
  <conditionalFormatting sqref="I19">
    <cfRule type="cellIs" dxfId="1741" priority="13442" operator="lessThan">
      <formula>0</formula>
    </cfRule>
  </conditionalFormatting>
  <conditionalFormatting sqref="J19">
    <cfRule type="cellIs" dxfId="1740" priority="13441" operator="lessThan">
      <formula>0</formula>
    </cfRule>
  </conditionalFormatting>
  <conditionalFormatting sqref="H19">
    <cfRule type="cellIs" dxfId="1739" priority="13439" operator="lessThan">
      <formula>0</formula>
    </cfRule>
  </conditionalFormatting>
  <conditionalFormatting sqref="I19">
    <cfRule type="cellIs" dxfId="1738" priority="13438" operator="lessThan">
      <formula>0</formula>
    </cfRule>
  </conditionalFormatting>
  <conditionalFormatting sqref="L20">
    <cfRule type="cellIs" dxfId="1737" priority="13334" operator="lessThan">
      <formula>0</formula>
    </cfRule>
  </conditionalFormatting>
  <conditionalFormatting sqref="M20">
    <cfRule type="cellIs" dxfId="1736" priority="13333" operator="lessThan">
      <formula>0</formula>
    </cfRule>
  </conditionalFormatting>
  <conditionalFormatting sqref="N20">
    <cfRule type="cellIs" dxfId="1735" priority="13332" operator="lessThan">
      <formula>0</formula>
    </cfRule>
  </conditionalFormatting>
  <conditionalFormatting sqref="H20">
    <cfRule type="cellIs" dxfId="1734" priority="13266" operator="lessThan">
      <formula>0</formula>
    </cfRule>
  </conditionalFormatting>
  <conditionalFormatting sqref="I20">
    <cfRule type="cellIs" dxfId="1733" priority="13265" operator="lessThan">
      <formula>0</formula>
    </cfRule>
  </conditionalFormatting>
  <conditionalFormatting sqref="J20">
    <cfRule type="cellIs" dxfId="1732" priority="13264" operator="lessThan">
      <formula>0</formula>
    </cfRule>
  </conditionalFormatting>
  <conditionalFormatting sqref="K20">
    <cfRule type="cellIs" dxfId="1731" priority="13263" operator="lessThan">
      <formula>0</formula>
    </cfRule>
  </conditionalFormatting>
  <conditionalFormatting sqref="H20">
    <cfRule type="cellIs" dxfId="1730" priority="13262" operator="lessThan">
      <formula>0</formula>
    </cfRule>
  </conditionalFormatting>
  <conditionalFormatting sqref="I20">
    <cfRule type="cellIs" dxfId="1729" priority="13261" operator="lessThan">
      <formula>0</formula>
    </cfRule>
  </conditionalFormatting>
  <conditionalFormatting sqref="J20">
    <cfRule type="cellIs" dxfId="1728" priority="13260" operator="lessThan">
      <formula>0</formula>
    </cfRule>
  </conditionalFormatting>
  <conditionalFormatting sqref="K20">
    <cfRule type="cellIs" dxfId="1727" priority="13259" operator="lessThan">
      <formula>0</formula>
    </cfRule>
  </conditionalFormatting>
  <conditionalFormatting sqref="H20">
    <cfRule type="cellIs" dxfId="1726" priority="13257" operator="lessThan">
      <formula>0</formula>
    </cfRule>
  </conditionalFormatting>
  <conditionalFormatting sqref="I20">
    <cfRule type="cellIs" dxfId="1725" priority="13256" operator="lessThan">
      <formula>0</formula>
    </cfRule>
  </conditionalFormatting>
  <conditionalFormatting sqref="J20">
    <cfRule type="cellIs" dxfId="1724" priority="13255" operator="lessThan">
      <formula>0</formula>
    </cfRule>
  </conditionalFormatting>
  <conditionalFormatting sqref="H20">
    <cfRule type="cellIs" dxfId="1723" priority="13253" operator="lessThan">
      <formula>0</formula>
    </cfRule>
  </conditionalFormatting>
  <conditionalFormatting sqref="I20">
    <cfRule type="cellIs" dxfId="1722" priority="13252" operator="lessThan">
      <formula>0</formula>
    </cfRule>
  </conditionalFormatting>
  <conditionalFormatting sqref="L21">
    <cfRule type="cellIs" dxfId="1721" priority="13148" operator="lessThan">
      <formula>0</formula>
    </cfRule>
  </conditionalFormatting>
  <conditionalFormatting sqref="M21">
    <cfRule type="cellIs" dxfId="1720" priority="13147" operator="lessThan">
      <formula>0</formula>
    </cfRule>
  </conditionalFormatting>
  <conditionalFormatting sqref="N21">
    <cfRule type="cellIs" dxfId="1719" priority="13146" operator="lessThan">
      <formula>0</formula>
    </cfRule>
  </conditionalFormatting>
  <conditionalFormatting sqref="H21">
    <cfRule type="cellIs" dxfId="1718" priority="13080" operator="lessThan">
      <formula>0</formula>
    </cfRule>
  </conditionalFormatting>
  <conditionalFormatting sqref="I21">
    <cfRule type="cellIs" dxfId="1717" priority="13079" operator="lessThan">
      <formula>0</formula>
    </cfRule>
  </conditionalFormatting>
  <conditionalFormatting sqref="J21">
    <cfRule type="cellIs" dxfId="1716" priority="13078" operator="lessThan">
      <formula>0</formula>
    </cfRule>
  </conditionalFormatting>
  <conditionalFormatting sqref="K21">
    <cfRule type="cellIs" dxfId="1715" priority="13077" operator="lessThan">
      <formula>0</formula>
    </cfRule>
  </conditionalFormatting>
  <conditionalFormatting sqref="H21">
    <cfRule type="cellIs" dxfId="1714" priority="13076" operator="lessThan">
      <formula>0</formula>
    </cfRule>
  </conditionalFormatting>
  <conditionalFormatting sqref="I21">
    <cfRule type="cellIs" dxfId="1713" priority="13075" operator="lessThan">
      <formula>0</formula>
    </cfRule>
  </conditionalFormatting>
  <conditionalFormatting sqref="J21">
    <cfRule type="cellIs" dxfId="1712" priority="13074" operator="lessThan">
      <formula>0</formula>
    </cfRule>
  </conditionalFormatting>
  <conditionalFormatting sqref="K21">
    <cfRule type="cellIs" dxfId="1711" priority="13073" operator="lessThan">
      <formula>0</formula>
    </cfRule>
  </conditionalFormatting>
  <conditionalFormatting sqref="H21">
    <cfRule type="cellIs" dxfId="1710" priority="13071" operator="lessThan">
      <formula>0</formula>
    </cfRule>
  </conditionalFormatting>
  <conditionalFormatting sqref="I21">
    <cfRule type="cellIs" dxfId="1709" priority="13070" operator="lessThan">
      <formula>0</formula>
    </cfRule>
  </conditionalFormatting>
  <conditionalFormatting sqref="J21">
    <cfRule type="cellIs" dxfId="1708" priority="13069" operator="lessThan">
      <formula>0</formula>
    </cfRule>
  </conditionalFormatting>
  <conditionalFormatting sqref="H21">
    <cfRule type="cellIs" dxfId="1707" priority="13067" operator="lessThan">
      <formula>0</formula>
    </cfRule>
  </conditionalFormatting>
  <conditionalFormatting sqref="I21">
    <cfRule type="cellIs" dxfId="1706" priority="13066" operator="lessThan">
      <formula>0</formula>
    </cfRule>
  </conditionalFormatting>
  <conditionalFormatting sqref="L23">
    <cfRule type="cellIs" dxfId="1705" priority="12962" operator="lessThan">
      <formula>0</formula>
    </cfRule>
  </conditionalFormatting>
  <conditionalFormatting sqref="M23">
    <cfRule type="cellIs" dxfId="1704" priority="12961" operator="lessThan">
      <formula>0</formula>
    </cfRule>
  </conditionalFormatting>
  <conditionalFormatting sqref="N23">
    <cfRule type="cellIs" dxfId="1703" priority="12960" operator="lessThan">
      <formula>0</formula>
    </cfRule>
  </conditionalFormatting>
  <conditionalFormatting sqref="H23">
    <cfRule type="cellIs" dxfId="1702" priority="12894" operator="lessThan">
      <formula>0</formula>
    </cfRule>
  </conditionalFormatting>
  <conditionalFormatting sqref="I23">
    <cfRule type="cellIs" dxfId="1701" priority="12893" operator="lessThan">
      <formula>0</formula>
    </cfRule>
  </conditionalFormatting>
  <conditionalFormatting sqref="J23">
    <cfRule type="cellIs" dxfId="1700" priority="12892" operator="lessThan">
      <formula>0</formula>
    </cfRule>
  </conditionalFormatting>
  <conditionalFormatting sqref="K23">
    <cfRule type="cellIs" dxfId="1699" priority="12891" operator="lessThan">
      <formula>0</formula>
    </cfRule>
  </conditionalFormatting>
  <conditionalFormatting sqref="H23">
    <cfRule type="cellIs" dxfId="1698" priority="12890" operator="lessThan">
      <formula>0</formula>
    </cfRule>
  </conditionalFormatting>
  <conditionalFormatting sqref="I23">
    <cfRule type="cellIs" dxfId="1697" priority="12889" operator="lessThan">
      <formula>0</formula>
    </cfRule>
  </conditionalFormatting>
  <conditionalFormatting sqref="J23">
    <cfRule type="cellIs" dxfId="1696" priority="12888" operator="lessThan">
      <formula>0</formula>
    </cfRule>
  </conditionalFormatting>
  <conditionalFormatting sqref="K23">
    <cfRule type="cellIs" dxfId="1695" priority="12887" operator="lessThan">
      <formula>0</formula>
    </cfRule>
  </conditionalFormatting>
  <conditionalFormatting sqref="H23">
    <cfRule type="cellIs" dxfId="1694" priority="12885" operator="lessThan">
      <formula>0</formula>
    </cfRule>
  </conditionalFormatting>
  <conditionalFormatting sqref="I23">
    <cfRule type="cellIs" dxfId="1693" priority="12884" operator="lessThan">
      <formula>0</formula>
    </cfRule>
  </conditionalFormatting>
  <conditionalFormatting sqref="J23">
    <cfRule type="cellIs" dxfId="1692" priority="12883" operator="lessThan">
      <formula>0</formula>
    </cfRule>
  </conditionalFormatting>
  <conditionalFormatting sqref="H23">
    <cfRule type="cellIs" dxfId="1691" priority="12881" operator="lessThan">
      <formula>0</formula>
    </cfRule>
  </conditionalFormatting>
  <conditionalFormatting sqref="I23">
    <cfRule type="cellIs" dxfId="1690" priority="12880" operator="lessThan">
      <formula>0</formula>
    </cfRule>
  </conditionalFormatting>
  <conditionalFormatting sqref="L24">
    <cfRule type="cellIs" dxfId="1689" priority="12776" operator="lessThan">
      <formula>0</formula>
    </cfRule>
  </conditionalFormatting>
  <conditionalFormatting sqref="M24">
    <cfRule type="cellIs" dxfId="1688" priority="12775" operator="lessThan">
      <formula>0</formula>
    </cfRule>
  </conditionalFormatting>
  <conditionalFormatting sqref="N24">
    <cfRule type="cellIs" dxfId="1687" priority="12774" operator="lessThan">
      <formula>0</formula>
    </cfRule>
  </conditionalFormatting>
  <conditionalFormatting sqref="H24">
    <cfRule type="cellIs" dxfId="1686" priority="12708" operator="lessThan">
      <formula>0</formula>
    </cfRule>
  </conditionalFormatting>
  <conditionalFormatting sqref="I24">
    <cfRule type="cellIs" dxfId="1685" priority="12707" operator="lessThan">
      <formula>0</formula>
    </cfRule>
  </conditionalFormatting>
  <conditionalFormatting sqref="J24">
    <cfRule type="cellIs" dxfId="1684" priority="12706" operator="lessThan">
      <formula>0</formula>
    </cfRule>
  </conditionalFormatting>
  <conditionalFormatting sqref="K24">
    <cfRule type="cellIs" dxfId="1683" priority="12705" operator="lessThan">
      <formula>0</formula>
    </cfRule>
  </conditionalFormatting>
  <conditionalFormatting sqref="H24">
    <cfRule type="cellIs" dxfId="1682" priority="12704" operator="lessThan">
      <formula>0</formula>
    </cfRule>
  </conditionalFormatting>
  <conditionalFormatting sqref="I24">
    <cfRule type="cellIs" dxfId="1681" priority="12703" operator="lessThan">
      <formula>0</formula>
    </cfRule>
  </conditionalFormatting>
  <conditionalFormatting sqref="J24">
    <cfRule type="cellIs" dxfId="1680" priority="12702" operator="lessThan">
      <formula>0</formula>
    </cfRule>
  </conditionalFormatting>
  <conditionalFormatting sqref="K24">
    <cfRule type="cellIs" dxfId="1679" priority="12701" operator="lessThan">
      <formula>0</formula>
    </cfRule>
  </conditionalFormatting>
  <conditionalFormatting sqref="H24">
    <cfRule type="cellIs" dxfId="1678" priority="12699" operator="lessThan">
      <formula>0</formula>
    </cfRule>
  </conditionalFormatting>
  <conditionalFormatting sqref="I24">
    <cfRule type="cellIs" dxfId="1677" priority="12698" operator="lessThan">
      <formula>0</formula>
    </cfRule>
  </conditionalFormatting>
  <conditionalFormatting sqref="J24">
    <cfRule type="cellIs" dxfId="1676" priority="12697" operator="lessThan">
      <formula>0</formula>
    </cfRule>
  </conditionalFormatting>
  <conditionalFormatting sqref="H24">
    <cfRule type="cellIs" dxfId="1675" priority="12695" operator="lessThan">
      <formula>0</formula>
    </cfRule>
  </conditionalFormatting>
  <conditionalFormatting sqref="I24">
    <cfRule type="cellIs" dxfId="1674" priority="12694" operator="lessThan">
      <formula>0</formula>
    </cfRule>
  </conditionalFormatting>
  <conditionalFormatting sqref="L25">
    <cfRule type="cellIs" dxfId="1673" priority="12590" operator="lessThan">
      <formula>0</formula>
    </cfRule>
  </conditionalFormatting>
  <conditionalFormatting sqref="M25">
    <cfRule type="cellIs" dxfId="1672" priority="12589" operator="lessThan">
      <formula>0</formula>
    </cfRule>
  </conditionalFormatting>
  <conditionalFormatting sqref="N25">
    <cfRule type="cellIs" dxfId="1671" priority="12588" operator="lessThan">
      <formula>0</formula>
    </cfRule>
  </conditionalFormatting>
  <conditionalFormatting sqref="H25">
    <cfRule type="cellIs" dxfId="1670" priority="12522" operator="lessThan">
      <formula>0</formula>
    </cfRule>
  </conditionalFormatting>
  <conditionalFormatting sqref="I25">
    <cfRule type="cellIs" dxfId="1669" priority="12521" operator="lessThan">
      <formula>0</formula>
    </cfRule>
  </conditionalFormatting>
  <conditionalFormatting sqref="J25">
    <cfRule type="cellIs" dxfId="1668" priority="12520" operator="lessThan">
      <formula>0</formula>
    </cfRule>
  </conditionalFormatting>
  <conditionalFormatting sqref="K25">
    <cfRule type="cellIs" dxfId="1667" priority="12519" operator="lessThan">
      <formula>0</formula>
    </cfRule>
  </conditionalFormatting>
  <conditionalFormatting sqref="H25">
    <cfRule type="cellIs" dxfId="1666" priority="12518" operator="lessThan">
      <formula>0</formula>
    </cfRule>
  </conditionalFormatting>
  <conditionalFormatting sqref="I25">
    <cfRule type="cellIs" dxfId="1665" priority="12517" operator="lessThan">
      <formula>0</formula>
    </cfRule>
  </conditionalFormatting>
  <conditionalFormatting sqref="J25">
    <cfRule type="cellIs" dxfId="1664" priority="12516" operator="lessThan">
      <formula>0</formula>
    </cfRule>
  </conditionalFormatting>
  <conditionalFormatting sqref="K25">
    <cfRule type="cellIs" dxfId="1663" priority="12515" operator="lessThan">
      <formula>0</formula>
    </cfRule>
  </conditionalFormatting>
  <conditionalFormatting sqref="H25">
    <cfRule type="cellIs" dxfId="1662" priority="12513" operator="lessThan">
      <formula>0</formula>
    </cfRule>
  </conditionalFormatting>
  <conditionalFormatting sqref="I25">
    <cfRule type="cellIs" dxfId="1661" priority="12512" operator="lessThan">
      <formula>0</formula>
    </cfRule>
  </conditionalFormatting>
  <conditionalFormatting sqref="J25">
    <cfRule type="cellIs" dxfId="1660" priority="12511" operator="lessThan">
      <formula>0</formula>
    </cfRule>
  </conditionalFormatting>
  <conditionalFormatting sqref="H25">
    <cfRule type="cellIs" dxfId="1659" priority="12509" operator="lessThan">
      <formula>0</formula>
    </cfRule>
  </conditionalFormatting>
  <conditionalFormatting sqref="I25">
    <cfRule type="cellIs" dxfId="1658" priority="12508" operator="lessThan">
      <formula>0</formula>
    </cfRule>
  </conditionalFormatting>
  <conditionalFormatting sqref="L26">
    <cfRule type="cellIs" dxfId="1657" priority="12404" operator="lessThan">
      <formula>0</formula>
    </cfRule>
  </conditionalFormatting>
  <conditionalFormatting sqref="M26">
    <cfRule type="cellIs" dxfId="1656" priority="12403" operator="lessThan">
      <formula>0</formula>
    </cfRule>
  </conditionalFormatting>
  <conditionalFormatting sqref="N26">
    <cfRule type="cellIs" dxfId="1655" priority="12402" operator="lessThan">
      <formula>0</formula>
    </cfRule>
  </conditionalFormatting>
  <conditionalFormatting sqref="H26">
    <cfRule type="cellIs" dxfId="1654" priority="12336" operator="lessThan">
      <formula>0</formula>
    </cfRule>
  </conditionalFormatting>
  <conditionalFormatting sqref="I26">
    <cfRule type="cellIs" dxfId="1653" priority="12335" operator="lessThan">
      <formula>0</formula>
    </cfRule>
  </conditionalFormatting>
  <conditionalFormatting sqref="J26">
    <cfRule type="cellIs" dxfId="1652" priority="12334" operator="lessThan">
      <formula>0</formula>
    </cfRule>
  </conditionalFormatting>
  <conditionalFormatting sqref="K26">
    <cfRule type="cellIs" dxfId="1651" priority="12333" operator="lessThan">
      <formula>0</formula>
    </cfRule>
  </conditionalFormatting>
  <conditionalFormatting sqref="H26">
    <cfRule type="cellIs" dxfId="1650" priority="12332" operator="lessThan">
      <formula>0</formula>
    </cfRule>
  </conditionalFormatting>
  <conditionalFormatting sqref="I26">
    <cfRule type="cellIs" dxfId="1649" priority="12331" operator="lessThan">
      <formula>0</formula>
    </cfRule>
  </conditionalFormatting>
  <conditionalFormatting sqref="J26">
    <cfRule type="cellIs" dxfId="1648" priority="12330" operator="lessThan">
      <formula>0</formula>
    </cfRule>
  </conditionalFormatting>
  <conditionalFormatting sqref="K26">
    <cfRule type="cellIs" dxfId="1647" priority="12329" operator="lessThan">
      <formula>0</formula>
    </cfRule>
  </conditionalFormatting>
  <conditionalFormatting sqref="H26">
    <cfRule type="cellIs" dxfId="1646" priority="12327" operator="lessThan">
      <formula>0</formula>
    </cfRule>
  </conditionalFormatting>
  <conditionalFormatting sqref="I26">
    <cfRule type="cellIs" dxfId="1645" priority="12326" operator="lessThan">
      <formula>0</formula>
    </cfRule>
  </conditionalFormatting>
  <conditionalFormatting sqref="J26">
    <cfRule type="cellIs" dxfId="1644" priority="12325" operator="lessThan">
      <formula>0</formula>
    </cfRule>
  </conditionalFormatting>
  <conditionalFormatting sqref="H26">
    <cfRule type="cellIs" dxfId="1643" priority="12323" operator="lessThan">
      <formula>0</formula>
    </cfRule>
  </conditionalFormatting>
  <conditionalFormatting sqref="I26">
    <cfRule type="cellIs" dxfId="1642" priority="12322" operator="lessThan">
      <formula>0</formula>
    </cfRule>
  </conditionalFormatting>
  <conditionalFormatting sqref="L28">
    <cfRule type="cellIs" dxfId="1641" priority="12175" operator="lessThan">
      <formula>0</formula>
    </cfRule>
  </conditionalFormatting>
  <conditionalFormatting sqref="M28">
    <cfRule type="cellIs" dxfId="1640" priority="12174" operator="lessThan">
      <formula>0</formula>
    </cfRule>
  </conditionalFormatting>
  <conditionalFormatting sqref="N28">
    <cfRule type="cellIs" dxfId="1639" priority="12173" operator="lessThan">
      <formula>0</formula>
    </cfRule>
  </conditionalFormatting>
  <conditionalFormatting sqref="L29">
    <cfRule type="cellIs" dxfId="1638" priority="11989" operator="lessThan">
      <formula>0</formula>
    </cfRule>
  </conditionalFormatting>
  <conditionalFormatting sqref="M29">
    <cfRule type="cellIs" dxfId="1637" priority="11988" operator="lessThan">
      <formula>0</formula>
    </cfRule>
  </conditionalFormatting>
  <conditionalFormatting sqref="N29">
    <cfRule type="cellIs" dxfId="1636" priority="11987" operator="lessThan">
      <formula>0</formula>
    </cfRule>
  </conditionalFormatting>
  <conditionalFormatting sqref="L30">
    <cfRule type="cellIs" dxfId="1635" priority="11803" operator="lessThan">
      <formula>0</formula>
    </cfRule>
  </conditionalFormatting>
  <conditionalFormatting sqref="M30">
    <cfRule type="cellIs" dxfId="1634" priority="11802" operator="lessThan">
      <formula>0</formula>
    </cfRule>
  </conditionalFormatting>
  <conditionalFormatting sqref="N30">
    <cfRule type="cellIs" dxfId="1633" priority="11801" operator="lessThan">
      <formula>0</formula>
    </cfRule>
  </conditionalFormatting>
  <conditionalFormatting sqref="L31">
    <cfRule type="cellIs" dxfId="1632" priority="11617" operator="lessThan">
      <formula>0</formula>
    </cfRule>
  </conditionalFormatting>
  <conditionalFormatting sqref="M31">
    <cfRule type="cellIs" dxfId="1631" priority="11616" operator="lessThan">
      <formula>0</formula>
    </cfRule>
  </conditionalFormatting>
  <conditionalFormatting sqref="N31">
    <cfRule type="cellIs" dxfId="1630" priority="11615" operator="lessThan">
      <formula>0</formula>
    </cfRule>
  </conditionalFormatting>
  <conditionalFormatting sqref="H33">
    <cfRule type="cellIs" dxfId="1629" priority="9605" operator="lessThan">
      <formula>0</formula>
    </cfRule>
  </conditionalFormatting>
  <conditionalFormatting sqref="I33:N33">
    <cfRule type="cellIs" dxfId="1628" priority="9606" operator="lessThan">
      <formula>0</formula>
    </cfRule>
  </conditionalFormatting>
  <conditionalFormatting sqref="L48">
    <cfRule type="cellIs" dxfId="1627" priority="9580" operator="lessThan">
      <formula>0</formula>
    </cfRule>
  </conditionalFormatting>
  <conditionalFormatting sqref="L38:L39 L43">
    <cfRule type="cellIs" dxfId="1626" priority="9581" operator="lessThan">
      <formula>0</formula>
    </cfRule>
  </conditionalFormatting>
  <conditionalFormatting sqref="M48">
    <cfRule type="cellIs" dxfId="1625" priority="9578" operator="lessThan">
      <formula>0</formula>
    </cfRule>
  </conditionalFormatting>
  <conditionalFormatting sqref="M38:M39 M43">
    <cfRule type="cellIs" dxfId="1624" priority="9579" operator="lessThan">
      <formula>0</formula>
    </cfRule>
  </conditionalFormatting>
  <conditionalFormatting sqref="N48">
    <cfRule type="cellIs" dxfId="1623" priority="9576" operator="lessThan">
      <formula>0</formula>
    </cfRule>
  </conditionalFormatting>
  <conditionalFormatting sqref="N38:N39 N43">
    <cfRule type="cellIs" dxfId="1622" priority="9577" operator="lessThan">
      <formula>0</formula>
    </cfRule>
  </conditionalFormatting>
  <conditionalFormatting sqref="H48:K52">
    <cfRule type="cellIs" dxfId="1621" priority="9530" operator="lessThan">
      <formula>0</formula>
    </cfRule>
  </conditionalFormatting>
  <conditionalFormatting sqref="H38:H39 H43">
    <cfRule type="cellIs" dxfId="1620" priority="9482" operator="lessThan">
      <formula>0</formula>
    </cfRule>
  </conditionalFormatting>
  <conditionalFormatting sqref="I38:I39 I43">
    <cfRule type="cellIs" dxfId="1619" priority="9481" operator="lessThan">
      <formula>0</formula>
    </cfRule>
  </conditionalFormatting>
  <conditionalFormatting sqref="J38:J39 J43">
    <cfRule type="cellIs" dxfId="1618" priority="9480" operator="lessThan">
      <formula>0</formula>
    </cfRule>
  </conditionalFormatting>
  <conditionalFormatting sqref="K38:K39 K43">
    <cfRule type="cellIs" dxfId="1617" priority="9479" operator="lessThan">
      <formula>0</formula>
    </cfRule>
  </conditionalFormatting>
  <conditionalFormatting sqref="H38:H39 H43">
    <cfRule type="cellIs" dxfId="1616" priority="9478" operator="lessThan">
      <formula>0</formula>
    </cfRule>
  </conditionalFormatting>
  <conditionalFormatting sqref="I38:I39 I43">
    <cfRule type="cellIs" dxfId="1615" priority="9477" operator="lessThan">
      <formula>0</formula>
    </cfRule>
  </conditionalFormatting>
  <conditionalFormatting sqref="J38:J39 J43">
    <cfRule type="cellIs" dxfId="1614" priority="9476" operator="lessThan">
      <formula>0</formula>
    </cfRule>
  </conditionalFormatting>
  <conditionalFormatting sqref="K38:K39 K43">
    <cfRule type="cellIs" dxfId="1613" priority="9475" operator="lessThan">
      <formula>0</formula>
    </cfRule>
  </conditionalFormatting>
  <conditionalFormatting sqref="H38:H39 H43">
    <cfRule type="cellIs" dxfId="1612" priority="9473" operator="lessThan">
      <formula>0</formula>
    </cfRule>
  </conditionalFormatting>
  <conditionalFormatting sqref="I38:I39 I43">
    <cfRule type="cellIs" dxfId="1611" priority="9472" operator="lessThan">
      <formula>0</formula>
    </cfRule>
  </conditionalFormatting>
  <conditionalFormatting sqref="J38:J39 J43">
    <cfRule type="cellIs" dxfId="1610" priority="9471" operator="lessThan">
      <formula>0</formula>
    </cfRule>
  </conditionalFormatting>
  <conditionalFormatting sqref="H38:H39 H43">
    <cfRule type="cellIs" dxfId="1609" priority="9469" operator="lessThan">
      <formula>0</formula>
    </cfRule>
  </conditionalFormatting>
  <conditionalFormatting sqref="I38:I39 I43">
    <cfRule type="cellIs" dxfId="1608" priority="9468" operator="lessThan">
      <formula>0</formula>
    </cfRule>
  </conditionalFormatting>
  <conditionalFormatting sqref="L40">
    <cfRule type="cellIs" dxfId="1607" priority="9364" operator="lessThan">
      <formula>0</formula>
    </cfRule>
  </conditionalFormatting>
  <conditionalFormatting sqref="M40">
    <cfRule type="cellIs" dxfId="1606" priority="9363" operator="lessThan">
      <formula>0</formula>
    </cfRule>
  </conditionalFormatting>
  <conditionalFormatting sqref="N40">
    <cfRule type="cellIs" dxfId="1605" priority="9362" operator="lessThan">
      <formula>0</formula>
    </cfRule>
  </conditionalFormatting>
  <conditionalFormatting sqref="H40">
    <cfRule type="cellIs" dxfId="1604" priority="9296" operator="lessThan">
      <formula>0</formula>
    </cfRule>
  </conditionalFormatting>
  <conditionalFormatting sqref="I40">
    <cfRule type="cellIs" dxfId="1603" priority="9295" operator="lessThan">
      <formula>0</formula>
    </cfRule>
  </conditionalFormatting>
  <conditionalFormatting sqref="J40">
    <cfRule type="cellIs" dxfId="1602" priority="9294" operator="lessThan">
      <formula>0</formula>
    </cfRule>
  </conditionalFormatting>
  <conditionalFormatting sqref="K40">
    <cfRule type="cellIs" dxfId="1601" priority="9293" operator="lessThan">
      <formula>0</formula>
    </cfRule>
  </conditionalFormatting>
  <conditionalFormatting sqref="H40">
    <cfRule type="cellIs" dxfId="1600" priority="9292" operator="lessThan">
      <formula>0</formula>
    </cfRule>
  </conditionalFormatting>
  <conditionalFormatting sqref="I40">
    <cfRule type="cellIs" dxfId="1599" priority="9291" operator="lessThan">
      <formula>0</formula>
    </cfRule>
  </conditionalFormatting>
  <conditionalFormatting sqref="J40">
    <cfRule type="cellIs" dxfId="1598" priority="9290" operator="lessThan">
      <formula>0</formula>
    </cfRule>
  </conditionalFormatting>
  <conditionalFormatting sqref="K40">
    <cfRule type="cellIs" dxfId="1597" priority="9289" operator="lessThan">
      <formula>0</formula>
    </cfRule>
  </conditionalFormatting>
  <conditionalFormatting sqref="H40">
    <cfRule type="cellIs" dxfId="1596" priority="9287" operator="lessThan">
      <formula>0</formula>
    </cfRule>
  </conditionalFormatting>
  <conditionalFormatting sqref="I40">
    <cfRule type="cellIs" dxfId="1595" priority="9286" operator="lessThan">
      <formula>0</formula>
    </cfRule>
  </conditionalFormatting>
  <conditionalFormatting sqref="J40">
    <cfRule type="cellIs" dxfId="1594" priority="9285" operator="lessThan">
      <formula>0</formula>
    </cfRule>
  </conditionalFormatting>
  <conditionalFormatting sqref="H40">
    <cfRule type="cellIs" dxfId="1593" priority="9283" operator="lessThan">
      <formula>0</formula>
    </cfRule>
  </conditionalFormatting>
  <conditionalFormatting sqref="I40">
    <cfRule type="cellIs" dxfId="1592" priority="9282" operator="lessThan">
      <formula>0</formula>
    </cfRule>
  </conditionalFormatting>
  <conditionalFormatting sqref="L41">
    <cfRule type="cellIs" dxfId="1591" priority="9178" operator="lessThan">
      <formula>0</formula>
    </cfRule>
  </conditionalFormatting>
  <conditionalFormatting sqref="M41">
    <cfRule type="cellIs" dxfId="1590" priority="9177" operator="lessThan">
      <formula>0</formula>
    </cfRule>
  </conditionalFormatting>
  <conditionalFormatting sqref="N41">
    <cfRule type="cellIs" dxfId="1589" priority="9176" operator="lessThan">
      <formula>0</formula>
    </cfRule>
  </conditionalFormatting>
  <conditionalFormatting sqref="H41">
    <cfRule type="cellIs" dxfId="1588" priority="9110" operator="lessThan">
      <formula>0</formula>
    </cfRule>
  </conditionalFormatting>
  <conditionalFormatting sqref="I41">
    <cfRule type="cellIs" dxfId="1587" priority="9109" operator="lessThan">
      <formula>0</formula>
    </cfRule>
  </conditionalFormatting>
  <conditionalFormatting sqref="J41">
    <cfRule type="cellIs" dxfId="1586" priority="9108" operator="lessThan">
      <formula>0</formula>
    </cfRule>
  </conditionalFormatting>
  <conditionalFormatting sqref="K41">
    <cfRule type="cellIs" dxfId="1585" priority="9107" operator="lessThan">
      <formula>0</formula>
    </cfRule>
  </conditionalFormatting>
  <conditionalFormatting sqref="H41">
    <cfRule type="cellIs" dxfId="1584" priority="9106" operator="lessThan">
      <formula>0</formula>
    </cfRule>
  </conditionalFormatting>
  <conditionalFormatting sqref="I41">
    <cfRule type="cellIs" dxfId="1583" priority="9105" operator="lessThan">
      <formula>0</formula>
    </cfRule>
  </conditionalFormatting>
  <conditionalFormatting sqref="J41">
    <cfRule type="cellIs" dxfId="1582" priority="9104" operator="lessThan">
      <formula>0</formula>
    </cfRule>
  </conditionalFormatting>
  <conditionalFormatting sqref="K41">
    <cfRule type="cellIs" dxfId="1581" priority="9103" operator="lessThan">
      <formula>0</formula>
    </cfRule>
  </conditionalFormatting>
  <conditionalFormatting sqref="H41">
    <cfRule type="cellIs" dxfId="1580" priority="9101" operator="lessThan">
      <formula>0</formula>
    </cfRule>
  </conditionalFormatting>
  <conditionalFormatting sqref="I41">
    <cfRule type="cellIs" dxfId="1579" priority="9100" operator="lessThan">
      <formula>0</formula>
    </cfRule>
  </conditionalFormatting>
  <conditionalFormatting sqref="J41">
    <cfRule type="cellIs" dxfId="1578" priority="9099" operator="lessThan">
      <formula>0</formula>
    </cfRule>
  </conditionalFormatting>
  <conditionalFormatting sqref="H41">
    <cfRule type="cellIs" dxfId="1577" priority="9097" operator="lessThan">
      <formula>0</formula>
    </cfRule>
  </conditionalFormatting>
  <conditionalFormatting sqref="I41">
    <cfRule type="cellIs" dxfId="1576" priority="9096" operator="lessThan">
      <formula>0</formula>
    </cfRule>
  </conditionalFormatting>
  <conditionalFormatting sqref="L42">
    <cfRule type="cellIs" dxfId="1575" priority="8992" operator="lessThan">
      <formula>0</formula>
    </cfRule>
  </conditionalFormatting>
  <conditionalFormatting sqref="M42">
    <cfRule type="cellIs" dxfId="1574" priority="8991" operator="lessThan">
      <formula>0</formula>
    </cfRule>
  </conditionalFormatting>
  <conditionalFormatting sqref="N42">
    <cfRule type="cellIs" dxfId="1573" priority="8990" operator="lessThan">
      <formula>0</formula>
    </cfRule>
  </conditionalFormatting>
  <conditionalFormatting sqref="H42">
    <cfRule type="cellIs" dxfId="1572" priority="8924" operator="lessThan">
      <formula>0</formula>
    </cfRule>
  </conditionalFormatting>
  <conditionalFormatting sqref="I42">
    <cfRule type="cellIs" dxfId="1571" priority="8923" operator="lessThan">
      <formula>0</formula>
    </cfRule>
  </conditionalFormatting>
  <conditionalFormatting sqref="J42">
    <cfRule type="cellIs" dxfId="1570" priority="8922" operator="lessThan">
      <formula>0</formula>
    </cfRule>
  </conditionalFormatting>
  <conditionalFormatting sqref="K42">
    <cfRule type="cellIs" dxfId="1569" priority="8921" operator="lessThan">
      <formula>0</formula>
    </cfRule>
  </conditionalFormatting>
  <conditionalFormatting sqref="H42">
    <cfRule type="cellIs" dxfId="1568" priority="8920" operator="lessThan">
      <formula>0</formula>
    </cfRule>
  </conditionalFormatting>
  <conditionalFormatting sqref="I42">
    <cfRule type="cellIs" dxfId="1567" priority="8919" operator="lessThan">
      <formula>0</formula>
    </cfRule>
  </conditionalFormatting>
  <conditionalFormatting sqref="J42">
    <cfRule type="cellIs" dxfId="1566" priority="8918" operator="lessThan">
      <formula>0</formula>
    </cfRule>
  </conditionalFormatting>
  <conditionalFormatting sqref="K42">
    <cfRule type="cellIs" dxfId="1565" priority="8917" operator="lessThan">
      <formula>0</formula>
    </cfRule>
  </conditionalFormatting>
  <conditionalFormatting sqref="H42">
    <cfRule type="cellIs" dxfId="1564" priority="8915" operator="lessThan">
      <formula>0</formula>
    </cfRule>
  </conditionalFormatting>
  <conditionalFormatting sqref="I42">
    <cfRule type="cellIs" dxfId="1563" priority="8914" operator="lessThan">
      <formula>0</formula>
    </cfRule>
  </conditionalFormatting>
  <conditionalFormatting sqref="J42">
    <cfRule type="cellIs" dxfId="1562" priority="8913" operator="lessThan">
      <formula>0</formula>
    </cfRule>
  </conditionalFormatting>
  <conditionalFormatting sqref="H42">
    <cfRule type="cellIs" dxfId="1561" priority="8911" operator="lessThan">
      <formula>0</formula>
    </cfRule>
  </conditionalFormatting>
  <conditionalFormatting sqref="I42">
    <cfRule type="cellIs" dxfId="1560" priority="8910" operator="lessThan">
      <formula>0</formula>
    </cfRule>
  </conditionalFormatting>
  <conditionalFormatting sqref="L44">
    <cfRule type="cellIs" dxfId="1559" priority="8806" operator="lessThan">
      <formula>0</formula>
    </cfRule>
  </conditionalFormatting>
  <conditionalFormatting sqref="M44">
    <cfRule type="cellIs" dxfId="1558" priority="8805" operator="lessThan">
      <formula>0</formula>
    </cfRule>
  </conditionalFormatting>
  <conditionalFormatting sqref="N44">
    <cfRule type="cellIs" dxfId="1557" priority="8804" operator="lessThan">
      <formula>0</formula>
    </cfRule>
  </conditionalFormatting>
  <conditionalFormatting sqref="H44">
    <cfRule type="cellIs" dxfId="1556" priority="8738" operator="lessThan">
      <formula>0</formula>
    </cfRule>
  </conditionalFormatting>
  <conditionalFormatting sqref="I44">
    <cfRule type="cellIs" dxfId="1555" priority="8737" operator="lessThan">
      <formula>0</formula>
    </cfRule>
  </conditionalFormatting>
  <conditionalFormatting sqref="J44">
    <cfRule type="cellIs" dxfId="1554" priority="8736" operator="lessThan">
      <formula>0</formula>
    </cfRule>
  </conditionalFormatting>
  <conditionalFormatting sqref="K44">
    <cfRule type="cellIs" dxfId="1553" priority="8735" operator="lessThan">
      <formula>0</formula>
    </cfRule>
  </conditionalFormatting>
  <conditionalFormatting sqref="H44">
    <cfRule type="cellIs" dxfId="1552" priority="8734" operator="lessThan">
      <formula>0</formula>
    </cfRule>
  </conditionalFormatting>
  <conditionalFormatting sqref="I44">
    <cfRule type="cellIs" dxfId="1551" priority="8733" operator="lessThan">
      <formula>0</formula>
    </cfRule>
  </conditionalFormatting>
  <conditionalFormatting sqref="J44">
    <cfRule type="cellIs" dxfId="1550" priority="8732" operator="lessThan">
      <formula>0</formula>
    </cfRule>
  </conditionalFormatting>
  <conditionalFormatting sqref="K44">
    <cfRule type="cellIs" dxfId="1549" priority="8731" operator="lessThan">
      <formula>0</formula>
    </cfRule>
  </conditionalFormatting>
  <conditionalFormatting sqref="H44">
    <cfRule type="cellIs" dxfId="1548" priority="8729" operator="lessThan">
      <formula>0</formula>
    </cfRule>
  </conditionalFormatting>
  <conditionalFormatting sqref="I44">
    <cfRule type="cellIs" dxfId="1547" priority="8728" operator="lessThan">
      <formula>0</formula>
    </cfRule>
  </conditionalFormatting>
  <conditionalFormatting sqref="J44">
    <cfRule type="cellIs" dxfId="1546" priority="8727" operator="lessThan">
      <formula>0</formula>
    </cfRule>
  </conditionalFormatting>
  <conditionalFormatting sqref="H44">
    <cfRule type="cellIs" dxfId="1545" priority="8725" operator="lessThan">
      <formula>0</formula>
    </cfRule>
  </conditionalFormatting>
  <conditionalFormatting sqref="I44">
    <cfRule type="cellIs" dxfId="1544" priority="8724" operator="lessThan">
      <formula>0</formula>
    </cfRule>
  </conditionalFormatting>
  <conditionalFormatting sqref="L45">
    <cfRule type="cellIs" dxfId="1543" priority="8620" operator="lessThan">
      <formula>0</formula>
    </cfRule>
  </conditionalFormatting>
  <conditionalFormatting sqref="M45">
    <cfRule type="cellIs" dxfId="1542" priority="8619" operator="lessThan">
      <formula>0</formula>
    </cfRule>
  </conditionalFormatting>
  <conditionalFormatting sqref="N45">
    <cfRule type="cellIs" dxfId="1541" priority="8618" operator="lessThan">
      <formula>0</formula>
    </cfRule>
  </conditionalFormatting>
  <conditionalFormatting sqref="H45">
    <cfRule type="cellIs" dxfId="1540" priority="8552" operator="lessThan">
      <formula>0</formula>
    </cfRule>
  </conditionalFormatting>
  <conditionalFormatting sqref="I45">
    <cfRule type="cellIs" dxfId="1539" priority="8551" operator="lessThan">
      <formula>0</formula>
    </cfRule>
  </conditionalFormatting>
  <conditionalFormatting sqref="J45">
    <cfRule type="cellIs" dxfId="1538" priority="8550" operator="lessThan">
      <formula>0</formula>
    </cfRule>
  </conditionalFormatting>
  <conditionalFormatting sqref="K45">
    <cfRule type="cellIs" dxfId="1537" priority="8549" operator="lessThan">
      <formula>0</formula>
    </cfRule>
  </conditionalFormatting>
  <conditionalFormatting sqref="H45">
    <cfRule type="cellIs" dxfId="1536" priority="8548" operator="lessThan">
      <formula>0</formula>
    </cfRule>
  </conditionalFormatting>
  <conditionalFormatting sqref="I45">
    <cfRule type="cellIs" dxfId="1535" priority="8547" operator="lessThan">
      <formula>0</formula>
    </cfRule>
  </conditionalFormatting>
  <conditionalFormatting sqref="J45">
    <cfRule type="cellIs" dxfId="1534" priority="8546" operator="lessThan">
      <formula>0</formula>
    </cfRule>
  </conditionalFormatting>
  <conditionalFormatting sqref="K45">
    <cfRule type="cellIs" dxfId="1533" priority="8545" operator="lessThan">
      <formula>0</formula>
    </cfRule>
  </conditionalFormatting>
  <conditionalFormatting sqref="H45">
    <cfRule type="cellIs" dxfId="1532" priority="8543" operator="lessThan">
      <formula>0</formula>
    </cfRule>
  </conditionalFormatting>
  <conditionalFormatting sqref="I45">
    <cfRule type="cellIs" dxfId="1531" priority="8542" operator="lessThan">
      <formula>0</formula>
    </cfRule>
  </conditionalFormatting>
  <conditionalFormatting sqref="J45">
    <cfRule type="cellIs" dxfId="1530" priority="8541" operator="lessThan">
      <formula>0</formula>
    </cfRule>
  </conditionalFormatting>
  <conditionalFormatting sqref="H45">
    <cfRule type="cellIs" dxfId="1529" priority="8539" operator="lessThan">
      <formula>0</formula>
    </cfRule>
  </conditionalFormatting>
  <conditionalFormatting sqref="I45">
    <cfRule type="cellIs" dxfId="1528" priority="8538" operator="lessThan">
      <formula>0</formula>
    </cfRule>
  </conditionalFormatting>
  <conditionalFormatting sqref="L46">
    <cfRule type="cellIs" dxfId="1527" priority="8434" operator="lessThan">
      <formula>0</formula>
    </cfRule>
  </conditionalFormatting>
  <conditionalFormatting sqref="M46">
    <cfRule type="cellIs" dxfId="1526" priority="8433" operator="lessThan">
      <formula>0</formula>
    </cfRule>
  </conditionalFormatting>
  <conditionalFormatting sqref="N46">
    <cfRule type="cellIs" dxfId="1525" priority="8432" operator="lessThan">
      <formula>0</formula>
    </cfRule>
  </conditionalFormatting>
  <conditionalFormatting sqref="H46">
    <cfRule type="cellIs" dxfId="1524" priority="8366" operator="lessThan">
      <formula>0</formula>
    </cfRule>
  </conditionalFormatting>
  <conditionalFormatting sqref="I46">
    <cfRule type="cellIs" dxfId="1523" priority="8365" operator="lessThan">
      <formula>0</formula>
    </cfRule>
  </conditionalFormatting>
  <conditionalFormatting sqref="J46">
    <cfRule type="cellIs" dxfId="1522" priority="8364" operator="lessThan">
      <formula>0</formula>
    </cfRule>
  </conditionalFormatting>
  <conditionalFormatting sqref="K46">
    <cfRule type="cellIs" dxfId="1521" priority="8363" operator="lessThan">
      <formula>0</formula>
    </cfRule>
  </conditionalFormatting>
  <conditionalFormatting sqref="H46">
    <cfRule type="cellIs" dxfId="1520" priority="8362" operator="lessThan">
      <formula>0</formula>
    </cfRule>
  </conditionalFormatting>
  <conditionalFormatting sqref="I46">
    <cfRule type="cellIs" dxfId="1519" priority="8361" operator="lessThan">
      <formula>0</formula>
    </cfRule>
  </conditionalFormatting>
  <conditionalFormatting sqref="J46">
    <cfRule type="cellIs" dxfId="1518" priority="8360" operator="lessThan">
      <formula>0</formula>
    </cfRule>
  </conditionalFormatting>
  <conditionalFormatting sqref="K46">
    <cfRule type="cellIs" dxfId="1517" priority="8359" operator="lessThan">
      <formula>0</formula>
    </cfRule>
  </conditionalFormatting>
  <conditionalFormatting sqref="H46">
    <cfRule type="cellIs" dxfId="1516" priority="8357" operator="lessThan">
      <formula>0</formula>
    </cfRule>
  </conditionalFormatting>
  <conditionalFormatting sqref="I46">
    <cfRule type="cellIs" dxfId="1515" priority="8356" operator="lessThan">
      <formula>0</formula>
    </cfRule>
  </conditionalFormatting>
  <conditionalFormatting sqref="J46">
    <cfRule type="cellIs" dxfId="1514" priority="8355" operator="lessThan">
      <formula>0</formula>
    </cfRule>
  </conditionalFormatting>
  <conditionalFormatting sqref="H46">
    <cfRule type="cellIs" dxfId="1513" priority="8353" operator="lessThan">
      <formula>0</formula>
    </cfRule>
  </conditionalFormatting>
  <conditionalFormatting sqref="I46">
    <cfRule type="cellIs" dxfId="1512" priority="8352" operator="lessThan">
      <formula>0</formula>
    </cfRule>
  </conditionalFormatting>
  <conditionalFormatting sqref="L47">
    <cfRule type="cellIs" dxfId="1511" priority="8248" operator="lessThan">
      <formula>0</formula>
    </cfRule>
  </conditionalFormatting>
  <conditionalFormatting sqref="M47">
    <cfRule type="cellIs" dxfId="1510" priority="8247" operator="lessThan">
      <formula>0</formula>
    </cfRule>
  </conditionalFormatting>
  <conditionalFormatting sqref="N47">
    <cfRule type="cellIs" dxfId="1509" priority="8246" operator="lessThan">
      <formula>0</formula>
    </cfRule>
  </conditionalFormatting>
  <conditionalFormatting sqref="H47">
    <cfRule type="cellIs" dxfId="1508" priority="8180" operator="lessThan">
      <formula>0</formula>
    </cfRule>
  </conditionalFormatting>
  <conditionalFormatting sqref="I47">
    <cfRule type="cellIs" dxfId="1507" priority="8179" operator="lessThan">
      <formula>0</formula>
    </cfRule>
  </conditionalFormatting>
  <conditionalFormatting sqref="J47">
    <cfRule type="cellIs" dxfId="1506" priority="8178" operator="lessThan">
      <formula>0</formula>
    </cfRule>
  </conditionalFormatting>
  <conditionalFormatting sqref="K47">
    <cfRule type="cellIs" dxfId="1505" priority="8177" operator="lessThan">
      <formula>0</formula>
    </cfRule>
  </conditionalFormatting>
  <conditionalFormatting sqref="H47">
    <cfRule type="cellIs" dxfId="1504" priority="8176" operator="lessThan">
      <formula>0</formula>
    </cfRule>
  </conditionalFormatting>
  <conditionalFormatting sqref="I47">
    <cfRule type="cellIs" dxfId="1503" priority="8175" operator="lessThan">
      <formula>0</formula>
    </cfRule>
  </conditionalFormatting>
  <conditionalFormatting sqref="J47">
    <cfRule type="cellIs" dxfId="1502" priority="8174" operator="lessThan">
      <formula>0</formula>
    </cfRule>
  </conditionalFormatting>
  <conditionalFormatting sqref="K47">
    <cfRule type="cellIs" dxfId="1501" priority="8173" operator="lessThan">
      <formula>0</formula>
    </cfRule>
  </conditionalFormatting>
  <conditionalFormatting sqref="H47">
    <cfRule type="cellIs" dxfId="1500" priority="8171" operator="lessThan">
      <formula>0</formula>
    </cfRule>
  </conditionalFormatting>
  <conditionalFormatting sqref="I47">
    <cfRule type="cellIs" dxfId="1499" priority="8170" operator="lessThan">
      <formula>0</formula>
    </cfRule>
  </conditionalFormatting>
  <conditionalFormatting sqref="J47">
    <cfRule type="cellIs" dxfId="1498" priority="8169" operator="lessThan">
      <formula>0</formula>
    </cfRule>
  </conditionalFormatting>
  <conditionalFormatting sqref="H47">
    <cfRule type="cellIs" dxfId="1497" priority="8167" operator="lessThan">
      <formula>0</formula>
    </cfRule>
  </conditionalFormatting>
  <conditionalFormatting sqref="I47">
    <cfRule type="cellIs" dxfId="1496" priority="8166" operator="lessThan">
      <formula>0</formula>
    </cfRule>
  </conditionalFormatting>
  <conditionalFormatting sqref="L49">
    <cfRule type="cellIs" dxfId="1495" priority="8063" operator="lessThan">
      <formula>0</formula>
    </cfRule>
  </conditionalFormatting>
  <conditionalFormatting sqref="M49">
    <cfRule type="cellIs" dxfId="1494" priority="8062" operator="lessThan">
      <formula>0</formula>
    </cfRule>
  </conditionalFormatting>
  <conditionalFormatting sqref="N49">
    <cfRule type="cellIs" dxfId="1493" priority="8061" operator="lessThan">
      <formula>0</formula>
    </cfRule>
  </conditionalFormatting>
  <conditionalFormatting sqref="L50">
    <cfRule type="cellIs" dxfId="1492" priority="8002" operator="lessThan">
      <formula>0</formula>
    </cfRule>
  </conditionalFormatting>
  <conditionalFormatting sqref="M50">
    <cfRule type="cellIs" dxfId="1491" priority="8001" operator="lessThan">
      <formula>0</formula>
    </cfRule>
  </conditionalFormatting>
  <conditionalFormatting sqref="N50">
    <cfRule type="cellIs" dxfId="1490" priority="8000" operator="lessThan">
      <formula>0</formula>
    </cfRule>
  </conditionalFormatting>
  <conditionalFormatting sqref="L51">
    <cfRule type="cellIs" dxfId="1489" priority="7941" operator="lessThan">
      <formula>0</formula>
    </cfRule>
  </conditionalFormatting>
  <conditionalFormatting sqref="M51">
    <cfRule type="cellIs" dxfId="1488" priority="7940" operator="lessThan">
      <formula>0</formula>
    </cfRule>
  </conditionalFormatting>
  <conditionalFormatting sqref="N51">
    <cfRule type="cellIs" dxfId="1487" priority="7939" operator="lessThan">
      <formula>0</formula>
    </cfRule>
  </conditionalFormatting>
  <conditionalFormatting sqref="L52">
    <cfRule type="cellIs" dxfId="1486" priority="7880" operator="lessThan">
      <formula>0</formula>
    </cfRule>
  </conditionalFormatting>
  <conditionalFormatting sqref="M52">
    <cfRule type="cellIs" dxfId="1485" priority="7879" operator="lessThan">
      <formula>0</formula>
    </cfRule>
  </conditionalFormatting>
  <conditionalFormatting sqref="N52">
    <cfRule type="cellIs" dxfId="1484" priority="7878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4"/>
  <sheetViews>
    <sheetView workbookViewId="0">
      <pane xSplit="3" ySplit="5" topLeftCell="D51" activePane="bottomRight" state="frozen"/>
      <selection pane="topRight" activeCell="D1" sqref="D1"/>
      <selection pane="bottomLeft" activeCell="A5" sqref="A5"/>
      <selection pane="bottomRight" activeCell="A60" sqref="A60:J70"/>
    </sheetView>
  </sheetViews>
  <sheetFormatPr defaultColWidth="14.44140625" defaultRowHeight="15" customHeight="1" x14ac:dyDescent="0.3"/>
  <cols>
    <col min="1" max="1" width="5.109375" style="79" customWidth="1"/>
    <col min="2" max="2" width="35.6640625" style="79" customWidth="1"/>
    <col min="3" max="3" width="8.6640625" style="79" customWidth="1"/>
    <col min="4" max="7" width="16.44140625" style="79" customWidth="1"/>
    <col min="8" max="10" width="10.109375" style="79" customWidth="1"/>
    <col min="11" max="16384" width="14.44140625" style="79"/>
  </cols>
  <sheetData>
    <row r="1" spans="1:12" ht="15" customHeight="1" x14ac:dyDescent="0.3">
      <c r="D1" s="152" t="s">
        <v>347</v>
      </c>
      <c r="E1" s="153"/>
      <c r="F1" s="153"/>
      <c r="G1" s="153"/>
      <c r="H1" s="153"/>
      <c r="I1" s="153"/>
      <c r="J1" s="154"/>
    </row>
    <row r="2" spans="1:12" ht="14.25" customHeight="1" x14ac:dyDescent="0.3">
      <c r="A2" s="190" t="s">
        <v>169</v>
      </c>
      <c r="B2" s="190"/>
      <c r="C2" s="190"/>
      <c r="D2" s="80"/>
      <c r="E2" s="81"/>
      <c r="F2" s="81"/>
      <c r="G2" s="81"/>
      <c r="H2" s="81"/>
      <c r="I2" s="81"/>
      <c r="J2" s="81"/>
    </row>
    <row r="3" spans="1:12" ht="14.25" customHeight="1" x14ac:dyDescent="0.3">
      <c r="A3" s="182" t="s">
        <v>0</v>
      </c>
      <c r="B3" s="182" t="s">
        <v>1</v>
      </c>
      <c r="C3" s="184" t="s">
        <v>2</v>
      </c>
      <c r="D3" s="177" t="s">
        <v>4</v>
      </c>
      <c r="E3" s="177"/>
      <c r="F3" s="177" t="s">
        <v>346</v>
      </c>
      <c r="G3" s="177"/>
      <c r="H3" s="178" t="s">
        <v>167</v>
      </c>
      <c r="I3" s="178"/>
      <c r="J3" s="178"/>
    </row>
    <row r="4" spans="1:12" ht="14.25" customHeight="1" x14ac:dyDescent="0.3">
      <c r="A4" s="183"/>
      <c r="B4" s="183"/>
      <c r="C4" s="185"/>
      <c r="D4" s="131" t="s">
        <v>5</v>
      </c>
      <c r="E4" s="132" t="s">
        <v>345</v>
      </c>
      <c r="F4" s="132" t="s">
        <v>6</v>
      </c>
      <c r="G4" s="132" t="s">
        <v>7</v>
      </c>
      <c r="H4" s="82" t="s">
        <v>8</v>
      </c>
      <c r="I4" s="82" t="s">
        <v>9</v>
      </c>
      <c r="J4" s="82" t="s">
        <v>10</v>
      </c>
    </row>
    <row r="5" spans="1:12" ht="14.25" customHeight="1" x14ac:dyDescent="0.3">
      <c r="A5" s="83">
        <v>1</v>
      </c>
      <c r="B5" s="83">
        <v>2</v>
      </c>
      <c r="C5" s="84">
        <v>3</v>
      </c>
      <c r="D5" s="85">
        <v>4</v>
      </c>
      <c r="E5" s="85">
        <v>5</v>
      </c>
      <c r="F5" s="85">
        <v>6</v>
      </c>
      <c r="G5" s="85">
        <v>7</v>
      </c>
      <c r="H5" s="85">
        <v>8</v>
      </c>
      <c r="I5" s="85">
        <v>9</v>
      </c>
      <c r="J5" s="85">
        <v>10</v>
      </c>
    </row>
    <row r="6" spans="1:12" ht="14.25" customHeight="1" x14ac:dyDescent="0.3">
      <c r="A6" s="86"/>
      <c r="B6" s="87" t="s">
        <v>339</v>
      </c>
      <c r="C6" s="88"/>
      <c r="D6" s="89"/>
      <c r="E6" s="89"/>
      <c r="F6" s="89"/>
      <c r="G6" s="89"/>
      <c r="H6" s="89"/>
      <c r="I6" s="89"/>
      <c r="J6" s="89"/>
    </row>
    <row r="7" spans="1:12" ht="14.25" customHeight="1" x14ac:dyDescent="0.3">
      <c r="A7" s="90"/>
      <c r="B7" s="91" t="s">
        <v>28</v>
      </c>
      <c r="C7" s="88" t="s">
        <v>29</v>
      </c>
      <c r="D7" s="92">
        <v>33.33</v>
      </c>
      <c r="E7" s="92">
        <v>33.33</v>
      </c>
      <c r="F7" s="92">
        <v>24.3</v>
      </c>
      <c r="G7" s="92">
        <v>36.86</v>
      </c>
      <c r="H7" s="73">
        <f>IFERROR(F7/E7*100,)</f>
        <v>72.907290729072912</v>
      </c>
      <c r="I7" s="73">
        <f>IFERROR(F7/D7*100,)</f>
        <v>72.907290729072912</v>
      </c>
      <c r="J7" s="74">
        <f>IFERROR(F7/G7*100,)</f>
        <v>65.925122083559415</v>
      </c>
      <c r="L7" s="79">
        <f>(45+30.62+34.98)/3</f>
        <v>36.866666666666667</v>
      </c>
    </row>
    <row r="8" spans="1:12" ht="14.25" customHeight="1" x14ac:dyDescent="0.3">
      <c r="A8" s="90"/>
      <c r="B8" s="91" t="s">
        <v>30</v>
      </c>
      <c r="C8" s="88" t="s">
        <v>29</v>
      </c>
      <c r="D8" s="92">
        <v>28.33</v>
      </c>
      <c r="E8" s="92">
        <v>28.33</v>
      </c>
      <c r="F8" s="92">
        <v>18.55</v>
      </c>
      <c r="G8" s="92">
        <v>33.630000000000003</v>
      </c>
      <c r="H8" s="73">
        <f>IFERROR(F8/E8*100,)</f>
        <v>65.478291563713384</v>
      </c>
      <c r="I8" s="73">
        <f>IFERROR(F8/D8*100,)</f>
        <v>65.478291563713384</v>
      </c>
      <c r="J8" s="74">
        <f>IFERROR(F8/G8*100,)</f>
        <v>55.159084151055602</v>
      </c>
      <c r="L8" s="79">
        <f>(41.54+28.11+31.25)/3</f>
        <v>33.633333333333333</v>
      </c>
    </row>
    <row r="9" spans="1:12" ht="14.25" customHeight="1" x14ac:dyDescent="0.3">
      <c r="A9" s="90"/>
      <c r="B9" s="91" t="s">
        <v>31</v>
      </c>
      <c r="C9" s="88" t="s">
        <v>29</v>
      </c>
      <c r="D9" s="92">
        <v>26.33</v>
      </c>
      <c r="E9" s="92">
        <v>26.33</v>
      </c>
      <c r="F9" s="92">
        <v>18.03</v>
      </c>
      <c r="G9" s="92">
        <v>30.34</v>
      </c>
      <c r="H9" s="73">
        <f t="shared" ref="H9:H12" si="0">IFERROR(F9/E9*100,)</f>
        <v>68.477022407899739</v>
      </c>
      <c r="I9" s="73">
        <f t="shared" ref="I9:I12" si="1">IFERROR(F9/D9*100,)</f>
        <v>68.477022407899739</v>
      </c>
      <c r="J9" s="74">
        <f t="shared" ref="J9:J12" si="2">IFERROR(F9/G9*100,)</f>
        <v>59.426499670402109</v>
      </c>
      <c r="L9" s="79">
        <f>+(38.74+23.6+28.69)/3</f>
        <v>30.343333333333334</v>
      </c>
    </row>
    <row r="10" spans="1:12" ht="14.25" customHeight="1" x14ac:dyDescent="0.3">
      <c r="A10" s="90"/>
      <c r="B10" s="91" t="s">
        <v>32</v>
      </c>
      <c r="C10" s="88" t="s">
        <v>29</v>
      </c>
      <c r="D10" s="92">
        <v>2</v>
      </c>
      <c r="E10" s="92">
        <v>2</v>
      </c>
      <c r="F10" s="92">
        <v>0.51</v>
      </c>
      <c r="G10" s="92">
        <v>3.29</v>
      </c>
      <c r="H10" s="73">
        <f t="shared" si="0"/>
        <v>25.5</v>
      </c>
      <c r="I10" s="73">
        <f t="shared" si="1"/>
        <v>25.5</v>
      </c>
      <c r="J10" s="74">
        <f t="shared" si="2"/>
        <v>15.501519756838904</v>
      </c>
      <c r="L10" s="79">
        <f>(2.8+4.51+2.56)/3</f>
        <v>3.2899999999999996</v>
      </c>
    </row>
    <row r="11" spans="1:12" ht="14.25" customHeight="1" x14ac:dyDescent="0.3">
      <c r="A11" s="90"/>
      <c r="B11" s="91" t="s">
        <v>33</v>
      </c>
      <c r="C11" s="88" t="s">
        <v>29</v>
      </c>
      <c r="D11" s="92">
        <v>5</v>
      </c>
      <c r="E11" s="92">
        <v>5</v>
      </c>
      <c r="F11" s="92">
        <v>5.75</v>
      </c>
      <c r="G11" s="92">
        <v>3.23</v>
      </c>
      <c r="H11" s="73">
        <f t="shared" si="0"/>
        <v>114.99999999999999</v>
      </c>
      <c r="I11" s="73">
        <f t="shared" si="1"/>
        <v>114.99999999999999</v>
      </c>
      <c r="J11" s="74">
        <f t="shared" si="2"/>
        <v>178.01857585139317</v>
      </c>
      <c r="L11" s="79">
        <f>(3.46+2.52+3.73)/3</f>
        <v>3.2366666666666668</v>
      </c>
    </row>
    <row r="12" spans="1:12" ht="14.25" customHeight="1" x14ac:dyDescent="0.3">
      <c r="A12" s="90"/>
      <c r="B12" s="91" t="s">
        <v>34</v>
      </c>
      <c r="C12" s="88" t="s">
        <v>35</v>
      </c>
      <c r="D12" s="92">
        <v>79</v>
      </c>
      <c r="E12" s="92">
        <v>79</v>
      </c>
      <c r="F12" s="92">
        <v>73.55</v>
      </c>
      <c r="G12" s="92">
        <v>84.93</v>
      </c>
      <c r="H12" s="73">
        <f t="shared" si="0"/>
        <v>93.101265822784811</v>
      </c>
      <c r="I12" s="73">
        <f t="shared" si="1"/>
        <v>93.101265822784811</v>
      </c>
      <c r="J12" s="74">
        <f t="shared" si="2"/>
        <v>86.600730012951828</v>
      </c>
      <c r="L12" s="79">
        <f>+(86.98+87.13+80.7)/3</f>
        <v>84.936666666666667</v>
      </c>
    </row>
    <row r="13" spans="1:12" ht="14.25" customHeight="1" x14ac:dyDescent="0.3">
      <c r="A13" s="90"/>
      <c r="B13" s="91"/>
      <c r="C13" s="88"/>
      <c r="D13" s="92"/>
      <c r="E13" s="92"/>
      <c r="F13" s="92"/>
      <c r="G13" s="92"/>
      <c r="H13" s="92"/>
      <c r="I13" s="92"/>
      <c r="J13" s="92"/>
    </row>
    <row r="14" spans="1:12" ht="14.25" customHeight="1" x14ac:dyDescent="0.3">
      <c r="A14" s="93"/>
      <c r="B14" s="94"/>
      <c r="C14" s="95"/>
      <c r="D14" s="96"/>
      <c r="E14" s="96"/>
      <c r="F14" s="96"/>
      <c r="G14" s="96"/>
      <c r="H14" s="96"/>
      <c r="I14" s="96"/>
      <c r="J14" s="96"/>
    </row>
    <row r="15" spans="1:12" ht="14.25" customHeight="1" x14ac:dyDescent="0.3">
      <c r="A15" s="97"/>
      <c r="B15" s="97"/>
      <c r="C15" s="97"/>
      <c r="D15" s="97"/>
      <c r="E15" s="97"/>
      <c r="F15" s="97"/>
      <c r="G15" s="97"/>
      <c r="H15" s="97"/>
      <c r="I15" s="97"/>
      <c r="J15" s="97"/>
    </row>
    <row r="16" spans="1:12" ht="14.25" customHeight="1" x14ac:dyDescent="0.3">
      <c r="A16" s="188" t="s">
        <v>170</v>
      </c>
      <c r="B16" s="188"/>
      <c r="C16" s="188"/>
      <c r="D16" s="189"/>
      <c r="E16" s="114"/>
      <c r="F16" s="114"/>
      <c r="G16" s="114"/>
      <c r="H16" s="114"/>
      <c r="I16" s="114"/>
      <c r="J16" s="114"/>
    </row>
    <row r="17" spans="1:10" ht="14.25" customHeight="1" x14ac:dyDescent="0.3">
      <c r="A17" s="182" t="s">
        <v>0</v>
      </c>
      <c r="B17" s="182" t="s">
        <v>1</v>
      </c>
      <c r="C17" s="184" t="s">
        <v>2</v>
      </c>
      <c r="D17" s="177" t="s">
        <v>4</v>
      </c>
      <c r="E17" s="177"/>
      <c r="F17" s="177" t="s">
        <v>346</v>
      </c>
      <c r="G17" s="177"/>
      <c r="H17" s="178" t="s">
        <v>167</v>
      </c>
      <c r="I17" s="178"/>
      <c r="J17" s="178"/>
    </row>
    <row r="18" spans="1:10" ht="14.25" customHeight="1" x14ac:dyDescent="0.3">
      <c r="A18" s="183"/>
      <c r="B18" s="183"/>
      <c r="C18" s="185"/>
      <c r="D18" s="131" t="s">
        <v>5</v>
      </c>
      <c r="E18" s="132" t="s">
        <v>345</v>
      </c>
      <c r="F18" s="132" t="s">
        <v>6</v>
      </c>
      <c r="G18" s="132" t="s">
        <v>7</v>
      </c>
      <c r="H18" s="82" t="s">
        <v>8</v>
      </c>
      <c r="I18" s="82" t="s">
        <v>9</v>
      </c>
      <c r="J18" s="82" t="s">
        <v>10</v>
      </c>
    </row>
    <row r="19" spans="1:10" ht="14.25" customHeight="1" x14ac:dyDescent="0.3">
      <c r="A19" s="83">
        <v>1</v>
      </c>
      <c r="B19" s="83">
        <v>2</v>
      </c>
      <c r="C19" s="84">
        <v>3</v>
      </c>
      <c r="D19" s="85">
        <v>4</v>
      </c>
      <c r="E19" s="85">
        <v>5</v>
      </c>
      <c r="F19" s="85">
        <v>6</v>
      </c>
      <c r="G19" s="85">
        <v>7</v>
      </c>
      <c r="H19" s="85">
        <v>8</v>
      </c>
      <c r="I19" s="85">
        <v>9</v>
      </c>
      <c r="J19" s="85">
        <v>10</v>
      </c>
    </row>
    <row r="20" spans="1:10" ht="14.25" customHeight="1" x14ac:dyDescent="0.3">
      <c r="A20" s="86"/>
      <c r="B20" s="87" t="s">
        <v>339</v>
      </c>
      <c r="C20" s="88"/>
      <c r="D20" s="89"/>
      <c r="E20" s="89"/>
      <c r="F20" s="89"/>
      <c r="G20" s="89"/>
      <c r="H20" s="89"/>
      <c r="I20" s="89"/>
      <c r="J20" s="89"/>
    </row>
    <row r="21" spans="1:10" ht="14.25" customHeight="1" x14ac:dyDescent="0.3">
      <c r="A21" s="90"/>
      <c r="B21" s="91" t="s">
        <v>28</v>
      </c>
      <c r="C21" s="88" t="s">
        <v>29</v>
      </c>
      <c r="D21" s="92" t="str">
        <f>IFERROR(AVERAGE(#REF!),"")</f>
        <v/>
      </c>
      <c r="E21" s="92"/>
      <c r="F21" s="92"/>
      <c r="G21" s="92"/>
      <c r="H21" s="73">
        <f>IFERROR(F21/E21*100,)</f>
        <v>0</v>
      </c>
      <c r="I21" s="73">
        <f>IFERROR(F21/D21*100,)</f>
        <v>0</v>
      </c>
      <c r="J21" s="74">
        <f>IFERROR(F21/G21*100,)</f>
        <v>0</v>
      </c>
    </row>
    <row r="22" spans="1:10" ht="14.25" customHeight="1" x14ac:dyDescent="0.3">
      <c r="A22" s="90"/>
      <c r="B22" s="91" t="s">
        <v>30</v>
      </c>
      <c r="C22" s="88" t="s">
        <v>29</v>
      </c>
      <c r="D22" s="92" t="str">
        <f>IFERROR(AVERAGE(#REF!),"")</f>
        <v/>
      </c>
      <c r="E22" s="92"/>
      <c r="F22" s="92"/>
      <c r="G22" s="92"/>
      <c r="H22" s="73">
        <f>IFERROR(F22/E22*100,)</f>
        <v>0</v>
      </c>
      <c r="I22" s="73">
        <f>IFERROR(F22/D22*100,)</f>
        <v>0</v>
      </c>
      <c r="J22" s="74">
        <f>IFERROR(F22/G22*100,)</f>
        <v>0</v>
      </c>
    </row>
    <row r="23" spans="1:10" ht="14.25" customHeight="1" x14ac:dyDescent="0.3">
      <c r="A23" s="90"/>
      <c r="B23" s="91" t="s">
        <v>31</v>
      </c>
      <c r="C23" s="88" t="s">
        <v>29</v>
      </c>
      <c r="D23" s="92" t="str">
        <f>IFERROR(AVERAGE(#REF!),"")</f>
        <v/>
      </c>
      <c r="E23" s="92"/>
      <c r="F23" s="92"/>
      <c r="G23" s="92"/>
      <c r="H23" s="73">
        <f t="shared" ref="H23:H26" si="3">IFERROR(F23/E23*100,)</f>
        <v>0</v>
      </c>
      <c r="I23" s="73">
        <f t="shared" ref="I23:I26" si="4">IFERROR(F23/D23*100,)</f>
        <v>0</v>
      </c>
      <c r="J23" s="74">
        <f t="shared" ref="J23:J26" si="5">IFERROR(F23/G23*100,)</f>
        <v>0</v>
      </c>
    </row>
    <row r="24" spans="1:10" ht="14.25" customHeight="1" x14ac:dyDescent="0.3">
      <c r="A24" s="90"/>
      <c r="B24" s="91" t="s">
        <v>32</v>
      </c>
      <c r="C24" s="88" t="s">
        <v>29</v>
      </c>
      <c r="D24" s="92" t="str">
        <f>IFERROR(AVERAGE(#REF!),"")</f>
        <v/>
      </c>
      <c r="E24" s="92"/>
      <c r="F24" s="92"/>
      <c r="G24" s="92"/>
      <c r="H24" s="73">
        <f t="shared" si="3"/>
        <v>0</v>
      </c>
      <c r="I24" s="73">
        <f t="shared" si="4"/>
        <v>0</v>
      </c>
      <c r="J24" s="74">
        <f t="shared" si="5"/>
        <v>0</v>
      </c>
    </row>
    <row r="25" spans="1:10" ht="14.25" customHeight="1" x14ac:dyDescent="0.3">
      <c r="A25" s="90"/>
      <c r="B25" s="91" t="s">
        <v>33</v>
      </c>
      <c r="C25" s="88" t="s">
        <v>29</v>
      </c>
      <c r="D25" s="92"/>
      <c r="E25" s="92"/>
      <c r="F25" s="92"/>
      <c r="G25" s="92"/>
      <c r="H25" s="73">
        <f t="shared" si="3"/>
        <v>0</v>
      </c>
      <c r="I25" s="73">
        <f t="shared" si="4"/>
        <v>0</v>
      </c>
      <c r="J25" s="74">
        <f t="shared" si="5"/>
        <v>0</v>
      </c>
    </row>
    <row r="26" spans="1:10" ht="14.25" customHeight="1" x14ac:dyDescent="0.3">
      <c r="A26" s="90"/>
      <c r="B26" s="91" t="s">
        <v>34</v>
      </c>
      <c r="C26" s="88" t="s">
        <v>35</v>
      </c>
      <c r="D26" s="92" t="str">
        <f>IFERROR(AVERAGE(#REF!),"")</f>
        <v/>
      </c>
      <c r="E26" s="92"/>
      <c r="F26" s="92"/>
      <c r="G26" s="92"/>
      <c r="H26" s="73">
        <f t="shared" si="3"/>
        <v>0</v>
      </c>
      <c r="I26" s="73">
        <f t="shared" si="4"/>
        <v>0</v>
      </c>
      <c r="J26" s="74">
        <f t="shared" si="5"/>
        <v>0</v>
      </c>
    </row>
    <row r="27" spans="1:10" ht="14.25" customHeight="1" x14ac:dyDescent="0.3">
      <c r="A27" s="93"/>
      <c r="B27" s="94"/>
      <c r="C27" s="95"/>
      <c r="D27" s="96"/>
      <c r="E27" s="96"/>
      <c r="F27" s="96"/>
      <c r="G27" s="96"/>
      <c r="H27" s="96"/>
      <c r="I27" s="96"/>
      <c r="J27" s="96"/>
    </row>
    <row r="28" spans="1:10" ht="14.25" customHeight="1" x14ac:dyDescent="0.3">
      <c r="A28" s="115"/>
      <c r="B28" s="115"/>
      <c r="C28" s="115"/>
      <c r="D28" s="115"/>
      <c r="E28" s="115"/>
      <c r="F28" s="115"/>
      <c r="G28" s="115"/>
      <c r="H28" s="115"/>
      <c r="I28" s="115"/>
      <c r="J28" s="115"/>
    </row>
    <row r="29" spans="1:10" s="98" customFormat="1" ht="14.25" customHeight="1" x14ac:dyDescent="0.3">
      <c r="A29" s="191" t="s">
        <v>171</v>
      </c>
      <c r="B29" s="191"/>
      <c r="C29" s="191"/>
      <c r="D29" s="191"/>
      <c r="E29" s="191"/>
      <c r="F29" s="191"/>
      <c r="G29" s="191"/>
      <c r="H29" s="191"/>
      <c r="I29" s="191"/>
      <c r="J29" s="191"/>
    </row>
    <row r="30" spans="1:10" s="98" customFormat="1" ht="14.25" customHeight="1" x14ac:dyDescent="0.3">
      <c r="A30" s="182" t="s">
        <v>0</v>
      </c>
      <c r="B30" s="182" t="s">
        <v>1</v>
      </c>
      <c r="C30" s="184" t="s">
        <v>2</v>
      </c>
      <c r="D30" s="134" t="s">
        <v>4</v>
      </c>
      <c r="E30" s="135"/>
      <c r="F30" s="136" t="s">
        <v>346</v>
      </c>
      <c r="G30" s="135"/>
      <c r="H30" s="178" t="s">
        <v>167</v>
      </c>
      <c r="I30" s="178"/>
      <c r="J30" s="178"/>
    </row>
    <row r="31" spans="1:10" s="98" customFormat="1" ht="14.25" customHeight="1" x14ac:dyDescent="0.3">
      <c r="A31" s="183"/>
      <c r="B31" s="183"/>
      <c r="C31" s="185"/>
      <c r="D31" s="51" t="s">
        <v>5</v>
      </c>
      <c r="E31" s="52" t="s">
        <v>345</v>
      </c>
      <c r="F31" s="52" t="s">
        <v>6</v>
      </c>
      <c r="G31" s="52" t="s">
        <v>7</v>
      </c>
      <c r="H31" s="82" t="s">
        <v>8</v>
      </c>
      <c r="I31" s="82" t="s">
        <v>9</v>
      </c>
      <c r="J31" s="82" t="s">
        <v>10</v>
      </c>
    </row>
    <row r="32" spans="1:10" s="98" customFormat="1" ht="14.25" customHeight="1" x14ac:dyDescent="0.3">
      <c r="A32" s="83">
        <v>1</v>
      </c>
      <c r="B32" s="83">
        <v>2</v>
      </c>
      <c r="C32" s="84">
        <v>3</v>
      </c>
      <c r="D32" s="85">
        <v>4</v>
      </c>
      <c r="E32" s="85">
        <v>5</v>
      </c>
      <c r="F32" s="85">
        <v>6</v>
      </c>
      <c r="G32" s="85">
        <v>7</v>
      </c>
      <c r="H32" s="85">
        <v>8</v>
      </c>
      <c r="I32" s="85">
        <v>9</v>
      </c>
      <c r="J32" s="85">
        <v>10</v>
      </c>
    </row>
    <row r="33" spans="1:12" s="98" customFormat="1" ht="14.25" customHeight="1" x14ac:dyDescent="0.3">
      <c r="A33" s="86"/>
      <c r="B33" s="87"/>
      <c r="C33" s="88"/>
      <c r="D33" s="89"/>
      <c r="E33" s="89"/>
      <c r="F33" s="89"/>
      <c r="G33" s="89"/>
      <c r="H33" s="89"/>
      <c r="I33" s="89"/>
      <c r="J33" s="89"/>
    </row>
    <row r="34" spans="1:12" s="98" customFormat="1" ht="14.25" customHeight="1" x14ac:dyDescent="0.3">
      <c r="A34" s="90"/>
      <c r="B34" s="27" t="s">
        <v>37</v>
      </c>
      <c r="C34" s="88"/>
      <c r="D34" s="92" t="str">
        <f>IFERROR(AVERAGE(#REF!),"")</f>
        <v/>
      </c>
      <c r="E34" s="92"/>
      <c r="F34" s="92"/>
      <c r="G34" s="92"/>
      <c r="H34" s="73"/>
      <c r="I34" s="73"/>
      <c r="J34" s="74"/>
    </row>
    <row r="35" spans="1:12" s="98" customFormat="1" ht="14.25" customHeight="1" x14ac:dyDescent="0.3">
      <c r="A35" s="90"/>
      <c r="B35" s="27" t="s">
        <v>38</v>
      </c>
      <c r="C35" s="24" t="s">
        <v>39</v>
      </c>
      <c r="D35" s="92">
        <v>22</v>
      </c>
      <c r="E35" s="92">
        <v>22</v>
      </c>
      <c r="F35" s="92">
        <v>23.07</v>
      </c>
      <c r="G35" s="92">
        <v>20.92</v>
      </c>
      <c r="H35" s="73">
        <f>IFERROR(F35/E35*100,)</f>
        <v>104.86363636363636</v>
      </c>
      <c r="I35" s="73">
        <f>IFERROR(F35/D35*100,)</f>
        <v>104.86363636363636</v>
      </c>
      <c r="J35" s="74">
        <f>IFERROR(F35/G35*100,)</f>
        <v>110.27724665391969</v>
      </c>
      <c r="L35" s="98">
        <f>(17.44+22.46+22.87)/3</f>
        <v>20.923333333333336</v>
      </c>
    </row>
    <row r="36" spans="1:12" s="98" customFormat="1" ht="14.25" customHeight="1" x14ac:dyDescent="0.3">
      <c r="A36" s="90"/>
      <c r="B36" s="27" t="s">
        <v>173</v>
      </c>
      <c r="C36" s="24" t="s">
        <v>39</v>
      </c>
      <c r="D36" s="92">
        <v>21</v>
      </c>
      <c r="E36" s="92">
        <v>21</v>
      </c>
      <c r="F36" s="92">
        <v>21.43</v>
      </c>
      <c r="G36" s="92">
        <v>19.11</v>
      </c>
      <c r="H36" s="73">
        <f>IFERROR(F36/E36*100,)</f>
        <v>102.04761904761905</v>
      </c>
      <c r="I36" s="73">
        <f>IFERROR(F36/D36*100,)</f>
        <v>102.04761904761905</v>
      </c>
      <c r="J36" s="74">
        <f>IFERROR(F36/G36*100,)</f>
        <v>112.14024071166928</v>
      </c>
      <c r="L36" s="98">
        <f>+(15.01+21.02+21.3)/3</f>
        <v>19.11</v>
      </c>
    </row>
    <row r="37" spans="1:12" s="98" customFormat="1" ht="14.25" customHeight="1" x14ac:dyDescent="0.3">
      <c r="A37" s="90"/>
      <c r="B37" s="27" t="s">
        <v>40</v>
      </c>
      <c r="C37" s="24" t="s">
        <v>39</v>
      </c>
      <c r="D37" s="92">
        <v>16</v>
      </c>
      <c r="E37" s="92">
        <v>16</v>
      </c>
      <c r="F37" s="92">
        <v>13.76</v>
      </c>
      <c r="G37" s="92">
        <v>17.32</v>
      </c>
      <c r="H37" s="73">
        <f t="shared" ref="H37" si="6">IFERROR(F37/E37*100,)</f>
        <v>86</v>
      </c>
      <c r="I37" s="73">
        <f t="shared" ref="I37" si="7">IFERROR(F37/D37*100,)</f>
        <v>86</v>
      </c>
      <c r="J37" s="74">
        <f t="shared" ref="J37" si="8">IFERROR(F37/G37*100,)</f>
        <v>79.44572748267899</v>
      </c>
      <c r="L37" s="98">
        <f>(13.82+19.7+18.44)/3</f>
        <v>17.319999999999997</v>
      </c>
    </row>
    <row r="38" spans="1:12" s="98" customFormat="1" ht="14.25" customHeight="1" x14ac:dyDescent="0.3">
      <c r="A38" s="90"/>
      <c r="B38" s="27" t="s">
        <v>41</v>
      </c>
      <c r="C38" s="24"/>
      <c r="D38" s="92"/>
      <c r="E38" s="92"/>
      <c r="F38" s="92"/>
      <c r="G38" s="92"/>
      <c r="H38" s="73"/>
      <c r="I38" s="73"/>
      <c r="J38" s="74"/>
    </row>
    <row r="39" spans="1:12" s="98" customFormat="1" ht="14.25" customHeight="1" x14ac:dyDescent="0.3">
      <c r="A39" s="90"/>
      <c r="B39" s="27" t="s">
        <v>42</v>
      </c>
      <c r="C39" s="24" t="s">
        <v>39</v>
      </c>
      <c r="D39" s="92">
        <v>38</v>
      </c>
      <c r="E39" s="92">
        <v>38</v>
      </c>
      <c r="F39" s="92">
        <v>49.76</v>
      </c>
      <c r="G39" s="92">
        <v>36.69</v>
      </c>
      <c r="H39" s="73">
        <f>IFERROR(F39/E39*100,)</f>
        <v>130.94736842105263</v>
      </c>
      <c r="I39" s="73">
        <f>IFERROR(F39/D39*100,)</f>
        <v>130.94736842105263</v>
      </c>
      <c r="J39" s="74">
        <f>IFERROR(F39/G39*100,)</f>
        <v>135.6227855001363</v>
      </c>
      <c r="L39" s="98">
        <f>(27.66+38.9+43.52)/3</f>
        <v>36.693333333333335</v>
      </c>
    </row>
    <row r="40" spans="1:12" s="99" customFormat="1" ht="14.25" customHeight="1" x14ac:dyDescent="0.3">
      <c r="A40" s="90"/>
      <c r="B40" s="27" t="s">
        <v>174</v>
      </c>
      <c r="C40" s="24" t="s">
        <v>39</v>
      </c>
      <c r="D40" s="92">
        <v>35</v>
      </c>
      <c r="E40" s="92">
        <v>35</v>
      </c>
      <c r="F40" s="92">
        <v>48.31</v>
      </c>
      <c r="G40" s="92">
        <v>34.799999999999997</v>
      </c>
      <c r="H40" s="73">
        <f>IFERROR(F40/E40*100,)</f>
        <v>138.02857142857144</v>
      </c>
      <c r="I40" s="73">
        <f>IFERROR(F40/D40*100,)</f>
        <v>138.02857142857144</v>
      </c>
      <c r="J40" s="74">
        <f>IFERROR(F40/G40*100,)</f>
        <v>138.8218390804598</v>
      </c>
      <c r="L40" s="99">
        <f>+(27.03+36.11+41.27)/3</f>
        <v>34.803333333333335</v>
      </c>
    </row>
    <row r="41" spans="1:12" s="99" customFormat="1" ht="14.25" customHeight="1" x14ac:dyDescent="0.3">
      <c r="A41" s="90"/>
      <c r="B41" s="27" t="s">
        <v>43</v>
      </c>
      <c r="C41" s="24" t="s">
        <v>39</v>
      </c>
      <c r="D41" s="92">
        <v>32</v>
      </c>
      <c r="E41" s="92">
        <v>32</v>
      </c>
      <c r="F41" s="92">
        <v>36.81</v>
      </c>
      <c r="G41" s="92">
        <v>31.91</v>
      </c>
      <c r="H41" s="73">
        <f t="shared" ref="H41" si="9">IFERROR(F41/E41*100,)</f>
        <v>115.03125</v>
      </c>
      <c r="I41" s="73">
        <f t="shared" ref="I41" si="10">IFERROR(F41/D41*100,)</f>
        <v>115.03125</v>
      </c>
      <c r="J41" s="74">
        <f t="shared" ref="J41" si="11">IFERROR(F41/G41*100,)</f>
        <v>115.35568787214041</v>
      </c>
      <c r="L41" s="99">
        <f>(25.43+34.64+35.66)/3</f>
        <v>31.909999999999997</v>
      </c>
    </row>
    <row r="42" spans="1:12" s="98" customFormat="1" ht="14.25" customHeight="1" x14ac:dyDescent="0.3">
      <c r="A42" s="93"/>
      <c r="B42" s="94"/>
      <c r="C42" s="95"/>
      <c r="D42" s="96"/>
      <c r="E42" s="96"/>
      <c r="F42" s="96"/>
      <c r="G42" s="96"/>
      <c r="H42" s="96"/>
      <c r="I42" s="96"/>
      <c r="J42" s="96"/>
    </row>
    <row r="43" spans="1:12" ht="14.25" customHeight="1" x14ac:dyDescent="0.3">
      <c r="A43" s="115"/>
      <c r="B43" s="115"/>
      <c r="C43" s="115"/>
      <c r="D43" s="115"/>
      <c r="E43" s="115"/>
      <c r="F43" s="115"/>
      <c r="G43" s="115"/>
      <c r="H43" s="115"/>
      <c r="I43" s="115"/>
      <c r="J43" s="115"/>
    </row>
    <row r="44" spans="1:12" s="98" customFormat="1" ht="14.25" customHeight="1" x14ac:dyDescent="0.3">
      <c r="A44" s="113" t="s">
        <v>172</v>
      </c>
      <c r="B44" s="116"/>
      <c r="C44" s="116"/>
      <c r="D44" s="116"/>
      <c r="E44" s="116"/>
      <c r="F44" s="116"/>
      <c r="G44" s="116"/>
      <c r="H44" s="116"/>
      <c r="I44" s="116"/>
      <c r="J44" s="116"/>
    </row>
    <row r="45" spans="1:12" s="98" customFormat="1" ht="14.25" customHeight="1" x14ac:dyDescent="0.3">
      <c r="A45" s="182" t="s">
        <v>0</v>
      </c>
      <c r="B45" s="182" t="s">
        <v>1</v>
      </c>
      <c r="C45" s="184" t="s">
        <v>2</v>
      </c>
      <c r="D45" s="134" t="s">
        <v>4</v>
      </c>
      <c r="E45" s="135"/>
      <c r="F45" s="136" t="s">
        <v>346</v>
      </c>
      <c r="G45" s="135"/>
      <c r="H45" s="178" t="s">
        <v>167</v>
      </c>
      <c r="I45" s="178"/>
      <c r="J45" s="178"/>
    </row>
    <row r="46" spans="1:12" s="98" customFormat="1" ht="14.25" customHeight="1" x14ac:dyDescent="0.3">
      <c r="A46" s="183"/>
      <c r="B46" s="183"/>
      <c r="C46" s="185"/>
      <c r="D46" s="51" t="s">
        <v>5</v>
      </c>
      <c r="E46" s="52" t="s">
        <v>345</v>
      </c>
      <c r="F46" s="52" t="s">
        <v>6</v>
      </c>
      <c r="G46" s="52" t="s">
        <v>7</v>
      </c>
      <c r="H46" s="82" t="s">
        <v>8</v>
      </c>
      <c r="I46" s="82" t="s">
        <v>9</v>
      </c>
      <c r="J46" s="82" t="s">
        <v>10</v>
      </c>
    </row>
    <row r="47" spans="1:12" s="98" customFormat="1" ht="14.25" customHeight="1" x14ac:dyDescent="0.3">
      <c r="A47" s="83">
        <v>1</v>
      </c>
      <c r="B47" s="83">
        <v>2</v>
      </c>
      <c r="C47" s="84">
        <v>3</v>
      </c>
      <c r="D47" s="85">
        <v>4</v>
      </c>
      <c r="E47" s="85">
        <v>5</v>
      </c>
      <c r="F47" s="85">
        <v>6</v>
      </c>
      <c r="G47" s="85">
        <v>7</v>
      </c>
      <c r="H47" s="85">
        <v>8</v>
      </c>
      <c r="I47" s="85">
        <v>9</v>
      </c>
      <c r="J47" s="85">
        <v>10</v>
      </c>
    </row>
    <row r="48" spans="1:12" s="98" customFormat="1" ht="14.25" customHeight="1" x14ac:dyDescent="0.3">
      <c r="A48" s="86"/>
      <c r="B48" s="87"/>
      <c r="C48" s="88"/>
      <c r="D48" s="89"/>
      <c r="E48" s="89"/>
      <c r="F48" s="89"/>
      <c r="G48" s="89"/>
      <c r="H48" s="89"/>
      <c r="I48" s="89"/>
      <c r="J48" s="89"/>
    </row>
    <row r="49" spans="1:10" s="98" customFormat="1" ht="14.25" customHeight="1" x14ac:dyDescent="0.3">
      <c r="A49" s="90"/>
      <c r="B49" s="27" t="s">
        <v>37</v>
      </c>
      <c r="C49" s="88"/>
      <c r="D49" s="92" t="str">
        <f>IFERROR(AVERAGE(#REF!),"")</f>
        <v/>
      </c>
      <c r="E49" s="92"/>
      <c r="F49" s="92"/>
      <c r="G49" s="92"/>
      <c r="H49" s="73"/>
      <c r="I49" s="73"/>
      <c r="J49" s="74"/>
    </row>
    <row r="50" spans="1:10" s="98" customFormat="1" ht="14.25" customHeight="1" x14ac:dyDescent="0.3">
      <c r="A50" s="90"/>
      <c r="B50" s="27" t="s">
        <v>38</v>
      </c>
      <c r="C50" s="24" t="s">
        <v>39</v>
      </c>
      <c r="D50" s="92" t="str">
        <f>IFERROR(AVERAGE(#REF!),"")</f>
        <v/>
      </c>
      <c r="E50" s="92"/>
      <c r="F50" s="92"/>
      <c r="G50" s="92"/>
      <c r="H50" s="73">
        <f>IFERROR(F50/E50*100,)</f>
        <v>0</v>
      </c>
      <c r="I50" s="73">
        <f>IFERROR(F50/D50*100,)</f>
        <v>0</v>
      </c>
      <c r="J50" s="74">
        <f>IFERROR(F50/G50*100,)</f>
        <v>0</v>
      </c>
    </row>
    <row r="51" spans="1:10" s="98" customFormat="1" ht="14.25" customHeight="1" x14ac:dyDescent="0.3">
      <c r="A51" s="90"/>
      <c r="B51" s="27" t="s">
        <v>173</v>
      </c>
      <c r="C51" s="24" t="s">
        <v>39</v>
      </c>
      <c r="D51" s="92" t="str">
        <f>IFERROR(AVERAGE(#REF!),"")</f>
        <v/>
      </c>
      <c r="E51" s="92"/>
      <c r="F51" s="92"/>
      <c r="G51" s="92"/>
      <c r="H51" s="73">
        <f>IFERROR(F51/E51*100,)</f>
        <v>0</v>
      </c>
      <c r="I51" s="73">
        <f>IFERROR(F51/D51*100,)</f>
        <v>0</v>
      </c>
      <c r="J51" s="74">
        <f>IFERROR(F51/G51*100,)</f>
        <v>0</v>
      </c>
    </row>
    <row r="52" spans="1:10" s="98" customFormat="1" ht="14.25" customHeight="1" x14ac:dyDescent="0.3">
      <c r="A52" s="90"/>
      <c r="B52" s="27" t="s">
        <v>40</v>
      </c>
      <c r="C52" s="24" t="s">
        <v>39</v>
      </c>
      <c r="D52" s="92" t="str">
        <f>IFERROR(AVERAGE(#REF!),"")</f>
        <v/>
      </c>
      <c r="E52" s="92"/>
      <c r="F52" s="92"/>
      <c r="G52" s="92"/>
      <c r="H52" s="73">
        <f t="shared" ref="H52" si="12">IFERROR(F52/E52*100,)</f>
        <v>0</v>
      </c>
      <c r="I52" s="73">
        <f t="shared" ref="I52" si="13">IFERROR(F52/D52*100,)</f>
        <v>0</v>
      </c>
      <c r="J52" s="74">
        <f t="shared" ref="J52" si="14">IFERROR(F52/G52*100,)</f>
        <v>0</v>
      </c>
    </row>
    <row r="53" spans="1:10" s="98" customFormat="1" ht="14.25" customHeight="1" x14ac:dyDescent="0.3">
      <c r="A53" s="90"/>
      <c r="B53" s="27" t="s">
        <v>41</v>
      </c>
      <c r="C53" s="24"/>
      <c r="D53" s="92"/>
      <c r="E53" s="92"/>
      <c r="F53" s="92"/>
      <c r="G53" s="92"/>
      <c r="H53" s="73"/>
      <c r="I53" s="73"/>
      <c r="J53" s="74"/>
    </row>
    <row r="54" spans="1:10" s="98" customFormat="1" ht="14.25" customHeight="1" x14ac:dyDescent="0.3">
      <c r="A54" s="90"/>
      <c r="B54" s="27" t="s">
        <v>42</v>
      </c>
      <c r="C54" s="24" t="s">
        <v>39</v>
      </c>
      <c r="D54" s="92" t="str">
        <f>IFERROR(AVERAGE(#REF!),"")</f>
        <v/>
      </c>
      <c r="E54" s="92"/>
      <c r="F54" s="92"/>
      <c r="G54" s="92"/>
      <c r="H54" s="73">
        <f>IFERROR(F54/E54*100,)</f>
        <v>0</v>
      </c>
      <c r="I54" s="73">
        <f>IFERROR(F54/D54*100,)</f>
        <v>0</v>
      </c>
      <c r="J54" s="74">
        <f>IFERROR(F54/G54*100,)</f>
        <v>0</v>
      </c>
    </row>
    <row r="55" spans="1:10" s="99" customFormat="1" ht="14.25" customHeight="1" x14ac:dyDescent="0.3">
      <c r="A55" s="90"/>
      <c r="B55" s="27" t="s">
        <v>174</v>
      </c>
      <c r="C55" s="24" t="s">
        <v>39</v>
      </c>
      <c r="D55" s="92"/>
      <c r="E55" s="92"/>
      <c r="F55" s="92"/>
      <c r="G55" s="92"/>
      <c r="H55" s="73">
        <f>IFERROR(F55/E55*100,)</f>
        <v>0</v>
      </c>
      <c r="I55" s="73">
        <f>IFERROR(F55/D55*100,)</f>
        <v>0</v>
      </c>
      <c r="J55" s="74">
        <f>IFERROR(F55/G55*100,)</f>
        <v>0</v>
      </c>
    </row>
    <row r="56" spans="1:10" s="99" customFormat="1" ht="14.25" customHeight="1" x14ac:dyDescent="0.3">
      <c r="A56" s="90"/>
      <c r="B56" s="27" t="s">
        <v>43</v>
      </c>
      <c r="C56" s="24" t="s">
        <v>39</v>
      </c>
      <c r="D56" s="92"/>
      <c r="E56" s="92"/>
      <c r="F56" s="92"/>
      <c r="G56" s="92"/>
      <c r="H56" s="73">
        <f t="shared" ref="H56" si="15">IFERROR(F56/E56*100,)</f>
        <v>0</v>
      </c>
      <c r="I56" s="73">
        <f t="shared" ref="I56" si="16">IFERROR(F56/D56*100,)</f>
        <v>0</v>
      </c>
      <c r="J56" s="74">
        <f t="shared" ref="J56" si="17">IFERROR(F56/G56*100,)</f>
        <v>0</v>
      </c>
    </row>
    <row r="57" spans="1:10" ht="14.25" customHeight="1" x14ac:dyDescent="0.3">
      <c r="A57" s="93"/>
      <c r="B57" s="100"/>
      <c r="C57" s="101"/>
      <c r="D57" s="96"/>
      <c r="E57" s="96"/>
      <c r="F57" s="96"/>
      <c r="G57" s="96"/>
      <c r="H57" s="102"/>
      <c r="I57" s="102"/>
      <c r="J57" s="103"/>
    </row>
    <row r="58" spans="1:10" ht="14.25" customHeight="1" x14ac:dyDescent="0.3">
      <c r="A58" s="115"/>
      <c r="B58" s="115"/>
      <c r="C58" s="115"/>
      <c r="D58" s="115"/>
      <c r="E58" s="115"/>
      <c r="F58" s="115"/>
      <c r="G58" s="115"/>
      <c r="H58" s="115"/>
      <c r="I58" s="115"/>
      <c r="J58" s="115"/>
    </row>
    <row r="59" spans="1:10" ht="14.25" customHeight="1" x14ac:dyDescent="0.3">
      <c r="A59" s="179" t="s">
        <v>183</v>
      </c>
      <c r="B59" s="180"/>
      <c r="C59" s="180"/>
      <c r="D59" s="181"/>
      <c r="E59" s="122"/>
      <c r="F59" s="122"/>
      <c r="G59" s="122"/>
      <c r="H59" s="65"/>
      <c r="I59" s="65"/>
      <c r="J59" s="65"/>
    </row>
    <row r="60" spans="1:10" ht="14.25" customHeight="1" x14ac:dyDescent="0.3">
      <c r="A60" s="182" t="s">
        <v>0</v>
      </c>
      <c r="B60" s="182" t="s">
        <v>1</v>
      </c>
      <c r="C60" s="184" t="s">
        <v>2</v>
      </c>
      <c r="D60" s="177" t="s">
        <v>4</v>
      </c>
      <c r="E60" s="177"/>
      <c r="F60" s="177" t="s">
        <v>346</v>
      </c>
      <c r="G60" s="177"/>
      <c r="H60" s="178" t="s">
        <v>167</v>
      </c>
      <c r="I60" s="178"/>
      <c r="J60" s="178"/>
    </row>
    <row r="61" spans="1:10" ht="14.25" customHeight="1" x14ac:dyDescent="0.3">
      <c r="A61" s="183"/>
      <c r="B61" s="183"/>
      <c r="C61" s="185"/>
      <c r="D61" s="131" t="s">
        <v>5</v>
      </c>
      <c r="E61" s="132" t="s">
        <v>345</v>
      </c>
      <c r="F61" s="132" t="s">
        <v>6</v>
      </c>
      <c r="G61" s="132" t="s">
        <v>7</v>
      </c>
      <c r="H61" s="104" t="s">
        <v>8</v>
      </c>
      <c r="I61" s="104" t="s">
        <v>9</v>
      </c>
      <c r="J61" s="104" t="s">
        <v>10</v>
      </c>
    </row>
    <row r="62" spans="1:10" ht="14.25" customHeight="1" x14ac:dyDescent="0.3">
      <c r="A62" s="83">
        <v>1</v>
      </c>
      <c r="B62" s="83">
        <v>2</v>
      </c>
      <c r="C62" s="84">
        <v>3</v>
      </c>
      <c r="D62" s="85">
        <v>4</v>
      </c>
      <c r="E62" s="85">
        <v>5</v>
      </c>
      <c r="F62" s="85">
        <v>6</v>
      </c>
      <c r="G62" s="85">
        <v>7</v>
      </c>
      <c r="H62" s="85">
        <v>8</v>
      </c>
      <c r="I62" s="85">
        <v>9</v>
      </c>
      <c r="J62" s="85">
        <v>10</v>
      </c>
    </row>
    <row r="63" spans="1:10" ht="14.25" customHeight="1" x14ac:dyDescent="0.3">
      <c r="A63" s="22"/>
      <c r="B63" s="23"/>
      <c r="C63" s="24"/>
      <c r="D63" s="25"/>
      <c r="E63" s="25"/>
      <c r="F63" s="25"/>
      <c r="G63" s="25"/>
      <c r="H63" s="25"/>
      <c r="I63" s="25"/>
      <c r="J63" s="25"/>
    </row>
    <row r="64" spans="1:10" ht="14.25" customHeight="1" x14ac:dyDescent="0.3">
      <c r="A64" s="22"/>
      <c r="B64" s="25" t="s">
        <v>177</v>
      </c>
      <c r="C64" s="24"/>
      <c r="D64" s="25"/>
      <c r="E64" s="25"/>
      <c r="F64" s="25"/>
      <c r="G64" s="25"/>
      <c r="H64" s="112"/>
      <c r="I64" s="120"/>
      <c r="J64" s="120"/>
    </row>
    <row r="65" spans="1:12" ht="14.25" customHeight="1" x14ac:dyDescent="0.3">
      <c r="A65" s="22"/>
      <c r="B65" s="27" t="s">
        <v>185</v>
      </c>
      <c r="C65" s="24" t="s">
        <v>175</v>
      </c>
      <c r="D65" s="25">
        <v>3.5</v>
      </c>
      <c r="E65" s="25">
        <v>3.5</v>
      </c>
      <c r="F65" s="25">
        <v>2.73</v>
      </c>
      <c r="G65" s="25"/>
      <c r="H65" s="117">
        <f>IFERROR(100-((F65/E65*100)-100),)</f>
        <v>122</v>
      </c>
      <c r="I65" s="117">
        <f>IFERROR(100-((F65/D65*100)-100),)</f>
        <v>122</v>
      </c>
      <c r="J65" s="117">
        <f>IFERROR(100-((F65/G65*100)-100),)</f>
        <v>0</v>
      </c>
    </row>
    <row r="66" spans="1:12" ht="14.25" customHeight="1" x14ac:dyDescent="0.3">
      <c r="A66" s="22"/>
      <c r="B66" s="27" t="s">
        <v>186</v>
      </c>
      <c r="C66" s="24" t="s">
        <v>175</v>
      </c>
      <c r="D66" s="25">
        <v>3</v>
      </c>
      <c r="E66" s="25">
        <v>3</v>
      </c>
      <c r="F66" s="25">
        <v>2.1800000000000002</v>
      </c>
      <c r="G66" s="25"/>
      <c r="H66" s="117">
        <f>IFERROR(100-((F66/E66*100)-100),)</f>
        <v>127.33333333333333</v>
      </c>
      <c r="I66" s="117">
        <f>IFERROR(100-((F66/D66*100)-100),)</f>
        <v>127.33333333333333</v>
      </c>
      <c r="J66" s="117">
        <f>IFERROR(100-((F66/G66*100)-100),)</f>
        <v>0</v>
      </c>
    </row>
    <row r="67" spans="1:12" ht="14.25" customHeight="1" x14ac:dyDescent="0.3">
      <c r="A67" s="22"/>
      <c r="B67" s="25" t="s">
        <v>179</v>
      </c>
      <c r="C67" s="24"/>
      <c r="D67" s="25"/>
      <c r="E67" s="25"/>
      <c r="F67" s="25"/>
      <c r="G67" s="25"/>
      <c r="H67" s="112"/>
      <c r="I67" s="120"/>
      <c r="J67" s="120"/>
    </row>
    <row r="68" spans="1:12" ht="14.25" customHeight="1" x14ac:dyDescent="0.3">
      <c r="A68" s="22"/>
      <c r="B68" s="27" t="s">
        <v>180</v>
      </c>
      <c r="C68" s="24" t="s">
        <v>182</v>
      </c>
      <c r="D68" s="25">
        <v>90</v>
      </c>
      <c r="E68" s="25">
        <v>90</v>
      </c>
      <c r="F68" s="25">
        <v>29.92</v>
      </c>
      <c r="G68" s="25">
        <v>51.76</v>
      </c>
      <c r="H68" s="117">
        <f>IFERROR(100-((F68/E68*100)-100),)</f>
        <v>166.75555555555556</v>
      </c>
      <c r="I68" s="117">
        <f>IFERROR(100-((F68/D68*100)-100),)</f>
        <v>166.75555555555556</v>
      </c>
      <c r="J68" s="117">
        <f>IFERROR(100-((F68/G68*100)-100),)</f>
        <v>142.19474497681608</v>
      </c>
      <c r="L68" s="79">
        <f>(62+47.3+46)/3</f>
        <v>51.766666666666673</v>
      </c>
    </row>
    <row r="69" spans="1:12" ht="14.25" customHeight="1" x14ac:dyDescent="0.3">
      <c r="A69" s="22"/>
      <c r="B69" s="27" t="s">
        <v>181</v>
      </c>
      <c r="C69" s="24" t="s">
        <v>182</v>
      </c>
      <c r="D69" s="25">
        <v>60</v>
      </c>
      <c r="E69" s="25">
        <v>60</v>
      </c>
      <c r="F69" s="25">
        <v>17.170000000000002</v>
      </c>
      <c r="G69" s="25">
        <v>32.68</v>
      </c>
      <c r="H69" s="117">
        <f>IFERROR(100-((F69/E69*100)-100),)</f>
        <v>171.38333333333333</v>
      </c>
      <c r="I69" s="117">
        <f>IFERROR(100-((F69/D69*100)-100),)</f>
        <v>171.38333333333333</v>
      </c>
      <c r="J69" s="117">
        <f>IFERROR(100-((F69/G69*100)-100),)</f>
        <v>147.46022031823745</v>
      </c>
      <c r="L69" s="79">
        <f>+(52+26.05+20)/3</f>
        <v>32.68333333333333</v>
      </c>
    </row>
    <row r="70" spans="1:12" ht="14.25" customHeight="1" x14ac:dyDescent="0.3">
      <c r="A70" s="105"/>
      <c r="B70" s="108"/>
      <c r="C70" s="101"/>
      <c r="D70" s="109"/>
      <c r="E70" s="109"/>
      <c r="F70" s="109"/>
      <c r="G70" s="109"/>
      <c r="H70" s="102"/>
      <c r="I70" s="102"/>
      <c r="J70" s="103"/>
    </row>
    <row r="71" spans="1:12" ht="14.25" customHeight="1" x14ac:dyDescent="0.3">
      <c r="A71" s="111"/>
      <c r="B71" s="112"/>
      <c r="C71" s="111"/>
      <c r="D71" s="112"/>
      <c r="E71" s="112"/>
      <c r="F71" s="112"/>
      <c r="G71" s="112"/>
      <c r="H71" s="112"/>
      <c r="I71" s="112"/>
      <c r="J71" s="112"/>
    </row>
    <row r="72" spans="1:12" ht="14.25" customHeight="1" x14ac:dyDescent="0.3">
      <c r="A72" s="179" t="s">
        <v>184</v>
      </c>
      <c r="B72" s="180"/>
      <c r="C72" s="180"/>
      <c r="D72" s="181"/>
      <c r="E72" s="122"/>
      <c r="F72" s="122"/>
      <c r="G72" s="122"/>
      <c r="H72" s="65"/>
      <c r="I72" s="65"/>
      <c r="J72" s="65"/>
    </row>
    <row r="73" spans="1:12" ht="14.25" customHeight="1" x14ac:dyDescent="0.3">
      <c r="A73" s="182" t="s">
        <v>0</v>
      </c>
      <c r="B73" s="182" t="s">
        <v>1</v>
      </c>
      <c r="C73" s="184" t="s">
        <v>2</v>
      </c>
      <c r="D73" s="177" t="s">
        <v>4</v>
      </c>
      <c r="E73" s="177"/>
      <c r="F73" s="177" t="s">
        <v>346</v>
      </c>
      <c r="G73" s="177"/>
      <c r="H73" s="178" t="s">
        <v>167</v>
      </c>
      <c r="I73" s="178"/>
      <c r="J73" s="178"/>
    </row>
    <row r="74" spans="1:12" ht="14.25" customHeight="1" x14ac:dyDescent="0.3">
      <c r="A74" s="183"/>
      <c r="B74" s="183"/>
      <c r="C74" s="185"/>
      <c r="D74" s="131" t="s">
        <v>5</v>
      </c>
      <c r="E74" s="132" t="s">
        <v>345</v>
      </c>
      <c r="F74" s="132" t="s">
        <v>6</v>
      </c>
      <c r="G74" s="132" t="s">
        <v>7</v>
      </c>
      <c r="H74" s="107" t="s">
        <v>8</v>
      </c>
      <c r="I74" s="107" t="s">
        <v>9</v>
      </c>
      <c r="J74" s="107" t="s">
        <v>10</v>
      </c>
    </row>
    <row r="75" spans="1:12" ht="14.25" customHeight="1" x14ac:dyDescent="0.3">
      <c r="A75" s="83">
        <v>1</v>
      </c>
      <c r="B75" s="83">
        <v>2</v>
      </c>
      <c r="C75" s="84">
        <v>3</v>
      </c>
      <c r="D75" s="85">
        <v>4</v>
      </c>
      <c r="E75" s="85">
        <v>5</v>
      </c>
      <c r="F75" s="85">
        <v>6</v>
      </c>
      <c r="G75" s="85">
        <v>7</v>
      </c>
      <c r="H75" s="85">
        <v>8</v>
      </c>
      <c r="I75" s="85">
        <v>9</v>
      </c>
      <c r="J75" s="85">
        <v>10</v>
      </c>
    </row>
    <row r="76" spans="1:12" ht="14.25" customHeight="1" x14ac:dyDescent="0.3">
      <c r="A76" s="22"/>
      <c r="B76" s="23"/>
      <c r="C76" s="24"/>
      <c r="D76" s="25"/>
      <c r="E76" s="25"/>
      <c r="F76" s="25"/>
      <c r="G76" s="25"/>
      <c r="H76" s="25"/>
      <c r="I76" s="25"/>
      <c r="J76" s="25"/>
    </row>
    <row r="77" spans="1:12" ht="14.25" customHeight="1" x14ac:dyDescent="0.3">
      <c r="A77" s="22"/>
      <c r="B77" s="25" t="s">
        <v>177</v>
      </c>
      <c r="C77" s="24"/>
      <c r="D77" s="25"/>
      <c r="E77" s="25"/>
      <c r="F77" s="25"/>
      <c r="G77" s="25"/>
      <c r="H77" s="117"/>
      <c r="I77" s="117"/>
      <c r="J77" s="118"/>
    </row>
    <row r="78" spans="1:12" ht="14.25" customHeight="1" x14ac:dyDescent="0.3">
      <c r="A78" s="22"/>
      <c r="B78" s="27" t="s">
        <v>176</v>
      </c>
      <c r="C78" s="24" t="s">
        <v>175</v>
      </c>
      <c r="D78" s="25"/>
      <c r="E78" s="25"/>
      <c r="F78" s="25"/>
      <c r="G78" s="25"/>
      <c r="H78" s="117">
        <f>IFERROR(100-((F78/E78*100)-100),)</f>
        <v>0</v>
      </c>
      <c r="I78" s="117">
        <f>IFERROR(100-((F78/D78*100)-100),)</f>
        <v>0</v>
      </c>
      <c r="J78" s="117">
        <f>IFERROR(100-((F78/G78*100)-100),)</f>
        <v>0</v>
      </c>
      <c r="K78" s="130"/>
    </row>
    <row r="79" spans="1:12" ht="14.25" customHeight="1" x14ac:dyDescent="0.3">
      <c r="A79" s="22"/>
      <c r="B79" s="27" t="s">
        <v>178</v>
      </c>
      <c r="C79" s="24" t="s">
        <v>175</v>
      </c>
      <c r="D79" s="25"/>
      <c r="E79" s="25"/>
      <c r="F79" s="25"/>
      <c r="G79" s="25"/>
      <c r="H79" s="117">
        <f>IFERROR(100-((F79/E79*100)-100),)</f>
        <v>0</v>
      </c>
      <c r="I79" s="117">
        <f>IFERROR(100-((F79/D79*100)-100),)</f>
        <v>0</v>
      </c>
      <c r="J79" s="117">
        <f>IFERROR(100-((F79/G79*100)-100),)</f>
        <v>0</v>
      </c>
    </row>
    <row r="80" spans="1:12" ht="14.25" customHeight="1" x14ac:dyDescent="0.3">
      <c r="A80" s="22"/>
      <c r="B80" s="25" t="s">
        <v>179</v>
      </c>
      <c r="C80" s="24"/>
      <c r="D80" s="25"/>
      <c r="E80" s="25"/>
      <c r="F80" s="25"/>
      <c r="G80" s="25"/>
      <c r="H80" s="112"/>
      <c r="I80" s="120"/>
      <c r="J80" s="120"/>
    </row>
    <row r="81" spans="1:10" ht="14.25" customHeight="1" x14ac:dyDescent="0.3">
      <c r="A81" s="22"/>
      <c r="B81" s="27" t="s">
        <v>180</v>
      </c>
      <c r="C81" s="24" t="s">
        <v>182</v>
      </c>
      <c r="D81" s="25"/>
      <c r="E81" s="25"/>
      <c r="F81" s="25"/>
      <c r="G81" s="25"/>
      <c r="H81" s="117">
        <f>IFERROR(100-((F81/E81*100)-100),)</f>
        <v>0</v>
      </c>
      <c r="I81" s="117">
        <f>IFERROR(100-((F81/D81*100)-100),)</f>
        <v>0</v>
      </c>
      <c r="J81" s="117">
        <f>IFERROR(100-((F81/G81*100)-100),)</f>
        <v>0</v>
      </c>
    </row>
    <row r="82" spans="1:10" ht="14.25" customHeight="1" x14ac:dyDescent="0.3">
      <c r="A82" s="22"/>
      <c r="B82" s="27" t="s">
        <v>181</v>
      </c>
      <c r="C82" s="24" t="s">
        <v>182</v>
      </c>
      <c r="D82" s="25"/>
      <c r="E82" s="25"/>
      <c r="F82" s="25"/>
      <c r="G82" s="25"/>
      <c r="H82" s="117">
        <f>IFERROR(100-((F82/E82*100)-100),)</f>
        <v>0</v>
      </c>
      <c r="I82" s="117">
        <f>IFERROR(100-((F82/D82*100)-100),)</f>
        <v>0</v>
      </c>
      <c r="J82" s="117">
        <f>IFERROR(100-((F82/G82*100)-100),)</f>
        <v>0</v>
      </c>
    </row>
    <row r="83" spans="1:10" ht="14.25" customHeight="1" x14ac:dyDescent="0.3">
      <c r="A83" s="105"/>
      <c r="B83" s="108"/>
      <c r="C83" s="101"/>
      <c r="D83" s="109"/>
      <c r="E83" s="109"/>
      <c r="F83" s="109"/>
      <c r="G83" s="109"/>
      <c r="H83" s="102"/>
      <c r="I83" s="102"/>
      <c r="J83" s="103"/>
    </row>
    <row r="84" spans="1:10" ht="14.25" customHeight="1" x14ac:dyDescent="0.3">
      <c r="A84" s="115"/>
      <c r="B84" s="115"/>
      <c r="C84" s="115"/>
      <c r="D84" s="115"/>
      <c r="E84" s="115"/>
      <c r="F84" s="115"/>
      <c r="G84" s="115"/>
      <c r="H84" s="115"/>
      <c r="I84" s="115"/>
      <c r="J84" s="115"/>
    </row>
    <row r="85" spans="1:10" ht="14.25" customHeight="1" x14ac:dyDescent="0.3">
      <c r="A85" s="186" t="s">
        <v>44</v>
      </c>
      <c r="B85" s="186"/>
      <c r="C85" s="186"/>
      <c r="D85" s="187"/>
      <c r="E85" s="122"/>
      <c r="F85" s="122"/>
      <c r="G85" s="122"/>
      <c r="H85" s="65"/>
      <c r="I85" s="65"/>
      <c r="J85" s="65"/>
    </row>
    <row r="86" spans="1:10" ht="14.25" customHeight="1" x14ac:dyDescent="0.3">
      <c r="A86" s="182" t="s">
        <v>0</v>
      </c>
      <c r="B86" s="182" t="s">
        <v>1</v>
      </c>
      <c r="C86" s="184" t="s">
        <v>2</v>
      </c>
      <c r="D86" s="177" t="s">
        <v>4</v>
      </c>
      <c r="E86" s="177"/>
      <c r="F86" s="177" t="s">
        <v>346</v>
      </c>
      <c r="G86" s="177"/>
      <c r="H86" s="178" t="s">
        <v>167</v>
      </c>
      <c r="I86" s="178"/>
      <c r="J86" s="178"/>
    </row>
    <row r="87" spans="1:10" ht="14.25" customHeight="1" x14ac:dyDescent="0.3">
      <c r="A87" s="183"/>
      <c r="B87" s="183"/>
      <c r="C87" s="185"/>
      <c r="D87" s="131" t="s">
        <v>5</v>
      </c>
      <c r="E87" s="132" t="s">
        <v>345</v>
      </c>
      <c r="F87" s="132" t="s">
        <v>6</v>
      </c>
      <c r="G87" s="132" t="s">
        <v>7</v>
      </c>
      <c r="H87" s="82" t="s">
        <v>8</v>
      </c>
      <c r="I87" s="82" t="s">
        <v>9</v>
      </c>
      <c r="J87" s="82" t="s">
        <v>10</v>
      </c>
    </row>
    <row r="88" spans="1:10" ht="14.25" customHeight="1" x14ac:dyDescent="0.3">
      <c r="A88" s="83">
        <v>1</v>
      </c>
      <c r="B88" s="83">
        <v>2</v>
      </c>
      <c r="C88" s="84">
        <v>3</v>
      </c>
      <c r="D88" s="85">
        <v>4</v>
      </c>
      <c r="E88" s="85">
        <v>5</v>
      </c>
      <c r="F88" s="85">
        <v>6</v>
      </c>
      <c r="G88" s="85">
        <v>7</v>
      </c>
      <c r="H88" s="85">
        <v>8</v>
      </c>
      <c r="I88" s="85">
        <v>9</v>
      </c>
      <c r="J88" s="85">
        <v>10</v>
      </c>
    </row>
    <row r="89" spans="1:10" ht="14.25" customHeight="1" x14ac:dyDescent="0.3">
      <c r="A89" s="22">
        <v>1</v>
      </c>
      <c r="B89" s="23" t="s">
        <v>27</v>
      </c>
      <c r="C89" s="24"/>
      <c r="D89" s="25"/>
      <c r="E89" s="25"/>
      <c r="F89" s="25"/>
      <c r="G89" s="25"/>
      <c r="H89" s="25"/>
      <c r="I89" s="25"/>
      <c r="J89" s="25"/>
    </row>
    <row r="90" spans="1:10" ht="14.25" customHeight="1" x14ac:dyDescent="0.3">
      <c r="A90" s="26"/>
      <c r="B90" s="25" t="s">
        <v>45</v>
      </c>
      <c r="C90" s="24" t="s">
        <v>46</v>
      </c>
      <c r="D90" s="28" t="str">
        <f>IFERROR(AVERAGE(#REF!),"")</f>
        <v/>
      </c>
      <c r="E90" s="28"/>
      <c r="F90" s="28"/>
      <c r="G90" s="28"/>
      <c r="H90" s="73">
        <f>IFERROR(F90/E90*100,)</f>
        <v>0</v>
      </c>
      <c r="I90" s="73">
        <f>IFERROR(F90/D90*100,)</f>
        <v>0</v>
      </c>
      <c r="J90" s="74">
        <f>IFERROR(F90/G90*100,)</f>
        <v>0</v>
      </c>
    </row>
    <row r="91" spans="1:10" ht="14.25" customHeight="1" x14ac:dyDescent="0.3">
      <c r="A91" s="26"/>
      <c r="B91" s="25" t="s">
        <v>47</v>
      </c>
      <c r="C91" s="24" t="s">
        <v>46</v>
      </c>
      <c r="D91" s="28" t="str">
        <f>IFERROR(AVERAGE(#REF!),"")</f>
        <v/>
      </c>
      <c r="E91" s="28"/>
      <c r="F91" s="28"/>
      <c r="G91" s="28"/>
      <c r="H91" s="73">
        <f>IFERROR(F91/E91*100,)</f>
        <v>0</v>
      </c>
      <c r="I91" s="73">
        <f>IFERROR(F91/D91*100,)</f>
        <v>0</v>
      </c>
      <c r="J91" s="74">
        <f>IFERROR(F91/G91*100,)</f>
        <v>0</v>
      </c>
    </row>
    <row r="92" spans="1:10" ht="14.25" customHeight="1" x14ac:dyDescent="0.3">
      <c r="A92" s="26"/>
      <c r="B92" s="25" t="s">
        <v>48</v>
      </c>
      <c r="C92" s="24" t="s">
        <v>46</v>
      </c>
      <c r="D92" s="28" t="str">
        <f>IFERROR(AVERAGE(#REF!),"")</f>
        <v/>
      </c>
      <c r="E92" s="28"/>
      <c r="F92" s="28"/>
      <c r="G92" s="28"/>
      <c r="H92" s="73">
        <f t="shared" ref="H92" si="18">IFERROR(F92/E92*100,)</f>
        <v>0</v>
      </c>
      <c r="I92" s="73">
        <f t="shared" ref="I92" si="19">IFERROR(F92/D92*100,)</f>
        <v>0</v>
      </c>
      <c r="J92" s="74">
        <f t="shared" ref="J92" si="20">IFERROR(F92/G92*100,)</f>
        <v>0</v>
      </c>
    </row>
    <row r="93" spans="1:10" ht="14.25" customHeight="1" x14ac:dyDescent="0.3">
      <c r="A93" s="26"/>
      <c r="B93" s="25" t="s">
        <v>49</v>
      </c>
      <c r="C93" s="24" t="s">
        <v>46</v>
      </c>
      <c r="D93" s="28" t="str">
        <f>IFERROR(AVERAGE(#REF!),"")</f>
        <v/>
      </c>
      <c r="E93" s="28"/>
      <c r="F93" s="28"/>
      <c r="G93" s="28"/>
      <c r="H93" s="73">
        <f>IFERROR(F93/E93*100,)</f>
        <v>0</v>
      </c>
      <c r="I93" s="73">
        <f>IFERROR(F93/D93*100,)</f>
        <v>0</v>
      </c>
      <c r="J93" s="74">
        <f>IFERROR(F93/G93*100,)</f>
        <v>0</v>
      </c>
    </row>
    <row r="94" spans="1:10" ht="14.25" customHeight="1" x14ac:dyDescent="0.3">
      <c r="A94" s="26"/>
      <c r="B94" s="25"/>
      <c r="C94" s="24"/>
      <c r="D94" s="28"/>
      <c r="E94" s="28"/>
      <c r="F94" s="28"/>
      <c r="G94" s="28"/>
      <c r="H94" s="28"/>
      <c r="I94" s="28"/>
      <c r="J94" s="28"/>
    </row>
    <row r="95" spans="1:10" ht="14.25" customHeight="1" x14ac:dyDescent="0.3">
      <c r="A95" s="22">
        <v>2</v>
      </c>
      <c r="B95" s="23" t="s">
        <v>36</v>
      </c>
      <c r="C95" s="24"/>
      <c r="D95" s="28"/>
      <c r="E95" s="28"/>
      <c r="F95" s="28"/>
      <c r="G95" s="28"/>
      <c r="H95" s="28"/>
      <c r="I95" s="28"/>
      <c r="J95" s="28"/>
    </row>
    <row r="96" spans="1:10" ht="14.25" customHeight="1" x14ac:dyDescent="0.3">
      <c r="A96" s="26"/>
      <c r="B96" s="25" t="s">
        <v>45</v>
      </c>
      <c r="C96" s="24" t="s">
        <v>46</v>
      </c>
      <c r="D96" s="28" t="str">
        <f>IFERROR(AVERAGE(#REF!),"")</f>
        <v/>
      </c>
      <c r="E96" s="28"/>
      <c r="F96" s="28"/>
      <c r="G96" s="28"/>
      <c r="H96" s="73">
        <f>IFERROR(F96/E96*100,)</f>
        <v>0</v>
      </c>
      <c r="I96" s="73">
        <f>IFERROR(F96/D96*100,)</f>
        <v>0</v>
      </c>
      <c r="J96" s="74">
        <f>IFERROR(F96/G96*100,)</f>
        <v>0</v>
      </c>
    </row>
    <row r="97" spans="1:10" ht="14.25" customHeight="1" x14ac:dyDescent="0.3">
      <c r="A97" s="26"/>
      <c r="B97" s="25" t="s">
        <v>47</v>
      </c>
      <c r="C97" s="24" t="s">
        <v>46</v>
      </c>
      <c r="D97" s="28" t="str">
        <f>IFERROR(AVERAGE(#REF!),"")</f>
        <v/>
      </c>
      <c r="E97" s="28"/>
      <c r="F97" s="28"/>
      <c r="G97" s="28"/>
      <c r="H97" s="73">
        <f>IFERROR(F97/E97*100,)</f>
        <v>0</v>
      </c>
      <c r="I97" s="73">
        <f>IFERROR(F97/D97*100,)</f>
        <v>0</v>
      </c>
      <c r="J97" s="74">
        <f>IFERROR(F97/G97*100,)</f>
        <v>0</v>
      </c>
    </row>
    <row r="98" spans="1:10" ht="14.25" customHeight="1" x14ac:dyDescent="0.3">
      <c r="A98" s="26"/>
      <c r="B98" s="25" t="s">
        <v>48</v>
      </c>
      <c r="C98" s="24" t="s">
        <v>46</v>
      </c>
      <c r="D98" s="28" t="str">
        <f>IFERROR(AVERAGE(#REF!),"")</f>
        <v/>
      </c>
      <c r="E98" s="28"/>
      <c r="F98" s="28"/>
      <c r="G98" s="28"/>
      <c r="H98" s="73">
        <f t="shared" ref="H98" si="21">IFERROR(F98/E98*100,)</f>
        <v>0</v>
      </c>
      <c r="I98" s="73">
        <f t="shared" ref="I98" si="22">IFERROR(F98/D98*100,)</f>
        <v>0</v>
      </c>
      <c r="J98" s="74">
        <f t="shared" ref="J98" si="23">IFERROR(F98/G98*100,)</f>
        <v>0</v>
      </c>
    </row>
    <row r="99" spans="1:10" ht="14.25" customHeight="1" x14ac:dyDescent="0.3">
      <c r="A99" s="26"/>
      <c r="B99" s="25" t="s">
        <v>49</v>
      </c>
      <c r="C99" s="24" t="s">
        <v>46</v>
      </c>
      <c r="D99" s="28" t="str">
        <f>IFERROR(AVERAGE(#REF!),"")</f>
        <v/>
      </c>
      <c r="E99" s="28"/>
      <c r="F99" s="28"/>
      <c r="G99" s="28"/>
      <c r="H99" s="73">
        <f>IFERROR(F99/E99*100,)</f>
        <v>0</v>
      </c>
      <c r="I99" s="73">
        <f>IFERROR(F99/D99*100,)</f>
        <v>0</v>
      </c>
      <c r="J99" s="74">
        <f>IFERROR(F99/G99*100,)</f>
        <v>0</v>
      </c>
    </row>
    <row r="100" spans="1:10" ht="14.25" customHeight="1" x14ac:dyDescent="0.3">
      <c r="A100" s="29"/>
      <c r="B100" s="33"/>
      <c r="C100" s="31"/>
      <c r="D100" s="33"/>
      <c r="E100" s="33"/>
      <c r="F100" s="33"/>
      <c r="G100" s="33"/>
      <c r="H100" s="33"/>
      <c r="I100" s="33"/>
      <c r="J100" s="33"/>
    </row>
    <row r="101" spans="1:10" ht="14.25" customHeight="1" x14ac:dyDescent="0.3"/>
    <row r="102" spans="1:10" ht="14.25" customHeight="1" x14ac:dyDescent="0.3"/>
    <row r="103" spans="1:10" ht="14.25" customHeight="1" x14ac:dyDescent="0.3"/>
    <row r="104" spans="1:10" ht="14.25" customHeight="1" x14ac:dyDescent="0.3"/>
    <row r="105" spans="1:10" ht="14.25" customHeight="1" x14ac:dyDescent="0.3"/>
    <row r="106" spans="1:10" ht="14.25" customHeight="1" x14ac:dyDescent="0.3"/>
    <row r="107" spans="1:10" ht="14.25" customHeight="1" x14ac:dyDescent="0.3"/>
    <row r="108" spans="1:10" ht="14.25" customHeight="1" x14ac:dyDescent="0.3"/>
    <row r="109" spans="1:10" ht="14.25" customHeight="1" x14ac:dyDescent="0.3"/>
    <row r="110" spans="1:10" ht="14.25" customHeight="1" x14ac:dyDescent="0.3"/>
    <row r="111" spans="1:10" ht="14.25" customHeight="1" x14ac:dyDescent="0.3"/>
    <row r="112" spans="1:10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</sheetData>
  <mergeCells count="49">
    <mergeCell ref="D1:J1"/>
    <mergeCell ref="F60:G60"/>
    <mergeCell ref="H60:J60"/>
    <mergeCell ref="A59:D59"/>
    <mergeCell ref="A60:A61"/>
    <mergeCell ref="B60:B61"/>
    <mergeCell ref="C60:C61"/>
    <mergeCell ref="D60:E60"/>
    <mergeCell ref="A29:J29"/>
    <mergeCell ref="F17:G17"/>
    <mergeCell ref="A45:A46"/>
    <mergeCell ref="B45:B46"/>
    <mergeCell ref="C45:C46"/>
    <mergeCell ref="D45:E45"/>
    <mergeCell ref="F45:G45"/>
    <mergeCell ref="H45:J45"/>
    <mergeCell ref="B30:B31"/>
    <mergeCell ref="C30:C31"/>
    <mergeCell ref="D30:E30"/>
    <mergeCell ref="F30:G30"/>
    <mergeCell ref="H30:J30"/>
    <mergeCell ref="A2:C2"/>
    <mergeCell ref="A3:A4"/>
    <mergeCell ref="B3:B4"/>
    <mergeCell ref="C3:C4"/>
    <mergeCell ref="D3:E3"/>
    <mergeCell ref="F3:G3"/>
    <mergeCell ref="H3:J3"/>
    <mergeCell ref="A85:D85"/>
    <mergeCell ref="A86:A87"/>
    <mergeCell ref="B86:B87"/>
    <mergeCell ref="C86:C87"/>
    <mergeCell ref="D86:E86"/>
    <mergeCell ref="F86:G86"/>
    <mergeCell ref="H86:J86"/>
    <mergeCell ref="A16:D16"/>
    <mergeCell ref="A17:A18"/>
    <mergeCell ref="B17:B18"/>
    <mergeCell ref="C17:C18"/>
    <mergeCell ref="D17:E17"/>
    <mergeCell ref="H17:J17"/>
    <mergeCell ref="A30:A31"/>
    <mergeCell ref="F73:G73"/>
    <mergeCell ref="H73:J73"/>
    <mergeCell ref="A72:D72"/>
    <mergeCell ref="A73:A74"/>
    <mergeCell ref="B73:B74"/>
    <mergeCell ref="C73:C74"/>
    <mergeCell ref="D73:E73"/>
  </mergeCells>
  <conditionalFormatting sqref="H7 H9 H11 H70:J70 H57:J57">
    <cfRule type="cellIs" dxfId="1483" priority="3909" operator="lessThan">
      <formula>0</formula>
    </cfRule>
  </conditionalFormatting>
  <conditionalFormatting sqref="I7 I9 I11">
    <cfRule type="cellIs" dxfId="1482" priority="3908" operator="lessThan">
      <formula>0</formula>
    </cfRule>
  </conditionalFormatting>
  <conditionalFormatting sqref="J7 J9 J11">
    <cfRule type="cellIs" dxfId="1481" priority="3907" operator="lessThan">
      <formula>0</formula>
    </cfRule>
  </conditionalFormatting>
  <conditionalFormatting sqref="J7 J9 J11">
    <cfRule type="cellIs" dxfId="1480" priority="3906" operator="lessThan">
      <formula>0</formula>
    </cfRule>
  </conditionalFormatting>
  <conditionalFormatting sqref="J7 J9 J11">
    <cfRule type="cellIs" dxfId="1479" priority="3905" operator="lessThan">
      <formula>0</formula>
    </cfRule>
  </conditionalFormatting>
  <conditionalFormatting sqref="H8 H10 H12">
    <cfRule type="cellIs" dxfId="1478" priority="3904" operator="lessThan">
      <formula>0</formula>
    </cfRule>
  </conditionalFormatting>
  <conditionalFormatting sqref="I8 I10 I12">
    <cfRule type="cellIs" dxfId="1477" priority="3903" operator="lessThan">
      <formula>0</formula>
    </cfRule>
  </conditionalFormatting>
  <conditionalFormatting sqref="J8 J10 J12">
    <cfRule type="cellIs" dxfId="1476" priority="3902" operator="lessThan">
      <formula>0</formula>
    </cfRule>
  </conditionalFormatting>
  <conditionalFormatting sqref="J8 J10 J12">
    <cfRule type="cellIs" dxfId="1475" priority="3901" operator="lessThan">
      <formula>0</formula>
    </cfRule>
  </conditionalFormatting>
  <conditionalFormatting sqref="J8 J10 J12">
    <cfRule type="cellIs" dxfId="1474" priority="3900" operator="lessThan">
      <formula>0</formula>
    </cfRule>
  </conditionalFormatting>
  <conditionalFormatting sqref="H21 H23 H25">
    <cfRule type="cellIs" dxfId="1473" priority="3779" operator="lessThan">
      <formula>0</formula>
    </cfRule>
  </conditionalFormatting>
  <conditionalFormatting sqref="I21 I23 I25">
    <cfRule type="cellIs" dxfId="1472" priority="3778" operator="lessThan">
      <formula>0</formula>
    </cfRule>
  </conditionalFormatting>
  <conditionalFormatting sqref="J21 J23 J25">
    <cfRule type="cellIs" dxfId="1471" priority="3777" operator="lessThan">
      <formula>0</formula>
    </cfRule>
  </conditionalFormatting>
  <conditionalFormatting sqref="J21 J23 J25">
    <cfRule type="cellIs" dxfId="1470" priority="3776" operator="lessThan">
      <formula>0</formula>
    </cfRule>
  </conditionalFormatting>
  <conditionalFormatting sqref="J21 J23 J25">
    <cfRule type="cellIs" dxfId="1469" priority="3775" operator="lessThan">
      <formula>0</formula>
    </cfRule>
  </conditionalFormatting>
  <conditionalFormatting sqref="H22 H24 H26">
    <cfRule type="cellIs" dxfId="1468" priority="3774" operator="lessThan">
      <formula>0</formula>
    </cfRule>
  </conditionalFormatting>
  <conditionalFormatting sqref="I22 I24 I26">
    <cfRule type="cellIs" dxfId="1467" priority="3773" operator="lessThan">
      <formula>0</formula>
    </cfRule>
  </conditionalFormatting>
  <conditionalFormatting sqref="J22 J24 J26">
    <cfRule type="cellIs" dxfId="1466" priority="3772" operator="lessThan">
      <formula>0</formula>
    </cfRule>
  </conditionalFormatting>
  <conditionalFormatting sqref="J22 J24 J26">
    <cfRule type="cellIs" dxfId="1465" priority="3771" operator="lessThan">
      <formula>0</formula>
    </cfRule>
  </conditionalFormatting>
  <conditionalFormatting sqref="J22 J24 J26">
    <cfRule type="cellIs" dxfId="1464" priority="3770" operator="lessThan">
      <formula>0</formula>
    </cfRule>
  </conditionalFormatting>
  <conditionalFormatting sqref="H34 H38">
    <cfRule type="cellIs" dxfId="1463" priority="3389" operator="lessThan">
      <formula>0</formula>
    </cfRule>
  </conditionalFormatting>
  <conditionalFormatting sqref="I34 I38">
    <cfRule type="cellIs" dxfId="1462" priority="3388" operator="lessThan">
      <formula>0</formula>
    </cfRule>
  </conditionalFormatting>
  <conditionalFormatting sqref="J34 J38">
    <cfRule type="cellIs" dxfId="1461" priority="3387" operator="lessThan">
      <formula>0</formula>
    </cfRule>
  </conditionalFormatting>
  <conditionalFormatting sqref="J34 J38">
    <cfRule type="cellIs" dxfId="1460" priority="3386" operator="lessThan">
      <formula>0</formula>
    </cfRule>
  </conditionalFormatting>
  <conditionalFormatting sqref="J34 J38">
    <cfRule type="cellIs" dxfId="1459" priority="3385" operator="lessThan">
      <formula>0</formula>
    </cfRule>
  </conditionalFormatting>
  <conditionalFormatting sqref="H35 H37">
    <cfRule type="cellIs" dxfId="1458" priority="3259" operator="lessThan">
      <formula>0</formula>
    </cfRule>
  </conditionalFormatting>
  <conditionalFormatting sqref="I35 I37">
    <cfRule type="cellIs" dxfId="1457" priority="3258" operator="lessThan">
      <formula>0</formula>
    </cfRule>
  </conditionalFormatting>
  <conditionalFormatting sqref="J35 J37">
    <cfRule type="cellIs" dxfId="1456" priority="3257" operator="lessThan">
      <formula>0</formula>
    </cfRule>
  </conditionalFormatting>
  <conditionalFormatting sqref="J35 J37">
    <cfRule type="cellIs" dxfId="1455" priority="3256" operator="lessThan">
      <formula>0</formula>
    </cfRule>
  </conditionalFormatting>
  <conditionalFormatting sqref="J35 J37">
    <cfRule type="cellIs" dxfId="1454" priority="3255" operator="lessThan">
      <formula>0</formula>
    </cfRule>
  </conditionalFormatting>
  <conditionalFormatting sqref="H36">
    <cfRule type="cellIs" dxfId="1453" priority="3254" operator="lessThan">
      <formula>0</formula>
    </cfRule>
  </conditionalFormatting>
  <conditionalFormatting sqref="I36">
    <cfRule type="cellIs" dxfId="1452" priority="3253" operator="lessThan">
      <formula>0</formula>
    </cfRule>
  </conditionalFormatting>
  <conditionalFormatting sqref="J36">
    <cfRule type="cellIs" dxfId="1451" priority="3252" operator="lessThan">
      <formula>0</formula>
    </cfRule>
  </conditionalFormatting>
  <conditionalFormatting sqref="J36">
    <cfRule type="cellIs" dxfId="1450" priority="3251" operator="lessThan">
      <formula>0</formula>
    </cfRule>
  </conditionalFormatting>
  <conditionalFormatting sqref="J36">
    <cfRule type="cellIs" dxfId="1449" priority="3250" operator="lessThan">
      <formula>0</formula>
    </cfRule>
  </conditionalFormatting>
  <conditionalFormatting sqref="H39 H41">
    <cfRule type="cellIs" dxfId="1448" priority="3249" operator="lessThan">
      <formula>0</formula>
    </cfRule>
  </conditionalFormatting>
  <conditionalFormatting sqref="I39 I41">
    <cfRule type="cellIs" dxfId="1447" priority="3248" operator="lessThan">
      <formula>0</formula>
    </cfRule>
  </conditionalFormatting>
  <conditionalFormatting sqref="J39 J41">
    <cfRule type="cellIs" dxfId="1446" priority="3247" operator="lessThan">
      <formula>0</formula>
    </cfRule>
  </conditionalFormatting>
  <conditionalFormatting sqref="J39 J41">
    <cfRule type="cellIs" dxfId="1445" priority="3246" operator="lessThan">
      <formula>0</formula>
    </cfRule>
  </conditionalFormatting>
  <conditionalFormatting sqref="J39 J41">
    <cfRule type="cellIs" dxfId="1444" priority="3245" operator="lessThan">
      <formula>0</formula>
    </cfRule>
  </conditionalFormatting>
  <conditionalFormatting sqref="H40">
    <cfRule type="cellIs" dxfId="1443" priority="3244" operator="lessThan">
      <formula>0</formula>
    </cfRule>
  </conditionalFormatting>
  <conditionalFormatting sqref="I40">
    <cfRule type="cellIs" dxfId="1442" priority="3243" operator="lessThan">
      <formula>0</formula>
    </cfRule>
  </conditionalFormatting>
  <conditionalFormatting sqref="J40">
    <cfRule type="cellIs" dxfId="1441" priority="3242" operator="lessThan">
      <formula>0</formula>
    </cfRule>
  </conditionalFormatting>
  <conditionalFormatting sqref="J40">
    <cfRule type="cellIs" dxfId="1440" priority="3241" operator="lessThan">
      <formula>0</formula>
    </cfRule>
  </conditionalFormatting>
  <conditionalFormatting sqref="J40">
    <cfRule type="cellIs" dxfId="1439" priority="3240" operator="lessThan">
      <formula>0</formula>
    </cfRule>
  </conditionalFormatting>
  <conditionalFormatting sqref="H49 H53">
    <cfRule type="cellIs" dxfId="1438" priority="2564" operator="lessThan">
      <formula>0</formula>
    </cfRule>
  </conditionalFormatting>
  <conditionalFormatting sqref="I49 I53">
    <cfRule type="cellIs" dxfId="1437" priority="2563" operator="lessThan">
      <formula>0</formula>
    </cfRule>
  </conditionalFormatting>
  <conditionalFormatting sqref="J49 J53">
    <cfRule type="cellIs" dxfId="1436" priority="2562" operator="lessThan">
      <formula>0</formula>
    </cfRule>
  </conditionalFormatting>
  <conditionalFormatting sqref="J49 J53">
    <cfRule type="cellIs" dxfId="1435" priority="2561" operator="lessThan">
      <formula>0</formula>
    </cfRule>
  </conditionalFormatting>
  <conditionalFormatting sqref="J49 J53">
    <cfRule type="cellIs" dxfId="1434" priority="2560" operator="lessThan">
      <formula>0</formula>
    </cfRule>
  </conditionalFormatting>
  <conditionalFormatting sqref="H50 H52">
    <cfRule type="cellIs" dxfId="1433" priority="2559" operator="lessThan">
      <formula>0</formula>
    </cfRule>
  </conditionalFormatting>
  <conditionalFormatting sqref="I50 I52">
    <cfRule type="cellIs" dxfId="1432" priority="2558" operator="lessThan">
      <formula>0</formula>
    </cfRule>
  </conditionalFormatting>
  <conditionalFormatting sqref="J50 J52">
    <cfRule type="cellIs" dxfId="1431" priority="2557" operator="lessThan">
      <formula>0</formula>
    </cfRule>
  </conditionalFormatting>
  <conditionalFormatting sqref="J50 J52">
    <cfRule type="cellIs" dxfId="1430" priority="2556" operator="lessThan">
      <formula>0</formula>
    </cfRule>
  </conditionalFormatting>
  <conditionalFormatting sqref="J50 J52">
    <cfRule type="cellIs" dxfId="1429" priority="2555" operator="lessThan">
      <formula>0</formula>
    </cfRule>
  </conditionalFormatting>
  <conditionalFormatting sqref="H51">
    <cfRule type="cellIs" dxfId="1428" priority="2554" operator="lessThan">
      <formula>0</formula>
    </cfRule>
  </conditionalFormatting>
  <conditionalFormatting sqref="I51">
    <cfRule type="cellIs" dxfId="1427" priority="2553" operator="lessThan">
      <formula>0</formula>
    </cfRule>
  </conditionalFormatting>
  <conditionalFormatting sqref="J51">
    <cfRule type="cellIs" dxfId="1426" priority="2552" operator="lessThan">
      <formula>0</formula>
    </cfRule>
  </conditionalFormatting>
  <conditionalFormatting sqref="J51">
    <cfRule type="cellIs" dxfId="1425" priority="2551" operator="lessThan">
      <formula>0</formula>
    </cfRule>
  </conditionalFormatting>
  <conditionalFormatting sqref="J51">
    <cfRule type="cellIs" dxfId="1424" priority="2550" operator="lessThan">
      <formula>0</formula>
    </cfRule>
  </conditionalFormatting>
  <conditionalFormatting sqref="H54 H56">
    <cfRule type="cellIs" dxfId="1423" priority="2549" operator="lessThan">
      <formula>0</formula>
    </cfRule>
  </conditionalFormatting>
  <conditionalFormatting sqref="I54 I56">
    <cfRule type="cellIs" dxfId="1422" priority="2548" operator="lessThan">
      <formula>0</formula>
    </cfRule>
  </conditionalFormatting>
  <conditionalFormatting sqref="J54 J56">
    <cfRule type="cellIs" dxfId="1421" priority="2547" operator="lessThan">
      <formula>0</formula>
    </cfRule>
  </conditionalFormatting>
  <conditionalFormatting sqref="J54 J56">
    <cfRule type="cellIs" dxfId="1420" priority="2546" operator="lessThan">
      <formula>0</formula>
    </cfRule>
  </conditionalFormatting>
  <conditionalFormatting sqref="J54 J56">
    <cfRule type="cellIs" dxfId="1419" priority="2545" operator="lessThan">
      <formula>0</formula>
    </cfRule>
  </conditionalFormatting>
  <conditionalFormatting sqref="H55">
    <cfRule type="cellIs" dxfId="1418" priority="2544" operator="lessThan">
      <formula>0</formula>
    </cfRule>
  </conditionalFormatting>
  <conditionalFormatting sqref="I55">
    <cfRule type="cellIs" dxfId="1417" priority="2543" operator="lessThan">
      <formula>0</formula>
    </cfRule>
  </conditionalFormatting>
  <conditionalFormatting sqref="J55">
    <cfRule type="cellIs" dxfId="1416" priority="2542" operator="lessThan">
      <formula>0</formula>
    </cfRule>
  </conditionalFormatting>
  <conditionalFormatting sqref="J55">
    <cfRule type="cellIs" dxfId="1415" priority="2541" operator="lessThan">
      <formula>0</formula>
    </cfRule>
  </conditionalFormatting>
  <conditionalFormatting sqref="J55">
    <cfRule type="cellIs" dxfId="1414" priority="2540" operator="lessThan">
      <formula>0</formula>
    </cfRule>
  </conditionalFormatting>
  <conditionalFormatting sqref="H90 H92:H93">
    <cfRule type="cellIs" dxfId="1413" priority="1589" operator="lessThan">
      <formula>0</formula>
    </cfRule>
  </conditionalFormatting>
  <conditionalFormatting sqref="I90 I92:I93">
    <cfRule type="cellIs" dxfId="1412" priority="1588" operator="lessThan">
      <formula>0</formula>
    </cfRule>
  </conditionalFormatting>
  <conditionalFormatting sqref="J90 J92:J93">
    <cfRule type="cellIs" dxfId="1411" priority="1587" operator="lessThan">
      <formula>0</formula>
    </cfRule>
  </conditionalFormatting>
  <conditionalFormatting sqref="J90 J92:J93">
    <cfRule type="cellIs" dxfId="1410" priority="1586" operator="lessThan">
      <formula>0</formula>
    </cfRule>
  </conditionalFormatting>
  <conditionalFormatting sqref="J90 J92:J93">
    <cfRule type="cellIs" dxfId="1409" priority="1585" operator="lessThan">
      <formula>0</formula>
    </cfRule>
  </conditionalFormatting>
  <conditionalFormatting sqref="H91">
    <cfRule type="cellIs" dxfId="1408" priority="1584" operator="lessThan">
      <formula>0</formula>
    </cfRule>
  </conditionalFormatting>
  <conditionalFormatting sqref="I91">
    <cfRule type="cellIs" dxfId="1407" priority="1583" operator="lessThan">
      <formula>0</formula>
    </cfRule>
  </conditionalFormatting>
  <conditionalFormatting sqref="J91">
    <cfRule type="cellIs" dxfId="1406" priority="1582" operator="lessThan">
      <formula>0</formula>
    </cfRule>
  </conditionalFormatting>
  <conditionalFormatting sqref="J91">
    <cfRule type="cellIs" dxfId="1405" priority="1581" operator="lessThan">
      <formula>0</formula>
    </cfRule>
  </conditionalFormatting>
  <conditionalFormatting sqref="J91">
    <cfRule type="cellIs" dxfId="1404" priority="1580" operator="lessThan">
      <formula>0</formula>
    </cfRule>
  </conditionalFormatting>
  <conditionalFormatting sqref="H96 H98:H99">
    <cfRule type="cellIs" dxfId="1403" priority="1579" operator="lessThan">
      <formula>0</formula>
    </cfRule>
  </conditionalFormatting>
  <conditionalFormatting sqref="I96 I98:I99">
    <cfRule type="cellIs" dxfId="1402" priority="1578" operator="lessThan">
      <formula>0</formula>
    </cfRule>
  </conditionalFormatting>
  <conditionalFormatting sqref="J96 J98:J99">
    <cfRule type="cellIs" dxfId="1401" priority="1577" operator="lessThan">
      <formula>0</formula>
    </cfRule>
  </conditionalFormatting>
  <conditionalFormatting sqref="J96 J98:J99">
    <cfRule type="cellIs" dxfId="1400" priority="1576" operator="lessThan">
      <formula>0</formula>
    </cfRule>
  </conditionalFormatting>
  <conditionalFormatting sqref="J96 J98:J99">
    <cfRule type="cellIs" dxfId="1399" priority="1575" operator="lessThan">
      <formula>0</formula>
    </cfRule>
  </conditionalFormatting>
  <conditionalFormatting sqref="H97">
    <cfRule type="cellIs" dxfId="1398" priority="1574" operator="lessThan">
      <formula>0</formula>
    </cfRule>
  </conditionalFormatting>
  <conditionalFormatting sqref="I97">
    <cfRule type="cellIs" dxfId="1397" priority="1573" operator="lessThan">
      <formula>0</formula>
    </cfRule>
  </conditionalFormatting>
  <conditionalFormatting sqref="J97">
    <cfRule type="cellIs" dxfId="1396" priority="1572" operator="lessThan">
      <formula>0</formula>
    </cfRule>
  </conditionalFormatting>
  <conditionalFormatting sqref="J97">
    <cfRule type="cellIs" dxfId="1395" priority="1571" operator="lessThan">
      <formula>0</formula>
    </cfRule>
  </conditionalFormatting>
  <conditionalFormatting sqref="J97">
    <cfRule type="cellIs" dxfId="1394" priority="1570" operator="lessThan">
      <formula>0</formula>
    </cfRule>
  </conditionalFormatting>
  <conditionalFormatting sqref="H83:J83">
    <cfRule type="cellIs" dxfId="1393" priority="1544" operator="lessThan">
      <formula>0</formula>
    </cfRule>
  </conditionalFormatting>
  <conditionalFormatting sqref="H77">
    <cfRule type="cellIs" dxfId="1392" priority="1198" operator="lessThan">
      <formula>0</formula>
    </cfRule>
  </conditionalFormatting>
  <conditionalFormatting sqref="I77">
    <cfRule type="cellIs" dxfId="1391" priority="1197" operator="lessThan">
      <formula>0</formula>
    </cfRule>
  </conditionalFormatting>
  <conditionalFormatting sqref="J77">
    <cfRule type="cellIs" dxfId="1390" priority="1196" operator="lessThan">
      <formula>0</formula>
    </cfRule>
  </conditionalFormatting>
  <conditionalFormatting sqref="J77">
    <cfRule type="cellIs" dxfId="1389" priority="1195" operator="lessThan">
      <formula>0</formula>
    </cfRule>
  </conditionalFormatting>
  <conditionalFormatting sqref="J77">
    <cfRule type="cellIs" dxfId="1388" priority="1194" operator="lessThan">
      <formula>0</formula>
    </cfRule>
  </conditionalFormatting>
  <conditionalFormatting sqref="H65:J66">
    <cfRule type="cellIs" dxfId="1387" priority="78" operator="lessThan">
      <formula>0</formula>
    </cfRule>
  </conditionalFormatting>
  <conditionalFormatting sqref="H68:J69">
    <cfRule type="cellIs" dxfId="1386" priority="77" operator="lessThan">
      <formula>0</formula>
    </cfRule>
  </conditionalFormatting>
  <conditionalFormatting sqref="H78:J79">
    <cfRule type="cellIs" dxfId="1385" priority="52" operator="lessThan">
      <formula>0</formula>
    </cfRule>
  </conditionalFormatting>
  <conditionalFormatting sqref="H81:J82">
    <cfRule type="cellIs" dxfId="1384" priority="51" operator="lessThan">
      <formula>0</formula>
    </cfRule>
  </conditionalFormatting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4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N25" sqref="N25"/>
    </sheetView>
  </sheetViews>
  <sheetFormatPr defaultColWidth="14.44140625" defaultRowHeight="15" customHeight="1" x14ac:dyDescent="0.3"/>
  <cols>
    <col min="1" max="1" width="5.109375" customWidth="1"/>
    <col min="2" max="2" width="35.6640625" customWidth="1"/>
    <col min="3" max="3" width="8.6640625" customWidth="1"/>
    <col min="4" max="7" width="17.109375" customWidth="1"/>
    <col min="8" max="10" width="10.109375" customWidth="1"/>
  </cols>
  <sheetData>
    <row r="1" spans="1:16" s="42" customFormat="1" ht="15" customHeight="1" x14ac:dyDescent="0.3">
      <c r="D1" s="152" t="s">
        <v>344</v>
      </c>
      <c r="E1" s="153"/>
      <c r="F1" s="153"/>
      <c r="G1" s="153"/>
      <c r="H1" s="153"/>
      <c r="I1" s="153"/>
      <c r="J1" s="154"/>
    </row>
    <row r="2" spans="1:16" s="61" customFormat="1" ht="14.25" customHeight="1" x14ac:dyDescent="0.3">
      <c r="A2" s="77" t="s">
        <v>50</v>
      </c>
      <c r="B2" s="66"/>
      <c r="C2" s="66"/>
      <c r="D2" s="67"/>
      <c r="E2" s="68"/>
      <c r="F2" s="68"/>
      <c r="G2" s="68"/>
      <c r="H2" s="68"/>
      <c r="I2" s="68"/>
      <c r="J2" s="68"/>
    </row>
    <row r="3" spans="1:16" s="54" customFormat="1" ht="14.25" customHeight="1" x14ac:dyDescent="0.3">
      <c r="A3" s="192" t="s">
        <v>0</v>
      </c>
      <c r="B3" s="192" t="s">
        <v>1</v>
      </c>
      <c r="C3" s="194" t="s">
        <v>2</v>
      </c>
      <c r="D3" s="177" t="s">
        <v>4</v>
      </c>
      <c r="E3" s="177"/>
      <c r="F3" s="177" t="s">
        <v>346</v>
      </c>
      <c r="G3" s="177"/>
      <c r="H3" s="177" t="s">
        <v>167</v>
      </c>
      <c r="I3" s="177"/>
      <c r="J3" s="177"/>
    </row>
    <row r="4" spans="1:16" ht="14.25" customHeight="1" x14ac:dyDescent="0.3">
      <c r="A4" s="193"/>
      <c r="B4" s="193"/>
      <c r="C4" s="137"/>
      <c r="D4" s="131" t="s">
        <v>5</v>
      </c>
      <c r="E4" s="132" t="s">
        <v>345</v>
      </c>
      <c r="F4" s="132" t="s">
        <v>6</v>
      </c>
      <c r="G4" s="132" t="s">
        <v>7</v>
      </c>
      <c r="H4" s="62" t="s">
        <v>8</v>
      </c>
      <c r="I4" s="62" t="s">
        <v>9</v>
      </c>
      <c r="J4" s="62" t="s">
        <v>10</v>
      </c>
    </row>
    <row r="5" spans="1:16" ht="14.25" customHeight="1" x14ac:dyDescent="0.3">
      <c r="A5" s="3">
        <v>1</v>
      </c>
      <c r="B5" s="3">
        <v>2</v>
      </c>
      <c r="C5" s="41">
        <v>3</v>
      </c>
      <c r="D5" s="63">
        <v>4</v>
      </c>
      <c r="E5" s="63">
        <v>5</v>
      </c>
      <c r="F5" s="63">
        <v>6</v>
      </c>
      <c r="G5" s="63">
        <v>7</v>
      </c>
      <c r="H5" s="63">
        <v>8</v>
      </c>
      <c r="I5" s="63">
        <v>9</v>
      </c>
      <c r="J5" s="63">
        <v>10</v>
      </c>
    </row>
    <row r="6" spans="1:16" ht="14.25" customHeight="1" x14ac:dyDescent="0.3">
      <c r="A6" s="22"/>
      <c r="B6" s="25" t="s">
        <v>339</v>
      </c>
      <c r="C6" s="24"/>
      <c r="D6" s="25"/>
      <c r="E6" s="25"/>
      <c r="F6" s="25"/>
      <c r="G6" s="25"/>
      <c r="H6" s="25"/>
      <c r="I6" s="25"/>
      <c r="J6" s="25"/>
      <c r="K6" s="42"/>
    </row>
    <row r="7" spans="1:16" ht="14.25" customHeight="1" x14ac:dyDescent="0.3">
      <c r="A7" s="26">
        <v>1</v>
      </c>
      <c r="B7" s="27" t="s">
        <v>341</v>
      </c>
      <c r="C7" s="24" t="s">
        <v>35</v>
      </c>
      <c r="D7" s="28">
        <v>50</v>
      </c>
      <c r="E7" s="28">
        <v>50</v>
      </c>
      <c r="F7" s="28">
        <v>15.26</v>
      </c>
      <c r="G7" s="28">
        <v>2.91</v>
      </c>
      <c r="H7" s="117">
        <f>IFERROR(100-((F7/E7*100)-100),)</f>
        <v>169.48000000000002</v>
      </c>
      <c r="I7" s="117">
        <f>IFERROR(100-((F7/D7*100)-100),)</f>
        <v>169.48000000000002</v>
      </c>
      <c r="J7" s="117">
        <f>IFERROR(100-((F7/G7*100)-100),)</f>
        <v>-324.39862542955325</v>
      </c>
      <c r="L7">
        <f>(3.75+2.55+2.44)/3</f>
        <v>2.9133333333333336</v>
      </c>
      <c r="N7">
        <f>G7/F7*100</f>
        <v>19.069462647444301</v>
      </c>
    </row>
    <row r="8" spans="1:16" ht="14.25" customHeight="1" x14ac:dyDescent="0.3">
      <c r="A8" s="26">
        <v>2</v>
      </c>
      <c r="B8" s="27" t="s">
        <v>340</v>
      </c>
      <c r="C8" s="24" t="s">
        <v>35</v>
      </c>
      <c r="D8" s="28">
        <v>35</v>
      </c>
      <c r="E8" s="28">
        <v>35</v>
      </c>
      <c r="F8" s="28">
        <v>8.83</v>
      </c>
      <c r="G8" s="28">
        <v>6.88</v>
      </c>
      <c r="H8" s="117">
        <f>IFERROR(100-((F8/E8*100)-100),)</f>
        <v>174.77142857142857</v>
      </c>
      <c r="I8" s="117">
        <f>IFERROR(100-((F8/D8*100)-100),)</f>
        <v>174.77142857142857</v>
      </c>
      <c r="J8" s="117">
        <f>IFERROR(100-((F8/G8*100)-100),)</f>
        <v>71.656976744186039</v>
      </c>
      <c r="L8">
        <f>(7.4+6.9+6.35)/3</f>
        <v>6.8833333333333329</v>
      </c>
      <c r="N8" s="42">
        <f>G8/F8*100</f>
        <v>77.916194790486969</v>
      </c>
      <c r="P8">
        <f>F8/D8*100</f>
        <v>25.228571428571428</v>
      </c>
    </row>
    <row r="9" spans="1:16" s="42" customFormat="1" ht="14.25" customHeight="1" x14ac:dyDescent="0.3">
      <c r="A9" s="22"/>
      <c r="B9" s="27"/>
      <c r="C9" s="24"/>
      <c r="D9" s="28"/>
      <c r="E9" s="28"/>
      <c r="F9" s="28"/>
      <c r="G9" s="28"/>
      <c r="H9" s="28"/>
      <c r="I9" s="28"/>
      <c r="J9" s="28"/>
    </row>
    <row r="10" spans="1:16" ht="14.25" customHeight="1" x14ac:dyDescent="0.3">
      <c r="A10" s="29"/>
      <c r="B10" s="30"/>
      <c r="C10" s="31"/>
      <c r="D10" s="32"/>
      <c r="E10" s="32"/>
      <c r="F10" s="32"/>
      <c r="G10" s="32"/>
      <c r="H10" s="32"/>
      <c r="I10" s="32"/>
      <c r="J10" s="32"/>
    </row>
    <row r="11" spans="1:16" ht="14.2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6" s="42" customFormat="1" ht="14.25" customHeight="1" x14ac:dyDescent="0.3">
      <c r="A12" s="70"/>
      <c r="B12" s="72"/>
      <c r="C12" s="72"/>
      <c r="D12" s="72"/>
      <c r="E12" s="65"/>
      <c r="F12" s="65"/>
      <c r="G12" s="65"/>
      <c r="H12" s="65"/>
      <c r="I12" s="65"/>
      <c r="J12" s="65"/>
    </row>
    <row r="13" spans="1:16" s="61" customFormat="1" ht="14.25" customHeight="1" x14ac:dyDescent="0.3">
      <c r="A13" s="76" t="s">
        <v>342</v>
      </c>
      <c r="B13" s="71"/>
      <c r="C13" s="71"/>
      <c r="D13" s="68"/>
      <c r="F13" s="68"/>
      <c r="G13" s="68"/>
      <c r="H13" s="68"/>
      <c r="I13" s="68"/>
      <c r="J13" s="68"/>
    </row>
    <row r="14" spans="1:16" s="69" customFormat="1" ht="14.25" customHeight="1" x14ac:dyDescent="0.3">
      <c r="A14" s="163" t="s">
        <v>0</v>
      </c>
      <c r="B14" s="163" t="s">
        <v>1</v>
      </c>
      <c r="C14" s="163" t="s">
        <v>2</v>
      </c>
      <c r="D14" s="177" t="s">
        <v>4</v>
      </c>
      <c r="E14" s="177"/>
      <c r="F14" s="177" t="s">
        <v>346</v>
      </c>
      <c r="G14" s="177"/>
      <c r="H14" s="177" t="s">
        <v>167</v>
      </c>
      <c r="I14" s="177"/>
      <c r="J14" s="177"/>
    </row>
    <row r="15" spans="1:16" s="42" customFormat="1" ht="14.25" customHeight="1" x14ac:dyDescent="0.3">
      <c r="A15" s="163"/>
      <c r="B15" s="163"/>
      <c r="C15" s="163"/>
      <c r="D15" s="131" t="s">
        <v>5</v>
      </c>
      <c r="E15" s="132" t="s">
        <v>345</v>
      </c>
      <c r="F15" s="132" t="s">
        <v>6</v>
      </c>
      <c r="G15" s="132" t="s">
        <v>7</v>
      </c>
      <c r="H15" s="62" t="s">
        <v>8</v>
      </c>
      <c r="I15" s="62" t="s">
        <v>9</v>
      </c>
      <c r="J15" s="62" t="s">
        <v>10</v>
      </c>
    </row>
    <row r="16" spans="1:16" s="42" customFormat="1" ht="14.25" customHeight="1" x14ac:dyDescent="0.3">
      <c r="A16" s="50">
        <v>1</v>
      </c>
      <c r="B16" s="50">
        <v>2</v>
      </c>
      <c r="C16" s="50">
        <v>3</v>
      </c>
      <c r="D16" s="63">
        <v>4</v>
      </c>
      <c r="E16" s="63">
        <v>5</v>
      </c>
      <c r="F16" s="63">
        <v>6</v>
      </c>
      <c r="G16" s="63">
        <v>7</v>
      </c>
      <c r="H16" s="63">
        <v>8</v>
      </c>
      <c r="I16" s="63">
        <v>9</v>
      </c>
      <c r="J16" s="63">
        <v>10</v>
      </c>
    </row>
    <row r="17" spans="1:19" ht="14.25" customHeight="1" x14ac:dyDescent="0.3">
      <c r="A17" s="22"/>
      <c r="B17" s="23"/>
      <c r="C17" s="24"/>
      <c r="D17" s="28"/>
      <c r="E17" s="28"/>
      <c r="F17" s="28"/>
      <c r="G17" s="28"/>
      <c r="H17" s="28"/>
      <c r="I17" s="28"/>
      <c r="J17" s="28"/>
      <c r="N17" s="42"/>
      <c r="O17" s="42"/>
      <c r="P17" s="42"/>
      <c r="Q17" s="42"/>
      <c r="R17" s="42"/>
      <c r="S17" s="42"/>
    </row>
    <row r="18" spans="1:19" ht="14.25" customHeight="1" x14ac:dyDescent="0.3">
      <c r="A18" s="26">
        <v>1</v>
      </c>
      <c r="B18" s="25" t="s">
        <v>51</v>
      </c>
      <c r="C18" s="24" t="s">
        <v>35</v>
      </c>
      <c r="D18" s="28" t="str">
        <f>IFERROR(AVERAGE(#REF!),"")</f>
        <v/>
      </c>
      <c r="E18" s="28"/>
      <c r="F18" s="28"/>
      <c r="G18" s="28"/>
      <c r="H18" s="73">
        <f>IFERROR(F18/E18*100,)</f>
        <v>0</v>
      </c>
      <c r="I18" s="73">
        <f>IFERROR(F18/D18*100,)</f>
        <v>0</v>
      </c>
      <c r="J18" s="74">
        <f>IFERROR(F18/G18*100,)</f>
        <v>0</v>
      </c>
      <c r="K18" s="119"/>
    </row>
    <row r="19" spans="1:19" ht="14.25" customHeight="1" x14ac:dyDescent="0.3">
      <c r="A19" s="26">
        <v>2</v>
      </c>
      <c r="B19" s="25" t="s">
        <v>52</v>
      </c>
      <c r="C19" s="24" t="s">
        <v>35</v>
      </c>
      <c r="D19" s="28" t="str">
        <f>IFERROR(AVERAGE(#REF!),"")</f>
        <v/>
      </c>
      <c r="E19" s="28"/>
      <c r="F19" s="28"/>
      <c r="G19" s="28"/>
      <c r="H19" s="73">
        <f>IFERROR(F19/E19*100,)</f>
        <v>0</v>
      </c>
      <c r="I19" s="73">
        <f>IFERROR(F19/D19*100,)</f>
        <v>0</v>
      </c>
      <c r="J19" s="74">
        <f>IFERROR(F19/G19*100,)</f>
        <v>0</v>
      </c>
      <c r="K19" s="119"/>
    </row>
    <row r="20" spans="1:19" ht="14.25" customHeight="1" x14ac:dyDescent="0.3">
      <c r="A20" s="26">
        <v>3</v>
      </c>
      <c r="B20" s="25" t="s">
        <v>53</v>
      </c>
      <c r="C20" s="24" t="s">
        <v>35</v>
      </c>
      <c r="D20" s="28" t="str">
        <f>IFERROR(AVERAGE(#REF!),"")</f>
        <v/>
      </c>
      <c r="E20" s="28"/>
      <c r="F20" s="28"/>
      <c r="G20" s="28"/>
      <c r="H20" s="73">
        <f t="shared" ref="H20:H31" si="0">IFERROR(F20/E20*100,)</f>
        <v>0</v>
      </c>
      <c r="I20" s="73">
        <f t="shared" ref="I20:I31" si="1">IFERROR(F20/D20*100,)</f>
        <v>0</v>
      </c>
      <c r="J20" s="74">
        <f t="shared" ref="J20:J31" si="2">IFERROR(F20/G20*100,)</f>
        <v>0</v>
      </c>
    </row>
    <row r="21" spans="1:19" ht="14.25" customHeight="1" x14ac:dyDescent="0.3">
      <c r="A21" s="26">
        <v>4</v>
      </c>
      <c r="B21" s="25" t="s">
        <v>54</v>
      </c>
      <c r="C21" s="24" t="s">
        <v>35</v>
      </c>
      <c r="D21" s="28" t="str">
        <f>IFERROR(AVERAGE(#REF!),"")</f>
        <v/>
      </c>
      <c r="E21" s="28"/>
      <c r="F21" s="28"/>
      <c r="G21" s="28"/>
      <c r="H21" s="73">
        <f t="shared" si="0"/>
        <v>0</v>
      </c>
      <c r="I21" s="73">
        <f t="shared" si="1"/>
        <v>0</v>
      </c>
      <c r="J21" s="74">
        <f t="shared" si="2"/>
        <v>0</v>
      </c>
    </row>
    <row r="22" spans="1:19" ht="14.25" customHeight="1" x14ac:dyDescent="0.3">
      <c r="A22" s="26">
        <v>5</v>
      </c>
      <c r="B22" s="25" t="s">
        <v>55</v>
      </c>
      <c r="C22" s="24" t="s">
        <v>35</v>
      </c>
      <c r="D22" s="28" t="str">
        <f>IFERROR(AVERAGE(#REF!),"")</f>
        <v/>
      </c>
      <c r="E22" s="28"/>
      <c r="F22" s="28"/>
      <c r="G22" s="28"/>
      <c r="H22" s="73">
        <f t="shared" si="0"/>
        <v>0</v>
      </c>
      <c r="I22" s="73">
        <f t="shared" si="1"/>
        <v>0</v>
      </c>
      <c r="J22" s="74">
        <f t="shared" si="2"/>
        <v>0</v>
      </c>
    </row>
    <row r="23" spans="1:19" ht="14.25" customHeight="1" x14ac:dyDescent="0.3">
      <c r="A23" s="26">
        <v>6</v>
      </c>
      <c r="B23" s="25" t="s">
        <v>56</v>
      </c>
      <c r="C23" s="24" t="s">
        <v>35</v>
      </c>
      <c r="D23" s="28" t="str">
        <f>IFERROR(AVERAGE(#REF!),"")</f>
        <v/>
      </c>
      <c r="E23" s="28"/>
      <c r="F23" s="28"/>
      <c r="G23" s="28"/>
      <c r="H23" s="73">
        <f t="shared" si="0"/>
        <v>0</v>
      </c>
      <c r="I23" s="73">
        <f t="shared" si="1"/>
        <v>0</v>
      </c>
      <c r="J23" s="74">
        <f t="shared" si="2"/>
        <v>0</v>
      </c>
    </row>
    <row r="24" spans="1:19" ht="14.25" customHeight="1" x14ac:dyDescent="0.3">
      <c r="A24" s="26">
        <v>7</v>
      </c>
      <c r="B24" s="25" t="s">
        <v>57</v>
      </c>
      <c r="C24" s="24" t="s">
        <v>35</v>
      </c>
      <c r="D24" s="28" t="str">
        <f>IFERROR(AVERAGE(#REF!),"")</f>
        <v/>
      </c>
      <c r="E24" s="28"/>
      <c r="F24" s="28"/>
      <c r="G24" s="28"/>
      <c r="H24" s="73">
        <f t="shared" si="0"/>
        <v>0</v>
      </c>
      <c r="I24" s="73">
        <f t="shared" si="1"/>
        <v>0</v>
      </c>
      <c r="J24" s="74">
        <f t="shared" si="2"/>
        <v>0</v>
      </c>
    </row>
    <row r="25" spans="1:19" ht="14.25" customHeight="1" x14ac:dyDescent="0.3">
      <c r="A25" s="26">
        <v>8</v>
      </c>
      <c r="B25" s="25" t="s">
        <v>58</v>
      </c>
      <c r="C25" s="24" t="s">
        <v>35</v>
      </c>
      <c r="D25" s="28" t="str">
        <f>IFERROR(AVERAGE(#REF!),"")</f>
        <v/>
      </c>
      <c r="E25" s="28"/>
      <c r="F25" s="28"/>
      <c r="G25" s="28"/>
      <c r="H25" s="73">
        <f t="shared" si="0"/>
        <v>0</v>
      </c>
      <c r="I25" s="73">
        <f t="shared" si="1"/>
        <v>0</v>
      </c>
      <c r="J25" s="74">
        <f t="shared" si="2"/>
        <v>0</v>
      </c>
    </row>
    <row r="26" spans="1:19" ht="14.25" customHeight="1" x14ac:dyDescent="0.3">
      <c r="A26" s="26">
        <v>9</v>
      </c>
      <c r="B26" s="25" t="s">
        <v>59</v>
      </c>
      <c r="C26" s="24" t="s">
        <v>35</v>
      </c>
      <c r="D26" s="28" t="str">
        <f>IFERROR(AVERAGE(#REF!),"")</f>
        <v/>
      </c>
      <c r="E26" s="28"/>
      <c r="F26" s="28"/>
      <c r="G26" s="28"/>
      <c r="H26" s="73">
        <f t="shared" si="0"/>
        <v>0</v>
      </c>
      <c r="I26" s="73">
        <f t="shared" si="1"/>
        <v>0</v>
      </c>
      <c r="J26" s="74">
        <f t="shared" si="2"/>
        <v>0</v>
      </c>
    </row>
    <row r="27" spans="1:19" ht="14.25" customHeight="1" x14ac:dyDescent="0.3">
      <c r="A27" s="26">
        <v>10</v>
      </c>
      <c r="B27" s="25" t="s">
        <v>60</v>
      </c>
      <c r="C27" s="24" t="s">
        <v>35</v>
      </c>
      <c r="D27" s="28" t="str">
        <f>IFERROR(AVERAGE(#REF!),"")</f>
        <v/>
      </c>
      <c r="E27" s="28"/>
      <c r="F27" s="28"/>
      <c r="G27" s="28"/>
      <c r="H27" s="73">
        <f t="shared" si="0"/>
        <v>0</v>
      </c>
      <c r="I27" s="73">
        <f t="shared" si="1"/>
        <v>0</v>
      </c>
      <c r="J27" s="74">
        <f t="shared" si="2"/>
        <v>0</v>
      </c>
    </row>
    <row r="28" spans="1:19" ht="14.25" customHeight="1" x14ac:dyDescent="0.3">
      <c r="A28" s="26">
        <v>11</v>
      </c>
      <c r="B28" s="25" t="s">
        <v>61</v>
      </c>
      <c r="C28" s="24" t="s">
        <v>35</v>
      </c>
      <c r="D28" s="28" t="str">
        <f>IFERROR(AVERAGE(#REF!),"")</f>
        <v/>
      </c>
      <c r="E28" s="28"/>
      <c r="F28" s="28"/>
      <c r="G28" s="28"/>
      <c r="H28" s="73">
        <f t="shared" si="0"/>
        <v>0</v>
      </c>
      <c r="I28" s="73">
        <f t="shared" si="1"/>
        <v>0</v>
      </c>
      <c r="J28" s="74">
        <f t="shared" si="2"/>
        <v>0</v>
      </c>
    </row>
    <row r="29" spans="1:19" ht="14.25" customHeight="1" x14ac:dyDescent="0.3">
      <c r="A29" s="26">
        <v>12</v>
      </c>
      <c r="B29" s="25" t="s">
        <v>62</v>
      </c>
      <c r="C29" s="24" t="s">
        <v>35</v>
      </c>
      <c r="D29" s="28" t="str">
        <f>IFERROR(AVERAGE(#REF!),"")</f>
        <v/>
      </c>
      <c r="E29" s="28"/>
      <c r="F29" s="28"/>
      <c r="G29" s="28"/>
      <c r="H29" s="73">
        <f t="shared" si="0"/>
        <v>0</v>
      </c>
      <c r="I29" s="73">
        <f t="shared" si="1"/>
        <v>0</v>
      </c>
      <c r="J29" s="74">
        <f t="shared" si="2"/>
        <v>0</v>
      </c>
    </row>
    <row r="30" spans="1:19" ht="14.25" customHeight="1" x14ac:dyDescent="0.3">
      <c r="A30" s="26">
        <v>13</v>
      </c>
      <c r="B30" s="25" t="s">
        <v>63</v>
      </c>
      <c r="C30" s="24" t="s">
        <v>35</v>
      </c>
      <c r="D30" s="28" t="str">
        <f>IFERROR(AVERAGE(#REF!),"")</f>
        <v/>
      </c>
      <c r="E30" s="28"/>
      <c r="F30" s="28"/>
      <c r="G30" s="28"/>
      <c r="H30" s="73">
        <f t="shared" si="0"/>
        <v>0</v>
      </c>
      <c r="I30" s="73">
        <f t="shared" si="1"/>
        <v>0</v>
      </c>
      <c r="J30" s="74">
        <f t="shared" si="2"/>
        <v>0</v>
      </c>
    </row>
    <row r="31" spans="1:19" ht="14.25" customHeight="1" x14ac:dyDescent="0.3">
      <c r="A31" s="26">
        <v>14</v>
      </c>
      <c r="B31" s="25" t="s">
        <v>64</v>
      </c>
      <c r="C31" s="24" t="s">
        <v>35</v>
      </c>
      <c r="D31" s="28" t="str">
        <f>IFERROR(AVERAGE(#REF!),"")</f>
        <v/>
      </c>
      <c r="E31" s="28"/>
      <c r="F31" s="28"/>
      <c r="G31" s="28"/>
      <c r="H31" s="73">
        <f t="shared" si="0"/>
        <v>0</v>
      </c>
      <c r="I31" s="73">
        <f t="shared" si="1"/>
        <v>0</v>
      </c>
      <c r="J31" s="74">
        <f t="shared" si="2"/>
        <v>0</v>
      </c>
    </row>
    <row r="32" spans="1:19" ht="14.25" customHeight="1" x14ac:dyDescent="0.3">
      <c r="A32" s="29"/>
      <c r="B32" s="33"/>
      <c r="C32" s="31"/>
      <c r="D32" s="32"/>
      <c r="E32" s="32"/>
      <c r="F32" s="32"/>
      <c r="G32" s="32"/>
      <c r="H32" s="32"/>
      <c r="I32" s="32"/>
      <c r="J32" s="32"/>
    </row>
    <row r="33" spans="1:10" ht="14.2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14.25" customHeight="1" x14ac:dyDescent="0.3">
      <c r="A34" s="70"/>
      <c r="B34" s="72"/>
      <c r="C34" s="72"/>
      <c r="D34" s="72"/>
      <c r="E34" s="65"/>
      <c r="F34" s="65"/>
      <c r="G34" s="65"/>
      <c r="H34" s="65"/>
      <c r="I34" s="65"/>
      <c r="J34" s="65"/>
    </row>
    <row r="35" spans="1:10" ht="14.25" customHeight="1" x14ac:dyDescent="0.3">
      <c r="A35" s="76" t="s">
        <v>343</v>
      </c>
      <c r="B35" s="75"/>
      <c r="C35" s="71"/>
      <c r="D35" s="68"/>
      <c r="E35" s="61"/>
      <c r="F35" s="68"/>
      <c r="G35" s="68"/>
      <c r="H35" s="68"/>
      <c r="I35" s="68"/>
      <c r="J35" s="68"/>
    </row>
    <row r="36" spans="1:10" ht="14.25" customHeight="1" x14ac:dyDescent="0.3">
      <c r="A36" s="163" t="s">
        <v>0</v>
      </c>
      <c r="B36" s="163" t="s">
        <v>1</v>
      </c>
      <c r="C36" s="163" t="s">
        <v>2</v>
      </c>
      <c r="D36" s="177" t="s">
        <v>4</v>
      </c>
      <c r="E36" s="177"/>
      <c r="F36" s="177" t="s">
        <v>346</v>
      </c>
      <c r="G36" s="177"/>
      <c r="H36" s="177" t="s">
        <v>167</v>
      </c>
      <c r="I36" s="177"/>
      <c r="J36" s="177"/>
    </row>
    <row r="37" spans="1:10" ht="14.25" customHeight="1" x14ac:dyDescent="0.3">
      <c r="A37" s="163"/>
      <c r="B37" s="163"/>
      <c r="C37" s="163"/>
      <c r="D37" s="131" t="s">
        <v>5</v>
      </c>
      <c r="E37" s="132" t="s">
        <v>345</v>
      </c>
      <c r="F37" s="132" t="s">
        <v>6</v>
      </c>
      <c r="G37" s="132" t="s">
        <v>7</v>
      </c>
      <c r="H37" s="62" t="s">
        <v>8</v>
      </c>
      <c r="I37" s="62" t="s">
        <v>9</v>
      </c>
      <c r="J37" s="62" t="s">
        <v>10</v>
      </c>
    </row>
    <row r="38" spans="1:10" ht="14.25" customHeight="1" x14ac:dyDescent="0.3">
      <c r="A38" s="50">
        <v>1</v>
      </c>
      <c r="B38" s="50">
        <v>2</v>
      </c>
      <c r="C38" s="50">
        <v>3</v>
      </c>
      <c r="D38" s="63">
        <v>4</v>
      </c>
      <c r="E38" s="63">
        <v>5</v>
      </c>
      <c r="F38" s="63">
        <v>6</v>
      </c>
      <c r="G38" s="63">
        <v>7</v>
      </c>
      <c r="H38" s="63">
        <v>8</v>
      </c>
      <c r="I38" s="63">
        <v>9</v>
      </c>
      <c r="J38" s="63">
        <v>10</v>
      </c>
    </row>
    <row r="39" spans="1:10" ht="14.25" customHeight="1" x14ac:dyDescent="0.3">
      <c r="A39" s="22"/>
      <c r="B39" s="23"/>
      <c r="C39" s="24"/>
      <c r="D39" s="28"/>
      <c r="E39" s="28"/>
      <c r="F39" s="28"/>
      <c r="G39" s="28"/>
      <c r="H39" s="28"/>
      <c r="I39" s="28"/>
      <c r="J39" s="28"/>
    </row>
    <row r="40" spans="1:10" ht="14.25" customHeight="1" x14ac:dyDescent="0.3">
      <c r="A40" s="26">
        <v>1</v>
      </c>
      <c r="B40" s="25" t="s">
        <v>51</v>
      </c>
      <c r="C40" s="24" t="s">
        <v>35</v>
      </c>
      <c r="D40" s="28" t="str">
        <f>IFERROR(AVERAGE(#REF!),"")</f>
        <v/>
      </c>
      <c r="E40" s="28"/>
      <c r="F40" s="28"/>
      <c r="G40" s="28"/>
      <c r="H40" s="73">
        <f>IFERROR(F40/E40*100,)</f>
        <v>0</v>
      </c>
      <c r="I40" s="73">
        <f>IFERROR(F40/D40*100,)</f>
        <v>0</v>
      </c>
      <c r="J40" s="74">
        <f>IFERROR(F40/G40*100,)</f>
        <v>0</v>
      </c>
    </row>
    <row r="41" spans="1:10" ht="14.25" customHeight="1" x14ac:dyDescent="0.3">
      <c r="A41" s="26">
        <v>2</v>
      </c>
      <c r="B41" s="25" t="s">
        <v>52</v>
      </c>
      <c r="C41" s="24" t="s">
        <v>35</v>
      </c>
      <c r="D41" s="28" t="str">
        <f>IFERROR(AVERAGE(#REF!),"")</f>
        <v/>
      </c>
      <c r="E41" s="28"/>
      <c r="F41" s="28"/>
      <c r="G41" s="28"/>
      <c r="H41" s="73">
        <f>IFERROR(F41/E41*100,)</f>
        <v>0</v>
      </c>
      <c r="I41" s="73">
        <f>IFERROR(F41/D41*100,)</f>
        <v>0</v>
      </c>
      <c r="J41" s="74">
        <f>IFERROR(F41/G41*100,)</f>
        <v>0</v>
      </c>
    </row>
    <row r="42" spans="1:10" ht="14.25" customHeight="1" x14ac:dyDescent="0.3">
      <c r="A42" s="26">
        <v>3</v>
      </c>
      <c r="B42" s="25" t="s">
        <v>53</v>
      </c>
      <c r="C42" s="24" t="s">
        <v>35</v>
      </c>
      <c r="D42" s="28" t="str">
        <f>IFERROR(AVERAGE(#REF!),"")</f>
        <v/>
      </c>
      <c r="E42" s="28"/>
      <c r="F42" s="28"/>
      <c r="G42" s="28"/>
      <c r="H42" s="73">
        <f t="shared" ref="H42:H53" si="3">IFERROR(F42/E42*100,)</f>
        <v>0</v>
      </c>
      <c r="I42" s="73">
        <f t="shared" ref="I42:I53" si="4">IFERROR(F42/D42*100,)</f>
        <v>0</v>
      </c>
      <c r="J42" s="74">
        <f t="shared" ref="J42:J53" si="5">IFERROR(F42/G42*100,)</f>
        <v>0</v>
      </c>
    </row>
    <row r="43" spans="1:10" ht="14.25" customHeight="1" x14ac:dyDescent="0.3">
      <c r="A43" s="26">
        <v>4</v>
      </c>
      <c r="B43" s="25" t="s">
        <v>54</v>
      </c>
      <c r="C43" s="24" t="s">
        <v>35</v>
      </c>
      <c r="D43" s="28" t="str">
        <f>IFERROR(AVERAGE(#REF!),"")</f>
        <v/>
      </c>
      <c r="E43" s="28"/>
      <c r="F43" s="28"/>
      <c r="G43" s="28"/>
      <c r="H43" s="73">
        <f t="shared" si="3"/>
        <v>0</v>
      </c>
      <c r="I43" s="73">
        <f t="shared" si="4"/>
        <v>0</v>
      </c>
      <c r="J43" s="74">
        <f t="shared" si="5"/>
        <v>0</v>
      </c>
    </row>
    <row r="44" spans="1:10" ht="14.25" customHeight="1" x14ac:dyDescent="0.3">
      <c r="A44" s="26">
        <v>5</v>
      </c>
      <c r="B44" s="25" t="s">
        <v>55</v>
      </c>
      <c r="C44" s="24" t="s">
        <v>35</v>
      </c>
      <c r="D44" s="28" t="str">
        <f>IFERROR(AVERAGE(#REF!),"")</f>
        <v/>
      </c>
      <c r="E44" s="28"/>
      <c r="F44" s="28"/>
      <c r="G44" s="28"/>
      <c r="H44" s="73">
        <f t="shared" si="3"/>
        <v>0</v>
      </c>
      <c r="I44" s="73">
        <f t="shared" si="4"/>
        <v>0</v>
      </c>
      <c r="J44" s="74">
        <f t="shared" si="5"/>
        <v>0</v>
      </c>
    </row>
    <row r="45" spans="1:10" ht="14.25" customHeight="1" x14ac:dyDescent="0.3">
      <c r="A45" s="26">
        <v>6</v>
      </c>
      <c r="B45" s="25" t="s">
        <v>56</v>
      </c>
      <c r="C45" s="24" t="s">
        <v>35</v>
      </c>
      <c r="D45" s="28" t="str">
        <f>IFERROR(AVERAGE(#REF!),"")</f>
        <v/>
      </c>
      <c r="E45" s="28"/>
      <c r="F45" s="28"/>
      <c r="G45" s="28"/>
      <c r="H45" s="73">
        <f t="shared" si="3"/>
        <v>0</v>
      </c>
      <c r="I45" s="73">
        <f t="shared" si="4"/>
        <v>0</v>
      </c>
      <c r="J45" s="74">
        <f t="shared" si="5"/>
        <v>0</v>
      </c>
    </row>
    <row r="46" spans="1:10" ht="14.25" customHeight="1" x14ac:dyDescent="0.3">
      <c r="A46" s="26">
        <v>7</v>
      </c>
      <c r="B46" s="25" t="s">
        <v>57</v>
      </c>
      <c r="C46" s="24" t="s">
        <v>35</v>
      </c>
      <c r="D46" s="28" t="str">
        <f>IFERROR(AVERAGE(#REF!),"")</f>
        <v/>
      </c>
      <c r="E46" s="28"/>
      <c r="F46" s="28"/>
      <c r="G46" s="28"/>
      <c r="H46" s="73">
        <f t="shared" si="3"/>
        <v>0</v>
      </c>
      <c r="I46" s="73">
        <f t="shared" si="4"/>
        <v>0</v>
      </c>
      <c r="J46" s="74">
        <f t="shared" si="5"/>
        <v>0</v>
      </c>
    </row>
    <row r="47" spans="1:10" ht="14.25" customHeight="1" x14ac:dyDescent="0.3">
      <c r="A47" s="26">
        <v>8</v>
      </c>
      <c r="B47" s="25" t="s">
        <v>58</v>
      </c>
      <c r="C47" s="24" t="s">
        <v>35</v>
      </c>
      <c r="D47" s="28" t="str">
        <f>IFERROR(AVERAGE(#REF!),"")</f>
        <v/>
      </c>
      <c r="E47" s="28"/>
      <c r="F47" s="28"/>
      <c r="G47" s="28"/>
      <c r="H47" s="73">
        <f t="shared" si="3"/>
        <v>0</v>
      </c>
      <c r="I47" s="73">
        <f t="shared" si="4"/>
        <v>0</v>
      </c>
      <c r="J47" s="74">
        <f t="shared" si="5"/>
        <v>0</v>
      </c>
    </row>
    <row r="48" spans="1:10" ht="14.25" customHeight="1" x14ac:dyDescent="0.3">
      <c r="A48" s="26">
        <v>9</v>
      </c>
      <c r="B48" s="25" t="s">
        <v>59</v>
      </c>
      <c r="C48" s="24" t="s">
        <v>35</v>
      </c>
      <c r="D48" s="28" t="str">
        <f>IFERROR(AVERAGE(#REF!),"")</f>
        <v/>
      </c>
      <c r="E48" s="28"/>
      <c r="F48" s="28"/>
      <c r="G48" s="28"/>
      <c r="H48" s="73">
        <f t="shared" si="3"/>
        <v>0</v>
      </c>
      <c r="I48" s="73">
        <f t="shared" si="4"/>
        <v>0</v>
      </c>
      <c r="J48" s="74">
        <f t="shared" si="5"/>
        <v>0</v>
      </c>
    </row>
    <row r="49" spans="1:10" ht="14.25" customHeight="1" x14ac:dyDescent="0.3">
      <c r="A49" s="26">
        <v>10</v>
      </c>
      <c r="B49" s="25" t="s">
        <v>60</v>
      </c>
      <c r="C49" s="24" t="s">
        <v>35</v>
      </c>
      <c r="D49" s="28" t="str">
        <f>IFERROR(AVERAGE(#REF!),"")</f>
        <v/>
      </c>
      <c r="E49" s="28"/>
      <c r="F49" s="28"/>
      <c r="G49" s="28"/>
      <c r="H49" s="73">
        <f t="shared" si="3"/>
        <v>0</v>
      </c>
      <c r="I49" s="73">
        <f t="shared" si="4"/>
        <v>0</v>
      </c>
      <c r="J49" s="74">
        <f t="shared" si="5"/>
        <v>0</v>
      </c>
    </row>
    <row r="50" spans="1:10" ht="14.25" customHeight="1" x14ac:dyDescent="0.3">
      <c r="A50" s="26">
        <v>11</v>
      </c>
      <c r="B50" s="25" t="s">
        <v>61</v>
      </c>
      <c r="C50" s="24" t="s">
        <v>35</v>
      </c>
      <c r="D50" s="28" t="str">
        <f>IFERROR(AVERAGE(#REF!),"")</f>
        <v/>
      </c>
      <c r="E50" s="28"/>
      <c r="F50" s="28"/>
      <c r="G50" s="28"/>
      <c r="H50" s="73">
        <f t="shared" si="3"/>
        <v>0</v>
      </c>
      <c r="I50" s="73">
        <f t="shared" si="4"/>
        <v>0</v>
      </c>
      <c r="J50" s="74">
        <f t="shared" si="5"/>
        <v>0</v>
      </c>
    </row>
    <row r="51" spans="1:10" ht="14.25" customHeight="1" x14ac:dyDescent="0.3">
      <c r="A51" s="26">
        <v>12</v>
      </c>
      <c r="B51" s="25" t="s">
        <v>62</v>
      </c>
      <c r="C51" s="24" t="s">
        <v>35</v>
      </c>
      <c r="D51" s="28" t="str">
        <f>IFERROR(AVERAGE(#REF!),"")</f>
        <v/>
      </c>
      <c r="E51" s="28"/>
      <c r="F51" s="28"/>
      <c r="G51" s="28"/>
      <c r="H51" s="73">
        <f t="shared" si="3"/>
        <v>0</v>
      </c>
      <c r="I51" s="73">
        <f t="shared" si="4"/>
        <v>0</v>
      </c>
      <c r="J51" s="74">
        <f t="shared" si="5"/>
        <v>0</v>
      </c>
    </row>
    <row r="52" spans="1:10" ht="14.25" customHeight="1" x14ac:dyDescent="0.3">
      <c r="A52" s="26">
        <v>13</v>
      </c>
      <c r="B52" s="25" t="s">
        <v>63</v>
      </c>
      <c r="C52" s="24" t="s">
        <v>35</v>
      </c>
      <c r="D52" s="28" t="str">
        <f>IFERROR(AVERAGE(#REF!),"")</f>
        <v/>
      </c>
      <c r="E52" s="28"/>
      <c r="F52" s="28"/>
      <c r="G52" s="28"/>
      <c r="H52" s="73">
        <f t="shared" si="3"/>
        <v>0</v>
      </c>
      <c r="I52" s="73">
        <f t="shared" si="4"/>
        <v>0</v>
      </c>
      <c r="J52" s="74">
        <f t="shared" si="5"/>
        <v>0</v>
      </c>
    </row>
    <row r="53" spans="1:10" ht="14.25" customHeight="1" x14ac:dyDescent="0.3">
      <c r="A53" s="26">
        <v>14</v>
      </c>
      <c r="B53" s="25" t="s">
        <v>64</v>
      </c>
      <c r="C53" s="24" t="s">
        <v>35</v>
      </c>
      <c r="D53" s="28" t="str">
        <f>IFERROR(AVERAGE(#REF!),"")</f>
        <v/>
      </c>
      <c r="E53" s="28"/>
      <c r="F53" s="28"/>
      <c r="G53" s="28"/>
      <c r="H53" s="73">
        <f t="shared" si="3"/>
        <v>0</v>
      </c>
      <c r="I53" s="73">
        <f t="shared" si="4"/>
        <v>0</v>
      </c>
      <c r="J53" s="74">
        <f t="shared" si="5"/>
        <v>0</v>
      </c>
    </row>
    <row r="54" spans="1:10" ht="14.25" customHeight="1" x14ac:dyDescent="0.3">
      <c r="A54" s="29"/>
      <c r="B54" s="33"/>
      <c r="C54" s="31"/>
      <c r="D54" s="32"/>
      <c r="E54" s="32"/>
      <c r="F54" s="32"/>
      <c r="G54" s="32"/>
      <c r="H54" s="32"/>
      <c r="I54" s="32"/>
      <c r="J54" s="32"/>
    </row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</sheetData>
  <mergeCells count="19">
    <mergeCell ref="A14:A15"/>
    <mergeCell ref="B14:B15"/>
    <mergeCell ref="C14:C15"/>
    <mergeCell ref="D1:J1"/>
    <mergeCell ref="H36:J36"/>
    <mergeCell ref="A36:A37"/>
    <mergeCell ref="B36:B37"/>
    <mergeCell ref="C36:C37"/>
    <mergeCell ref="D36:E36"/>
    <mergeCell ref="F36:G36"/>
    <mergeCell ref="H3:J3"/>
    <mergeCell ref="A3:A4"/>
    <mergeCell ref="B3:B4"/>
    <mergeCell ref="C3:C4"/>
    <mergeCell ref="D3:E3"/>
    <mergeCell ref="F3:G3"/>
    <mergeCell ref="H14:J14"/>
    <mergeCell ref="D14:E14"/>
    <mergeCell ref="F14:G14"/>
  </mergeCells>
  <conditionalFormatting sqref="H7:J8">
    <cfRule type="cellIs" dxfId="1383" priority="1116" operator="lessThan">
      <formula>0</formula>
    </cfRule>
  </conditionalFormatting>
  <conditionalFormatting sqref="H18 H20 H22 H24 H26 H28 H30">
    <cfRule type="cellIs" dxfId="1382" priority="846" operator="lessThan">
      <formula>0</formula>
    </cfRule>
  </conditionalFormatting>
  <conditionalFormatting sqref="I18 I20 I22 I24 I26 I28 I30">
    <cfRule type="cellIs" dxfId="1381" priority="845" operator="lessThan">
      <formula>0</formula>
    </cfRule>
  </conditionalFormatting>
  <conditionalFormatting sqref="J18 J20 J22 J24 J26 J28 J30">
    <cfRule type="cellIs" dxfId="1380" priority="844" operator="lessThan">
      <formula>0</formula>
    </cfRule>
  </conditionalFormatting>
  <conditionalFormatting sqref="J18 J20 J22 J24 J26 J28 J30">
    <cfRule type="cellIs" dxfId="1379" priority="843" operator="lessThan">
      <formula>0</formula>
    </cfRule>
  </conditionalFormatting>
  <conditionalFormatting sqref="J18 J20 J22 J24 J26 J28 J30">
    <cfRule type="cellIs" dxfId="1378" priority="842" operator="lessThan">
      <formula>0</formula>
    </cfRule>
  </conditionalFormatting>
  <conditionalFormatting sqref="H19 H21 H23 H25 H27 H29 H31">
    <cfRule type="cellIs" dxfId="1377" priority="841" operator="lessThan">
      <formula>0</formula>
    </cfRule>
  </conditionalFormatting>
  <conditionalFormatting sqref="I19 I21 I23 I25 I27 I29 I31">
    <cfRule type="cellIs" dxfId="1376" priority="840" operator="lessThan">
      <formula>0</formula>
    </cfRule>
  </conditionalFormatting>
  <conditionalFormatting sqref="J19 J21 J23 J25 J27 J29 J31">
    <cfRule type="cellIs" dxfId="1375" priority="839" operator="lessThan">
      <formula>0</formula>
    </cfRule>
  </conditionalFormatting>
  <conditionalFormatting sqref="J19 J21 J23 J25 J27 J29 J31">
    <cfRule type="cellIs" dxfId="1374" priority="838" operator="lessThan">
      <formula>0</formula>
    </cfRule>
  </conditionalFormatting>
  <conditionalFormatting sqref="J19 J21 J23 J25 J27 J29 J31">
    <cfRule type="cellIs" dxfId="1373" priority="837" operator="lessThan">
      <formula>0</formula>
    </cfRule>
  </conditionalFormatting>
  <conditionalFormatting sqref="H40 H42 H44 H46 H48 H50 H52">
    <cfRule type="cellIs" dxfId="1372" priority="576" operator="lessThan">
      <formula>0</formula>
    </cfRule>
  </conditionalFormatting>
  <conditionalFormatting sqref="I40 I42 I44 I46 I48 I50 I52">
    <cfRule type="cellIs" dxfId="1371" priority="575" operator="lessThan">
      <formula>0</formula>
    </cfRule>
  </conditionalFormatting>
  <conditionalFormatting sqref="J40 J42 J44 J46 J48 J50 J52">
    <cfRule type="cellIs" dxfId="1370" priority="574" operator="lessThan">
      <formula>0</formula>
    </cfRule>
  </conditionalFormatting>
  <conditionalFormatting sqref="J40 J42 J44 J46 J48 J50 J52">
    <cfRule type="cellIs" dxfId="1369" priority="573" operator="lessThan">
      <formula>0</formula>
    </cfRule>
  </conditionalFormatting>
  <conditionalFormatting sqref="J40 J42 J44 J46 J48 J50 J52">
    <cfRule type="cellIs" dxfId="1368" priority="572" operator="lessThan">
      <formula>0</formula>
    </cfRule>
  </conditionalFormatting>
  <conditionalFormatting sqref="H41 H43 H45 H47 H49 H51 H53">
    <cfRule type="cellIs" dxfId="1367" priority="571" operator="lessThan">
      <formula>0</formula>
    </cfRule>
  </conditionalFormatting>
  <conditionalFormatting sqref="I41 I43 I45 I47 I49 I51 I53">
    <cfRule type="cellIs" dxfId="1366" priority="570" operator="lessThan">
      <formula>0</formula>
    </cfRule>
  </conditionalFormatting>
  <conditionalFormatting sqref="J41 J43 J45 J47 J49 J51 J53">
    <cfRule type="cellIs" dxfId="1365" priority="569" operator="lessThan">
      <formula>0</formula>
    </cfRule>
  </conditionalFormatting>
  <conditionalFormatting sqref="J41 J43 J45 J47 J49 J51 J53">
    <cfRule type="cellIs" dxfId="1364" priority="568" operator="lessThan">
      <formula>0</formula>
    </cfRule>
  </conditionalFormatting>
  <conditionalFormatting sqref="J41 J43 J45 J47 J49 J51 J53">
    <cfRule type="cellIs" dxfId="1363" priority="567" operator="lessThan">
      <formula>0</formula>
    </cfRule>
  </conditionalFormatting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07"/>
  <sheetViews>
    <sheetView zoomScale="85" zoomScaleNormal="85" workbookViewId="0">
      <pane xSplit="3" ySplit="5" topLeftCell="D803" activePane="bottomRight" state="frozen"/>
      <selection pane="topRight" activeCell="D1" sqref="D1"/>
      <selection pane="bottomLeft" activeCell="A6" sqref="A6"/>
      <selection pane="bottomRight" activeCell="F789" sqref="F789"/>
    </sheetView>
  </sheetViews>
  <sheetFormatPr defaultColWidth="14.44140625" defaultRowHeight="15" customHeight="1" x14ac:dyDescent="0.3"/>
  <cols>
    <col min="1" max="1" width="5.109375" customWidth="1"/>
    <col min="2" max="2" width="40.33203125" customWidth="1"/>
    <col min="3" max="3" width="14.77734375" customWidth="1"/>
    <col min="4" max="7" width="18.44140625" customWidth="1"/>
    <col min="8" max="10" width="11.44140625" customWidth="1"/>
  </cols>
  <sheetData>
    <row r="1" spans="1:10" s="54" customFormat="1" ht="24" customHeight="1" x14ac:dyDescent="0.3">
      <c r="A1" s="44"/>
      <c r="B1" s="44"/>
      <c r="C1" s="44"/>
      <c r="D1" s="152" t="s">
        <v>338</v>
      </c>
      <c r="E1" s="153"/>
      <c r="F1" s="153"/>
      <c r="G1" s="153"/>
      <c r="H1" s="153"/>
      <c r="I1" s="153"/>
      <c r="J1" s="154"/>
    </row>
    <row r="2" spans="1:10" s="66" customFormat="1" ht="14.25" customHeight="1" x14ac:dyDescent="0.3">
      <c r="A2" s="179" t="s">
        <v>65</v>
      </c>
      <c r="B2" s="179"/>
      <c r="C2" s="179"/>
      <c r="D2" s="78"/>
      <c r="E2" s="68"/>
      <c r="F2" s="68"/>
      <c r="G2" s="68"/>
      <c r="H2" s="68"/>
      <c r="I2" s="68"/>
      <c r="J2" s="68"/>
    </row>
    <row r="3" spans="1:10" s="54" customFormat="1" ht="14.25" customHeight="1" x14ac:dyDescent="0.3">
      <c r="A3" s="199" t="s">
        <v>0</v>
      </c>
      <c r="B3" s="199" t="s">
        <v>1</v>
      </c>
      <c r="C3" s="200" t="s">
        <v>2</v>
      </c>
      <c r="D3" s="177" t="s">
        <v>4</v>
      </c>
      <c r="E3" s="177"/>
      <c r="F3" s="177" t="s">
        <v>346</v>
      </c>
      <c r="G3" s="177"/>
      <c r="H3" s="177" t="s">
        <v>167</v>
      </c>
      <c r="I3" s="177"/>
      <c r="J3" s="177"/>
    </row>
    <row r="4" spans="1:10" ht="14.25" customHeight="1" x14ac:dyDescent="0.3">
      <c r="A4" s="193"/>
      <c r="B4" s="193"/>
      <c r="C4" s="137"/>
      <c r="D4" s="131" t="s">
        <v>5</v>
      </c>
      <c r="E4" s="132" t="s">
        <v>345</v>
      </c>
      <c r="F4" s="132" t="s">
        <v>6</v>
      </c>
      <c r="G4" s="132" t="s">
        <v>7</v>
      </c>
      <c r="H4" s="64" t="s">
        <v>8</v>
      </c>
      <c r="I4" s="64" t="s">
        <v>9</v>
      </c>
      <c r="J4" s="64" t="s">
        <v>10</v>
      </c>
    </row>
    <row r="5" spans="1:10" ht="14.25" customHeight="1" x14ac:dyDescent="0.3">
      <c r="A5" s="3">
        <v>1</v>
      </c>
      <c r="B5" s="3">
        <v>2</v>
      </c>
      <c r="C5" s="41">
        <v>3</v>
      </c>
      <c r="D5" s="63">
        <v>4</v>
      </c>
      <c r="E5" s="63">
        <v>5</v>
      </c>
      <c r="F5" s="63">
        <v>6</v>
      </c>
      <c r="G5" s="63">
        <v>7</v>
      </c>
      <c r="H5" s="63">
        <v>8</v>
      </c>
      <c r="I5" s="63">
        <v>9</v>
      </c>
      <c r="J5" s="63">
        <v>10</v>
      </c>
    </row>
    <row r="6" spans="1:10" ht="14.25" customHeight="1" x14ac:dyDescent="0.3">
      <c r="A6" s="22">
        <v>1</v>
      </c>
      <c r="B6" s="128" t="s">
        <v>284</v>
      </c>
      <c r="C6" s="24" t="s">
        <v>66</v>
      </c>
      <c r="D6" s="34"/>
      <c r="E6" s="34"/>
      <c r="F6" s="34"/>
      <c r="G6" s="34"/>
      <c r="H6" s="73">
        <f>IFERROR(F6/E6*100,)</f>
        <v>0</v>
      </c>
      <c r="I6" s="73">
        <f>IFERROR(F6/D6*100,)</f>
        <v>0</v>
      </c>
      <c r="J6" s="74">
        <f>IFERROR(F6/G6*100,)</f>
        <v>0</v>
      </c>
    </row>
    <row r="7" spans="1:10" ht="14.25" customHeight="1" x14ac:dyDescent="0.3">
      <c r="A7" s="22">
        <v>2</v>
      </c>
      <c r="B7" s="128" t="s">
        <v>285</v>
      </c>
      <c r="C7" s="26" t="s">
        <v>67</v>
      </c>
      <c r="D7" s="34"/>
      <c r="E7" s="34"/>
      <c r="F7" s="34"/>
      <c r="G7" s="34"/>
      <c r="H7" s="73">
        <f>IFERROR(F7/E7*100,)</f>
        <v>0</v>
      </c>
      <c r="I7" s="73">
        <f>IFERROR(F7/D7*100,)</f>
        <v>0</v>
      </c>
      <c r="J7" s="74">
        <f>IFERROR(F7/G7*100,)</f>
        <v>0</v>
      </c>
    </row>
    <row r="8" spans="1:10" ht="14.25" customHeight="1" x14ac:dyDescent="0.3">
      <c r="A8" s="22"/>
      <c r="B8" s="128" t="s">
        <v>286</v>
      </c>
      <c r="C8" s="24" t="s">
        <v>68</v>
      </c>
      <c r="D8" s="34"/>
      <c r="E8" s="34"/>
      <c r="F8" s="34"/>
      <c r="G8" s="34"/>
      <c r="H8" s="73">
        <f t="shared" ref="H8:H19" si="0">IFERROR(F8/E8*100,)</f>
        <v>0</v>
      </c>
      <c r="I8" s="73">
        <f t="shared" ref="I8:I19" si="1">IFERROR(F8/D8*100,)</f>
        <v>0</v>
      </c>
      <c r="J8" s="74">
        <f t="shared" ref="J8:J19" si="2">IFERROR(F8/G8*100,)</f>
        <v>0</v>
      </c>
    </row>
    <row r="9" spans="1:10" ht="14.25" customHeight="1" x14ac:dyDescent="0.3">
      <c r="A9" s="22">
        <v>3</v>
      </c>
      <c r="B9" s="128" t="s">
        <v>287</v>
      </c>
      <c r="C9" s="24" t="s">
        <v>69</v>
      </c>
      <c r="D9" s="34"/>
      <c r="E9" s="34"/>
      <c r="F9" s="34"/>
      <c r="G9" s="34"/>
      <c r="H9" s="73">
        <f t="shared" si="0"/>
        <v>0</v>
      </c>
      <c r="I9" s="73">
        <f t="shared" si="1"/>
        <v>0</v>
      </c>
      <c r="J9" s="74">
        <f t="shared" si="2"/>
        <v>0</v>
      </c>
    </row>
    <row r="10" spans="1:10" ht="14.25" customHeight="1" x14ac:dyDescent="0.3">
      <c r="A10" s="22"/>
      <c r="B10" s="128" t="s">
        <v>286</v>
      </c>
      <c r="C10" s="24" t="s">
        <v>70</v>
      </c>
      <c r="D10" s="34"/>
      <c r="E10" s="34"/>
      <c r="F10" s="34"/>
      <c r="G10" s="34"/>
      <c r="H10" s="73">
        <f t="shared" si="0"/>
        <v>0</v>
      </c>
      <c r="I10" s="73">
        <f t="shared" si="1"/>
        <v>0</v>
      </c>
      <c r="J10" s="74">
        <f t="shared" si="2"/>
        <v>0</v>
      </c>
    </row>
    <row r="11" spans="1:10" ht="14.25" customHeight="1" x14ac:dyDescent="0.3">
      <c r="A11" s="22">
        <v>4</v>
      </c>
      <c r="B11" s="128" t="s">
        <v>288</v>
      </c>
      <c r="C11" s="24" t="s">
        <v>71</v>
      </c>
      <c r="D11" s="34"/>
      <c r="E11" s="34"/>
      <c r="F11" s="34"/>
      <c r="G11" s="34"/>
      <c r="H11" s="73">
        <f t="shared" si="0"/>
        <v>0</v>
      </c>
      <c r="I11" s="73">
        <f t="shared" si="1"/>
        <v>0</v>
      </c>
      <c r="J11" s="74">
        <f t="shared" si="2"/>
        <v>0</v>
      </c>
    </row>
    <row r="12" spans="1:10" ht="14.25" customHeight="1" x14ac:dyDescent="0.3">
      <c r="A12" s="22"/>
      <c r="B12" s="128" t="s">
        <v>286</v>
      </c>
      <c r="C12" s="24" t="s">
        <v>20</v>
      </c>
      <c r="D12" s="34"/>
      <c r="E12" s="34"/>
      <c r="F12" s="34"/>
      <c r="G12" s="34"/>
      <c r="H12" s="73">
        <f t="shared" si="0"/>
        <v>0</v>
      </c>
      <c r="I12" s="73">
        <f t="shared" si="1"/>
        <v>0</v>
      </c>
      <c r="J12" s="74">
        <f t="shared" si="2"/>
        <v>0</v>
      </c>
    </row>
    <row r="13" spans="1:10" ht="14.25" customHeight="1" x14ac:dyDescent="0.3">
      <c r="A13" s="22">
        <v>5</v>
      </c>
      <c r="B13" s="128" t="s">
        <v>289</v>
      </c>
      <c r="C13" s="24" t="s">
        <v>72</v>
      </c>
      <c r="D13" s="34"/>
      <c r="E13" s="34"/>
      <c r="F13" s="34"/>
      <c r="G13" s="34"/>
      <c r="H13" s="73">
        <f t="shared" si="0"/>
        <v>0</v>
      </c>
      <c r="I13" s="73">
        <f t="shared" si="1"/>
        <v>0</v>
      </c>
      <c r="J13" s="74">
        <f t="shared" si="2"/>
        <v>0</v>
      </c>
    </row>
    <row r="14" spans="1:10" ht="14.25" customHeight="1" x14ac:dyDescent="0.3">
      <c r="A14" s="22"/>
      <c r="B14" s="128" t="s">
        <v>286</v>
      </c>
      <c r="C14" s="24" t="s">
        <v>18</v>
      </c>
      <c r="D14" s="34"/>
      <c r="E14" s="34"/>
      <c r="F14" s="34"/>
      <c r="G14" s="34"/>
      <c r="H14" s="73">
        <f t="shared" si="0"/>
        <v>0</v>
      </c>
      <c r="I14" s="73">
        <f t="shared" si="1"/>
        <v>0</v>
      </c>
      <c r="J14" s="74">
        <f t="shared" si="2"/>
        <v>0</v>
      </c>
    </row>
    <row r="15" spans="1:10" ht="14.25" customHeight="1" x14ac:dyDescent="0.3">
      <c r="A15" s="22"/>
      <c r="B15" s="128" t="s">
        <v>286</v>
      </c>
      <c r="C15" s="24" t="s">
        <v>19</v>
      </c>
      <c r="D15" s="34"/>
      <c r="E15" s="34"/>
      <c r="F15" s="34"/>
      <c r="G15" s="34"/>
      <c r="H15" s="73">
        <f t="shared" si="0"/>
        <v>0</v>
      </c>
      <c r="I15" s="73">
        <f t="shared" si="1"/>
        <v>0</v>
      </c>
      <c r="J15" s="74">
        <f t="shared" si="2"/>
        <v>0</v>
      </c>
    </row>
    <row r="16" spans="1:10" ht="14.25" customHeight="1" x14ac:dyDescent="0.3">
      <c r="A16" s="22"/>
      <c r="B16" s="128" t="s">
        <v>286</v>
      </c>
      <c r="C16" s="24" t="s">
        <v>12</v>
      </c>
      <c r="D16" s="34"/>
      <c r="E16" s="34"/>
      <c r="F16" s="34"/>
      <c r="G16" s="34"/>
      <c r="H16" s="73">
        <f t="shared" si="0"/>
        <v>0</v>
      </c>
      <c r="I16" s="73">
        <f t="shared" si="1"/>
        <v>0</v>
      </c>
      <c r="J16" s="74">
        <f t="shared" si="2"/>
        <v>0</v>
      </c>
    </row>
    <row r="17" spans="1:10" ht="14.25" customHeight="1" x14ac:dyDescent="0.3">
      <c r="A17" s="22">
        <v>6</v>
      </c>
      <c r="B17" s="128" t="s">
        <v>290</v>
      </c>
      <c r="C17" s="24" t="s">
        <v>73</v>
      </c>
      <c r="D17" s="34"/>
      <c r="E17" s="34"/>
      <c r="F17" s="34"/>
      <c r="G17" s="34"/>
      <c r="H17" s="73">
        <f t="shared" si="0"/>
        <v>0</v>
      </c>
      <c r="I17" s="73">
        <f t="shared" si="1"/>
        <v>0</v>
      </c>
      <c r="J17" s="74">
        <f t="shared" si="2"/>
        <v>0</v>
      </c>
    </row>
    <row r="18" spans="1:10" ht="14.25" customHeight="1" x14ac:dyDescent="0.3">
      <c r="A18" s="22"/>
      <c r="B18" s="27"/>
      <c r="C18" s="24" t="s">
        <v>72</v>
      </c>
      <c r="D18" s="34"/>
      <c r="E18" s="34"/>
      <c r="F18" s="34"/>
      <c r="G18" s="34"/>
      <c r="H18" s="73">
        <f t="shared" si="0"/>
        <v>0</v>
      </c>
      <c r="I18" s="73">
        <f t="shared" si="1"/>
        <v>0</v>
      </c>
      <c r="J18" s="74">
        <f t="shared" si="2"/>
        <v>0</v>
      </c>
    </row>
    <row r="19" spans="1:10" ht="14.25" customHeight="1" x14ac:dyDescent="0.3">
      <c r="A19" s="22"/>
      <c r="B19" s="27"/>
      <c r="C19" s="24" t="s">
        <v>69</v>
      </c>
      <c r="D19" s="34"/>
      <c r="E19" s="34"/>
      <c r="F19" s="34"/>
      <c r="G19" s="34"/>
      <c r="H19" s="73">
        <f t="shared" si="0"/>
        <v>0</v>
      </c>
      <c r="I19" s="73">
        <f t="shared" si="1"/>
        <v>0</v>
      </c>
      <c r="J19" s="74">
        <f t="shared" si="2"/>
        <v>0</v>
      </c>
    </row>
    <row r="20" spans="1:10" ht="14.25" customHeight="1" x14ac:dyDescent="0.3">
      <c r="A20" s="36"/>
      <c r="B20" s="30"/>
      <c r="C20" s="31"/>
      <c r="D20" s="37"/>
      <c r="E20" s="37"/>
      <c r="F20" s="37"/>
      <c r="G20" s="37"/>
      <c r="H20" s="37"/>
      <c r="I20" s="37"/>
      <c r="J20" s="37"/>
    </row>
    <row r="21" spans="1:10" ht="14.25" customHeight="1" x14ac:dyDescent="0.3">
      <c r="A21" s="2"/>
      <c r="B21" s="2"/>
      <c r="C21" s="2"/>
      <c r="D21" s="38"/>
      <c r="E21" s="38"/>
      <c r="F21" s="38"/>
      <c r="G21" s="38"/>
      <c r="H21" s="38"/>
      <c r="I21" s="38"/>
      <c r="J21" s="38"/>
    </row>
    <row r="22" spans="1:10" ht="14.25" customHeight="1" x14ac:dyDescent="0.3">
      <c r="A22" s="197" t="s">
        <v>74</v>
      </c>
      <c r="B22" s="198"/>
      <c r="C22" s="198"/>
      <c r="D22" s="1"/>
      <c r="E22" s="1"/>
      <c r="F22" s="1"/>
      <c r="G22" s="1"/>
      <c r="H22" s="1"/>
      <c r="I22" s="1"/>
      <c r="J22" s="1"/>
    </row>
    <row r="23" spans="1:10" s="54" customFormat="1" ht="14.25" customHeight="1" x14ac:dyDescent="0.3">
      <c r="A23" s="199" t="s">
        <v>0</v>
      </c>
      <c r="B23" s="199" t="s">
        <v>1</v>
      </c>
      <c r="C23" s="200" t="s">
        <v>2</v>
      </c>
      <c r="D23" s="177" t="s">
        <v>4</v>
      </c>
      <c r="E23" s="177"/>
      <c r="F23" s="177" t="s">
        <v>346</v>
      </c>
      <c r="G23" s="177"/>
      <c r="H23" s="177" t="s">
        <v>167</v>
      </c>
      <c r="I23" s="177"/>
      <c r="J23" s="177"/>
    </row>
    <row r="24" spans="1:10" s="42" customFormat="1" ht="14.25" customHeight="1" x14ac:dyDescent="0.3">
      <c r="A24" s="193"/>
      <c r="B24" s="193"/>
      <c r="C24" s="137"/>
      <c r="D24" s="131" t="s">
        <v>5</v>
      </c>
      <c r="E24" s="132" t="s">
        <v>345</v>
      </c>
      <c r="F24" s="132" t="s">
        <v>6</v>
      </c>
      <c r="G24" s="132" t="s">
        <v>7</v>
      </c>
      <c r="H24" s="64" t="s">
        <v>8</v>
      </c>
      <c r="I24" s="64" t="s">
        <v>9</v>
      </c>
      <c r="J24" s="64" t="s">
        <v>10</v>
      </c>
    </row>
    <row r="25" spans="1:10" s="42" customFormat="1" ht="14.25" customHeight="1" x14ac:dyDescent="0.3">
      <c r="A25" s="3">
        <v>1</v>
      </c>
      <c r="B25" s="3">
        <v>2</v>
      </c>
      <c r="C25" s="41">
        <v>3</v>
      </c>
      <c r="D25" s="63">
        <v>4</v>
      </c>
      <c r="E25" s="63">
        <v>5</v>
      </c>
      <c r="F25" s="63">
        <v>6</v>
      </c>
      <c r="G25" s="63">
        <v>7</v>
      </c>
      <c r="H25" s="63">
        <v>8</v>
      </c>
      <c r="I25" s="63">
        <v>9</v>
      </c>
      <c r="J25" s="63">
        <v>10</v>
      </c>
    </row>
    <row r="26" spans="1:10" ht="14.25" customHeight="1" x14ac:dyDescent="0.3">
      <c r="A26" s="22">
        <v>1</v>
      </c>
      <c r="B26" s="23" t="s">
        <v>75</v>
      </c>
      <c r="C26" s="24" t="s">
        <v>12</v>
      </c>
      <c r="D26" s="34"/>
      <c r="E26" s="34"/>
      <c r="F26" s="34"/>
      <c r="G26" s="34"/>
      <c r="H26" s="73">
        <f>IFERROR(F26/E26*100,)</f>
        <v>0</v>
      </c>
      <c r="I26" s="73">
        <f>IFERROR(F26/D26*100,)</f>
        <v>0</v>
      </c>
      <c r="J26" s="74">
        <f>IFERROR(F26/G26*100,)</f>
        <v>0</v>
      </c>
    </row>
    <row r="27" spans="1:10" ht="14.25" customHeight="1" x14ac:dyDescent="0.3">
      <c r="A27" s="22"/>
      <c r="B27" s="25"/>
      <c r="C27" s="24" t="s">
        <v>76</v>
      </c>
      <c r="D27" s="34"/>
      <c r="E27" s="34"/>
      <c r="F27" s="34"/>
      <c r="G27" s="34"/>
      <c r="H27" s="73">
        <f>IFERROR(F27/E27*100,)</f>
        <v>0</v>
      </c>
      <c r="I27" s="73">
        <f>IFERROR(F27/D27*100,)</f>
        <v>0</v>
      </c>
      <c r="J27" s="74">
        <f>IFERROR(F27/G27*100,)</f>
        <v>0</v>
      </c>
    </row>
    <row r="28" spans="1:10" ht="14.25" customHeight="1" x14ac:dyDescent="0.3">
      <c r="A28" s="22"/>
      <c r="B28" s="27"/>
      <c r="C28" s="24" t="s">
        <v>19</v>
      </c>
      <c r="D28" s="34"/>
      <c r="E28" s="34"/>
      <c r="F28" s="34"/>
      <c r="G28" s="34"/>
      <c r="H28" s="73">
        <f t="shared" ref="H28:H29" si="3">IFERROR(F28/E28*100,)</f>
        <v>0</v>
      </c>
      <c r="I28" s="73">
        <f t="shared" ref="I28:I29" si="4">IFERROR(F28/D28*100,)</f>
        <v>0</v>
      </c>
      <c r="J28" s="74">
        <f t="shared" ref="J28:J29" si="5">IFERROR(F28/G28*100,)</f>
        <v>0</v>
      </c>
    </row>
    <row r="29" spans="1:10" ht="14.25" customHeight="1" x14ac:dyDescent="0.3">
      <c r="A29" s="22"/>
      <c r="B29" s="27"/>
      <c r="C29" s="24" t="s">
        <v>20</v>
      </c>
      <c r="D29" s="34"/>
      <c r="E29" s="34"/>
      <c r="F29" s="34"/>
      <c r="G29" s="34"/>
      <c r="H29" s="73">
        <f t="shared" si="3"/>
        <v>0</v>
      </c>
      <c r="I29" s="73">
        <f t="shared" si="4"/>
        <v>0</v>
      </c>
      <c r="J29" s="74">
        <f t="shared" si="5"/>
        <v>0</v>
      </c>
    </row>
    <row r="30" spans="1:10" ht="14.25" customHeight="1" x14ac:dyDescent="0.3">
      <c r="A30" s="22"/>
      <c r="B30" s="27"/>
      <c r="C30" s="24"/>
      <c r="D30" s="35"/>
      <c r="E30" s="35"/>
      <c r="F30" s="35"/>
      <c r="G30" s="35"/>
      <c r="H30" s="35"/>
      <c r="I30" s="35"/>
      <c r="J30" s="35"/>
    </row>
    <row r="31" spans="1:10" ht="14.25" customHeight="1" x14ac:dyDescent="0.3">
      <c r="A31" s="22">
        <v>2</v>
      </c>
      <c r="B31" s="23" t="s">
        <v>77</v>
      </c>
      <c r="C31" s="24"/>
      <c r="D31" s="35"/>
      <c r="E31" s="35"/>
      <c r="F31" s="35"/>
      <c r="G31" s="35"/>
      <c r="H31" s="35"/>
      <c r="I31" s="35"/>
      <c r="J31" s="35"/>
    </row>
    <row r="32" spans="1:10" ht="14.25" customHeight="1" x14ac:dyDescent="0.3">
      <c r="A32" s="22"/>
      <c r="B32" s="25" t="s">
        <v>78</v>
      </c>
      <c r="C32" s="24" t="s">
        <v>12</v>
      </c>
      <c r="D32" s="34"/>
      <c r="E32" s="34"/>
      <c r="F32" s="34"/>
      <c r="G32" s="34"/>
      <c r="H32" s="73">
        <f>IFERROR(F32/E32*100,)</f>
        <v>0</v>
      </c>
      <c r="I32" s="73">
        <f>IFERROR(F32/D32*100,)</f>
        <v>0</v>
      </c>
      <c r="J32" s="74">
        <f>IFERROR(F32/G32*100,)</f>
        <v>0</v>
      </c>
    </row>
    <row r="33" spans="1:10" ht="14.25" customHeight="1" x14ac:dyDescent="0.3">
      <c r="A33" s="22"/>
      <c r="B33" s="27"/>
      <c r="C33" s="24" t="s">
        <v>18</v>
      </c>
      <c r="D33" s="34"/>
      <c r="E33" s="34"/>
      <c r="F33" s="34"/>
      <c r="G33" s="34"/>
      <c r="H33" s="73">
        <f t="shared" ref="H33:H42" si="6">IFERROR(F33/E33*100,)</f>
        <v>0</v>
      </c>
      <c r="I33" s="73">
        <f t="shared" ref="I33:I42" si="7">IFERROR(F33/D33*100,)</f>
        <v>0</v>
      </c>
      <c r="J33" s="74">
        <f t="shared" ref="J33:J42" si="8">IFERROR(F33/G33*100,)</f>
        <v>0</v>
      </c>
    </row>
    <row r="34" spans="1:10" ht="14.25" customHeight="1" x14ac:dyDescent="0.3">
      <c r="A34" s="22"/>
      <c r="B34" s="27"/>
      <c r="C34" s="24" t="s">
        <v>19</v>
      </c>
      <c r="D34" s="34"/>
      <c r="E34" s="34"/>
      <c r="F34" s="34"/>
      <c r="G34" s="34"/>
      <c r="H34" s="73">
        <f t="shared" si="6"/>
        <v>0</v>
      </c>
      <c r="I34" s="73">
        <f t="shared" si="7"/>
        <v>0</v>
      </c>
      <c r="J34" s="74">
        <f t="shared" si="8"/>
        <v>0</v>
      </c>
    </row>
    <row r="35" spans="1:10" ht="14.25" customHeight="1" x14ac:dyDescent="0.3">
      <c r="A35" s="22"/>
      <c r="B35" s="27"/>
      <c r="C35" s="24" t="s">
        <v>20</v>
      </c>
      <c r="D35" s="34"/>
      <c r="E35" s="34"/>
      <c r="F35" s="34"/>
      <c r="G35" s="34"/>
      <c r="H35" s="73">
        <f t="shared" si="6"/>
        <v>0</v>
      </c>
      <c r="I35" s="73">
        <f t="shared" si="7"/>
        <v>0</v>
      </c>
      <c r="J35" s="74">
        <f t="shared" si="8"/>
        <v>0</v>
      </c>
    </row>
    <row r="36" spans="1:10" ht="14.25" customHeight="1" x14ac:dyDescent="0.3">
      <c r="A36" s="22"/>
      <c r="B36" s="25" t="s">
        <v>79</v>
      </c>
      <c r="C36" s="24" t="s">
        <v>12</v>
      </c>
      <c r="D36" s="34"/>
      <c r="E36" s="34"/>
      <c r="F36" s="34"/>
      <c r="G36" s="34"/>
      <c r="H36" s="73">
        <f t="shared" si="6"/>
        <v>0</v>
      </c>
      <c r="I36" s="73">
        <f t="shared" si="7"/>
        <v>0</v>
      </c>
      <c r="J36" s="74">
        <f t="shared" si="8"/>
        <v>0</v>
      </c>
    </row>
    <row r="37" spans="1:10" ht="14.25" customHeight="1" x14ac:dyDescent="0.3">
      <c r="A37" s="22"/>
      <c r="B37" s="25" t="s">
        <v>80</v>
      </c>
      <c r="C37" s="24" t="s">
        <v>12</v>
      </c>
      <c r="D37" s="34"/>
      <c r="E37" s="34"/>
      <c r="F37" s="34"/>
      <c r="G37" s="34"/>
      <c r="H37" s="73">
        <f t="shared" si="6"/>
        <v>0</v>
      </c>
      <c r="I37" s="73">
        <f t="shared" si="7"/>
        <v>0</v>
      </c>
      <c r="J37" s="74">
        <f t="shared" si="8"/>
        <v>0</v>
      </c>
    </row>
    <row r="38" spans="1:10" ht="14.25" customHeight="1" x14ac:dyDescent="0.3">
      <c r="A38" s="22"/>
      <c r="B38" s="25" t="s">
        <v>81</v>
      </c>
      <c r="C38" s="24" t="s">
        <v>12</v>
      </c>
      <c r="D38" s="34"/>
      <c r="E38" s="34"/>
      <c r="F38" s="34"/>
      <c r="G38" s="34"/>
      <c r="H38" s="73">
        <f t="shared" si="6"/>
        <v>0</v>
      </c>
      <c r="I38" s="73">
        <f t="shared" si="7"/>
        <v>0</v>
      </c>
      <c r="J38" s="74">
        <f t="shared" si="8"/>
        <v>0</v>
      </c>
    </row>
    <row r="39" spans="1:10" ht="14.25" customHeight="1" x14ac:dyDescent="0.3">
      <c r="A39" s="22"/>
      <c r="B39" s="25" t="s">
        <v>82</v>
      </c>
      <c r="C39" s="24" t="s">
        <v>83</v>
      </c>
      <c r="D39" s="34"/>
      <c r="E39" s="34"/>
      <c r="F39" s="34"/>
      <c r="G39" s="34"/>
      <c r="H39" s="73">
        <f t="shared" si="6"/>
        <v>0</v>
      </c>
      <c r="I39" s="73">
        <f t="shared" si="7"/>
        <v>0</v>
      </c>
      <c r="J39" s="74">
        <f t="shared" si="8"/>
        <v>0</v>
      </c>
    </row>
    <row r="40" spans="1:10" ht="14.25" customHeight="1" x14ac:dyDescent="0.3">
      <c r="A40" s="22"/>
      <c r="B40" s="27"/>
      <c r="C40" s="24" t="s">
        <v>20</v>
      </c>
      <c r="D40" s="34"/>
      <c r="E40" s="34"/>
      <c r="F40" s="34"/>
      <c r="G40" s="34"/>
      <c r="H40" s="73">
        <f t="shared" si="6"/>
        <v>0</v>
      </c>
      <c r="I40" s="73">
        <f t="shared" si="7"/>
        <v>0</v>
      </c>
      <c r="J40" s="74">
        <f t="shared" si="8"/>
        <v>0</v>
      </c>
    </row>
    <row r="41" spans="1:10" ht="14.25" customHeight="1" x14ac:dyDescent="0.3">
      <c r="A41" s="22"/>
      <c r="B41" s="27"/>
      <c r="C41" s="24" t="s">
        <v>84</v>
      </c>
      <c r="D41" s="34"/>
      <c r="E41" s="34"/>
      <c r="F41" s="34"/>
      <c r="G41" s="34"/>
      <c r="H41" s="73">
        <f t="shared" si="6"/>
        <v>0</v>
      </c>
      <c r="I41" s="73">
        <f t="shared" si="7"/>
        <v>0</v>
      </c>
      <c r="J41" s="74">
        <f t="shared" si="8"/>
        <v>0</v>
      </c>
    </row>
    <row r="42" spans="1:10" ht="14.25" customHeight="1" x14ac:dyDescent="0.3">
      <c r="A42" s="22"/>
      <c r="B42" s="25" t="s">
        <v>85</v>
      </c>
      <c r="C42" s="24" t="s">
        <v>12</v>
      </c>
      <c r="D42" s="34"/>
      <c r="E42" s="34"/>
      <c r="F42" s="34"/>
      <c r="G42" s="34"/>
      <c r="H42" s="73">
        <f t="shared" si="6"/>
        <v>0</v>
      </c>
      <c r="I42" s="73">
        <f t="shared" si="7"/>
        <v>0</v>
      </c>
      <c r="J42" s="74">
        <f t="shared" si="8"/>
        <v>0</v>
      </c>
    </row>
    <row r="43" spans="1:10" ht="14.25" customHeight="1" x14ac:dyDescent="0.3">
      <c r="A43" s="22"/>
      <c r="B43" s="25"/>
      <c r="C43" s="24"/>
      <c r="D43" s="35"/>
      <c r="E43" s="35"/>
      <c r="F43" s="35"/>
      <c r="G43" s="35"/>
      <c r="H43" s="35"/>
      <c r="I43" s="35"/>
      <c r="J43" s="35"/>
    </row>
    <row r="44" spans="1:10" ht="14.25" customHeight="1" x14ac:dyDescent="0.3">
      <c r="A44" s="22">
        <v>3</v>
      </c>
      <c r="B44" s="23" t="s">
        <v>86</v>
      </c>
      <c r="C44" s="24"/>
      <c r="D44" s="35"/>
      <c r="E44" s="35"/>
      <c r="F44" s="35"/>
      <c r="G44" s="35"/>
      <c r="H44" s="35"/>
      <c r="I44" s="35"/>
      <c r="J44" s="35"/>
    </row>
    <row r="45" spans="1:10" ht="14.25" customHeight="1" x14ac:dyDescent="0.3">
      <c r="A45" s="22"/>
      <c r="B45" s="25" t="s">
        <v>79</v>
      </c>
      <c r="C45" s="24" t="s">
        <v>12</v>
      </c>
      <c r="D45" s="34"/>
      <c r="E45" s="34"/>
      <c r="F45" s="34"/>
      <c r="G45" s="34"/>
      <c r="H45" s="73">
        <f t="shared" ref="H45:H49" si="9">IFERROR(F45/E45*100,)</f>
        <v>0</v>
      </c>
      <c r="I45" s="73">
        <f t="shared" ref="I45:I49" si="10">IFERROR(F45/D45*100,)</f>
        <v>0</v>
      </c>
      <c r="J45" s="74">
        <f t="shared" ref="J45:J49" si="11">IFERROR(F45/G45*100,)</f>
        <v>0</v>
      </c>
    </row>
    <row r="46" spans="1:10" ht="14.25" customHeight="1" x14ac:dyDescent="0.3">
      <c r="A46" s="22"/>
      <c r="B46" s="25" t="s">
        <v>87</v>
      </c>
      <c r="C46" s="24" t="s">
        <v>12</v>
      </c>
      <c r="D46" s="34"/>
      <c r="E46" s="34"/>
      <c r="F46" s="34"/>
      <c r="G46" s="34"/>
      <c r="H46" s="73">
        <f t="shared" si="9"/>
        <v>0</v>
      </c>
      <c r="I46" s="73">
        <f t="shared" si="10"/>
        <v>0</v>
      </c>
      <c r="J46" s="74">
        <f t="shared" si="11"/>
        <v>0</v>
      </c>
    </row>
    <row r="47" spans="1:10" ht="14.25" customHeight="1" x14ac:dyDescent="0.3">
      <c r="A47" s="22"/>
      <c r="B47" s="25" t="s">
        <v>88</v>
      </c>
      <c r="C47" s="24" t="s">
        <v>89</v>
      </c>
      <c r="D47" s="34"/>
      <c r="E47" s="34"/>
      <c r="F47" s="34"/>
      <c r="G47" s="34"/>
      <c r="H47" s="73">
        <f t="shared" si="9"/>
        <v>0</v>
      </c>
      <c r="I47" s="73">
        <f t="shared" si="10"/>
        <v>0</v>
      </c>
      <c r="J47" s="74">
        <f t="shared" si="11"/>
        <v>0</v>
      </c>
    </row>
    <row r="48" spans="1:10" ht="14.25" customHeight="1" x14ac:dyDescent="0.3">
      <c r="A48" s="22"/>
      <c r="B48" s="25" t="s">
        <v>90</v>
      </c>
      <c r="C48" s="24" t="s">
        <v>91</v>
      </c>
      <c r="D48" s="34"/>
      <c r="E48" s="34"/>
      <c r="F48" s="34"/>
      <c r="G48" s="34"/>
      <c r="H48" s="73">
        <f t="shared" si="9"/>
        <v>0</v>
      </c>
      <c r="I48" s="73">
        <f t="shared" si="10"/>
        <v>0</v>
      </c>
      <c r="J48" s="74">
        <f t="shared" si="11"/>
        <v>0</v>
      </c>
    </row>
    <row r="49" spans="1:10" ht="14.25" customHeight="1" x14ac:dyDescent="0.3">
      <c r="A49" s="22"/>
      <c r="B49" s="25"/>
      <c r="C49" s="24" t="s">
        <v>12</v>
      </c>
      <c r="D49" s="34"/>
      <c r="E49" s="34"/>
      <c r="F49" s="34"/>
      <c r="G49" s="34"/>
      <c r="H49" s="73">
        <f t="shared" si="9"/>
        <v>0</v>
      </c>
      <c r="I49" s="73">
        <f t="shared" si="10"/>
        <v>0</v>
      </c>
      <c r="J49" s="74">
        <f t="shared" si="11"/>
        <v>0</v>
      </c>
    </row>
    <row r="50" spans="1:10" ht="14.25" customHeight="1" x14ac:dyDescent="0.3">
      <c r="A50" s="22"/>
      <c r="B50" s="25"/>
      <c r="C50" s="24"/>
      <c r="D50" s="35"/>
      <c r="E50" s="35"/>
      <c r="F50" s="35"/>
      <c r="G50" s="35"/>
      <c r="H50" s="35"/>
      <c r="I50" s="35"/>
      <c r="J50" s="35"/>
    </row>
    <row r="51" spans="1:10" ht="14.25" customHeight="1" x14ac:dyDescent="0.3">
      <c r="A51" s="22">
        <v>4</v>
      </c>
      <c r="B51" s="23" t="s">
        <v>92</v>
      </c>
      <c r="C51" s="24"/>
      <c r="D51" s="35"/>
      <c r="E51" s="35"/>
      <c r="F51" s="35"/>
      <c r="G51" s="35"/>
      <c r="H51" s="35"/>
      <c r="I51" s="35"/>
      <c r="J51" s="35"/>
    </row>
    <row r="52" spans="1:10" ht="14.25" customHeight="1" x14ac:dyDescent="0.3">
      <c r="A52" s="22"/>
      <c r="B52" s="25" t="s">
        <v>93</v>
      </c>
      <c r="C52" s="24" t="s">
        <v>18</v>
      </c>
      <c r="D52" s="34"/>
      <c r="E52" s="34"/>
      <c r="F52" s="34"/>
      <c r="G52" s="34"/>
      <c r="H52" s="73">
        <f t="shared" ref="H52:H59" si="12">IFERROR(F52/E52*100,)</f>
        <v>0</v>
      </c>
      <c r="I52" s="73">
        <f t="shared" ref="I52:I59" si="13">IFERROR(F52/D52*100,)</f>
        <v>0</v>
      </c>
      <c r="J52" s="74">
        <f t="shared" ref="J52:J59" si="14">IFERROR(F52/G52*100,)</f>
        <v>0</v>
      </c>
    </row>
    <row r="53" spans="1:10" ht="14.25" customHeight="1" x14ac:dyDescent="0.3">
      <c r="A53" s="22"/>
      <c r="B53" s="25"/>
      <c r="C53" s="24" t="s">
        <v>19</v>
      </c>
      <c r="D53" s="34"/>
      <c r="E53" s="34"/>
      <c r="F53" s="34"/>
      <c r="G53" s="34"/>
      <c r="H53" s="73">
        <f t="shared" si="12"/>
        <v>0</v>
      </c>
      <c r="I53" s="73">
        <f t="shared" si="13"/>
        <v>0</v>
      </c>
      <c r="J53" s="74">
        <f t="shared" si="14"/>
        <v>0</v>
      </c>
    </row>
    <row r="54" spans="1:10" ht="14.25" customHeight="1" x14ac:dyDescent="0.3">
      <c r="A54" s="22"/>
      <c r="B54" s="25" t="s">
        <v>94</v>
      </c>
      <c r="C54" s="24" t="s">
        <v>12</v>
      </c>
      <c r="D54" s="34"/>
      <c r="E54" s="34"/>
      <c r="F54" s="34"/>
      <c r="G54" s="34"/>
      <c r="H54" s="73">
        <f t="shared" si="12"/>
        <v>0</v>
      </c>
      <c r="I54" s="73">
        <f t="shared" si="13"/>
        <v>0</v>
      </c>
      <c r="J54" s="74">
        <f t="shared" si="14"/>
        <v>0</v>
      </c>
    </row>
    <row r="55" spans="1:10" ht="14.25" customHeight="1" x14ac:dyDescent="0.3">
      <c r="A55" s="22"/>
      <c r="B55" s="25" t="s">
        <v>87</v>
      </c>
      <c r="C55" s="24" t="s">
        <v>12</v>
      </c>
      <c r="D55" s="34"/>
      <c r="E55" s="34"/>
      <c r="F55" s="34"/>
      <c r="G55" s="34"/>
      <c r="H55" s="73">
        <f t="shared" si="12"/>
        <v>0</v>
      </c>
      <c r="I55" s="73">
        <f t="shared" si="13"/>
        <v>0</v>
      </c>
      <c r="J55" s="74">
        <f t="shared" si="14"/>
        <v>0</v>
      </c>
    </row>
    <row r="56" spans="1:10" ht="14.25" customHeight="1" x14ac:dyDescent="0.3">
      <c r="A56" s="22"/>
      <c r="B56" s="25" t="s">
        <v>95</v>
      </c>
      <c r="C56" s="24" t="s">
        <v>12</v>
      </c>
      <c r="D56" s="34"/>
      <c r="E56" s="34"/>
      <c r="F56" s="34"/>
      <c r="G56" s="34"/>
      <c r="H56" s="73">
        <f t="shared" si="12"/>
        <v>0</v>
      </c>
      <c r="I56" s="73">
        <f t="shared" si="13"/>
        <v>0</v>
      </c>
      <c r="J56" s="74">
        <f t="shared" si="14"/>
        <v>0</v>
      </c>
    </row>
    <row r="57" spans="1:10" ht="14.25" customHeight="1" x14ac:dyDescent="0.3">
      <c r="A57" s="22"/>
      <c r="B57" s="25" t="s">
        <v>96</v>
      </c>
      <c r="C57" s="24" t="s">
        <v>97</v>
      </c>
      <c r="D57" s="34"/>
      <c r="E57" s="34"/>
      <c r="F57" s="34"/>
      <c r="G57" s="34"/>
      <c r="H57" s="73">
        <f t="shared" si="12"/>
        <v>0</v>
      </c>
      <c r="I57" s="73">
        <f t="shared" si="13"/>
        <v>0</v>
      </c>
      <c r="J57" s="74">
        <f t="shared" si="14"/>
        <v>0</v>
      </c>
    </row>
    <row r="58" spans="1:10" ht="14.25" customHeight="1" x14ac:dyDescent="0.3">
      <c r="A58" s="22"/>
      <c r="B58" s="27"/>
      <c r="C58" s="24" t="s">
        <v>98</v>
      </c>
      <c r="D58" s="34"/>
      <c r="E58" s="34"/>
      <c r="F58" s="34"/>
      <c r="G58" s="34"/>
      <c r="H58" s="73">
        <f t="shared" si="12"/>
        <v>0</v>
      </c>
      <c r="I58" s="73">
        <f t="shared" si="13"/>
        <v>0</v>
      </c>
      <c r="J58" s="74">
        <f t="shared" si="14"/>
        <v>0</v>
      </c>
    </row>
    <row r="59" spans="1:10" ht="14.25" customHeight="1" x14ac:dyDescent="0.3">
      <c r="A59" s="22"/>
      <c r="B59" s="27"/>
      <c r="C59" s="24" t="s">
        <v>89</v>
      </c>
      <c r="D59" s="34"/>
      <c r="E59" s="34"/>
      <c r="F59" s="34"/>
      <c r="G59" s="34"/>
      <c r="H59" s="73">
        <f t="shared" si="12"/>
        <v>0</v>
      </c>
      <c r="I59" s="73">
        <f t="shared" si="13"/>
        <v>0</v>
      </c>
      <c r="J59" s="74">
        <f t="shared" si="14"/>
        <v>0</v>
      </c>
    </row>
    <row r="60" spans="1:10" ht="14.25" customHeight="1" x14ac:dyDescent="0.3">
      <c r="A60" s="22"/>
      <c r="B60" s="27"/>
      <c r="C60" s="24"/>
      <c r="D60" s="35"/>
      <c r="E60" s="35"/>
      <c r="F60" s="35"/>
      <c r="G60" s="35"/>
      <c r="H60" s="35"/>
      <c r="I60" s="35"/>
      <c r="J60" s="35"/>
    </row>
    <row r="61" spans="1:10" ht="14.25" customHeight="1" x14ac:dyDescent="0.3">
      <c r="A61" s="22">
        <v>5</v>
      </c>
      <c r="B61" s="23" t="s">
        <v>99</v>
      </c>
      <c r="C61" s="24"/>
      <c r="D61" s="35"/>
      <c r="E61" s="35"/>
      <c r="F61" s="35"/>
      <c r="G61" s="35"/>
      <c r="H61" s="35"/>
      <c r="I61" s="35"/>
      <c r="J61" s="35"/>
    </row>
    <row r="62" spans="1:10" ht="14.25" customHeight="1" x14ac:dyDescent="0.3">
      <c r="A62" s="22"/>
      <c r="B62" s="25" t="s">
        <v>78</v>
      </c>
      <c r="C62" s="24" t="s">
        <v>12</v>
      </c>
      <c r="D62" s="34"/>
      <c r="E62" s="34"/>
      <c r="F62" s="34"/>
      <c r="G62" s="34"/>
      <c r="H62" s="73">
        <f t="shared" ref="H62:H65" si="15">IFERROR(F62/E62*100,)</f>
        <v>0</v>
      </c>
      <c r="I62" s="73">
        <f t="shared" ref="I62:I65" si="16">IFERROR(F62/D62*100,)</f>
        <v>0</v>
      </c>
      <c r="J62" s="74">
        <f t="shared" ref="J62:J65" si="17">IFERROR(F62/G62*100,)</f>
        <v>0</v>
      </c>
    </row>
    <row r="63" spans="1:10" ht="14.25" customHeight="1" x14ac:dyDescent="0.3">
      <c r="A63" s="22"/>
      <c r="B63" s="25"/>
      <c r="C63" s="24" t="s">
        <v>20</v>
      </c>
      <c r="D63" s="34"/>
      <c r="E63" s="34"/>
      <c r="F63" s="34"/>
      <c r="G63" s="34"/>
      <c r="H63" s="73">
        <f t="shared" si="15"/>
        <v>0</v>
      </c>
      <c r="I63" s="73">
        <f t="shared" si="16"/>
        <v>0</v>
      </c>
      <c r="J63" s="74">
        <f t="shared" si="17"/>
        <v>0</v>
      </c>
    </row>
    <row r="64" spans="1:10" ht="14.25" customHeight="1" x14ac:dyDescent="0.3">
      <c r="A64" s="22"/>
      <c r="B64" s="25" t="s">
        <v>79</v>
      </c>
      <c r="C64" s="24" t="s">
        <v>12</v>
      </c>
      <c r="D64" s="34"/>
      <c r="E64" s="34"/>
      <c r="F64" s="34"/>
      <c r="G64" s="34"/>
      <c r="H64" s="73">
        <f t="shared" si="15"/>
        <v>0</v>
      </c>
      <c r="I64" s="73">
        <f t="shared" si="16"/>
        <v>0</v>
      </c>
      <c r="J64" s="74">
        <f t="shared" si="17"/>
        <v>0</v>
      </c>
    </row>
    <row r="65" spans="1:10" ht="14.25" customHeight="1" x14ac:dyDescent="0.3">
      <c r="A65" s="22"/>
      <c r="B65" s="25" t="s">
        <v>80</v>
      </c>
      <c r="C65" s="24" t="s">
        <v>12</v>
      </c>
      <c r="D65" s="34"/>
      <c r="E65" s="34"/>
      <c r="F65" s="34"/>
      <c r="G65" s="34"/>
      <c r="H65" s="73">
        <f t="shared" si="15"/>
        <v>0</v>
      </c>
      <c r="I65" s="73">
        <f t="shared" si="16"/>
        <v>0</v>
      </c>
      <c r="J65" s="74">
        <f t="shared" si="17"/>
        <v>0</v>
      </c>
    </row>
    <row r="66" spans="1:10" ht="14.25" customHeight="1" x14ac:dyDescent="0.3">
      <c r="A66" s="22"/>
      <c r="B66" s="25"/>
      <c r="C66" s="24"/>
      <c r="D66" s="35"/>
      <c r="E66" s="35"/>
      <c r="F66" s="35"/>
      <c r="G66" s="35"/>
      <c r="H66" s="35"/>
      <c r="I66" s="35"/>
      <c r="J66" s="35"/>
    </row>
    <row r="67" spans="1:10" ht="14.25" customHeight="1" x14ac:dyDescent="0.3">
      <c r="A67" s="22">
        <v>6</v>
      </c>
      <c r="B67" s="23" t="s">
        <v>100</v>
      </c>
      <c r="C67" s="24"/>
      <c r="D67" s="35"/>
      <c r="E67" s="35"/>
      <c r="F67" s="35"/>
      <c r="G67" s="35"/>
      <c r="H67" s="35"/>
      <c r="I67" s="35"/>
      <c r="J67" s="35"/>
    </row>
    <row r="68" spans="1:10" ht="14.25" customHeight="1" x14ac:dyDescent="0.3">
      <c r="A68" s="22"/>
      <c r="B68" s="25" t="s">
        <v>101</v>
      </c>
      <c r="C68" s="24"/>
      <c r="D68" s="35"/>
      <c r="E68" s="35"/>
      <c r="F68" s="35"/>
      <c r="G68" s="35"/>
      <c r="H68" s="35"/>
      <c r="I68" s="35"/>
      <c r="J68" s="35"/>
    </row>
    <row r="69" spans="1:10" ht="14.25" customHeight="1" x14ac:dyDescent="0.3">
      <c r="A69" s="22"/>
      <c r="B69" s="27" t="s">
        <v>102</v>
      </c>
      <c r="C69" s="24" t="s">
        <v>12</v>
      </c>
      <c r="D69" s="34"/>
      <c r="E69" s="34"/>
      <c r="F69" s="34"/>
      <c r="G69" s="34"/>
      <c r="H69" s="73">
        <f t="shared" ref="H69:H70" si="18">IFERROR(F69/E69*100,)</f>
        <v>0</v>
      </c>
      <c r="I69" s="73">
        <f t="shared" ref="I69:I70" si="19">IFERROR(F69/D69*100,)</f>
        <v>0</v>
      </c>
      <c r="J69" s="74">
        <f t="shared" ref="J69:J70" si="20">IFERROR(F69/G69*100,)</f>
        <v>0</v>
      </c>
    </row>
    <row r="70" spans="1:10" ht="14.25" customHeight="1" x14ac:dyDescent="0.3">
      <c r="A70" s="22"/>
      <c r="B70" s="27" t="s">
        <v>103</v>
      </c>
      <c r="C70" s="24" t="s">
        <v>12</v>
      </c>
      <c r="D70" s="34"/>
      <c r="E70" s="34"/>
      <c r="F70" s="34"/>
      <c r="G70" s="34"/>
      <c r="H70" s="73">
        <f t="shared" si="18"/>
        <v>0</v>
      </c>
      <c r="I70" s="73">
        <f t="shared" si="19"/>
        <v>0</v>
      </c>
      <c r="J70" s="74">
        <f t="shared" si="20"/>
        <v>0</v>
      </c>
    </row>
    <row r="71" spans="1:10" ht="14.25" customHeight="1" x14ac:dyDescent="0.3">
      <c r="A71" s="22"/>
      <c r="B71" s="25" t="s">
        <v>104</v>
      </c>
      <c r="C71" s="24"/>
      <c r="D71" s="35"/>
      <c r="E71" s="35"/>
      <c r="F71" s="35"/>
      <c r="G71" s="35"/>
      <c r="H71" s="35"/>
      <c r="I71" s="35"/>
      <c r="J71" s="35"/>
    </row>
    <row r="72" spans="1:10" ht="14.25" customHeight="1" x14ac:dyDescent="0.3">
      <c r="A72" s="22"/>
      <c r="B72" s="27" t="s">
        <v>102</v>
      </c>
      <c r="C72" s="24" t="s">
        <v>12</v>
      </c>
      <c r="D72" s="34"/>
      <c r="E72" s="34"/>
      <c r="F72" s="34"/>
      <c r="G72" s="34"/>
      <c r="H72" s="73">
        <f t="shared" ref="H72:H80" si="21">IFERROR(F72/E72*100,)</f>
        <v>0</v>
      </c>
      <c r="I72" s="73">
        <f t="shared" ref="I72:I80" si="22">IFERROR(F72/D72*100,)</f>
        <v>0</v>
      </c>
      <c r="J72" s="74">
        <f t="shared" ref="J72:J80" si="23">IFERROR(F72/G72*100,)</f>
        <v>0</v>
      </c>
    </row>
    <row r="73" spans="1:10" ht="14.25" customHeight="1" x14ac:dyDescent="0.3">
      <c r="A73" s="22"/>
      <c r="B73" s="27" t="s">
        <v>103</v>
      </c>
      <c r="C73" s="24" t="s">
        <v>12</v>
      </c>
      <c r="D73" s="34"/>
      <c r="E73" s="34"/>
      <c r="F73" s="34"/>
      <c r="G73" s="34"/>
      <c r="H73" s="73">
        <f t="shared" si="21"/>
        <v>0</v>
      </c>
      <c r="I73" s="73">
        <f t="shared" si="22"/>
        <v>0</v>
      </c>
      <c r="J73" s="74">
        <f t="shared" si="23"/>
        <v>0</v>
      </c>
    </row>
    <row r="74" spans="1:10" ht="14.25" customHeight="1" x14ac:dyDescent="0.3">
      <c r="A74" s="22"/>
      <c r="B74" s="25" t="s">
        <v>105</v>
      </c>
      <c r="C74" s="24" t="s">
        <v>12</v>
      </c>
      <c r="D74" s="34"/>
      <c r="E74" s="34"/>
      <c r="F74" s="34"/>
      <c r="G74" s="34"/>
      <c r="H74" s="73">
        <f t="shared" si="21"/>
        <v>0</v>
      </c>
      <c r="I74" s="73">
        <f t="shared" si="22"/>
        <v>0</v>
      </c>
      <c r="J74" s="74">
        <f t="shared" si="23"/>
        <v>0</v>
      </c>
    </row>
    <row r="75" spans="1:10" ht="14.25" customHeight="1" x14ac:dyDescent="0.3">
      <c r="A75" s="22"/>
      <c r="B75" s="25" t="s">
        <v>106</v>
      </c>
      <c r="C75" s="24" t="s">
        <v>12</v>
      </c>
      <c r="D75" s="34"/>
      <c r="E75" s="34"/>
      <c r="F75" s="34"/>
      <c r="G75" s="34"/>
      <c r="H75" s="73">
        <f t="shared" si="21"/>
        <v>0</v>
      </c>
      <c r="I75" s="73">
        <f t="shared" si="22"/>
        <v>0</v>
      </c>
      <c r="J75" s="74">
        <f t="shared" si="23"/>
        <v>0</v>
      </c>
    </row>
    <row r="76" spans="1:10" ht="14.25" customHeight="1" x14ac:dyDescent="0.3">
      <c r="A76" s="22"/>
      <c r="B76" s="25" t="s">
        <v>107</v>
      </c>
      <c r="C76" s="24" t="s">
        <v>12</v>
      </c>
      <c r="D76" s="34"/>
      <c r="E76" s="34"/>
      <c r="F76" s="34"/>
      <c r="G76" s="34"/>
      <c r="H76" s="73">
        <f t="shared" si="21"/>
        <v>0</v>
      </c>
      <c r="I76" s="73">
        <f t="shared" si="22"/>
        <v>0</v>
      </c>
      <c r="J76" s="74">
        <f t="shared" si="23"/>
        <v>0</v>
      </c>
    </row>
    <row r="77" spans="1:10" ht="14.25" customHeight="1" x14ac:dyDescent="0.3">
      <c r="A77" s="22"/>
      <c r="B77" s="25" t="s">
        <v>108</v>
      </c>
      <c r="C77" s="24" t="s">
        <v>12</v>
      </c>
      <c r="D77" s="34"/>
      <c r="E77" s="34"/>
      <c r="F77" s="34"/>
      <c r="G77" s="34"/>
      <c r="H77" s="73">
        <f t="shared" si="21"/>
        <v>0</v>
      </c>
      <c r="I77" s="73">
        <f t="shared" si="22"/>
        <v>0</v>
      </c>
      <c r="J77" s="74">
        <f t="shared" si="23"/>
        <v>0</v>
      </c>
    </row>
    <row r="78" spans="1:10" ht="14.25" customHeight="1" x14ac:dyDescent="0.3">
      <c r="A78" s="22"/>
      <c r="B78" s="25" t="s">
        <v>109</v>
      </c>
      <c r="C78" s="24" t="s">
        <v>12</v>
      </c>
      <c r="D78" s="34"/>
      <c r="E78" s="34"/>
      <c r="F78" s="34"/>
      <c r="G78" s="34"/>
      <c r="H78" s="73">
        <f t="shared" si="21"/>
        <v>0</v>
      </c>
      <c r="I78" s="73">
        <f t="shared" si="22"/>
        <v>0</v>
      </c>
      <c r="J78" s="74">
        <f t="shared" si="23"/>
        <v>0</v>
      </c>
    </row>
    <row r="79" spans="1:10" ht="14.25" customHeight="1" x14ac:dyDescent="0.3">
      <c r="A79" s="22"/>
      <c r="B79" s="25" t="s">
        <v>110</v>
      </c>
      <c r="C79" s="24" t="s">
        <v>20</v>
      </c>
      <c r="D79" s="34"/>
      <c r="E79" s="34"/>
      <c r="F79" s="34"/>
      <c r="G79" s="34"/>
      <c r="H79" s="73">
        <f t="shared" si="21"/>
        <v>0</v>
      </c>
      <c r="I79" s="73">
        <f t="shared" si="22"/>
        <v>0</v>
      </c>
      <c r="J79" s="74">
        <f t="shared" si="23"/>
        <v>0</v>
      </c>
    </row>
    <row r="80" spans="1:10" ht="14.25" customHeight="1" x14ac:dyDescent="0.3">
      <c r="A80" s="22"/>
      <c r="B80" s="25" t="s">
        <v>111</v>
      </c>
      <c r="C80" s="24" t="s">
        <v>12</v>
      </c>
      <c r="D80" s="34"/>
      <c r="E80" s="34"/>
      <c r="F80" s="34"/>
      <c r="G80" s="34"/>
      <c r="H80" s="73">
        <f t="shared" si="21"/>
        <v>0</v>
      </c>
      <c r="I80" s="73">
        <f t="shared" si="22"/>
        <v>0</v>
      </c>
      <c r="J80" s="74">
        <f t="shared" si="23"/>
        <v>0</v>
      </c>
    </row>
    <row r="81" spans="1:10" ht="14.25" customHeight="1" x14ac:dyDescent="0.3">
      <c r="A81" s="105"/>
      <c r="B81" s="106"/>
      <c r="C81" s="101"/>
      <c r="D81" s="37"/>
      <c r="E81" s="37"/>
      <c r="F81" s="37"/>
      <c r="G81" s="37"/>
      <c r="H81" s="37"/>
      <c r="I81" s="37"/>
      <c r="J81" s="37"/>
    </row>
    <row r="82" spans="1:10" ht="14.25" customHeight="1" x14ac:dyDescent="0.3">
      <c r="A82" s="2"/>
      <c r="B82" s="2"/>
      <c r="C82" s="2"/>
      <c r="D82" s="38"/>
      <c r="E82" s="38"/>
      <c r="F82" s="38"/>
      <c r="G82" s="38"/>
      <c r="H82" s="38"/>
      <c r="I82" s="38"/>
      <c r="J82" s="38"/>
    </row>
    <row r="83" spans="1:10" ht="14.25" customHeight="1" x14ac:dyDescent="0.3">
      <c r="A83" s="197" t="s">
        <v>112</v>
      </c>
      <c r="B83" s="198"/>
      <c r="C83" s="198"/>
      <c r="D83" s="1"/>
      <c r="E83" s="1"/>
      <c r="F83" s="1"/>
      <c r="G83" s="1"/>
      <c r="H83" s="1"/>
      <c r="I83" s="1"/>
      <c r="J83" s="1"/>
    </row>
    <row r="84" spans="1:10" ht="14.25" customHeight="1" x14ac:dyDescent="0.3">
      <c r="A84" s="199" t="s">
        <v>0</v>
      </c>
      <c r="B84" s="199" t="s">
        <v>1</v>
      </c>
      <c r="C84" s="200" t="s">
        <v>2</v>
      </c>
      <c r="D84" s="177" t="s">
        <v>4</v>
      </c>
      <c r="E84" s="177"/>
      <c r="F84" s="177" t="s">
        <v>346</v>
      </c>
      <c r="G84" s="177"/>
      <c r="H84" s="177" t="s">
        <v>167</v>
      </c>
      <c r="I84" s="177"/>
      <c r="J84" s="177"/>
    </row>
    <row r="85" spans="1:10" ht="14.25" customHeight="1" x14ac:dyDescent="0.3">
      <c r="A85" s="193"/>
      <c r="B85" s="193"/>
      <c r="C85" s="137"/>
      <c r="D85" s="131" t="s">
        <v>5</v>
      </c>
      <c r="E85" s="132" t="s">
        <v>345</v>
      </c>
      <c r="F85" s="132" t="s">
        <v>6</v>
      </c>
      <c r="G85" s="132" t="s">
        <v>7</v>
      </c>
      <c r="H85" s="64" t="s">
        <v>8</v>
      </c>
      <c r="I85" s="64" t="s">
        <v>9</v>
      </c>
      <c r="J85" s="64" t="s">
        <v>10</v>
      </c>
    </row>
    <row r="86" spans="1:10" ht="14.25" customHeight="1" x14ac:dyDescent="0.3">
      <c r="A86" s="3">
        <v>1</v>
      </c>
      <c r="B86" s="3">
        <v>2</v>
      </c>
      <c r="C86" s="41">
        <v>3</v>
      </c>
      <c r="D86" s="63">
        <v>4</v>
      </c>
      <c r="E86" s="63">
        <v>5</v>
      </c>
      <c r="F86" s="63">
        <v>6</v>
      </c>
      <c r="G86" s="63">
        <v>7</v>
      </c>
      <c r="H86" s="63">
        <v>8</v>
      </c>
      <c r="I86" s="63">
        <v>9</v>
      </c>
      <c r="J86" s="63">
        <v>10</v>
      </c>
    </row>
    <row r="87" spans="1:10" ht="14.25" customHeight="1" x14ac:dyDescent="0.3">
      <c r="A87" s="22">
        <v>1</v>
      </c>
      <c r="B87" s="23" t="s">
        <v>75</v>
      </c>
      <c r="C87" s="24" t="s">
        <v>12</v>
      </c>
      <c r="D87" s="34"/>
      <c r="E87" s="34"/>
      <c r="F87" s="34"/>
      <c r="G87" s="34"/>
      <c r="H87" s="73">
        <f>IFERROR(F87/E87*100,)</f>
        <v>0</v>
      </c>
      <c r="I87" s="73">
        <f>IFERROR(F87/D87*100,)</f>
        <v>0</v>
      </c>
      <c r="J87" s="74">
        <f>IFERROR(F87/G87*100,)</f>
        <v>0</v>
      </c>
    </row>
    <row r="88" spans="1:10" ht="14.25" customHeight="1" x14ac:dyDescent="0.3">
      <c r="A88" s="22"/>
      <c r="B88" s="25"/>
      <c r="C88" s="24" t="s">
        <v>76</v>
      </c>
      <c r="D88" s="34"/>
      <c r="E88" s="34"/>
      <c r="F88" s="34"/>
      <c r="G88" s="34"/>
      <c r="H88" s="73">
        <f>IFERROR(F88/E88*100,)</f>
        <v>0</v>
      </c>
      <c r="I88" s="73">
        <f>IFERROR(F88/D88*100,)</f>
        <v>0</v>
      </c>
      <c r="J88" s="74">
        <f>IFERROR(F88/G88*100,)</f>
        <v>0</v>
      </c>
    </row>
    <row r="89" spans="1:10" ht="14.25" customHeight="1" x14ac:dyDescent="0.3">
      <c r="A89" s="22"/>
      <c r="B89" s="27"/>
      <c r="C89" s="24" t="s">
        <v>19</v>
      </c>
      <c r="D89" s="34"/>
      <c r="E89" s="34"/>
      <c r="F89" s="34"/>
      <c r="G89" s="34"/>
      <c r="H89" s="73">
        <f t="shared" ref="H89:H90" si="24">IFERROR(F89/E89*100,)</f>
        <v>0</v>
      </c>
      <c r="I89" s="73">
        <f t="shared" ref="I89:I90" si="25">IFERROR(F89/D89*100,)</f>
        <v>0</v>
      </c>
      <c r="J89" s="74">
        <f t="shared" ref="J89:J90" si="26">IFERROR(F89/G89*100,)</f>
        <v>0</v>
      </c>
    </row>
    <row r="90" spans="1:10" ht="14.25" customHeight="1" x14ac:dyDescent="0.3">
      <c r="A90" s="22"/>
      <c r="B90" s="27"/>
      <c r="C90" s="24" t="s">
        <v>20</v>
      </c>
      <c r="D90" s="34"/>
      <c r="E90" s="34"/>
      <c r="F90" s="34"/>
      <c r="G90" s="34"/>
      <c r="H90" s="73">
        <f t="shared" si="24"/>
        <v>0</v>
      </c>
      <c r="I90" s="73">
        <f t="shared" si="25"/>
        <v>0</v>
      </c>
      <c r="J90" s="74">
        <f t="shared" si="26"/>
        <v>0</v>
      </c>
    </row>
    <row r="91" spans="1:10" ht="14.25" customHeight="1" x14ac:dyDescent="0.3">
      <c r="A91" s="22"/>
      <c r="B91" s="27"/>
      <c r="C91" s="24"/>
      <c r="D91" s="35"/>
      <c r="E91" s="35"/>
      <c r="F91" s="35"/>
      <c r="G91" s="35"/>
      <c r="H91" s="35"/>
      <c r="I91" s="35"/>
      <c r="J91" s="35"/>
    </row>
    <row r="92" spans="1:10" ht="14.25" customHeight="1" x14ac:dyDescent="0.3">
      <c r="A92" s="22">
        <v>2</v>
      </c>
      <c r="B92" s="23" t="s">
        <v>77</v>
      </c>
      <c r="C92" s="24"/>
      <c r="D92" s="35"/>
      <c r="E92" s="35"/>
      <c r="F92" s="35"/>
      <c r="G92" s="35"/>
      <c r="H92" s="35"/>
      <c r="I92" s="35"/>
      <c r="J92" s="35"/>
    </row>
    <row r="93" spans="1:10" ht="14.25" customHeight="1" x14ac:dyDescent="0.3">
      <c r="A93" s="22"/>
      <c r="B93" s="25" t="s">
        <v>78</v>
      </c>
      <c r="C93" s="24" t="s">
        <v>12</v>
      </c>
      <c r="D93" s="34"/>
      <c r="E93" s="34"/>
      <c r="F93" s="34"/>
      <c r="G93" s="34"/>
      <c r="H93" s="73">
        <f t="shared" ref="H93:H116" si="27">IFERROR(F93/E93*100,)</f>
        <v>0</v>
      </c>
      <c r="I93" s="73">
        <f t="shared" ref="I93:I116" si="28">IFERROR(F93/D93*100,)</f>
        <v>0</v>
      </c>
      <c r="J93" s="74">
        <f t="shared" ref="J93:J116" si="29">IFERROR(F93/G93*100,)</f>
        <v>0</v>
      </c>
    </row>
    <row r="94" spans="1:10" ht="14.25" customHeight="1" x14ac:dyDescent="0.3">
      <c r="A94" s="22"/>
      <c r="B94" s="27"/>
      <c r="C94" s="24" t="s">
        <v>18</v>
      </c>
      <c r="D94" s="34"/>
      <c r="E94" s="34"/>
      <c r="F94" s="34"/>
      <c r="G94" s="34"/>
      <c r="H94" s="73">
        <f t="shared" si="27"/>
        <v>0</v>
      </c>
      <c r="I94" s="73">
        <f t="shared" si="28"/>
        <v>0</v>
      </c>
      <c r="J94" s="74">
        <f t="shared" si="29"/>
        <v>0</v>
      </c>
    </row>
    <row r="95" spans="1:10" ht="14.25" customHeight="1" x14ac:dyDescent="0.3">
      <c r="A95" s="22"/>
      <c r="B95" s="27"/>
      <c r="C95" s="24" t="s">
        <v>19</v>
      </c>
      <c r="D95" s="34"/>
      <c r="E95" s="34"/>
      <c r="F95" s="34"/>
      <c r="G95" s="34"/>
      <c r="H95" s="73">
        <f t="shared" si="27"/>
        <v>0</v>
      </c>
      <c r="I95" s="73">
        <f t="shared" si="28"/>
        <v>0</v>
      </c>
      <c r="J95" s="74">
        <f t="shared" si="29"/>
        <v>0</v>
      </c>
    </row>
    <row r="96" spans="1:10" ht="14.25" customHeight="1" x14ac:dyDescent="0.3">
      <c r="A96" s="22"/>
      <c r="B96" s="27"/>
      <c r="C96" s="24" t="s">
        <v>20</v>
      </c>
      <c r="D96" s="34"/>
      <c r="E96" s="34"/>
      <c r="F96" s="34"/>
      <c r="G96" s="34"/>
      <c r="H96" s="73">
        <f t="shared" si="27"/>
        <v>0</v>
      </c>
      <c r="I96" s="73">
        <f t="shared" si="28"/>
        <v>0</v>
      </c>
      <c r="J96" s="74">
        <f t="shared" si="29"/>
        <v>0</v>
      </c>
    </row>
    <row r="97" spans="1:10" ht="14.25" customHeight="1" x14ac:dyDescent="0.3">
      <c r="A97" s="22"/>
      <c r="B97" s="25" t="s">
        <v>79</v>
      </c>
      <c r="C97" s="24" t="s">
        <v>12</v>
      </c>
      <c r="D97" s="34"/>
      <c r="E97" s="34"/>
      <c r="F97" s="34"/>
      <c r="G97" s="34"/>
      <c r="H97" s="73">
        <f t="shared" si="27"/>
        <v>0</v>
      </c>
      <c r="I97" s="73">
        <f t="shared" si="28"/>
        <v>0</v>
      </c>
      <c r="J97" s="74">
        <f t="shared" si="29"/>
        <v>0</v>
      </c>
    </row>
    <row r="98" spans="1:10" ht="14.25" customHeight="1" x14ac:dyDescent="0.3">
      <c r="A98" s="22"/>
      <c r="B98" s="25"/>
      <c r="C98" s="24" t="s">
        <v>76</v>
      </c>
      <c r="D98" s="34"/>
      <c r="E98" s="34"/>
      <c r="F98" s="34"/>
      <c r="G98" s="34"/>
      <c r="H98" s="73">
        <f t="shared" si="27"/>
        <v>0</v>
      </c>
      <c r="I98" s="73">
        <f t="shared" si="28"/>
        <v>0</v>
      </c>
      <c r="J98" s="74">
        <f t="shared" si="29"/>
        <v>0</v>
      </c>
    </row>
    <row r="99" spans="1:10" ht="14.25" customHeight="1" x14ac:dyDescent="0.3">
      <c r="A99" s="22"/>
      <c r="B99" s="25"/>
      <c r="C99" s="24" t="s">
        <v>19</v>
      </c>
      <c r="D99" s="34"/>
      <c r="E99" s="34"/>
      <c r="F99" s="34"/>
      <c r="G99" s="34"/>
      <c r="H99" s="73">
        <f t="shared" si="27"/>
        <v>0</v>
      </c>
      <c r="I99" s="73">
        <f t="shared" si="28"/>
        <v>0</v>
      </c>
      <c r="J99" s="74">
        <f t="shared" si="29"/>
        <v>0</v>
      </c>
    </row>
    <row r="100" spans="1:10" ht="14.25" customHeight="1" x14ac:dyDescent="0.3">
      <c r="A100" s="22"/>
      <c r="B100" s="25"/>
      <c r="C100" s="24" t="s">
        <v>20</v>
      </c>
      <c r="D100" s="34"/>
      <c r="E100" s="34"/>
      <c r="F100" s="34"/>
      <c r="G100" s="34"/>
      <c r="H100" s="73">
        <f t="shared" si="27"/>
        <v>0</v>
      </c>
      <c r="I100" s="73">
        <f t="shared" si="28"/>
        <v>0</v>
      </c>
      <c r="J100" s="74">
        <f t="shared" si="29"/>
        <v>0</v>
      </c>
    </row>
    <row r="101" spans="1:10" ht="14.25" customHeight="1" x14ac:dyDescent="0.3">
      <c r="A101" s="22"/>
      <c r="B101" s="25" t="s">
        <v>80</v>
      </c>
      <c r="C101" s="24" t="s">
        <v>12</v>
      </c>
      <c r="D101" s="34"/>
      <c r="E101" s="34"/>
      <c r="F101" s="34"/>
      <c r="G101" s="34"/>
      <c r="H101" s="73">
        <f t="shared" si="27"/>
        <v>0</v>
      </c>
      <c r="I101" s="73">
        <f t="shared" si="28"/>
        <v>0</v>
      </c>
      <c r="J101" s="74">
        <f t="shared" si="29"/>
        <v>0</v>
      </c>
    </row>
    <row r="102" spans="1:10" ht="14.25" customHeight="1" x14ac:dyDescent="0.3">
      <c r="A102" s="22"/>
      <c r="B102" s="25"/>
      <c r="C102" s="24" t="s">
        <v>76</v>
      </c>
      <c r="D102" s="34"/>
      <c r="E102" s="34"/>
      <c r="F102" s="34"/>
      <c r="G102" s="34"/>
      <c r="H102" s="73">
        <f t="shared" si="27"/>
        <v>0</v>
      </c>
      <c r="I102" s="73">
        <f t="shared" si="28"/>
        <v>0</v>
      </c>
      <c r="J102" s="74">
        <f t="shared" si="29"/>
        <v>0</v>
      </c>
    </row>
    <row r="103" spans="1:10" ht="14.25" customHeight="1" x14ac:dyDescent="0.3">
      <c r="A103" s="22"/>
      <c r="B103" s="25"/>
      <c r="C103" s="24" t="s">
        <v>19</v>
      </c>
      <c r="D103" s="34"/>
      <c r="E103" s="34"/>
      <c r="F103" s="34"/>
      <c r="G103" s="34"/>
      <c r="H103" s="73">
        <f t="shared" si="27"/>
        <v>0</v>
      </c>
      <c r="I103" s="73">
        <f t="shared" si="28"/>
        <v>0</v>
      </c>
      <c r="J103" s="74">
        <f t="shared" si="29"/>
        <v>0</v>
      </c>
    </row>
    <row r="104" spans="1:10" ht="14.25" customHeight="1" x14ac:dyDescent="0.3">
      <c r="A104" s="22"/>
      <c r="B104" s="25"/>
      <c r="C104" s="24" t="s">
        <v>20</v>
      </c>
      <c r="D104" s="34"/>
      <c r="E104" s="34"/>
      <c r="F104" s="34"/>
      <c r="G104" s="34"/>
      <c r="H104" s="73">
        <f t="shared" si="27"/>
        <v>0</v>
      </c>
      <c r="I104" s="73">
        <f t="shared" si="28"/>
        <v>0</v>
      </c>
      <c r="J104" s="74">
        <f t="shared" si="29"/>
        <v>0</v>
      </c>
    </row>
    <row r="105" spans="1:10" ht="14.25" customHeight="1" x14ac:dyDescent="0.3">
      <c r="A105" s="22"/>
      <c r="B105" s="25" t="s">
        <v>81</v>
      </c>
      <c r="C105" s="24" t="s">
        <v>12</v>
      </c>
      <c r="D105" s="34"/>
      <c r="E105" s="34"/>
      <c r="F105" s="34"/>
      <c r="G105" s="34"/>
      <c r="H105" s="73">
        <f t="shared" si="27"/>
        <v>0</v>
      </c>
      <c r="I105" s="73">
        <f t="shared" si="28"/>
        <v>0</v>
      </c>
      <c r="J105" s="74">
        <f t="shared" si="29"/>
        <v>0</v>
      </c>
    </row>
    <row r="106" spans="1:10" ht="14.25" customHeight="1" x14ac:dyDescent="0.3">
      <c r="A106" s="22"/>
      <c r="B106" s="25"/>
      <c r="C106" s="24" t="s">
        <v>76</v>
      </c>
      <c r="D106" s="34"/>
      <c r="E106" s="34"/>
      <c r="F106" s="34"/>
      <c r="G106" s="34"/>
      <c r="H106" s="73">
        <f t="shared" si="27"/>
        <v>0</v>
      </c>
      <c r="I106" s="73">
        <f t="shared" si="28"/>
        <v>0</v>
      </c>
      <c r="J106" s="74">
        <f t="shared" si="29"/>
        <v>0</v>
      </c>
    </row>
    <row r="107" spans="1:10" ht="14.25" customHeight="1" x14ac:dyDescent="0.3">
      <c r="A107" s="22"/>
      <c r="B107" s="25"/>
      <c r="C107" s="24" t="s">
        <v>19</v>
      </c>
      <c r="D107" s="34"/>
      <c r="E107" s="34"/>
      <c r="F107" s="34"/>
      <c r="G107" s="34"/>
      <c r="H107" s="73">
        <f t="shared" si="27"/>
        <v>0</v>
      </c>
      <c r="I107" s="73">
        <f t="shared" si="28"/>
        <v>0</v>
      </c>
      <c r="J107" s="74">
        <f t="shared" si="29"/>
        <v>0</v>
      </c>
    </row>
    <row r="108" spans="1:10" ht="14.25" customHeight="1" x14ac:dyDescent="0.3">
      <c r="A108" s="22"/>
      <c r="B108" s="25"/>
      <c r="C108" s="24" t="s">
        <v>20</v>
      </c>
      <c r="D108" s="34"/>
      <c r="E108" s="34"/>
      <c r="F108" s="34"/>
      <c r="G108" s="34"/>
      <c r="H108" s="73">
        <f t="shared" si="27"/>
        <v>0</v>
      </c>
      <c r="I108" s="73">
        <f t="shared" si="28"/>
        <v>0</v>
      </c>
      <c r="J108" s="74">
        <f t="shared" si="29"/>
        <v>0</v>
      </c>
    </row>
    <row r="109" spans="1:10" ht="14.25" customHeight="1" x14ac:dyDescent="0.3">
      <c r="A109" s="22"/>
      <c r="B109" s="25" t="s">
        <v>82</v>
      </c>
      <c r="C109" s="24" t="s">
        <v>83</v>
      </c>
      <c r="D109" s="34"/>
      <c r="E109" s="34"/>
      <c r="F109" s="34"/>
      <c r="G109" s="34"/>
      <c r="H109" s="73">
        <f t="shared" si="27"/>
        <v>0</v>
      </c>
      <c r="I109" s="73">
        <f t="shared" si="28"/>
        <v>0</v>
      </c>
      <c r="J109" s="74">
        <f t="shared" si="29"/>
        <v>0</v>
      </c>
    </row>
    <row r="110" spans="1:10" ht="14.25" customHeight="1" x14ac:dyDescent="0.3">
      <c r="A110" s="22"/>
      <c r="B110" s="27"/>
      <c r="C110" s="24" t="s">
        <v>20</v>
      </c>
      <c r="D110" s="34"/>
      <c r="E110" s="34"/>
      <c r="F110" s="34"/>
      <c r="G110" s="34"/>
      <c r="H110" s="73">
        <f t="shared" si="27"/>
        <v>0</v>
      </c>
      <c r="I110" s="73">
        <f t="shared" si="28"/>
        <v>0</v>
      </c>
      <c r="J110" s="74">
        <f t="shared" si="29"/>
        <v>0</v>
      </c>
    </row>
    <row r="111" spans="1:10" ht="14.25" customHeight="1" x14ac:dyDescent="0.3">
      <c r="A111" s="22"/>
      <c r="B111" s="27"/>
      <c r="C111" s="24" t="s">
        <v>84</v>
      </c>
      <c r="D111" s="34"/>
      <c r="E111" s="34"/>
      <c r="F111" s="34"/>
      <c r="G111" s="34"/>
      <c r="H111" s="73">
        <f t="shared" si="27"/>
        <v>0</v>
      </c>
      <c r="I111" s="73">
        <f t="shared" si="28"/>
        <v>0</v>
      </c>
      <c r="J111" s="74">
        <f t="shared" si="29"/>
        <v>0</v>
      </c>
    </row>
    <row r="112" spans="1:10" ht="14.25" customHeight="1" x14ac:dyDescent="0.3">
      <c r="A112" s="22"/>
      <c r="B112" s="25" t="s">
        <v>85</v>
      </c>
      <c r="C112" s="24" t="s">
        <v>12</v>
      </c>
      <c r="D112" s="34"/>
      <c r="E112" s="34"/>
      <c r="F112" s="34"/>
      <c r="G112" s="34"/>
      <c r="H112" s="73">
        <f t="shared" si="27"/>
        <v>0</v>
      </c>
      <c r="I112" s="73">
        <f t="shared" si="28"/>
        <v>0</v>
      </c>
      <c r="J112" s="74">
        <f t="shared" si="29"/>
        <v>0</v>
      </c>
    </row>
    <row r="113" spans="1:10" ht="14.25" customHeight="1" x14ac:dyDescent="0.3">
      <c r="A113" s="22"/>
      <c r="B113" s="25"/>
      <c r="C113" s="24" t="s">
        <v>76</v>
      </c>
      <c r="D113" s="34"/>
      <c r="E113" s="34"/>
      <c r="F113" s="34"/>
      <c r="G113" s="34"/>
      <c r="H113" s="73">
        <f t="shared" si="27"/>
        <v>0</v>
      </c>
      <c r="I113" s="73">
        <f t="shared" si="28"/>
        <v>0</v>
      </c>
      <c r="J113" s="74">
        <f t="shared" si="29"/>
        <v>0</v>
      </c>
    </row>
    <row r="114" spans="1:10" ht="14.25" customHeight="1" x14ac:dyDescent="0.3">
      <c r="A114" s="22"/>
      <c r="B114" s="25"/>
      <c r="C114" s="24" t="s">
        <v>19</v>
      </c>
      <c r="D114" s="34"/>
      <c r="E114" s="34"/>
      <c r="F114" s="34"/>
      <c r="G114" s="34"/>
      <c r="H114" s="73">
        <f t="shared" si="27"/>
        <v>0</v>
      </c>
      <c r="I114" s="73">
        <f t="shared" si="28"/>
        <v>0</v>
      </c>
      <c r="J114" s="74">
        <f t="shared" si="29"/>
        <v>0</v>
      </c>
    </row>
    <row r="115" spans="1:10" ht="14.25" customHeight="1" x14ac:dyDescent="0.3">
      <c r="A115" s="22"/>
      <c r="B115" s="25"/>
      <c r="C115" s="24" t="s">
        <v>20</v>
      </c>
      <c r="D115" s="34"/>
      <c r="E115" s="34"/>
      <c r="F115" s="34"/>
      <c r="G115" s="34"/>
      <c r="H115" s="73">
        <f t="shared" si="27"/>
        <v>0</v>
      </c>
      <c r="I115" s="73">
        <f t="shared" si="28"/>
        <v>0</v>
      </c>
      <c r="J115" s="74">
        <f t="shared" si="29"/>
        <v>0</v>
      </c>
    </row>
    <row r="116" spans="1:10" ht="14.25" customHeight="1" x14ac:dyDescent="0.3">
      <c r="A116" s="22"/>
      <c r="B116" s="25" t="s">
        <v>113</v>
      </c>
      <c r="C116" s="24" t="s">
        <v>12</v>
      </c>
      <c r="D116" s="34"/>
      <c r="E116" s="34"/>
      <c r="F116" s="34"/>
      <c r="G116" s="34"/>
      <c r="H116" s="73">
        <f t="shared" si="27"/>
        <v>0</v>
      </c>
      <c r="I116" s="73">
        <f t="shared" si="28"/>
        <v>0</v>
      </c>
      <c r="J116" s="74">
        <f t="shared" si="29"/>
        <v>0</v>
      </c>
    </row>
    <row r="117" spans="1:10" ht="14.25" customHeight="1" x14ac:dyDescent="0.3">
      <c r="A117" s="22"/>
      <c r="B117" s="25"/>
      <c r="C117" s="24"/>
      <c r="D117" s="35"/>
      <c r="E117" s="35"/>
      <c r="F117" s="35"/>
      <c r="G117" s="35"/>
      <c r="H117" s="35"/>
      <c r="I117" s="35"/>
      <c r="J117" s="35"/>
    </row>
    <row r="118" spans="1:10" ht="14.25" customHeight="1" x14ac:dyDescent="0.3">
      <c r="A118" s="22">
        <v>3</v>
      </c>
      <c r="B118" s="23" t="s">
        <v>86</v>
      </c>
      <c r="C118" s="24"/>
      <c r="D118" s="35"/>
      <c r="E118" s="35"/>
      <c r="F118" s="35"/>
      <c r="G118" s="35"/>
      <c r="H118" s="35"/>
      <c r="I118" s="35"/>
      <c r="J118" s="35"/>
    </row>
    <row r="119" spans="1:10" ht="14.25" customHeight="1" x14ac:dyDescent="0.3">
      <c r="A119" s="22"/>
      <c r="B119" s="25" t="s">
        <v>79</v>
      </c>
      <c r="C119" s="24" t="s">
        <v>12</v>
      </c>
      <c r="D119" s="34"/>
      <c r="E119" s="34"/>
      <c r="F119" s="34"/>
      <c r="G119" s="34"/>
      <c r="H119" s="73">
        <f t="shared" ref="H119:H132" si="30">IFERROR(F119/E119*100,)</f>
        <v>0</v>
      </c>
      <c r="I119" s="73">
        <f t="shared" ref="I119:I132" si="31">IFERROR(F119/D119*100,)</f>
        <v>0</v>
      </c>
      <c r="J119" s="74">
        <f t="shared" ref="J119:J132" si="32">IFERROR(F119/G119*100,)</f>
        <v>0</v>
      </c>
    </row>
    <row r="120" spans="1:10" ht="14.25" customHeight="1" x14ac:dyDescent="0.3">
      <c r="A120" s="22"/>
      <c r="B120" s="25"/>
      <c r="C120" s="24" t="s">
        <v>76</v>
      </c>
      <c r="D120" s="34"/>
      <c r="E120" s="34"/>
      <c r="F120" s="34"/>
      <c r="G120" s="34"/>
      <c r="H120" s="73">
        <f t="shared" si="30"/>
        <v>0</v>
      </c>
      <c r="I120" s="73">
        <f t="shared" si="31"/>
        <v>0</v>
      </c>
      <c r="J120" s="74">
        <f t="shared" si="32"/>
        <v>0</v>
      </c>
    </row>
    <row r="121" spans="1:10" ht="14.25" customHeight="1" x14ac:dyDescent="0.3">
      <c r="A121" s="22"/>
      <c r="B121" s="25"/>
      <c r="C121" s="24" t="s">
        <v>19</v>
      </c>
      <c r="D121" s="34"/>
      <c r="E121" s="34"/>
      <c r="F121" s="34"/>
      <c r="G121" s="34"/>
      <c r="H121" s="73">
        <f t="shared" si="30"/>
        <v>0</v>
      </c>
      <c r="I121" s="73">
        <f t="shared" si="31"/>
        <v>0</v>
      </c>
      <c r="J121" s="74">
        <f t="shared" si="32"/>
        <v>0</v>
      </c>
    </row>
    <row r="122" spans="1:10" ht="14.25" customHeight="1" x14ac:dyDescent="0.3">
      <c r="A122" s="22"/>
      <c r="B122" s="25"/>
      <c r="C122" s="24" t="s">
        <v>20</v>
      </c>
      <c r="D122" s="34"/>
      <c r="E122" s="34"/>
      <c r="F122" s="34"/>
      <c r="G122" s="34"/>
      <c r="H122" s="73">
        <f t="shared" si="30"/>
        <v>0</v>
      </c>
      <c r="I122" s="73">
        <f t="shared" si="31"/>
        <v>0</v>
      </c>
      <c r="J122" s="74">
        <f t="shared" si="32"/>
        <v>0</v>
      </c>
    </row>
    <row r="123" spans="1:10" ht="14.25" customHeight="1" x14ac:dyDescent="0.3">
      <c r="A123" s="22"/>
      <c r="B123" s="25" t="s">
        <v>87</v>
      </c>
      <c r="C123" s="24" t="s">
        <v>12</v>
      </c>
      <c r="D123" s="34"/>
      <c r="E123" s="34"/>
      <c r="F123" s="34"/>
      <c r="G123" s="34"/>
      <c r="H123" s="73">
        <f t="shared" si="30"/>
        <v>0</v>
      </c>
      <c r="I123" s="73">
        <f t="shared" si="31"/>
        <v>0</v>
      </c>
      <c r="J123" s="74">
        <f t="shared" si="32"/>
        <v>0</v>
      </c>
    </row>
    <row r="124" spans="1:10" ht="14.25" customHeight="1" x14ac:dyDescent="0.3">
      <c r="A124" s="22"/>
      <c r="B124" s="25"/>
      <c r="C124" s="24" t="s">
        <v>76</v>
      </c>
      <c r="D124" s="34"/>
      <c r="E124" s="34"/>
      <c r="F124" s="34"/>
      <c r="G124" s="34"/>
      <c r="H124" s="73">
        <f t="shared" si="30"/>
        <v>0</v>
      </c>
      <c r="I124" s="73">
        <f t="shared" si="31"/>
        <v>0</v>
      </c>
      <c r="J124" s="74">
        <f t="shared" si="32"/>
        <v>0</v>
      </c>
    </row>
    <row r="125" spans="1:10" ht="14.25" customHeight="1" x14ac:dyDescent="0.3">
      <c r="A125" s="22"/>
      <c r="B125" s="25"/>
      <c r="C125" s="24" t="s">
        <v>19</v>
      </c>
      <c r="D125" s="34"/>
      <c r="E125" s="34"/>
      <c r="F125" s="34"/>
      <c r="G125" s="34"/>
      <c r="H125" s="73">
        <f t="shared" si="30"/>
        <v>0</v>
      </c>
      <c r="I125" s="73">
        <f t="shared" si="31"/>
        <v>0</v>
      </c>
      <c r="J125" s="74">
        <f t="shared" si="32"/>
        <v>0</v>
      </c>
    </row>
    <row r="126" spans="1:10" ht="14.25" customHeight="1" x14ac:dyDescent="0.3">
      <c r="A126" s="22"/>
      <c r="B126" s="25"/>
      <c r="C126" s="24" t="s">
        <v>20</v>
      </c>
      <c r="D126" s="34"/>
      <c r="E126" s="34"/>
      <c r="F126" s="34"/>
      <c r="G126" s="34"/>
      <c r="H126" s="73">
        <f t="shared" si="30"/>
        <v>0</v>
      </c>
      <c r="I126" s="73">
        <f t="shared" si="31"/>
        <v>0</v>
      </c>
      <c r="J126" s="74">
        <f t="shared" si="32"/>
        <v>0</v>
      </c>
    </row>
    <row r="127" spans="1:10" ht="14.25" customHeight="1" x14ac:dyDescent="0.3">
      <c r="A127" s="22"/>
      <c r="B127" s="25" t="s">
        <v>88</v>
      </c>
      <c r="C127" s="24" t="s">
        <v>89</v>
      </c>
      <c r="D127" s="34"/>
      <c r="E127" s="34"/>
      <c r="F127" s="34"/>
      <c r="G127" s="34"/>
      <c r="H127" s="73">
        <f t="shared" si="30"/>
        <v>0</v>
      </c>
      <c r="I127" s="73">
        <f t="shared" si="31"/>
        <v>0</v>
      </c>
      <c r="J127" s="74">
        <f t="shared" si="32"/>
        <v>0</v>
      </c>
    </row>
    <row r="128" spans="1:10" ht="14.25" customHeight="1" x14ac:dyDescent="0.3">
      <c r="A128" s="22"/>
      <c r="B128" s="25"/>
      <c r="C128" s="24" t="s">
        <v>97</v>
      </c>
      <c r="D128" s="34"/>
      <c r="E128" s="34"/>
      <c r="F128" s="34"/>
      <c r="G128" s="34"/>
      <c r="H128" s="73">
        <f t="shared" si="30"/>
        <v>0</v>
      </c>
      <c r="I128" s="73">
        <f t="shared" si="31"/>
        <v>0</v>
      </c>
      <c r="J128" s="74">
        <f t="shared" si="32"/>
        <v>0</v>
      </c>
    </row>
    <row r="129" spans="1:10" ht="14.25" customHeight="1" x14ac:dyDescent="0.3">
      <c r="A129" s="22"/>
      <c r="B129" s="25"/>
      <c r="C129" s="24" t="s">
        <v>98</v>
      </c>
      <c r="D129" s="34"/>
      <c r="E129" s="34"/>
      <c r="F129" s="34"/>
      <c r="G129" s="34"/>
      <c r="H129" s="73">
        <f t="shared" si="30"/>
        <v>0</v>
      </c>
      <c r="I129" s="73">
        <f t="shared" si="31"/>
        <v>0</v>
      </c>
      <c r="J129" s="74">
        <f t="shared" si="32"/>
        <v>0</v>
      </c>
    </row>
    <row r="130" spans="1:10" ht="14.25" customHeight="1" x14ac:dyDescent="0.3">
      <c r="A130" s="22"/>
      <c r="B130" s="25"/>
      <c r="C130" s="24" t="s">
        <v>114</v>
      </c>
      <c r="D130" s="34"/>
      <c r="E130" s="34"/>
      <c r="F130" s="34"/>
      <c r="G130" s="34"/>
      <c r="H130" s="73">
        <f t="shared" si="30"/>
        <v>0</v>
      </c>
      <c r="I130" s="73">
        <f t="shared" si="31"/>
        <v>0</v>
      </c>
      <c r="J130" s="74">
        <f t="shared" si="32"/>
        <v>0</v>
      </c>
    </row>
    <row r="131" spans="1:10" ht="14.25" customHeight="1" x14ac:dyDescent="0.3">
      <c r="A131" s="22"/>
      <c r="B131" s="25" t="s">
        <v>90</v>
      </c>
      <c r="C131" s="24" t="s">
        <v>91</v>
      </c>
      <c r="D131" s="34"/>
      <c r="E131" s="34"/>
      <c r="F131" s="34"/>
      <c r="G131" s="34"/>
      <c r="H131" s="73">
        <f t="shared" si="30"/>
        <v>0</v>
      </c>
      <c r="I131" s="73">
        <f t="shared" si="31"/>
        <v>0</v>
      </c>
      <c r="J131" s="74">
        <f t="shared" si="32"/>
        <v>0</v>
      </c>
    </row>
    <row r="132" spans="1:10" ht="14.25" customHeight="1" x14ac:dyDescent="0.3">
      <c r="A132" s="22"/>
      <c r="B132" s="25"/>
      <c r="C132" s="24" t="s">
        <v>115</v>
      </c>
      <c r="D132" s="34"/>
      <c r="E132" s="34"/>
      <c r="F132" s="34"/>
      <c r="G132" s="34"/>
      <c r="H132" s="73">
        <f t="shared" si="30"/>
        <v>0</v>
      </c>
      <c r="I132" s="73">
        <f t="shared" si="31"/>
        <v>0</v>
      </c>
      <c r="J132" s="74">
        <f t="shared" si="32"/>
        <v>0</v>
      </c>
    </row>
    <row r="133" spans="1:10" ht="14.25" customHeight="1" x14ac:dyDescent="0.3">
      <c r="A133" s="22"/>
      <c r="B133" s="25"/>
      <c r="C133" s="24"/>
      <c r="D133" s="35"/>
      <c r="E133" s="35"/>
      <c r="F133" s="35"/>
      <c r="G133" s="35"/>
      <c r="H133" s="35"/>
      <c r="I133" s="35"/>
      <c r="J133" s="35"/>
    </row>
    <row r="134" spans="1:10" ht="14.25" customHeight="1" x14ac:dyDescent="0.3">
      <c r="A134" s="22">
        <v>4</v>
      </c>
      <c r="B134" s="23" t="s">
        <v>99</v>
      </c>
      <c r="C134" s="24"/>
      <c r="D134" s="35"/>
      <c r="E134" s="35"/>
      <c r="F134" s="35"/>
      <c r="G134" s="35"/>
      <c r="H134" s="35"/>
      <c r="I134" s="35"/>
      <c r="J134" s="35"/>
    </row>
    <row r="135" spans="1:10" ht="14.25" customHeight="1" x14ac:dyDescent="0.3">
      <c r="A135" s="22"/>
      <c r="B135" s="25" t="s">
        <v>78</v>
      </c>
      <c r="C135" s="24" t="s">
        <v>12</v>
      </c>
      <c r="D135" s="34"/>
      <c r="E135" s="34"/>
      <c r="F135" s="34"/>
      <c r="G135" s="34"/>
      <c r="H135" s="73">
        <f t="shared" ref="H135:H146" si="33">IFERROR(F135/E135*100,)</f>
        <v>0</v>
      </c>
      <c r="I135" s="73">
        <f t="shared" ref="I135:I146" si="34">IFERROR(F135/D135*100,)</f>
        <v>0</v>
      </c>
      <c r="J135" s="74">
        <f t="shared" ref="J135:J146" si="35">IFERROR(F135/G135*100,)</f>
        <v>0</v>
      </c>
    </row>
    <row r="136" spans="1:10" ht="14.25" customHeight="1" x14ac:dyDescent="0.3">
      <c r="A136" s="22"/>
      <c r="B136" s="25"/>
      <c r="C136" s="24" t="s">
        <v>76</v>
      </c>
      <c r="D136" s="34"/>
      <c r="E136" s="34"/>
      <c r="F136" s="34"/>
      <c r="G136" s="34"/>
      <c r="H136" s="73">
        <f t="shared" si="33"/>
        <v>0</v>
      </c>
      <c r="I136" s="73">
        <f t="shared" si="34"/>
        <v>0</v>
      </c>
      <c r="J136" s="74">
        <f t="shared" si="35"/>
        <v>0</v>
      </c>
    </row>
    <row r="137" spans="1:10" ht="14.25" customHeight="1" x14ac:dyDescent="0.3">
      <c r="A137" s="22"/>
      <c r="B137" s="25"/>
      <c r="C137" s="24" t="s">
        <v>19</v>
      </c>
      <c r="D137" s="34"/>
      <c r="E137" s="34"/>
      <c r="F137" s="34"/>
      <c r="G137" s="34"/>
      <c r="H137" s="73">
        <f t="shared" si="33"/>
        <v>0</v>
      </c>
      <c r="I137" s="73">
        <f t="shared" si="34"/>
        <v>0</v>
      </c>
      <c r="J137" s="74">
        <f t="shared" si="35"/>
        <v>0</v>
      </c>
    </row>
    <row r="138" spans="1:10" ht="14.25" customHeight="1" x14ac:dyDescent="0.3">
      <c r="A138" s="22"/>
      <c r="B138" s="25"/>
      <c r="C138" s="24" t="s">
        <v>20</v>
      </c>
      <c r="D138" s="34"/>
      <c r="E138" s="34"/>
      <c r="F138" s="34"/>
      <c r="G138" s="34"/>
      <c r="H138" s="73">
        <f t="shared" si="33"/>
        <v>0</v>
      </c>
      <c r="I138" s="73">
        <f t="shared" si="34"/>
        <v>0</v>
      </c>
      <c r="J138" s="74">
        <f t="shared" si="35"/>
        <v>0</v>
      </c>
    </row>
    <row r="139" spans="1:10" ht="14.25" customHeight="1" x14ac:dyDescent="0.3">
      <c r="A139" s="22"/>
      <c r="B139" s="25" t="s">
        <v>79</v>
      </c>
      <c r="C139" s="24" t="s">
        <v>12</v>
      </c>
      <c r="D139" s="34"/>
      <c r="E139" s="34"/>
      <c r="F139" s="34"/>
      <c r="G139" s="34"/>
      <c r="H139" s="73">
        <f t="shared" si="33"/>
        <v>0</v>
      </c>
      <c r="I139" s="73">
        <f t="shared" si="34"/>
        <v>0</v>
      </c>
      <c r="J139" s="74">
        <f t="shared" si="35"/>
        <v>0</v>
      </c>
    </row>
    <row r="140" spans="1:10" ht="14.25" customHeight="1" x14ac:dyDescent="0.3">
      <c r="A140" s="22"/>
      <c r="B140" s="25"/>
      <c r="C140" s="24" t="s">
        <v>76</v>
      </c>
      <c r="D140" s="34"/>
      <c r="E140" s="34"/>
      <c r="F140" s="34"/>
      <c r="G140" s="34"/>
      <c r="H140" s="73">
        <f t="shared" si="33"/>
        <v>0</v>
      </c>
      <c r="I140" s="73">
        <f t="shared" si="34"/>
        <v>0</v>
      </c>
      <c r="J140" s="74">
        <f t="shared" si="35"/>
        <v>0</v>
      </c>
    </row>
    <row r="141" spans="1:10" ht="14.25" customHeight="1" x14ac:dyDescent="0.3">
      <c r="A141" s="22"/>
      <c r="B141" s="25"/>
      <c r="C141" s="24" t="s">
        <v>19</v>
      </c>
      <c r="D141" s="34"/>
      <c r="E141" s="34"/>
      <c r="F141" s="34"/>
      <c r="G141" s="34"/>
      <c r="H141" s="73">
        <f t="shared" si="33"/>
        <v>0</v>
      </c>
      <c r="I141" s="73">
        <f t="shared" si="34"/>
        <v>0</v>
      </c>
      <c r="J141" s="74">
        <f t="shared" si="35"/>
        <v>0</v>
      </c>
    </row>
    <row r="142" spans="1:10" ht="14.25" customHeight="1" x14ac:dyDescent="0.3">
      <c r="A142" s="22"/>
      <c r="B142" s="25"/>
      <c r="C142" s="24" t="s">
        <v>20</v>
      </c>
      <c r="D142" s="34"/>
      <c r="E142" s="34"/>
      <c r="F142" s="34"/>
      <c r="G142" s="34"/>
      <c r="H142" s="73">
        <f t="shared" si="33"/>
        <v>0</v>
      </c>
      <c r="I142" s="73">
        <f t="shared" si="34"/>
        <v>0</v>
      </c>
      <c r="J142" s="74">
        <f t="shared" si="35"/>
        <v>0</v>
      </c>
    </row>
    <row r="143" spans="1:10" ht="14.25" customHeight="1" x14ac:dyDescent="0.3">
      <c r="A143" s="22"/>
      <c r="B143" s="25" t="s">
        <v>80</v>
      </c>
      <c r="C143" s="24" t="s">
        <v>12</v>
      </c>
      <c r="D143" s="34"/>
      <c r="E143" s="34"/>
      <c r="F143" s="34"/>
      <c r="G143" s="34"/>
      <c r="H143" s="73">
        <f t="shared" si="33"/>
        <v>0</v>
      </c>
      <c r="I143" s="73">
        <f t="shared" si="34"/>
        <v>0</v>
      </c>
      <c r="J143" s="74">
        <f t="shared" si="35"/>
        <v>0</v>
      </c>
    </row>
    <row r="144" spans="1:10" ht="14.25" customHeight="1" x14ac:dyDescent="0.3">
      <c r="A144" s="22"/>
      <c r="B144" s="25"/>
      <c r="C144" s="24" t="s">
        <v>76</v>
      </c>
      <c r="D144" s="34"/>
      <c r="E144" s="34"/>
      <c r="F144" s="34"/>
      <c r="G144" s="34"/>
      <c r="H144" s="73">
        <f t="shared" si="33"/>
        <v>0</v>
      </c>
      <c r="I144" s="73">
        <f t="shared" si="34"/>
        <v>0</v>
      </c>
      <c r="J144" s="74">
        <f t="shared" si="35"/>
        <v>0</v>
      </c>
    </row>
    <row r="145" spans="1:10" ht="14.25" customHeight="1" x14ac:dyDescent="0.3">
      <c r="A145" s="22"/>
      <c r="B145" s="25"/>
      <c r="C145" s="24" t="s">
        <v>19</v>
      </c>
      <c r="D145" s="34"/>
      <c r="E145" s="34"/>
      <c r="F145" s="34"/>
      <c r="G145" s="34"/>
      <c r="H145" s="73">
        <f t="shared" si="33"/>
        <v>0</v>
      </c>
      <c r="I145" s="73">
        <f t="shared" si="34"/>
        <v>0</v>
      </c>
      <c r="J145" s="74">
        <f t="shared" si="35"/>
        <v>0</v>
      </c>
    </row>
    <row r="146" spans="1:10" ht="14.25" customHeight="1" x14ac:dyDescent="0.3">
      <c r="A146" s="22"/>
      <c r="B146" s="25"/>
      <c r="C146" s="24" t="s">
        <v>20</v>
      </c>
      <c r="D146" s="34"/>
      <c r="E146" s="34"/>
      <c r="F146" s="34"/>
      <c r="G146" s="34"/>
      <c r="H146" s="73">
        <f t="shared" si="33"/>
        <v>0</v>
      </c>
      <c r="I146" s="73">
        <f t="shared" si="34"/>
        <v>0</v>
      </c>
      <c r="J146" s="74">
        <f t="shared" si="35"/>
        <v>0</v>
      </c>
    </row>
    <row r="147" spans="1:10" ht="14.25" customHeight="1" x14ac:dyDescent="0.3">
      <c r="A147" s="22"/>
      <c r="B147" s="25"/>
      <c r="C147" s="24"/>
      <c r="D147" s="35"/>
      <c r="E147" s="35"/>
      <c r="F147" s="35"/>
      <c r="G147" s="35"/>
      <c r="H147" s="35"/>
      <c r="I147" s="35"/>
      <c r="J147" s="35"/>
    </row>
    <row r="148" spans="1:10" ht="14.25" customHeight="1" x14ac:dyDescent="0.3">
      <c r="A148" s="22">
        <v>5</v>
      </c>
      <c r="B148" s="23" t="s">
        <v>100</v>
      </c>
      <c r="C148" s="24"/>
      <c r="D148" s="35"/>
      <c r="E148" s="35"/>
      <c r="F148" s="35"/>
      <c r="G148" s="35"/>
      <c r="H148" s="35"/>
      <c r="I148" s="35"/>
      <c r="J148" s="35"/>
    </row>
    <row r="149" spans="1:10" ht="14.25" customHeight="1" x14ac:dyDescent="0.3">
      <c r="A149" s="22"/>
      <c r="B149" s="25" t="s">
        <v>104</v>
      </c>
      <c r="C149" s="24"/>
      <c r="D149" s="35"/>
      <c r="E149" s="35"/>
      <c r="F149" s="35"/>
      <c r="G149" s="35"/>
      <c r="H149" s="35"/>
      <c r="I149" s="35"/>
      <c r="J149" s="35"/>
    </row>
    <row r="150" spans="1:10" ht="14.25" customHeight="1" x14ac:dyDescent="0.3">
      <c r="A150" s="22"/>
      <c r="B150" s="27" t="s">
        <v>102</v>
      </c>
      <c r="C150" s="24" t="s">
        <v>12</v>
      </c>
      <c r="D150" s="34"/>
      <c r="E150" s="34"/>
      <c r="F150" s="34"/>
      <c r="G150" s="34"/>
      <c r="H150" s="73">
        <f t="shared" ref="H150:H166" si="36">IFERROR(F150/E150*100,)</f>
        <v>0</v>
      </c>
      <c r="I150" s="73">
        <f t="shared" ref="I150:I166" si="37">IFERROR(F150/D150*100,)</f>
        <v>0</v>
      </c>
      <c r="J150" s="74">
        <f t="shared" ref="J150:J166" si="38">IFERROR(F150/G150*100,)</f>
        <v>0</v>
      </c>
    </row>
    <row r="151" spans="1:10" ht="14.25" customHeight="1" x14ac:dyDescent="0.3">
      <c r="A151" s="22"/>
      <c r="B151" s="27" t="s">
        <v>103</v>
      </c>
      <c r="C151" s="24" t="s">
        <v>12</v>
      </c>
      <c r="D151" s="34"/>
      <c r="E151" s="34"/>
      <c r="F151" s="34"/>
      <c r="G151" s="34"/>
      <c r="H151" s="73">
        <f t="shared" si="36"/>
        <v>0</v>
      </c>
      <c r="I151" s="73">
        <f t="shared" si="37"/>
        <v>0</v>
      </c>
      <c r="J151" s="74">
        <f t="shared" si="38"/>
        <v>0</v>
      </c>
    </row>
    <row r="152" spans="1:10" ht="14.25" customHeight="1" x14ac:dyDescent="0.3">
      <c r="A152" s="22"/>
      <c r="B152" s="25" t="s">
        <v>105</v>
      </c>
      <c r="C152" s="24" t="s">
        <v>12</v>
      </c>
      <c r="D152" s="34"/>
      <c r="E152" s="34"/>
      <c r="F152" s="34"/>
      <c r="G152" s="34"/>
      <c r="H152" s="73">
        <f t="shared" si="36"/>
        <v>0</v>
      </c>
      <c r="I152" s="73">
        <f t="shared" si="37"/>
        <v>0</v>
      </c>
      <c r="J152" s="74">
        <f t="shared" si="38"/>
        <v>0</v>
      </c>
    </row>
    <row r="153" spans="1:10" ht="14.25" customHeight="1" x14ac:dyDescent="0.3">
      <c r="A153" s="22"/>
      <c r="B153" s="25" t="s">
        <v>106</v>
      </c>
      <c r="C153" s="24" t="s">
        <v>12</v>
      </c>
      <c r="D153" s="34"/>
      <c r="E153" s="34"/>
      <c r="F153" s="34"/>
      <c r="G153" s="34"/>
      <c r="H153" s="73">
        <f t="shared" si="36"/>
        <v>0</v>
      </c>
      <c r="I153" s="73">
        <f t="shared" si="37"/>
        <v>0</v>
      </c>
      <c r="J153" s="74">
        <f t="shared" si="38"/>
        <v>0</v>
      </c>
    </row>
    <row r="154" spans="1:10" ht="14.25" customHeight="1" x14ac:dyDescent="0.3">
      <c r="A154" s="22"/>
      <c r="B154" s="25"/>
      <c r="C154" s="24" t="s">
        <v>76</v>
      </c>
      <c r="D154" s="34"/>
      <c r="E154" s="34"/>
      <c r="F154" s="34"/>
      <c r="G154" s="34"/>
      <c r="H154" s="73">
        <f t="shared" si="36"/>
        <v>0</v>
      </c>
      <c r="I154" s="73">
        <f t="shared" si="37"/>
        <v>0</v>
      </c>
      <c r="J154" s="74">
        <f t="shared" si="38"/>
        <v>0</v>
      </c>
    </row>
    <row r="155" spans="1:10" ht="14.25" customHeight="1" x14ac:dyDescent="0.3">
      <c r="A155" s="22"/>
      <c r="B155" s="25"/>
      <c r="C155" s="24" t="s">
        <v>19</v>
      </c>
      <c r="D155" s="34"/>
      <c r="E155" s="34"/>
      <c r="F155" s="34"/>
      <c r="G155" s="34"/>
      <c r="H155" s="73">
        <f t="shared" si="36"/>
        <v>0</v>
      </c>
      <c r="I155" s="73">
        <f t="shared" si="37"/>
        <v>0</v>
      </c>
      <c r="J155" s="74">
        <f t="shared" si="38"/>
        <v>0</v>
      </c>
    </row>
    <row r="156" spans="1:10" ht="14.25" customHeight="1" x14ac:dyDescent="0.3">
      <c r="A156" s="22"/>
      <c r="B156" s="25"/>
      <c r="C156" s="24" t="s">
        <v>20</v>
      </c>
      <c r="D156" s="34"/>
      <c r="E156" s="34"/>
      <c r="F156" s="34"/>
      <c r="G156" s="34"/>
      <c r="H156" s="73">
        <f t="shared" si="36"/>
        <v>0</v>
      </c>
      <c r="I156" s="73">
        <f t="shared" si="37"/>
        <v>0</v>
      </c>
      <c r="J156" s="74">
        <f t="shared" si="38"/>
        <v>0</v>
      </c>
    </row>
    <row r="157" spans="1:10" ht="14.25" customHeight="1" x14ac:dyDescent="0.3">
      <c r="A157" s="22"/>
      <c r="B157" s="25" t="s">
        <v>107</v>
      </c>
      <c r="C157" s="24" t="s">
        <v>12</v>
      </c>
      <c r="D157" s="34"/>
      <c r="E157" s="34"/>
      <c r="F157" s="34"/>
      <c r="G157" s="34"/>
      <c r="H157" s="73">
        <f t="shared" si="36"/>
        <v>0</v>
      </c>
      <c r="I157" s="73">
        <f t="shared" si="37"/>
        <v>0</v>
      </c>
      <c r="J157" s="74">
        <f t="shared" si="38"/>
        <v>0</v>
      </c>
    </row>
    <row r="158" spans="1:10" ht="14.25" customHeight="1" x14ac:dyDescent="0.3">
      <c r="A158" s="22"/>
      <c r="B158" s="25"/>
      <c r="C158" s="24" t="s">
        <v>76</v>
      </c>
      <c r="D158" s="34"/>
      <c r="E158" s="34"/>
      <c r="F158" s="34"/>
      <c r="G158" s="34"/>
      <c r="H158" s="73">
        <f t="shared" si="36"/>
        <v>0</v>
      </c>
      <c r="I158" s="73">
        <f t="shared" si="37"/>
        <v>0</v>
      </c>
      <c r="J158" s="74">
        <f t="shared" si="38"/>
        <v>0</v>
      </c>
    </row>
    <row r="159" spans="1:10" ht="14.25" customHeight="1" x14ac:dyDescent="0.3">
      <c r="A159" s="22"/>
      <c r="B159" s="25"/>
      <c r="C159" s="24" t="s">
        <v>19</v>
      </c>
      <c r="D159" s="34"/>
      <c r="E159" s="34"/>
      <c r="F159" s="34"/>
      <c r="G159" s="34"/>
      <c r="H159" s="73">
        <f t="shared" si="36"/>
        <v>0</v>
      </c>
      <c r="I159" s="73">
        <f t="shared" si="37"/>
        <v>0</v>
      </c>
      <c r="J159" s="74">
        <f t="shared" si="38"/>
        <v>0</v>
      </c>
    </row>
    <row r="160" spans="1:10" ht="14.25" customHeight="1" x14ac:dyDescent="0.3">
      <c r="A160" s="22"/>
      <c r="B160" s="25"/>
      <c r="C160" s="24" t="s">
        <v>20</v>
      </c>
      <c r="D160" s="34"/>
      <c r="E160" s="34"/>
      <c r="F160" s="34"/>
      <c r="G160" s="34"/>
      <c r="H160" s="73">
        <f t="shared" si="36"/>
        <v>0</v>
      </c>
      <c r="I160" s="73">
        <f t="shared" si="37"/>
        <v>0</v>
      </c>
      <c r="J160" s="74">
        <f t="shared" si="38"/>
        <v>0</v>
      </c>
    </row>
    <row r="161" spans="1:10" ht="14.25" customHeight="1" x14ac:dyDescent="0.3">
      <c r="A161" s="22"/>
      <c r="B161" s="25" t="s">
        <v>108</v>
      </c>
      <c r="C161" s="24" t="s">
        <v>12</v>
      </c>
      <c r="D161" s="34"/>
      <c r="E161" s="34"/>
      <c r="F161" s="34"/>
      <c r="G161" s="34"/>
      <c r="H161" s="73">
        <f t="shared" si="36"/>
        <v>0</v>
      </c>
      <c r="I161" s="73">
        <f t="shared" si="37"/>
        <v>0</v>
      </c>
      <c r="J161" s="74">
        <f t="shared" si="38"/>
        <v>0</v>
      </c>
    </row>
    <row r="162" spans="1:10" ht="14.25" customHeight="1" x14ac:dyDescent="0.3">
      <c r="A162" s="22"/>
      <c r="B162" s="25" t="s">
        <v>109</v>
      </c>
      <c r="C162" s="24" t="s">
        <v>12</v>
      </c>
      <c r="D162" s="34"/>
      <c r="E162" s="34"/>
      <c r="F162" s="34"/>
      <c r="G162" s="34"/>
      <c r="H162" s="73">
        <f t="shared" si="36"/>
        <v>0</v>
      </c>
      <c r="I162" s="73">
        <f t="shared" si="37"/>
        <v>0</v>
      </c>
      <c r="J162" s="74">
        <f t="shared" si="38"/>
        <v>0</v>
      </c>
    </row>
    <row r="163" spans="1:10" ht="14.25" customHeight="1" x14ac:dyDescent="0.3">
      <c r="A163" s="22"/>
      <c r="B163" s="25"/>
      <c r="C163" s="24" t="s">
        <v>76</v>
      </c>
      <c r="D163" s="34"/>
      <c r="E163" s="34"/>
      <c r="F163" s="34"/>
      <c r="G163" s="34"/>
      <c r="H163" s="73">
        <f t="shared" si="36"/>
        <v>0</v>
      </c>
      <c r="I163" s="73">
        <f t="shared" si="37"/>
        <v>0</v>
      </c>
      <c r="J163" s="74">
        <f t="shared" si="38"/>
        <v>0</v>
      </c>
    </row>
    <row r="164" spans="1:10" ht="14.25" customHeight="1" x14ac:dyDescent="0.3">
      <c r="A164" s="22"/>
      <c r="B164" s="25"/>
      <c r="C164" s="24" t="s">
        <v>19</v>
      </c>
      <c r="D164" s="34"/>
      <c r="E164" s="34"/>
      <c r="F164" s="34"/>
      <c r="G164" s="34"/>
      <c r="H164" s="73">
        <f t="shared" si="36"/>
        <v>0</v>
      </c>
      <c r="I164" s="73">
        <f t="shared" si="37"/>
        <v>0</v>
      </c>
      <c r="J164" s="74">
        <f t="shared" si="38"/>
        <v>0</v>
      </c>
    </row>
    <row r="165" spans="1:10" ht="14.25" customHeight="1" x14ac:dyDescent="0.3">
      <c r="A165" s="22"/>
      <c r="B165" s="25"/>
      <c r="C165" s="24" t="s">
        <v>20</v>
      </c>
      <c r="D165" s="34"/>
      <c r="E165" s="34"/>
      <c r="F165" s="34"/>
      <c r="G165" s="34"/>
      <c r="H165" s="73">
        <f t="shared" si="36"/>
        <v>0</v>
      </c>
      <c r="I165" s="73">
        <f t="shared" si="37"/>
        <v>0</v>
      </c>
      <c r="J165" s="74">
        <f t="shared" si="38"/>
        <v>0</v>
      </c>
    </row>
    <row r="166" spans="1:10" ht="14.25" customHeight="1" x14ac:dyDescent="0.3">
      <c r="A166" s="22"/>
      <c r="B166" s="25" t="s">
        <v>111</v>
      </c>
      <c r="C166" s="24" t="s">
        <v>12</v>
      </c>
      <c r="D166" s="34"/>
      <c r="E166" s="34"/>
      <c r="F166" s="34"/>
      <c r="G166" s="34"/>
      <c r="H166" s="73">
        <f t="shared" si="36"/>
        <v>0</v>
      </c>
      <c r="I166" s="73">
        <f t="shared" si="37"/>
        <v>0</v>
      </c>
      <c r="J166" s="74">
        <f t="shared" si="38"/>
        <v>0</v>
      </c>
    </row>
    <row r="167" spans="1:10" ht="14.25" customHeight="1" x14ac:dyDescent="0.3">
      <c r="A167" s="36"/>
      <c r="B167" s="33"/>
      <c r="C167" s="31"/>
      <c r="D167" s="37"/>
      <c r="E167" s="37"/>
      <c r="F167" s="37"/>
      <c r="G167" s="37"/>
      <c r="H167" s="37"/>
      <c r="I167" s="37"/>
      <c r="J167" s="37"/>
    </row>
    <row r="168" spans="1:10" ht="14.25" customHeight="1" x14ac:dyDescent="0.3">
      <c r="A168" s="2"/>
      <c r="B168" s="2"/>
      <c r="C168" s="2"/>
      <c r="D168" s="38"/>
      <c r="E168" s="38"/>
      <c r="F168" s="38"/>
      <c r="G168" s="38"/>
      <c r="H168" s="38"/>
      <c r="I168" s="38"/>
      <c r="J168" s="38"/>
    </row>
    <row r="169" spans="1:10" ht="14.25" hidden="1" customHeight="1" x14ac:dyDescent="0.3">
      <c r="A169" s="201" t="s">
        <v>116</v>
      </c>
      <c r="B169" s="202"/>
      <c r="C169" s="202"/>
      <c r="D169" s="1"/>
      <c r="E169" s="1"/>
      <c r="F169" s="1"/>
      <c r="G169" s="1"/>
      <c r="H169" s="1"/>
      <c r="I169" s="1"/>
      <c r="J169" s="1"/>
    </row>
    <row r="170" spans="1:10" ht="14.25" hidden="1" customHeight="1" x14ac:dyDescent="0.3">
      <c r="A170" s="195" t="s">
        <v>0</v>
      </c>
      <c r="B170" s="195" t="s">
        <v>1</v>
      </c>
      <c r="C170" s="195" t="s">
        <v>2</v>
      </c>
      <c r="D170" s="19" t="s">
        <v>3</v>
      </c>
      <c r="E170" s="19"/>
      <c r="F170" s="19"/>
      <c r="G170" s="19"/>
      <c r="H170" s="19"/>
      <c r="I170" s="19"/>
      <c r="J170" s="19"/>
    </row>
    <row r="171" spans="1:10" ht="14.25" hidden="1" customHeight="1" x14ac:dyDescent="0.3">
      <c r="A171" s="196"/>
      <c r="B171" s="196"/>
      <c r="C171" s="196"/>
      <c r="D171" s="19" t="s">
        <v>4</v>
      </c>
      <c r="E171" s="19"/>
      <c r="F171" s="19"/>
      <c r="G171" s="19"/>
      <c r="H171" s="19"/>
      <c r="I171" s="19"/>
      <c r="J171" s="19"/>
    </row>
    <row r="172" spans="1:10" ht="14.25" hidden="1" customHeight="1" x14ac:dyDescent="0.3">
      <c r="A172" s="3">
        <v>1</v>
      </c>
      <c r="B172" s="3">
        <v>2</v>
      </c>
      <c r="C172" s="3">
        <v>3</v>
      </c>
      <c r="D172" s="39">
        <v>4</v>
      </c>
      <c r="E172" s="39"/>
      <c r="F172" s="39"/>
      <c r="G172" s="39"/>
      <c r="H172" s="39"/>
      <c r="I172" s="39"/>
      <c r="J172" s="39"/>
    </row>
    <row r="173" spans="1:10" ht="14.25" hidden="1" customHeight="1" x14ac:dyDescent="0.3">
      <c r="A173" s="22">
        <v>1</v>
      </c>
      <c r="B173" s="23" t="s">
        <v>75</v>
      </c>
      <c r="C173" s="24" t="s">
        <v>18</v>
      </c>
      <c r="D173" s="34" t="e">
        <f>SUM(#REF!)</f>
        <v>#REF!</v>
      </c>
      <c r="E173" s="34"/>
      <c r="F173" s="34"/>
      <c r="G173" s="34"/>
      <c r="H173" s="34"/>
      <c r="I173" s="34"/>
      <c r="J173" s="34"/>
    </row>
    <row r="174" spans="1:10" ht="14.25" hidden="1" customHeight="1" x14ac:dyDescent="0.3">
      <c r="A174" s="22"/>
      <c r="B174" s="25"/>
      <c r="C174" s="24" t="s">
        <v>19</v>
      </c>
      <c r="D174" s="34" t="e">
        <f>SUM(#REF!)</f>
        <v>#REF!</v>
      </c>
      <c r="E174" s="34"/>
      <c r="F174" s="34"/>
      <c r="G174" s="34"/>
      <c r="H174" s="34"/>
      <c r="I174" s="34"/>
      <c r="J174" s="34"/>
    </row>
    <row r="175" spans="1:10" ht="14.25" hidden="1" customHeight="1" x14ac:dyDescent="0.3">
      <c r="A175" s="22"/>
      <c r="B175" s="27"/>
      <c r="C175" s="24" t="s">
        <v>20</v>
      </c>
      <c r="D175" s="34" t="e">
        <f>SUM(#REF!)</f>
        <v>#REF!</v>
      </c>
      <c r="E175" s="34"/>
      <c r="F175" s="34"/>
      <c r="G175" s="34"/>
      <c r="H175" s="34"/>
      <c r="I175" s="34"/>
      <c r="J175" s="34"/>
    </row>
    <row r="176" spans="1:10" ht="14.25" hidden="1" customHeight="1" x14ac:dyDescent="0.3">
      <c r="A176" s="22"/>
      <c r="B176" s="23"/>
      <c r="C176" s="24"/>
      <c r="D176" s="35"/>
      <c r="E176" s="35"/>
      <c r="F176" s="35"/>
      <c r="G176" s="35"/>
      <c r="H176" s="35"/>
      <c r="I176" s="35"/>
      <c r="J176" s="35"/>
    </row>
    <row r="177" spans="1:10" ht="14.25" hidden="1" customHeight="1" x14ac:dyDescent="0.3">
      <c r="A177" s="22">
        <v>2</v>
      </c>
      <c r="B177" s="23" t="s">
        <v>117</v>
      </c>
      <c r="C177" s="24" t="s">
        <v>97</v>
      </c>
      <c r="D177" s="34" t="e">
        <f>SUM(#REF!)</f>
        <v>#REF!</v>
      </c>
      <c r="E177" s="34"/>
      <c r="F177" s="34"/>
      <c r="G177" s="34"/>
      <c r="H177" s="34"/>
      <c r="I177" s="34"/>
      <c r="J177" s="34"/>
    </row>
    <row r="178" spans="1:10" ht="14.25" hidden="1" customHeight="1" x14ac:dyDescent="0.3">
      <c r="A178" s="22"/>
      <c r="B178" s="27"/>
      <c r="C178" s="24" t="s">
        <v>98</v>
      </c>
      <c r="D178" s="34" t="e">
        <f>SUM(#REF!)</f>
        <v>#REF!</v>
      </c>
      <c r="E178" s="34"/>
      <c r="F178" s="34"/>
      <c r="G178" s="34"/>
      <c r="H178" s="34"/>
      <c r="I178" s="34"/>
      <c r="J178" s="34"/>
    </row>
    <row r="179" spans="1:10" ht="14.25" hidden="1" customHeight="1" x14ac:dyDescent="0.3">
      <c r="A179" s="22"/>
      <c r="B179" s="23"/>
      <c r="C179" s="24"/>
      <c r="D179" s="35"/>
      <c r="E179" s="35"/>
      <c r="F179" s="35"/>
      <c r="G179" s="35"/>
      <c r="H179" s="35"/>
      <c r="I179" s="35"/>
      <c r="J179" s="35"/>
    </row>
    <row r="180" spans="1:10" ht="14.25" hidden="1" customHeight="1" x14ac:dyDescent="0.3">
      <c r="A180" s="22">
        <v>3</v>
      </c>
      <c r="B180" s="23" t="s">
        <v>118</v>
      </c>
      <c r="C180" s="24" t="s">
        <v>97</v>
      </c>
      <c r="D180" s="34" t="e">
        <f>SUM(#REF!)</f>
        <v>#REF!</v>
      </c>
      <c r="E180" s="34"/>
      <c r="F180" s="34"/>
      <c r="G180" s="34"/>
      <c r="H180" s="34"/>
      <c r="I180" s="34"/>
      <c r="J180" s="34"/>
    </row>
    <row r="181" spans="1:10" ht="14.25" hidden="1" customHeight="1" x14ac:dyDescent="0.3">
      <c r="A181" s="22"/>
      <c r="B181" s="27"/>
      <c r="C181" s="24" t="s">
        <v>98</v>
      </c>
      <c r="D181" s="34" t="e">
        <f>SUM(#REF!)</f>
        <v>#REF!</v>
      </c>
      <c r="E181" s="34"/>
      <c r="F181" s="34"/>
      <c r="G181" s="34"/>
      <c r="H181" s="34"/>
      <c r="I181" s="34"/>
      <c r="J181" s="34"/>
    </row>
    <row r="182" spans="1:10" ht="14.25" hidden="1" customHeight="1" x14ac:dyDescent="0.3">
      <c r="A182" s="22"/>
      <c r="B182" s="27"/>
      <c r="C182" s="24" t="s">
        <v>114</v>
      </c>
      <c r="D182" s="34" t="e">
        <f>SUM(#REF!)</f>
        <v>#REF!</v>
      </c>
      <c r="E182" s="34"/>
      <c r="F182" s="34"/>
      <c r="G182" s="34"/>
      <c r="H182" s="34"/>
      <c r="I182" s="34"/>
      <c r="J182" s="34"/>
    </row>
    <row r="183" spans="1:10" ht="14.25" hidden="1" customHeight="1" x14ac:dyDescent="0.3">
      <c r="A183" s="22"/>
      <c r="B183" s="25"/>
      <c r="C183" s="24"/>
      <c r="D183" s="35"/>
      <c r="E183" s="35"/>
      <c r="F183" s="35"/>
      <c r="G183" s="35"/>
      <c r="H183" s="35"/>
      <c r="I183" s="35"/>
      <c r="J183" s="35"/>
    </row>
    <row r="184" spans="1:10" ht="14.25" hidden="1" customHeight="1" x14ac:dyDescent="0.3">
      <c r="A184" s="22">
        <v>4</v>
      </c>
      <c r="B184" s="23" t="s">
        <v>119</v>
      </c>
      <c r="C184" s="24"/>
      <c r="D184" s="35"/>
      <c r="E184" s="35"/>
      <c r="F184" s="35"/>
      <c r="G184" s="35"/>
      <c r="H184" s="35"/>
      <c r="I184" s="35"/>
      <c r="J184" s="35"/>
    </row>
    <row r="185" spans="1:10" ht="14.25" hidden="1" customHeight="1" x14ac:dyDescent="0.3">
      <c r="A185" s="22"/>
      <c r="B185" s="25" t="s">
        <v>120</v>
      </c>
      <c r="C185" s="24"/>
      <c r="D185" s="35"/>
      <c r="E185" s="35"/>
      <c r="F185" s="35"/>
      <c r="G185" s="35"/>
      <c r="H185" s="35"/>
      <c r="I185" s="35"/>
      <c r="J185" s="35"/>
    </row>
    <row r="186" spans="1:10" ht="14.25" hidden="1" customHeight="1" x14ac:dyDescent="0.3">
      <c r="A186" s="22"/>
      <c r="B186" s="27" t="s">
        <v>121</v>
      </c>
      <c r="C186" s="24" t="s">
        <v>18</v>
      </c>
      <c r="D186" s="34" t="e">
        <f>SUM(#REF!)</f>
        <v>#REF!</v>
      </c>
      <c r="E186" s="34"/>
      <c r="F186" s="34"/>
      <c r="G186" s="34"/>
      <c r="H186" s="34"/>
      <c r="I186" s="34"/>
      <c r="J186" s="34"/>
    </row>
    <row r="187" spans="1:10" ht="14.25" hidden="1" customHeight="1" x14ac:dyDescent="0.3">
      <c r="A187" s="22"/>
      <c r="B187" s="27"/>
      <c r="C187" s="24" t="s">
        <v>19</v>
      </c>
      <c r="D187" s="34" t="e">
        <f>SUM(#REF!)</f>
        <v>#REF!</v>
      </c>
      <c r="E187" s="34"/>
      <c r="F187" s="34"/>
      <c r="G187" s="34"/>
      <c r="H187" s="34"/>
      <c r="I187" s="34"/>
      <c r="J187" s="34"/>
    </row>
    <row r="188" spans="1:10" ht="14.25" hidden="1" customHeight="1" x14ac:dyDescent="0.3">
      <c r="A188" s="22"/>
      <c r="B188" s="27"/>
      <c r="C188" s="24" t="s">
        <v>20</v>
      </c>
      <c r="D188" s="34" t="e">
        <f>SUM(#REF!)</f>
        <v>#REF!</v>
      </c>
      <c r="E188" s="34"/>
      <c r="F188" s="34"/>
      <c r="G188" s="34"/>
      <c r="H188" s="34"/>
      <c r="I188" s="34"/>
      <c r="J188" s="34"/>
    </row>
    <row r="189" spans="1:10" ht="14.25" hidden="1" customHeight="1" x14ac:dyDescent="0.3">
      <c r="A189" s="22"/>
      <c r="B189" s="27" t="s">
        <v>122</v>
      </c>
      <c r="C189" s="24" t="s">
        <v>18</v>
      </c>
      <c r="D189" s="34" t="e">
        <f>SUM(#REF!)</f>
        <v>#REF!</v>
      </c>
      <c r="E189" s="34"/>
      <c r="F189" s="34"/>
      <c r="G189" s="34"/>
      <c r="H189" s="34"/>
      <c r="I189" s="34"/>
      <c r="J189" s="34"/>
    </row>
    <row r="190" spans="1:10" ht="14.25" hidden="1" customHeight="1" x14ac:dyDescent="0.3">
      <c r="A190" s="22"/>
      <c r="B190" s="25"/>
      <c r="C190" s="24" t="s">
        <v>19</v>
      </c>
      <c r="D190" s="34" t="e">
        <f>SUM(#REF!)</f>
        <v>#REF!</v>
      </c>
      <c r="E190" s="34"/>
      <c r="F190" s="34"/>
      <c r="G190" s="34"/>
      <c r="H190" s="34"/>
      <c r="I190" s="34"/>
      <c r="J190" s="34"/>
    </row>
    <row r="191" spans="1:10" ht="14.25" hidden="1" customHeight="1" x14ac:dyDescent="0.3">
      <c r="A191" s="22"/>
      <c r="B191" s="25"/>
      <c r="C191" s="24" t="s">
        <v>20</v>
      </c>
      <c r="D191" s="34" t="e">
        <f>SUM(#REF!)</f>
        <v>#REF!</v>
      </c>
      <c r="E191" s="34"/>
      <c r="F191" s="34"/>
      <c r="G191" s="34"/>
      <c r="H191" s="34"/>
      <c r="I191" s="34"/>
      <c r="J191" s="34"/>
    </row>
    <row r="192" spans="1:10" ht="14.25" hidden="1" customHeight="1" x14ac:dyDescent="0.3">
      <c r="A192" s="22"/>
      <c r="B192" s="27" t="s">
        <v>123</v>
      </c>
      <c r="C192" s="24" t="s">
        <v>18</v>
      </c>
      <c r="D192" s="34" t="e">
        <f>SUM(#REF!)</f>
        <v>#REF!</v>
      </c>
      <c r="E192" s="34"/>
      <c r="F192" s="34"/>
      <c r="G192" s="34"/>
      <c r="H192" s="34"/>
      <c r="I192" s="34"/>
      <c r="J192" s="34"/>
    </row>
    <row r="193" spans="1:10" ht="14.25" hidden="1" customHeight="1" x14ac:dyDescent="0.3">
      <c r="A193" s="22"/>
      <c r="B193" s="25"/>
      <c r="C193" s="24" t="s">
        <v>19</v>
      </c>
      <c r="D193" s="34" t="e">
        <f>SUM(#REF!)</f>
        <v>#REF!</v>
      </c>
      <c r="E193" s="34"/>
      <c r="F193" s="34"/>
      <c r="G193" s="34"/>
      <c r="H193" s="34"/>
      <c r="I193" s="34"/>
      <c r="J193" s="34"/>
    </row>
    <row r="194" spans="1:10" ht="14.25" hidden="1" customHeight="1" x14ac:dyDescent="0.3">
      <c r="A194" s="22"/>
      <c r="B194" s="25" t="s">
        <v>124</v>
      </c>
      <c r="C194" s="24" t="s">
        <v>18</v>
      </c>
      <c r="D194" s="34" t="e">
        <f>SUM(#REF!)</f>
        <v>#REF!</v>
      </c>
      <c r="E194" s="34"/>
      <c r="F194" s="34"/>
      <c r="G194" s="34"/>
      <c r="H194" s="34"/>
      <c r="I194" s="34"/>
      <c r="J194" s="34"/>
    </row>
    <row r="195" spans="1:10" ht="14.25" hidden="1" customHeight="1" x14ac:dyDescent="0.3">
      <c r="A195" s="22"/>
      <c r="B195" s="25"/>
      <c r="C195" s="24" t="s">
        <v>19</v>
      </c>
      <c r="D195" s="34" t="e">
        <f>SUM(#REF!)</f>
        <v>#REF!</v>
      </c>
      <c r="E195" s="34"/>
      <c r="F195" s="34"/>
      <c r="G195" s="34"/>
      <c r="H195" s="34"/>
      <c r="I195" s="34"/>
      <c r="J195" s="34"/>
    </row>
    <row r="196" spans="1:10" ht="14.25" hidden="1" customHeight="1" x14ac:dyDescent="0.3">
      <c r="A196" s="22"/>
      <c r="B196" s="25" t="s">
        <v>125</v>
      </c>
      <c r="C196" s="24" t="s">
        <v>18</v>
      </c>
      <c r="D196" s="34" t="e">
        <f>SUM(#REF!)</f>
        <v>#REF!</v>
      </c>
      <c r="E196" s="34"/>
      <c r="F196" s="34"/>
      <c r="G196" s="34"/>
      <c r="H196" s="34"/>
      <c r="I196" s="34"/>
      <c r="J196" s="34"/>
    </row>
    <row r="197" spans="1:10" ht="14.25" hidden="1" customHeight="1" x14ac:dyDescent="0.3">
      <c r="A197" s="22"/>
      <c r="B197" s="27"/>
      <c r="C197" s="24" t="s">
        <v>19</v>
      </c>
      <c r="D197" s="34" t="e">
        <f>SUM(#REF!)</f>
        <v>#REF!</v>
      </c>
      <c r="E197" s="34"/>
      <c r="F197" s="34"/>
      <c r="G197" s="34"/>
      <c r="H197" s="34"/>
      <c r="I197" s="34"/>
      <c r="J197" s="34"/>
    </row>
    <row r="198" spans="1:10" ht="14.25" hidden="1" customHeight="1" x14ac:dyDescent="0.3">
      <c r="A198" s="22"/>
      <c r="B198" s="25" t="s">
        <v>111</v>
      </c>
      <c r="C198" s="24" t="s">
        <v>18</v>
      </c>
      <c r="D198" s="34" t="e">
        <f>SUM(#REF!)</f>
        <v>#REF!</v>
      </c>
      <c r="E198" s="34"/>
      <c r="F198" s="34"/>
      <c r="G198" s="34"/>
      <c r="H198" s="34"/>
      <c r="I198" s="34"/>
      <c r="J198" s="34"/>
    </row>
    <row r="199" spans="1:10" ht="14.25" hidden="1" customHeight="1" x14ac:dyDescent="0.3">
      <c r="A199" s="22"/>
      <c r="B199" s="25"/>
      <c r="C199" s="24" t="s">
        <v>19</v>
      </c>
      <c r="D199" s="34" t="e">
        <f>SUM(#REF!)</f>
        <v>#REF!</v>
      </c>
      <c r="E199" s="34"/>
      <c r="F199" s="34"/>
      <c r="G199" s="34"/>
      <c r="H199" s="34"/>
      <c r="I199" s="34"/>
      <c r="J199" s="34"/>
    </row>
    <row r="200" spans="1:10" ht="14.25" hidden="1" customHeight="1" x14ac:dyDescent="0.3">
      <c r="A200" s="22"/>
      <c r="B200" s="25"/>
      <c r="C200" s="24" t="s">
        <v>20</v>
      </c>
      <c r="D200" s="34" t="e">
        <f>SUM(#REF!)</f>
        <v>#REF!</v>
      </c>
      <c r="E200" s="34"/>
      <c r="F200" s="34"/>
      <c r="G200" s="34"/>
      <c r="H200" s="34"/>
      <c r="I200" s="34"/>
      <c r="J200" s="34"/>
    </row>
    <row r="201" spans="1:10" ht="14.25" hidden="1" customHeight="1" x14ac:dyDescent="0.3">
      <c r="A201" s="22"/>
      <c r="B201" s="25" t="s">
        <v>126</v>
      </c>
      <c r="C201" s="24" t="s">
        <v>20</v>
      </c>
      <c r="D201" s="34" t="e">
        <f>SUM(#REF!)</f>
        <v>#REF!</v>
      </c>
      <c r="E201" s="34"/>
      <c r="F201" s="34"/>
      <c r="G201" s="34"/>
      <c r="H201" s="34"/>
      <c r="I201" s="34"/>
      <c r="J201" s="34"/>
    </row>
    <row r="202" spans="1:10" ht="14.25" hidden="1" customHeight="1" x14ac:dyDescent="0.3">
      <c r="A202" s="36"/>
      <c r="B202" s="33"/>
      <c r="C202" s="31"/>
      <c r="D202" s="37"/>
      <c r="E202" s="37"/>
      <c r="F202" s="37"/>
      <c r="G202" s="37"/>
      <c r="H202" s="37"/>
      <c r="I202" s="37"/>
      <c r="J202" s="37"/>
    </row>
    <row r="203" spans="1:10" ht="14.25" hidden="1" customHeight="1" x14ac:dyDescent="0.3">
      <c r="A203" s="2"/>
      <c r="B203" s="2"/>
      <c r="C203" s="2"/>
      <c r="D203" s="38"/>
      <c r="E203" s="38"/>
      <c r="F203" s="38"/>
      <c r="G203" s="38"/>
      <c r="H203" s="38"/>
      <c r="I203" s="38"/>
      <c r="J203" s="38"/>
    </row>
    <row r="204" spans="1:10" ht="14.25" hidden="1" customHeight="1" x14ac:dyDescent="0.3">
      <c r="A204" s="201" t="s">
        <v>127</v>
      </c>
      <c r="B204" s="202"/>
      <c r="C204" s="202"/>
      <c r="D204" s="1"/>
      <c r="E204" s="1"/>
      <c r="F204" s="1"/>
      <c r="G204" s="1"/>
      <c r="H204" s="1"/>
      <c r="I204" s="1"/>
      <c r="J204" s="1"/>
    </row>
    <row r="205" spans="1:10" ht="14.25" hidden="1" customHeight="1" x14ac:dyDescent="0.3">
      <c r="A205" s="195" t="s">
        <v>0</v>
      </c>
      <c r="B205" s="195" t="s">
        <v>1</v>
      </c>
      <c r="C205" s="195" t="s">
        <v>2</v>
      </c>
      <c r="D205" s="19" t="s">
        <v>3</v>
      </c>
      <c r="E205" s="19"/>
      <c r="F205" s="19"/>
      <c r="G205" s="19"/>
      <c r="H205" s="19"/>
      <c r="I205" s="19"/>
      <c r="J205" s="19"/>
    </row>
    <row r="206" spans="1:10" ht="14.25" hidden="1" customHeight="1" x14ac:dyDescent="0.3">
      <c r="A206" s="196"/>
      <c r="B206" s="196"/>
      <c r="C206" s="196"/>
      <c r="D206" s="19" t="s">
        <v>4</v>
      </c>
      <c r="E206" s="19"/>
      <c r="F206" s="19"/>
      <c r="G206" s="19"/>
      <c r="H206" s="19"/>
      <c r="I206" s="19"/>
      <c r="J206" s="19"/>
    </row>
    <row r="207" spans="1:10" ht="14.25" hidden="1" customHeight="1" x14ac:dyDescent="0.3">
      <c r="A207" s="3">
        <v>1</v>
      </c>
      <c r="B207" s="3">
        <v>2</v>
      </c>
      <c r="C207" s="3">
        <v>3</v>
      </c>
      <c r="D207" s="39">
        <v>4</v>
      </c>
      <c r="E207" s="39"/>
      <c r="F207" s="39"/>
      <c r="G207" s="39"/>
      <c r="H207" s="39"/>
      <c r="I207" s="39"/>
      <c r="J207" s="39"/>
    </row>
    <row r="208" spans="1:10" ht="14.25" hidden="1" customHeight="1" x14ac:dyDescent="0.3">
      <c r="A208" s="22">
        <v>1</v>
      </c>
      <c r="B208" s="23" t="s">
        <v>128</v>
      </c>
      <c r="C208" s="24"/>
      <c r="D208" s="35"/>
      <c r="E208" s="35"/>
      <c r="F208" s="35"/>
      <c r="G208" s="35"/>
      <c r="H208" s="35"/>
      <c r="I208" s="35"/>
      <c r="J208" s="35"/>
    </row>
    <row r="209" spans="1:10" ht="14.25" hidden="1" customHeight="1" x14ac:dyDescent="0.3">
      <c r="A209" s="22"/>
      <c r="B209" s="25" t="s">
        <v>129</v>
      </c>
      <c r="C209" s="24" t="s">
        <v>12</v>
      </c>
      <c r="D209" s="34" t="e">
        <f>SUM(#REF!)</f>
        <v>#REF!</v>
      </c>
      <c r="E209" s="34"/>
      <c r="F209" s="34"/>
      <c r="G209" s="34"/>
      <c r="H209" s="34"/>
      <c r="I209" s="34"/>
      <c r="J209" s="34"/>
    </row>
    <row r="210" spans="1:10" ht="14.25" hidden="1" customHeight="1" x14ac:dyDescent="0.3">
      <c r="A210" s="22"/>
      <c r="B210" s="27"/>
      <c r="C210" s="24" t="s">
        <v>18</v>
      </c>
      <c r="D210" s="34" t="e">
        <f>SUM(#REF!)</f>
        <v>#REF!</v>
      </c>
      <c r="E210" s="34"/>
      <c r="F210" s="34"/>
      <c r="G210" s="34"/>
      <c r="H210" s="34"/>
      <c r="I210" s="34"/>
      <c r="J210" s="34"/>
    </row>
    <row r="211" spans="1:10" ht="14.25" hidden="1" customHeight="1" x14ac:dyDescent="0.3">
      <c r="A211" s="22"/>
      <c r="B211" s="23"/>
      <c r="C211" s="24" t="s">
        <v>29</v>
      </c>
      <c r="D211" s="34" t="e">
        <f>SUM(#REF!)</f>
        <v>#REF!</v>
      </c>
      <c r="E211" s="34"/>
      <c r="F211" s="34"/>
      <c r="G211" s="34"/>
      <c r="H211" s="34"/>
      <c r="I211" s="34"/>
      <c r="J211" s="34"/>
    </row>
    <row r="212" spans="1:10" ht="14.25" hidden="1" customHeight="1" x14ac:dyDescent="0.3">
      <c r="A212" s="22"/>
      <c r="B212" s="25" t="s">
        <v>130</v>
      </c>
      <c r="C212" s="24" t="s">
        <v>12</v>
      </c>
      <c r="D212" s="34" t="e">
        <f>SUM(#REF!)</f>
        <v>#REF!</v>
      </c>
      <c r="E212" s="34"/>
      <c r="F212" s="34"/>
      <c r="G212" s="34"/>
      <c r="H212" s="34"/>
      <c r="I212" s="34"/>
      <c r="J212" s="34"/>
    </row>
    <row r="213" spans="1:10" ht="14.25" hidden="1" customHeight="1" x14ac:dyDescent="0.3">
      <c r="A213" s="22"/>
      <c r="B213" s="27"/>
      <c r="C213" s="24" t="s">
        <v>18</v>
      </c>
      <c r="D213" s="34" t="e">
        <f>SUM(#REF!)</f>
        <v>#REF!</v>
      </c>
      <c r="E213" s="34"/>
      <c r="F213" s="34"/>
      <c r="G213" s="34"/>
      <c r="H213" s="34"/>
      <c r="I213" s="34"/>
      <c r="J213" s="34"/>
    </row>
    <row r="214" spans="1:10" ht="14.25" hidden="1" customHeight="1" x14ac:dyDescent="0.3">
      <c r="A214" s="22"/>
      <c r="B214" s="23"/>
      <c r="C214" s="24" t="s">
        <v>19</v>
      </c>
      <c r="D214" s="34" t="e">
        <f>SUM(#REF!)</f>
        <v>#REF!</v>
      </c>
      <c r="E214" s="34"/>
      <c r="F214" s="34"/>
      <c r="G214" s="34"/>
      <c r="H214" s="34"/>
      <c r="I214" s="34"/>
      <c r="J214" s="34"/>
    </row>
    <row r="215" spans="1:10" ht="14.25" hidden="1" customHeight="1" x14ac:dyDescent="0.3">
      <c r="A215" s="22"/>
      <c r="B215" s="23"/>
      <c r="C215" s="24" t="s">
        <v>29</v>
      </c>
      <c r="D215" s="34" t="e">
        <f>SUM(#REF!)</f>
        <v>#REF!</v>
      </c>
      <c r="E215" s="34"/>
      <c r="F215" s="34"/>
      <c r="G215" s="34"/>
      <c r="H215" s="34"/>
      <c r="I215" s="34"/>
      <c r="J215" s="34"/>
    </row>
    <row r="216" spans="1:10" ht="14.25" hidden="1" customHeight="1" x14ac:dyDescent="0.3">
      <c r="A216" s="22"/>
      <c r="B216" s="25" t="s">
        <v>131</v>
      </c>
      <c r="C216" s="24" t="s">
        <v>12</v>
      </c>
      <c r="D216" s="34" t="e">
        <f>SUM(#REF!)</f>
        <v>#REF!</v>
      </c>
      <c r="E216" s="34"/>
      <c r="F216" s="34"/>
      <c r="G216" s="34"/>
      <c r="H216" s="34"/>
      <c r="I216" s="34"/>
      <c r="J216" s="34"/>
    </row>
    <row r="217" spans="1:10" ht="14.25" hidden="1" customHeight="1" x14ac:dyDescent="0.3">
      <c r="A217" s="22"/>
      <c r="B217" s="27"/>
      <c r="C217" s="24" t="s">
        <v>18</v>
      </c>
      <c r="D217" s="34" t="e">
        <f>SUM(#REF!)</f>
        <v>#REF!</v>
      </c>
      <c r="E217" s="34"/>
      <c r="F217" s="34"/>
      <c r="G217" s="34"/>
      <c r="H217" s="34"/>
      <c r="I217" s="34"/>
      <c r="J217" s="34"/>
    </row>
    <row r="218" spans="1:10" ht="14.25" hidden="1" customHeight="1" x14ac:dyDescent="0.3">
      <c r="A218" s="22"/>
      <c r="B218" s="25"/>
      <c r="C218" s="24" t="s">
        <v>29</v>
      </c>
      <c r="D218" s="34" t="e">
        <f>SUM(#REF!)</f>
        <v>#REF!</v>
      </c>
      <c r="E218" s="34"/>
      <c r="F218" s="34"/>
      <c r="G218" s="34"/>
      <c r="H218" s="34"/>
      <c r="I218" s="34"/>
      <c r="J218" s="34"/>
    </row>
    <row r="219" spans="1:10" ht="14.25" hidden="1" customHeight="1" x14ac:dyDescent="0.3">
      <c r="A219" s="22"/>
      <c r="B219" s="25" t="s">
        <v>132</v>
      </c>
      <c r="C219" s="24" t="s">
        <v>12</v>
      </c>
      <c r="D219" s="34" t="e">
        <f>SUM(#REF!)</f>
        <v>#REF!</v>
      </c>
      <c r="E219" s="34"/>
      <c r="F219" s="34"/>
      <c r="G219" s="34"/>
      <c r="H219" s="34"/>
      <c r="I219" s="34"/>
      <c r="J219" s="34"/>
    </row>
    <row r="220" spans="1:10" ht="14.25" hidden="1" customHeight="1" x14ac:dyDescent="0.3">
      <c r="A220" s="22"/>
      <c r="B220" s="25"/>
      <c r="C220" s="24" t="s">
        <v>18</v>
      </c>
      <c r="D220" s="34" t="e">
        <f>SUM(#REF!)</f>
        <v>#REF!</v>
      </c>
      <c r="E220" s="34"/>
      <c r="F220" s="34"/>
      <c r="G220" s="34"/>
      <c r="H220" s="34"/>
      <c r="I220" s="34"/>
      <c r="J220" s="34"/>
    </row>
    <row r="221" spans="1:10" ht="14.25" hidden="1" customHeight="1" x14ac:dyDescent="0.3">
      <c r="A221" s="22"/>
      <c r="B221" s="27"/>
      <c r="C221" s="24" t="s">
        <v>19</v>
      </c>
      <c r="D221" s="34" t="e">
        <f>SUM(#REF!)</f>
        <v>#REF!</v>
      </c>
      <c r="E221" s="34"/>
      <c r="F221" s="34"/>
      <c r="G221" s="34"/>
      <c r="H221" s="34"/>
      <c r="I221" s="34"/>
      <c r="J221" s="34"/>
    </row>
    <row r="222" spans="1:10" ht="14.25" hidden="1" customHeight="1" x14ac:dyDescent="0.3">
      <c r="A222" s="22"/>
      <c r="B222" s="27"/>
      <c r="C222" s="24" t="s">
        <v>29</v>
      </c>
      <c r="D222" s="34" t="e">
        <f>SUM(#REF!)</f>
        <v>#REF!</v>
      </c>
      <c r="E222" s="34"/>
      <c r="F222" s="34"/>
      <c r="G222" s="34"/>
      <c r="H222" s="34"/>
      <c r="I222" s="34"/>
      <c r="J222" s="34"/>
    </row>
    <row r="223" spans="1:10" ht="14.25" hidden="1" customHeight="1" x14ac:dyDescent="0.3">
      <c r="A223" s="22"/>
      <c r="B223" s="25" t="s">
        <v>133</v>
      </c>
      <c r="C223" s="24" t="s">
        <v>12</v>
      </c>
      <c r="D223" s="34" t="e">
        <f>SUM(#REF!)</f>
        <v>#REF!</v>
      </c>
      <c r="E223" s="34"/>
      <c r="F223" s="34"/>
      <c r="G223" s="34"/>
      <c r="H223" s="34"/>
      <c r="I223" s="34"/>
      <c r="J223" s="34"/>
    </row>
    <row r="224" spans="1:10" ht="14.25" hidden="1" customHeight="1" x14ac:dyDescent="0.3">
      <c r="A224" s="22"/>
      <c r="B224" s="27"/>
      <c r="C224" s="24" t="s">
        <v>18</v>
      </c>
      <c r="D224" s="34" t="e">
        <f>SUM(#REF!)</f>
        <v>#REF!</v>
      </c>
      <c r="E224" s="34"/>
      <c r="F224" s="34"/>
      <c r="G224" s="34"/>
      <c r="H224" s="34"/>
      <c r="I224" s="34"/>
      <c r="J224" s="34"/>
    </row>
    <row r="225" spans="1:10" ht="14.25" hidden="1" customHeight="1" x14ac:dyDescent="0.3">
      <c r="A225" s="22"/>
      <c r="B225" s="25"/>
      <c r="C225" s="24" t="s">
        <v>29</v>
      </c>
      <c r="D225" s="34" t="e">
        <f>SUM(#REF!)</f>
        <v>#REF!</v>
      </c>
      <c r="E225" s="34"/>
      <c r="F225" s="34"/>
      <c r="G225" s="34"/>
      <c r="H225" s="34"/>
      <c r="I225" s="34"/>
      <c r="J225" s="34"/>
    </row>
    <row r="226" spans="1:10" ht="14.25" hidden="1" customHeight="1" x14ac:dyDescent="0.3">
      <c r="A226" s="22"/>
      <c r="B226" s="25"/>
      <c r="C226" s="24" t="s">
        <v>115</v>
      </c>
      <c r="D226" s="34" t="e">
        <f>SUM(#REF!)</f>
        <v>#REF!</v>
      </c>
      <c r="E226" s="34"/>
      <c r="F226" s="34"/>
      <c r="G226" s="34"/>
      <c r="H226" s="34"/>
      <c r="I226" s="34"/>
      <c r="J226" s="34"/>
    </row>
    <row r="227" spans="1:10" ht="14.25" hidden="1" customHeight="1" x14ac:dyDescent="0.3">
      <c r="A227" s="22"/>
      <c r="B227" s="25" t="s">
        <v>134</v>
      </c>
      <c r="C227" s="24" t="s">
        <v>29</v>
      </c>
      <c r="D227" s="34" t="e">
        <f>SUM(#REF!)</f>
        <v>#REF!</v>
      </c>
      <c r="E227" s="34"/>
      <c r="F227" s="34"/>
      <c r="G227" s="34"/>
      <c r="H227" s="34"/>
      <c r="I227" s="34"/>
      <c r="J227" s="34"/>
    </row>
    <row r="228" spans="1:10" ht="14.25" hidden="1" customHeight="1" x14ac:dyDescent="0.3">
      <c r="A228" s="22"/>
      <c r="B228" s="25" t="s">
        <v>135</v>
      </c>
      <c r="C228" s="24" t="s">
        <v>12</v>
      </c>
      <c r="D228" s="34" t="e">
        <f>SUM(#REF!)</f>
        <v>#REF!</v>
      </c>
      <c r="E228" s="34"/>
      <c r="F228" s="34"/>
      <c r="G228" s="34"/>
      <c r="H228" s="34"/>
      <c r="I228" s="34"/>
      <c r="J228" s="34"/>
    </row>
    <row r="229" spans="1:10" ht="14.25" hidden="1" customHeight="1" x14ac:dyDescent="0.3">
      <c r="A229" s="22"/>
      <c r="B229" s="25" t="s">
        <v>59</v>
      </c>
      <c r="C229" s="24" t="s">
        <v>12</v>
      </c>
      <c r="D229" s="34" t="e">
        <f>SUM(#REF!)</f>
        <v>#REF!</v>
      </c>
      <c r="E229" s="34"/>
      <c r="F229" s="34"/>
      <c r="G229" s="34"/>
      <c r="H229" s="34"/>
      <c r="I229" s="34"/>
      <c r="J229" s="34"/>
    </row>
    <row r="230" spans="1:10" ht="14.25" hidden="1" customHeight="1" x14ac:dyDescent="0.3">
      <c r="A230" s="22"/>
      <c r="B230" s="25"/>
      <c r="C230" s="24" t="s">
        <v>29</v>
      </c>
      <c r="D230" s="34" t="e">
        <f>SUM(#REF!)</f>
        <v>#REF!</v>
      </c>
      <c r="E230" s="34"/>
      <c r="F230" s="34"/>
      <c r="G230" s="34"/>
      <c r="H230" s="34"/>
      <c r="I230" s="34"/>
      <c r="J230" s="34"/>
    </row>
    <row r="231" spans="1:10" ht="14.25" hidden="1" customHeight="1" x14ac:dyDescent="0.3">
      <c r="A231" s="22"/>
      <c r="B231" s="25"/>
      <c r="C231" s="24" t="s">
        <v>18</v>
      </c>
      <c r="D231" s="34" t="e">
        <f>SUM(#REF!)</f>
        <v>#REF!</v>
      </c>
      <c r="E231" s="34"/>
      <c r="F231" s="34"/>
      <c r="G231" s="34"/>
      <c r="H231" s="34"/>
      <c r="I231" s="34"/>
      <c r="J231" s="34"/>
    </row>
    <row r="232" spans="1:10" ht="14.25" hidden="1" customHeight="1" x14ac:dyDescent="0.3">
      <c r="A232" s="22"/>
      <c r="B232" s="25" t="s">
        <v>136</v>
      </c>
      <c r="C232" s="24" t="s">
        <v>12</v>
      </c>
      <c r="D232" s="34" t="e">
        <f>SUM(#REF!)</f>
        <v>#REF!</v>
      </c>
      <c r="E232" s="34"/>
      <c r="F232" s="34"/>
      <c r="G232" s="34"/>
      <c r="H232" s="34"/>
      <c r="I232" s="34"/>
      <c r="J232" s="34"/>
    </row>
    <row r="233" spans="1:10" ht="14.25" hidden="1" customHeight="1" x14ac:dyDescent="0.3">
      <c r="A233" s="22"/>
      <c r="B233" s="25"/>
      <c r="C233" s="24" t="s">
        <v>29</v>
      </c>
      <c r="D233" s="34" t="e">
        <f>SUM(#REF!)</f>
        <v>#REF!</v>
      </c>
      <c r="E233" s="34"/>
      <c r="F233" s="34"/>
      <c r="G233" s="34"/>
      <c r="H233" s="34"/>
      <c r="I233" s="34"/>
      <c r="J233" s="34"/>
    </row>
    <row r="234" spans="1:10" ht="14.25" hidden="1" customHeight="1" x14ac:dyDescent="0.3">
      <c r="A234" s="22"/>
      <c r="B234" s="25"/>
      <c r="C234" s="24" t="s">
        <v>18</v>
      </c>
      <c r="D234" s="34" t="e">
        <f>SUM(#REF!)</f>
        <v>#REF!</v>
      </c>
      <c r="E234" s="34"/>
      <c r="F234" s="34"/>
      <c r="G234" s="34"/>
      <c r="H234" s="34"/>
      <c r="I234" s="34"/>
      <c r="J234" s="34"/>
    </row>
    <row r="235" spans="1:10" ht="14.25" hidden="1" customHeight="1" x14ac:dyDescent="0.3">
      <c r="A235" s="22"/>
      <c r="B235" s="25" t="s">
        <v>137</v>
      </c>
      <c r="C235" s="24" t="s">
        <v>18</v>
      </c>
      <c r="D235" s="34" t="e">
        <f>SUM(#REF!)</f>
        <v>#REF!</v>
      </c>
      <c r="E235" s="34"/>
      <c r="F235" s="34"/>
      <c r="G235" s="34"/>
      <c r="H235" s="34"/>
      <c r="I235" s="34"/>
      <c r="J235" s="34"/>
    </row>
    <row r="236" spans="1:10" ht="14.25" hidden="1" customHeight="1" x14ac:dyDescent="0.3">
      <c r="A236" s="22"/>
      <c r="B236" s="25"/>
      <c r="C236" s="24" t="s">
        <v>29</v>
      </c>
      <c r="D236" s="34" t="e">
        <f>SUM(#REF!)</f>
        <v>#REF!</v>
      </c>
      <c r="E236" s="34"/>
      <c r="F236" s="34"/>
      <c r="G236" s="34"/>
      <c r="H236" s="34"/>
      <c r="I236" s="34"/>
      <c r="J236" s="34"/>
    </row>
    <row r="237" spans="1:10" ht="14.25" hidden="1" customHeight="1" x14ac:dyDescent="0.3">
      <c r="A237" s="22"/>
      <c r="B237" s="25" t="s">
        <v>138</v>
      </c>
      <c r="C237" s="24" t="s">
        <v>12</v>
      </c>
      <c r="D237" s="34" t="e">
        <f>SUM(#REF!)</f>
        <v>#REF!</v>
      </c>
      <c r="E237" s="34"/>
      <c r="F237" s="34"/>
      <c r="G237" s="34"/>
      <c r="H237" s="34"/>
      <c r="I237" s="34"/>
      <c r="J237" s="34"/>
    </row>
    <row r="238" spans="1:10" ht="14.25" hidden="1" customHeight="1" x14ac:dyDescent="0.3">
      <c r="A238" s="22"/>
      <c r="B238" s="25"/>
      <c r="C238" s="24" t="s">
        <v>18</v>
      </c>
      <c r="D238" s="34" t="e">
        <f>SUM(#REF!)</f>
        <v>#REF!</v>
      </c>
      <c r="E238" s="34"/>
      <c r="F238" s="34"/>
      <c r="G238" s="34"/>
      <c r="H238" s="34"/>
      <c r="I238" s="34"/>
      <c r="J238" s="34"/>
    </row>
    <row r="239" spans="1:10" ht="14.25" hidden="1" customHeight="1" x14ac:dyDescent="0.3">
      <c r="A239" s="22"/>
      <c r="B239" s="25"/>
      <c r="C239" s="24" t="s">
        <v>19</v>
      </c>
      <c r="D239" s="34" t="e">
        <f>SUM(#REF!)</f>
        <v>#REF!</v>
      </c>
      <c r="E239" s="34"/>
      <c r="F239" s="34"/>
      <c r="G239" s="34"/>
      <c r="H239" s="34"/>
      <c r="I239" s="34"/>
      <c r="J239" s="34"/>
    </row>
    <row r="240" spans="1:10" ht="14.25" hidden="1" customHeight="1" x14ac:dyDescent="0.3">
      <c r="A240" s="22"/>
      <c r="B240" s="25"/>
      <c r="C240" s="24" t="s">
        <v>18</v>
      </c>
      <c r="D240" s="34" t="e">
        <f>SUM(#REF!)</f>
        <v>#REF!</v>
      </c>
      <c r="E240" s="34"/>
      <c r="F240" s="34"/>
      <c r="G240" s="34"/>
      <c r="H240" s="34"/>
      <c r="I240" s="34"/>
      <c r="J240" s="34"/>
    </row>
    <row r="241" spans="1:10" ht="14.25" hidden="1" customHeight="1" x14ac:dyDescent="0.3">
      <c r="A241" s="22"/>
      <c r="B241" s="25" t="s">
        <v>139</v>
      </c>
      <c r="C241" s="24" t="s">
        <v>12</v>
      </c>
      <c r="D241" s="34" t="e">
        <f>SUM(#REF!)</f>
        <v>#REF!</v>
      </c>
      <c r="E241" s="34"/>
      <c r="F241" s="34"/>
      <c r="G241" s="34"/>
      <c r="H241" s="34"/>
      <c r="I241" s="34"/>
      <c r="J241" s="34"/>
    </row>
    <row r="242" spans="1:10" ht="14.25" hidden="1" customHeight="1" x14ac:dyDescent="0.3">
      <c r="A242" s="22"/>
      <c r="B242" s="25"/>
      <c r="C242" s="24" t="s">
        <v>29</v>
      </c>
      <c r="D242" s="34" t="e">
        <f>SUM(#REF!)</f>
        <v>#REF!</v>
      </c>
      <c r="E242" s="34"/>
      <c r="F242" s="34"/>
      <c r="G242" s="34"/>
      <c r="H242" s="34"/>
      <c r="I242" s="34"/>
      <c r="J242" s="34"/>
    </row>
    <row r="243" spans="1:10" ht="14.25" hidden="1" customHeight="1" x14ac:dyDescent="0.3">
      <c r="A243" s="22"/>
      <c r="B243" s="25"/>
      <c r="C243" s="24" t="s">
        <v>18</v>
      </c>
      <c r="D243" s="34" t="e">
        <f>SUM(#REF!)</f>
        <v>#REF!</v>
      </c>
      <c r="E243" s="34"/>
      <c r="F243" s="34"/>
      <c r="G243" s="34"/>
      <c r="H243" s="34"/>
      <c r="I243" s="34"/>
      <c r="J243" s="34"/>
    </row>
    <row r="244" spans="1:10" ht="14.25" hidden="1" customHeight="1" x14ac:dyDescent="0.3">
      <c r="A244" s="22"/>
      <c r="B244" s="25" t="s">
        <v>140</v>
      </c>
      <c r="C244" s="24" t="s">
        <v>29</v>
      </c>
      <c r="D244" s="34" t="e">
        <f>SUM(#REF!)</f>
        <v>#REF!</v>
      </c>
      <c r="E244" s="34"/>
      <c r="F244" s="34"/>
      <c r="G244" s="34"/>
      <c r="H244" s="34"/>
      <c r="I244" s="34"/>
      <c r="J244" s="34"/>
    </row>
    <row r="245" spans="1:10" ht="14.25" hidden="1" customHeight="1" x14ac:dyDescent="0.3">
      <c r="A245" s="22"/>
      <c r="B245" s="25"/>
      <c r="C245" s="24" t="s">
        <v>18</v>
      </c>
      <c r="D245" s="34" t="e">
        <f>SUM(#REF!)</f>
        <v>#REF!</v>
      </c>
      <c r="E245" s="34"/>
      <c r="F245" s="34"/>
      <c r="G245" s="34"/>
      <c r="H245" s="34"/>
      <c r="I245" s="34"/>
      <c r="J245" s="34"/>
    </row>
    <row r="246" spans="1:10" ht="14.25" hidden="1" customHeight="1" x14ac:dyDescent="0.3">
      <c r="A246" s="22"/>
      <c r="B246" s="25" t="s">
        <v>141</v>
      </c>
      <c r="C246" s="24" t="s">
        <v>12</v>
      </c>
      <c r="D246" s="34" t="e">
        <f>SUM(#REF!)</f>
        <v>#REF!</v>
      </c>
      <c r="E246" s="34"/>
      <c r="F246" s="34"/>
      <c r="G246" s="34"/>
      <c r="H246" s="34"/>
      <c r="I246" s="34"/>
      <c r="J246" s="34"/>
    </row>
    <row r="247" spans="1:10" ht="14.25" hidden="1" customHeight="1" x14ac:dyDescent="0.3">
      <c r="A247" s="22"/>
      <c r="B247" s="25"/>
      <c r="C247" s="24"/>
      <c r="D247" s="35"/>
      <c r="E247" s="35"/>
      <c r="F247" s="35"/>
      <c r="G247" s="35"/>
      <c r="H247" s="35"/>
      <c r="I247" s="35"/>
      <c r="J247" s="35"/>
    </row>
    <row r="248" spans="1:10" ht="14.25" hidden="1" customHeight="1" x14ac:dyDescent="0.3">
      <c r="A248" s="22">
        <v>2</v>
      </c>
      <c r="B248" s="23" t="s">
        <v>142</v>
      </c>
      <c r="C248" s="24"/>
      <c r="D248" s="35"/>
      <c r="E248" s="35"/>
      <c r="F248" s="35"/>
      <c r="G248" s="35"/>
      <c r="H248" s="35"/>
      <c r="I248" s="35"/>
      <c r="J248" s="35"/>
    </row>
    <row r="249" spans="1:10" ht="14.25" hidden="1" customHeight="1" x14ac:dyDescent="0.3">
      <c r="A249" s="22"/>
      <c r="B249" s="25" t="s">
        <v>143</v>
      </c>
      <c r="C249" s="24" t="s">
        <v>12</v>
      </c>
      <c r="D249" s="34" t="e">
        <f>SUM(#REF!)</f>
        <v>#REF!</v>
      </c>
      <c r="E249" s="34"/>
      <c r="F249" s="34"/>
      <c r="G249" s="34"/>
      <c r="H249" s="34"/>
      <c r="I249" s="34"/>
      <c r="J249" s="34"/>
    </row>
    <row r="250" spans="1:10" ht="14.25" hidden="1" customHeight="1" x14ac:dyDescent="0.3">
      <c r="A250" s="22"/>
      <c r="B250" s="27"/>
      <c r="C250" s="24" t="s">
        <v>144</v>
      </c>
      <c r="D250" s="34" t="e">
        <f>SUM(#REF!)</f>
        <v>#REF!</v>
      </c>
      <c r="E250" s="34"/>
      <c r="F250" s="34"/>
      <c r="G250" s="34"/>
      <c r="H250" s="34"/>
      <c r="I250" s="34"/>
      <c r="J250" s="34"/>
    </row>
    <row r="251" spans="1:10" ht="14.25" hidden="1" customHeight="1" x14ac:dyDescent="0.3">
      <c r="A251" s="22"/>
      <c r="B251" s="23"/>
      <c r="C251" s="24" t="s">
        <v>29</v>
      </c>
      <c r="D251" s="34" t="e">
        <f>SUM(#REF!)</f>
        <v>#REF!</v>
      </c>
      <c r="E251" s="34"/>
      <c r="F251" s="34"/>
      <c r="G251" s="34"/>
      <c r="H251" s="34"/>
      <c r="I251" s="34"/>
      <c r="J251" s="34"/>
    </row>
    <row r="252" spans="1:10" ht="14.25" hidden="1" customHeight="1" x14ac:dyDescent="0.3">
      <c r="A252" s="22"/>
      <c r="B252" s="25"/>
      <c r="C252" s="24" t="s">
        <v>18</v>
      </c>
      <c r="D252" s="34" t="e">
        <f>SUM(#REF!)</f>
        <v>#REF!</v>
      </c>
      <c r="E252" s="34"/>
      <c r="F252" s="34"/>
      <c r="G252" s="34"/>
      <c r="H252" s="34"/>
      <c r="I252" s="34"/>
      <c r="J252" s="34"/>
    </row>
    <row r="253" spans="1:10" ht="14.25" hidden="1" customHeight="1" x14ac:dyDescent="0.3">
      <c r="A253" s="22"/>
      <c r="B253" s="25" t="s">
        <v>63</v>
      </c>
      <c r="C253" s="24" t="s">
        <v>12</v>
      </c>
      <c r="D253" s="34" t="e">
        <f>SUM(#REF!)</f>
        <v>#REF!</v>
      </c>
      <c r="E253" s="34"/>
      <c r="F253" s="34"/>
      <c r="G253" s="34"/>
      <c r="H253" s="34"/>
      <c r="I253" s="34"/>
      <c r="J253" s="34"/>
    </row>
    <row r="254" spans="1:10" ht="14.25" hidden="1" customHeight="1" x14ac:dyDescent="0.3">
      <c r="A254" s="22"/>
      <c r="B254" s="23"/>
      <c r="C254" s="24" t="s">
        <v>144</v>
      </c>
      <c r="D254" s="34" t="e">
        <f>SUM(#REF!)</f>
        <v>#REF!</v>
      </c>
      <c r="E254" s="34"/>
      <c r="F254" s="34"/>
      <c r="G254" s="34"/>
      <c r="H254" s="34"/>
      <c r="I254" s="34"/>
      <c r="J254" s="34"/>
    </row>
    <row r="255" spans="1:10" ht="14.25" hidden="1" customHeight="1" x14ac:dyDescent="0.3">
      <c r="A255" s="22"/>
      <c r="B255" s="23"/>
      <c r="C255" s="24" t="s">
        <v>29</v>
      </c>
      <c r="D255" s="34" t="e">
        <f>SUM(#REF!)</f>
        <v>#REF!</v>
      </c>
      <c r="E255" s="34"/>
      <c r="F255" s="34"/>
      <c r="G255" s="34"/>
      <c r="H255" s="34"/>
      <c r="I255" s="34"/>
      <c r="J255" s="34"/>
    </row>
    <row r="256" spans="1:10" ht="14.25" hidden="1" customHeight="1" x14ac:dyDescent="0.3">
      <c r="A256" s="22"/>
      <c r="B256" s="25"/>
      <c r="C256" s="24" t="s">
        <v>18</v>
      </c>
      <c r="D256" s="34" t="e">
        <f>SUM(#REF!)</f>
        <v>#REF!</v>
      </c>
      <c r="E256" s="34"/>
      <c r="F256" s="34"/>
      <c r="G256" s="34"/>
      <c r="H256" s="34"/>
      <c r="I256" s="34"/>
      <c r="J256" s="34"/>
    </row>
    <row r="257" spans="1:10" ht="14.25" hidden="1" customHeight="1" x14ac:dyDescent="0.3">
      <c r="A257" s="22"/>
      <c r="B257" s="25" t="s">
        <v>145</v>
      </c>
      <c r="C257" s="24" t="s">
        <v>12</v>
      </c>
      <c r="D257" s="34" t="e">
        <f>SUM(#REF!)</f>
        <v>#REF!</v>
      </c>
      <c r="E257" s="34"/>
      <c r="F257" s="34"/>
      <c r="G257" s="34"/>
      <c r="H257" s="34"/>
      <c r="I257" s="34"/>
      <c r="J257" s="34"/>
    </row>
    <row r="258" spans="1:10" ht="14.25" hidden="1" customHeight="1" x14ac:dyDescent="0.3">
      <c r="A258" s="22"/>
      <c r="B258" s="25"/>
      <c r="C258" s="24" t="s">
        <v>29</v>
      </c>
      <c r="D258" s="34" t="e">
        <f>SUM(#REF!)</f>
        <v>#REF!</v>
      </c>
      <c r="E258" s="34"/>
      <c r="F258" s="34"/>
      <c r="G258" s="34"/>
      <c r="H258" s="34"/>
      <c r="I258" s="34"/>
      <c r="J258" s="34"/>
    </row>
    <row r="259" spans="1:10" ht="14.25" hidden="1" customHeight="1" x14ac:dyDescent="0.3">
      <c r="A259" s="22"/>
      <c r="B259" s="25" t="s">
        <v>146</v>
      </c>
      <c r="C259" s="24" t="s">
        <v>18</v>
      </c>
      <c r="D259" s="34" t="e">
        <f>SUM(#REF!)</f>
        <v>#REF!</v>
      </c>
      <c r="E259" s="34"/>
      <c r="F259" s="34"/>
      <c r="G259" s="34"/>
      <c r="H259" s="34"/>
      <c r="I259" s="34"/>
      <c r="J259" s="34"/>
    </row>
    <row r="260" spans="1:10" ht="14.25" hidden="1" customHeight="1" x14ac:dyDescent="0.3">
      <c r="A260" s="22"/>
      <c r="B260" s="25"/>
      <c r="C260" s="24" t="s">
        <v>29</v>
      </c>
      <c r="D260" s="34" t="e">
        <f>SUM(#REF!)</f>
        <v>#REF!</v>
      </c>
      <c r="E260" s="34"/>
      <c r="F260" s="34"/>
      <c r="G260" s="34"/>
      <c r="H260" s="34"/>
      <c r="I260" s="34"/>
      <c r="J260" s="34"/>
    </row>
    <row r="261" spans="1:10" ht="14.25" hidden="1" customHeight="1" x14ac:dyDescent="0.3">
      <c r="A261" s="22"/>
      <c r="B261" s="25" t="s">
        <v>147</v>
      </c>
      <c r="C261" s="24" t="s">
        <v>18</v>
      </c>
      <c r="D261" s="34" t="e">
        <f>SUM(#REF!)</f>
        <v>#REF!</v>
      </c>
      <c r="E261" s="34"/>
      <c r="F261" s="34"/>
      <c r="G261" s="34"/>
      <c r="H261" s="34"/>
      <c r="I261" s="34"/>
      <c r="J261" s="34"/>
    </row>
    <row r="262" spans="1:10" ht="14.25" hidden="1" customHeight="1" x14ac:dyDescent="0.3">
      <c r="A262" s="22"/>
      <c r="B262" s="27"/>
      <c r="C262" s="24" t="s">
        <v>144</v>
      </c>
      <c r="D262" s="34" t="e">
        <f>SUM(#REF!)</f>
        <v>#REF!</v>
      </c>
      <c r="E262" s="34"/>
      <c r="F262" s="34"/>
      <c r="G262" s="34"/>
      <c r="H262" s="34"/>
      <c r="I262" s="34"/>
      <c r="J262" s="34"/>
    </row>
    <row r="263" spans="1:10" ht="14.25" hidden="1" customHeight="1" x14ac:dyDescent="0.3">
      <c r="A263" s="22"/>
      <c r="B263" s="25"/>
      <c r="C263" s="24" t="s">
        <v>29</v>
      </c>
      <c r="D263" s="34" t="e">
        <f>SUM(#REF!)</f>
        <v>#REF!</v>
      </c>
      <c r="E263" s="34"/>
      <c r="F263" s="34"/>
      <c r="G263" s="34"/>
      <c r="H263" s="34"/>
      <c r="I263" s="34"/>
      <c r="J263" s="34"/>
    </row>
    <row r="264" spans="1:10" ht="14.25" hidden="1" customHeight="1" x14ac:dyDescent="0.3">
      <c r="A264" s="22"/>
      <c r="B264" s="25" t="s">
        <v>148</v>
      </c>
      <c r="C264" s="24" t="s">
        <v>12</v>
      </c>
      <c r="D264" s="34" t="e">
        <f>SUM(#REF!)</f>
        <v>#REF!</v>
      </c>
      <c r="E264" s="34"/>
      <c r="F264" s="34"/>
      <c r="G264" s="34"/>
      <c r="H264" s="34"/>
      <c r="I264" s="34"/>
      <c r="J264" s="34"/>
    </row>
    <row r="265" spans="1:10" ht="14.25" hidden="1" customHeight="1" x14ac:dyDescent="0.3">
      <c r="A265" s="22"/>
      <c r="B265" s="25"/>
      <c r="C265" s="24"/>
      <c r="D265" s="35"/>
      <c r="E265" s="35"/>
      <c r="F265" s="35"/>
      <c r="G265" s="35"/>
      <c r="H265" s="35"/>
      <c r="I265" s="35"/>
      <c r="J265" s="35"/>
    </row>
    <row r="266" spans="1:10" ht="14.25" hidden="1" customHeight="1" x14ac:dyDescent="0.3">
      <c r="A266" s="22">
        <v>3</v>
      </c>
      <c r="B266" s="23" t="s">
        <v>149</v>
      </c>
      <c r="C266" s="24"/>
      <c r="D266" s="35"/>
      <c r="E266" s="35"/>
      <c r="F266" s="35"/>
      <c r="G266" s="35"/>
      <c r="H266" s="35"/>
      <c r="I266" s="35"/>
      <c r="J266" s="35"/>
    </row>
    <row r="267" spans="1:10" ht="14.25" hidden="1" customHeight="1" x14ac:dyDescent="0.3">
      <c r="A267" s="22"/>
      <c r="B267" s="25" t="s">
        <v>150</v>
      </c>
      <c r="C267" s="24" t="s">
        <v>18</v>
      </c>
      <c r="D267" s="34" t="e">
        <f>SUM(#REF!)</f>
        <v>#REF!</v>
      </c>
      <c r="E267" s="34"/>
      <c r="F267" s="34"/>
      <c r="G267" s="34"/>
      <c r="H267" s="34"/>
      <c r="I267" s="34"/>
      <c r="J267" s="34"/>
    </row>
    <row r="268" spans="1:10" ht="14.25" hidden="1" customHeight="1" x14ac:dyDescent="0.3">
      <c r="A268" s="22"/>
      <c r="B268" s="27"/>
      <c r="C268" s="24" t="s">
        <v>29</v>
      </c>
      <c r="D268" s="34" t="e">
        <f>SUM(#REF!)</f>
        <v>#REF!</v>
      </c>
      <c r="E268" s="34"/>
      <c r="F268" s="34"/>
      <c r="G268" s="34"/>
      <c r="H268" s="34"/>
      <c r="I268" s="34"/>
      <c r="J268" s="34"/>
    </row>
    <row r="269" spans="1:10" ht="14.25" hidden="1" customHeight="1" x14ac:dyDescent="0.3">
      <c r="A269" s="22"/>
      <c r="B269" s="23"/>
      <c r="C269" s="24" t="s">
        <v>12</v>
      </c>
      <c r="D269" s="34" t="e">
        <f>SUM(#REF!)</f>
        <v>#REF!</v>
      </c>
      <c r="E269" s="34"/>
      <c r="F269" s="34"/>
      <c r="G269" s="34"/>
      <c r="H269" s="34"/>
      <c r="I269" s="34"/>
      <c r="J269" s="34"/>
    </row>
    <row r="270" spans="1:10" ht="14.25" hidden="1" customHeight="1" x14ac:dyDescent="0.3">
      <c r="A270" s="22"/>
      <c r="B270" s="25" t="s">
        <v>151</v>
      </c>
      <c r="C270" s="24" t="s">
        <v>18</v>
      </c>
      <c r="D270" s="34" t="e">
        <f>SUM(#REF!)</f>
        <v>#REF!</v>
      </c>
      <c r="E270" s="34"/>
      <c r="F270" s="34"/>
      <c r="G270" s="34"/>
      <c r="H270" s="34"/>
      <c r="I270" s="34"/>
      <c r="J270" s="34"/>
    </row>
    <row r="271" spans="1:10" ht="14.25" hidden="1" customHeight="1" x14ac:dyDescent="0.3">
      <c r="A271" s="22"/>
      <c r="B271" s="25"/>
      <c r="C271" s="24" t="s">
        <v>29</v>
      </c>
      <c r="D271" s="34" t="e">
        <f>SUM(#REF!)</f>
        <v>#REF!</v>
      </c>
      <c r="E271" s="34"/>
      <c r="F271" s="34"/>
      <c r="G271" s="34"/>
      <c r="H271" s="34"/>
      <c r="I271" s="34"/>
      <c r="J271" s="34"/>
    </row>
    <row r="272" spans="1:10" ht="14.25" hidden="1" customHeight="1" x14ac:dyDescent="0.3">
      <c r="A272" s="22"/>
      <c r="B272" s="25" t="s">
        <v>152</v>
      </c>
      <c r="C272" s="24" t="s">
        <v>18</v>
      </c>
      <c r="D272" s="34" t="e">
        <f>SUM(#REF!)</f>
        <v>#REF!</v>
      </c>
      <c r="E272" s="34"/>
      <c r="F272" s="34"/>
      <c r="G272" s="34"/>
      <c r="H272" s="34"/>
      <c r="I272" s="34"/>
      <c r="J272" s="34"/>
    </row>
    <row r="273" spans="1:10" ht="14.25" hidden="1" customHeight="1" x14ac:dyDescent="0.3">
      <c r="A273" s="22"/>
      <c r="B273" s="23"/>
      <c r="C273" s="24" t="s">
        <v>29</v>
      </c>
      <c r="D273" s="34" t="e">
        <f>SUM(#REF!)</f>
        <v>#REF!</v>
      </c>
      <c r="E273" s="34"/>
      <c r="F273" s="34"/>
      <c r="G273" s="34"/>
      <c r="H273" s="34"/>
      <c r="I273" s="34"/>
      <c r="J273" s="34"/>
    </row>
    <row r="274" spans="1:10" ht="14.25" hidden="1" customHeight="1" x14ac:dyDescent="0.3">
      <c r="A274" s="22"/>
      <c r="B274" s="25" t="s">
        <v>153</v>
      </c>
      <c r="C274" s="24" t="s">
        <v>29</v>
      </c>
      <c r="D274" s="34" t="e">
        <f>SUM(#REF!)</f>
        <v>#REF!</v>
      </c>
      <c r="E274" s="34"/>
      <c r="F274" s="34"/>
      <c r="G274" s="34"/>
      <c r="H274" s="34"/>
      <c r="I274" s="34"/>
      <c r="J274" s="34"/>
    </row>
    <row r="275" spans="1:10" ht="14.25" hidden="1" customHeight="1" x14ac:dyDescent="0.3">
      <c r="A275" s="22"/>
      <c r="B275" s="25" t="s">
        <v>154</v>
      </c>
      <c r="C275" s="24" t="s">
        <v>18</v>
      </c>
      <c r="D275" s="34" t="e">
        <f>SUM(#REF!)</f>
        <v>#REF!</v>
      </c>
      <c r="E275" s="34"/>
      <c r="F275" s="34"/>
      <c r="G275" s="34"/>
      <c r="H275" s="34"/>
      <c r="I275" s="34"/>
      <c r="J275" s="34"/>
    </row>
    <row r="276" spans="1:10" ht="14.25" hidden="1" customHeight="1" x14ac:dyDescent="0.3">
      <c r="A276" s="22"/>
      <c r="B276" s="25"/>
      <c r="C276" s="24" t="s">
        <v>29</v>
      </c>
      <c r="D276" s="34" t="e">
        <f>SUM(#REF!)</f>
        <v>#REF!</v>
      </c>
      <c r="E276" s="34"/>
      <c r="F276" s="34"/>
      <c r="G276" s="34"/>
      <c r="H276" s="34"/>
      <c r="I276" s="34"/>
      <c r="J276" s="34"/>
    </row>
    <row r="277" spans="1:10" ht="14.25" hidden="1" customHeight="1" x14ac:dyDescent="0.3">
      <c r="A277" s="22"/>
      <c r="B277" s="25" t="s">
        <v>155</v>
      </c>
      <c r="C277" s="24" t="s">
        <v>18</v>
      </c>
      <c r="D277" s="34" t="e">
        <f>SUM(#REF!)</f>
        <v>#REF!</v>
      </c>
      <c r="E277" s="34"/>
      <c r="F277" s="34"/>
      <c r="G277" s="34"/>
      <c r="H277" s="34"/>
      <c r="I277" s="34"/>
      <c r="J277" s="34"/>
    </row>
    <row r="278" spans="1:10" ht="14.25" hidden="1" customHeight="1" x14ac:dyDescent="0.3">
      <c r="A278" s="22"/>
      <c r="B278" s="25"/>
      <c r="C278" s="24" t="s">
        <v>29</v>
      </c>
      <c r="D278" s="34" t="e">
        <f>SUM(#REF!)</f>
        <v>#REF!</v>
      </c>
      <c r="E278" s="34"/>
      <c r="F278" s="34"/>
      <c r="G278" s="34"/>
      <c r="H278" s="34"/>
      <c r="I278" s="34"/>
      <c r="J278" s="34"/>
    </row>
    <row r="279" spans="1:10" ht="14.25" hidden="1" customHeight="1" x14ac:dyDescent="0.3">
      <c r="A279" s="22"/>
      <c r="B279" s="25" t="s">
        <v>156</v>
      </c>
      <c r="C279" s="24" t="s">
        <v>29</v>
      </c>
      <c r="D279" s="34" t="e">
        <f>SUM(#REF!)</f>
        <v>#REF!</v>
      </c>
      <c r="E279" s="34"/>
      <c r="F279" s="34"/>
      <c r="G279" s="34"/>
      <c r="H279" s="34"/>
      <c r="I279" s="34"/>
      <c r="J279" s="34"/>
    </row>
    <row r="280" spans="1:10" ht="14.25" hidden="1" customHeight="1" x14ac:dyDescent="0.3">
      <c r="A280" s="22"/>
      <c r="B280" s="25" t="s">
        <v>157</v>
      </c>
      <c r="C280" s="24" t="s">
        <v>12</v>
      </c>
      <c r="D280" s="34" t="e">
        <f>SUM(#REF!)</f>
        <v>#REF!</v>
      </c>
      <c r="E280" s="34"/>
      <c r="F280" s="34"/>
      <c r="G280" s="34"/>
      <c r="H280" s="34"/>
      <c r="I280" s="34"/>
      <c r="J280" s="34"/>
    </row>
    <row r="281" spans="1:10" ht="14.25" hidden="1" customHeight="1" x14ac:dyDescent="0.3">
      <c r="A281" s="22"/>
      <c r="B281" s="25"/>
      <c r="C281" s="24"/>
      <c r="D281" s="35"/>
      <c r="E281" s="35"/>
      <c r="F281" s="35"/>
      <c r="G281" s="35"/>
      <c r="H281" s="35"/>
      <c r="I281" s="35"/>
      <c r="J281" s="35"/>
    </row>
    <row r="282" spans="1:10" ht="14.25" hidden="1" customHeight="1" x14ac:dyDescent="0.3">
      <c r="A282" s="22">
        <v>4</v>
      </c>
      <c r="B282" s="23" t="s">
        <v>158</v>
      </c>
      <c r="C282" s="24"/>
      <c r="D282" s="35"/>
      <c r="E282" s="35"/>
      <c r="F282" s="35"/>
      <c r="G282" s="35"/>
      <c r="H282" s="35"/>
      <c r="I282" s="35"/>
      <c r="J282" s="35"/>
    </row>
    <row r="283" spans="1:10" ht="14.25" hidden="1" customHeight="1" x14ac:dyDescent="0.3">
      <c r="A283" s="22"/>
      <c r="B283" s="25" t="s">
        <v>159</v>
      </c>
      <c r="C283" s="24" t="s">
        <v>29</v>
      </c>
      <c r="D283" s="34" t="e">
        <f>SUM(#REF!)</f>
        <v>#REF!</v>
      </c>
      <c r="E283" s="34"/>
      <c r="F283" s="34"/>
      <c r="G283" s="34"/>
      <c r="H283" s="34"/>
      <c r="I283" s="34"/>
      <c r="J283" s="34"/>
    </row>
    <row r="284" spans="1:10" ht="14.25" hidden="1" customHeight="1" x14ac:dyDescent="0.3">
      <c r="A284" s="22"/>
      <c r="B284" s="27"/>
      <c r="C284" s="24" t="s">
        <v>18</v>
      </c>
      <c r="D284" s="34" t="e">
        <f>SUM(#REF!)</f>
        <v>#REF!</v>
      </c>
      <c r="E284" s="34"/>
      <c r="F284" s="34"/>
      <c r="G284" s="34"/>
      <c r="H284" s="34"/>
      <c r="I284" s="34"/>
      <c r="J284" s="34"/>
    </row>
    <row r="285" spans="1:10" ht="14.25" hidden="1" customHeight="1" x14ac:dyDescent="0.3">
      <c r="A285" s="22"/>
      <c r="B285" s="25" t="s">
        <v>160</v>
      </c>
      <c r="C285" s="24" t="s">
        <v>29</v>
      </c>
      <c r="D285" s="34" t="e">
        <f>SUM(#REF!)</f>
        <v>#REF!</v>
      </c>
      <c r="E285" s="34"/>
      <c r="F285" s="34"/>
      <c r="G285" s="34"/>
      <c r="H285" s="34"/>
      <c r="I285" s="34"/>
      <c r="J285" s="34"/>
    </row>
    <row r="286" spans="1:10" ht="14.25" hidden="1" customHeight="1" x14ac:dyDescent="0.3">
      <c r="A286" s="22"/>
      <c r="B286" s="25"/>
      <c r="C286" s="24" t="s">
        <v>18</v>
      </c>
      <c r="D286" s="34" t="e">
        <f>SUM(#REF!)</f>
        <v>#REF!</v>
      </c>
      <c r="E286" s="34"/>
      <c r="F286" s="34"/>
      <c r="G286" s="34"/>
      <c r="H286" s="34"/>
      <c r="I286" s="34"/>
      <c r="J286" s="34"/>
    </row>
    <row r="287" spans="1:10" ht="14.25" hidden="1" customHeight="1" x14ac:dyDescent="0.3">
      <c r="A287" s="22"/>
      <c r="B287" s="25" t="s">
        <v>161</v>
      </c>
      <c r="C287" s="24" t="s">
        <v>29</v>
      </c>
      <c r="D287" s="34" t="e">
        <f>SUM(#REF!)</f>
        <v>#REF!</v>
      </c>
      <c r="E287" s="34"/>
      <c r="F287" s="34"/>
      <c r="G287" s="34"/>
      <c r="H287" s="34"/>
      <c r="I287" s="34"/>
      <c r="J287" s="34"/>
    </row>
    <row r="288" spans="1:10" ht="14.25" hidden="1" customHeight="1" x14ac:dyDescent="0.3">
      <c r="A288" s="22"/>
      <c r="B288" s="25" t="s">
        <v>162</v>
      </c>
      <c r="C288" s="24" t="s">
        <v>29</v>
      </c>
      <c r="D288" s="34" t="e">
        <f>SUM(#REF!)</f>
        <v>#REF!</v>
      </c>
      <c r="E288" s="34"/>
      <c r="F288" s="34"/>
      <c r="G288" s="34"/>
      <c r="H288" s="34"/>
      <c r="I288" s="34"/>
      <c r="J288" s="34"/>
    </row>
    <row r="289" spans="1:10" ht="14.25" hidden="1" customHeight="1" x14ac:dyDescent="0.3">
      <c r="A289" s="22"/>
      <c r="B289" s="25" t="s">
        <v>163</v>
      </c>
      <c r="C289" s="24" t="s">
        <v>164</v>
      </c>
      <c r="D289" s="34" t="e">
        <f>SUM(#REF!)</f>
        <v>#REF!</v>
      </c>
      <c r="E289" s="34"/>
      <c r="F289" s="34"/>
      <c r="G289" s="34"/>
      <c r="H289" s="34"/>
      <c r="I289" s="34"/>
      <c r="J289" s="34"/>
    </row>
    <row r="290" spans="1:10" ht="14.25" hidden="1" customHeight="1" x14ac:dyDescent="0.3">
      <c r="A290" s="22"/>
      <c r="B290" s="25" t="s">
        <v>165</v>
      </c>
      <c r="C290" s="24" t="s">
        <v>29</v>
      </c>
      <c r="D290" s="34" t="e">
        <f>SUM(#REF!)</f>
        <v>#REF!</v>
      </c>
      <c r="E290" s="34"/>
      <c r="F290" s="34"/>
      <c r="G290" s="34"/>
      <c r="H290" s="34"/>
      <c r="I290" s="34"/>
      <c r="J290" s="34"/>
    </row>
    <row r="291" spans="1:10" ht="14.25" hidden="1" customHeight="1" x14ac:dyDescent="0.3">
      <c r="A291" s="22"/>
      <c r="B291" s="25" t="s">
        <v>166</v>
      </c>
      <c r="C291" s="24" t="s">
        <v>29</v>
      </c>
      <c r="D291" s="34" t="e">
        <f>SUM(#REF!)</f>
        <v>#REF!</v>
      </c>
      <c r="E291" s="34"/>
      <c r="F291" s="34"/>
      <c r="G291" s="34"/>
      <c r="H291" s="34"/>
      <c r="I291" s="34"/>
      <c r="J291" s="34"/>
    </row>
    <row r="292" spans="1:10" ht="14.25" hidden="1" customHeight="1" x14ac:dyDescent="0.3">
      <c r="A292" s="36"/>
      <c r="B292" s="33"/>
      <c r="C292" s="31"/>
      <c r="D292" s="37"/>
      <c r="E292" s="37"/>
      <c r="F292" s="37"/>
      <c r="G292" s="37"/>
      <c r="H292" s="37"/>
      <c r="I292" s="37"/>
      <c r="J292" s="37"/>
    </row>
    <row r="293" spans="1:10" ht="14.25" hidden="1" customHeight="1" x14ac:dyDescent="0.3">
      <c r="D293" s="40"/>
      <c r="E293" s="40"/>
      <c r="F293" s="40"/>
      <c r="G293" s="40"/>
      <c r="H293" s="40"/>
      <c r="I293" s="40"/>
      <c r="J293" s="40"/>
    </row>
    <row r="294" spans="1:10" ht="14.25" hidden="1" customHeight="1" x14ac:dyDescent="0.3">
      <c r="D294" s="40"/>
      <c r="E294" s="40"/>
      <c r="F294" s="40"/>
      <c r="G294" s="40"/>
      <c r="H294" s="40"/>
      <c r="I294" s="40"/>
      <c r="J294" s="40"/>
    </row>
    <row r="295" spans="1:10" ht="14.25" hidden="1" customHeight="1" x14ac:dyDescent="0.3">
      <c r="D295" s="40"/>
      <c r="E295" s="40"/>
      <c r="F295" s="40"/>
      <c r="G295" s="40"/>
      <c r="H295" s="40"/>
      <c r="I295" s="40"/>
      <c r="J295" s="40"/>
    </row>
    <row r="296" spans="1:10" ht="14.25" hidden="1" customHeight="1" x14ac:dyDescent="0.3">
      <c r="D296" s="40"/>
      <c r="E296" s="40"/>
      <c r="F296" s="40"/>
      <c r="G296" s="40"/>
      <c r="H296" s="40"/>
      <c r="I296" s="40"/>
      <c r="J296" s="40"/>
    </row>
    <row r="297" spans="1:10" ht="14.25" hidden="1" customHeight="1" x14ac:dyDescent="0.3">
      <c r="D297" s="40"/>
      <c r="E297" s="40"/>
      <c r="F297" s="40"/>
      <c r="G297" s="40"/>
      <c r="H297" s="40"/>
      <c r="I297" s="40"/>
      <c r="J297" s="40"/>
    </row>
    <row r="298" spans="1:10" ht="14.25" hidden="1" customHeight="1" x14ac:dyDescent="0.3">
      <c r="D298" s="40"/>
      <c r="E298" s="40"/>
      <c r="F298" s="40"/>
      <c r="G298" s="40"/>
      <c r="H298" s="40"/>
      <c r="I298" s="40"/>
      <c r="J298" s="40"/>
    </row>
    <row r="299" spans="1:10" ht="14.25" hidden="1" customHeight="1" x14ac:dyDescent="0.3">
      <c r="D299" s="40"/>
      <c r="E299" s="40"/>
      <c r="F299" s="40"/>
      <c r="G299" s="40"/>
      <c r="H299" s="40"/>
      <c r="I299" s="40"/>
      <c r="J299" s="40"/>
    </row>
    <row r="300" spans="1:10" ht="14.25" hidden="1" customHeight="1" x14ac:dyDescent="0.3">
      <c r="D300" s="40"/>
      <c r="E300" s="40"/>
      <c r="F300" s="40"/>
      <c r="G300" s="40"/>
      <c r="H300" s="40"/>
      <c r="I300" s="40"/>
      <c r="J300" s="40"/>
    </row>
    <row r="301" spans="1:10" ht="14.25" hidden="1" customHeight="1" x14ac:dyDescent="0.3">
      <c r="D301" s="40"/>
      <c r="E301" s="40"/>
      <c r="F301" s="40"/>
      <c r="G301" s="40"/>
      <c r="H301" s="40"/>
      <c r="I301" s="40"/>
      <c r="J301" s="40"/>
    </row>
    <row r="302" spans="1:10" ht="14.25" hidden="1" customHeight="1" x14ac:dyDescent="0.3">
      <c r="D302" s="40"/>
      <c r="E302" s="40"/>
      <c r="F302" s="40"/>
      <c r="G302" s="40"/>
      <c r="H302" s="40"/>
      <c r="I302" s="40"/>
      <c r="J302" s="40"/>
    </row>
    <row r="303" spans="1:10" ht="14.25" hidden="1" customHeight="1" x14ac:dyDescent="0.3">
      <c r="D303" s="40"/>
      <c r="E303" s="40"/>
      <c r="F303" s="40"/>
      <c r="G303" s="40"/>
      <c r="H303" s="40"/>
      <c r="I303" s="40"/>
      <c r="J303" s="40"/>
    </row>
    <row r="304" spans="1:10" ht="14.25" hidden="1" customHeight="1" x14ac:dyDescent="0.3">
      <c r="D304" s="40"/>
      <c r="E304" s="40"/>
      <c r="F304" s="40"/>
      <c r="G304" s="40"/>
      <c r="H304" s="40"/>
      <c r="I304" s="40"/>
      <c r="J304" s="40"/>
    </row>
    <row r="305" spans="1:10" s="42" customFormat="1" ht="14.25" customHeight="1" x14ac:dyDescent="0.3">
      <c r="A305" s="197" t="s">
        <v>116</v>
      </c>
      <c r="B305" s="198"/>
      <c r="C305" s="198"/>
      <c r="D305" s="1"/>
      <c r="E305" s="1"/>
      <c r="F305" s="1"/>
      <c r="G305" s="1"/>
      <c r="H305" s="1"/>
      <c r="I305" s="1"/>
      <c r="J305" s="1"/>
    </row>
    <row r="306" spans="1:10" s="42" customFormat="1" ht="14.25" customHeight="1" x14ac:dyDescent="0.3">
      <c r="A306" s="199" t="s">
        <v>0</v>
      </c>
      <c r="B306" s="199" t="s">
        <v>1</v>
      </c>
      <c r="C306" s="200" t="s">
        <v>2</v>
      </c>
      <c r="D306" s="177" t="s">
        <v>4</v>
      </c>
      <c r="E306" s="177"/>
      <c r="F306" s="177" t="s">
        <v>346</v>
      </c>
      <c r="G306" s="177"/>
      <c r="H306" s="177" t="s">
        <v>167</v>
      </c>
      <c r="I306" s="177"/>
      <c r="J306" s="177"/>
    </row>
    <row r="307" spans="1:10" s="42" customFormat="1" ht="14.25" customHeight="1" x14ac:dyDescent="0.3">
      <c r="A307" s="193"/>
      <c r="B307" s="193"/>
      <c r="C307" s="137"/>
      <c r="D307" s="131" t="s">
        <v>5</v>
      </c>
      <c r="E307" s="132" t="s">
        <v>345</v>
      </c>
      <c r="F307" s="132" t="s">
        <v>6</v>
      </c>
      <c r="G307" s="132" t="s">
        <v>7</v>
      </c>
      <c r="H307" s="110" t="s">
        <v>8</v>
      </c>
      <c r="I307" s="110" t="s">
        <v>9</v>
      </c>
      <c r="J307" s="110" t="s">
        <v>10</v>
      </c>
    </row>
    <row r="308" spans="1:10" s="42" customFormat="1" ht="14.25" customHeight="1" x14ac:dyDescent="0.3">
      <c r="A308" s="3">
        <v>1</v>
      </c>
      <c r="B308" s="3">
        <v>2</v>
      </c>
      <c r="C308" s="41">
        <v>3</v>
      </c>
      <c r="D308" s="63">
        <v>4</v>
      </c>
      <c r="E308" s="63">
        <v>5</v>
      </c>
      <c r="F308" s="63">
        <v>6</v>
      </c>
      <c r="G308" s="63">
        <v>7</v>
      </c>
      <c r="H308" s="63">
        <v>8</v>
      </c>
      <c r="I308" s="63">
        <v>9</v>
      </c>
      <c r="J308" s="63">
        <v>10</v>
      </c>
    </row>
    <row r="309" spans="1:10" s="42" customFormat="1" ht="14.25" customHeight="1" x14ac:dyDescent="0.3">
      <c r="A309" s="22">
        <v>1</v>
      </c>
      <c r="B309" s="23" t="s">
        <v>75</v>
      </c>
      <c r="C309" s="24" t="s">
        <v>18</v>
      </c>
      <c r="D309" s="34"/>
      <c r="E309" s="34"/>
      <c r="F309" s="34"/>
      <c r="G309" s="34"/>
      <c r="H309" s="73">
        <f>IFERROR(F309/E309*100,)</f>
        <v>0</v>
      </c>
      <c r="I309" s="73">
        <f>IFERROR(F309/D309*100,)</f>
        <v>0</v>
      </c>
      <c r="J309" s="74">
        <f>IFERROR(F309/G309*100,)</f>
        <v>0</v>
      </c>
    </row>
    <row r="310" spans="1:10" s="42" customFormat="1" ht="14.25" customHeight="1" x14ac:dyDescent="0.3">
      <c r="A310" s="22"/>
      <c r="B310" s="25"/>
      <c r="C310" s="24" t="s">
        <v>19</v>
      </c>
      <c r="D310" s="34"/>
      <c r="E310" s="34"/>
      <c r="F310" s="34"/>
      <c r="G310" s="34"/>
      <c r="H310" s="73">
        <f>IFERROR(F310/E310*100,)</f>
        <v>0</v>
      </c>
      <c r="I310" s="73">
        <f>IFERROR(F310/D310*100,)</f>
        <v>0</v>
      </c>
      <c r="J310" s="74">
        <f>IFERROR(F310/G310*100,)</f>
        <v>0</v>
      </c>
    </row>
    <row r="311" spans="1:10" s="42" customFormat="1" ht="14.25" customHeight="1" x14ac:dyDescent="0.3">
      <c r="A311" s="22"/>
      <c r="B311" s="27"/>
      <c r="C311" s="24" t="s">
        <v>20</v>
      </c>
      <c r="D311" s="34"/>
      <c r="E311" s="34"/>
      <c r="F311" s="34"/>
      <c r="G311" s="34"/>
      <c r="H311" s="73">
        <f t="shared" ref="H311" si="39">IFERROR(F311/E311*100,)</f>
        <v>0</v>
      </c>
      <c r="I311" s="73">
        <f t="shared" ref="I311" si="40">IFERROR(F311/D311*100,)</f>
        <v>0</v>
      </c>
      <c r="J311" s="74">
        <f t="shared" ref="J311" si="41">IFERROR(F311/G311*100,)</f>
        <v>0</v>
      </c>
    </row>
    <row r="312" spans="1:10" s="42" customFormat="1" ht="14.25" customHeight="1" x14ac:dyDescent="0.3">
      <c r="A312" s="22"/>
      <c r="B312" s="23"/>
      <c r="C312" s="24"/>
      <c r="D312" s="34"/>
      <c r="E312" s="34"/>
      <c r="F312" s="34"/>
      <c r="G312" s="34"/>
      <c r="H312" s="73"/>
      <c r="I312" s="73"/>
      <c r="J312" s="74"/>
    </row>
    <row r="313" spans="1:10" s="42" customFormat="1" ht="14.25" customHeight="1" x14ac:dyDescent="0.3">
      <c r="A313" s="22">
        <v>2</v>
      </c>
      <c r="B313" s="23" t="s">
        <v>117</v>
      </c>
      <c r="C313" s="24" t="s">
        <v>97</v>
      </c>
      <c r="D313" s="34"/>
      <c r="E313" s="34"/>
      <c r="F313" s="34"/>
      <c r="G313" s="34"/>
      <c r="H313" s="73">
        <f>IFERROR(F313/E313*100,)</f>
        <v>0</v>
      </c>
      <c r="I313" s="73">
        <f>IFERROR(F313/D313*100,)</f>
        <v>0</v>
      </c>
      <c r="J313" s="74">
        <f>IFERROR(F313/G313*100,)</f>
        <v>0</v>
      </c>
    </row>
    <row r="314" spans="1:10" s="42" customFormat="1" ht="14.25" customHeight="1" x14ac:dyDescent="0.3">
      <c r="A314" s="22"/>
      <c r="B314" s="27"/>
      <c r="C314" s="24" t="s">
        <v>98</v>
      </c>
      <c r="D314" s="34"/>
      <c r="E314" s="34"/>
      <c r="F314" s="34"/>
      <c r="G314" s="34"/>
      <c r="H314" s="73">
        <f t="shared" ref="H314" si="42">IFERROR(F314/E314*100,)</f>
        <v>0</v>
      </c>
      <c r="I314" s="73">
        <f t="shared" ref="I314" si="43">IFERROR(F314/D314*100,)</f>
        <v>0</v>
      </c>
      <c r="J314" s="74">
        <f t="shared" ref="J314" si="44">IFERROR(F314/G314*100,)</f>
        <v>0</v>
      </c>
    </row>
    <row r="315" spans="1:10" s="42" customFormat="1" ht="14.25" customHeight="1" x14ac:dyDescent="0.3">
      <c r="A315" s="22"/>
      <c r="B315" s="23"/>
      <c r="C315" s="24"/>
      <c r="D315" s="34"/>
      <c r="E315" s="34"/>
      <c r="F315" s="34"/>
      <c r="G315" s="34"/>
      <c r="H315" s="73"/>
      <c r="I315" s="73"/>
      <c r="J315" s="74"/>
    </row>
    <row r="316" spans="1:10" s="42" customFormat="1" ht="14.25" customHeight="1" x14ac:dyDescent="0.3">
      <c r="A316" s="22">
        <v>3</v>
      </c>
      <c r="B316" s="23" t="s">
        <v>118</v>
      </c>
      <c r="C316" s="24" t="s">
        <v>97</v>
      </c>
      <c r="D316" s="34"/>
      <c r="E316" s="34"/>
      <c r="F316" s="34"/>
      <c r="G316" s="34"/>
      <c r="H316" s="73">
        <f>IFERROR(F316/E316*100,)</f>
        <v>0</v>
      </c>
      <c r="I316" s="73">
        <f>IFERROR(F316/D316*100,)</f>
        <v>0</v>
      </c>
      <c r="J316" s="74">
        <f>IFERROR(F316/G316*100,)</f>
        <v>0</v>
      </c>
    </row>
    <row r="317" spans="1:10" s="42" customFormat="1" ht="14.25" customHeight="1" x14ac:dyDescent="0.3">
      <c r="A317" s="22"/>
      <c r="B317" s="27"/>
      <c r="C317" s="24" t="s">
        <v>98</v>
      </c>
      <c r="D317" s="34"/>
      <c r="E317" s="34"/>
      <c r="F317" s="34"/>
      <c r="G317" s="34"/>
      <c r="H317" s="73">
        <f>IFERROR(F317/E317*100,)</f>
        <v>0</v>
      </c>
      <c r="I317" s="73">
        <f>IFERROR(F317/D317*100,)</f>
        <v>0</v>
      </c>
      <c r="J317" s="74">
        <f>IFERROR(F317/G317*100,)</f>
        <v>0</v>
      </c>
    </row>
    <row r="318" spans="1:10" s="42" customFormat="1" ht="14.25" customHeight="1" x14ac:dyDescent="0.3">
      <c r="A318" s="22"/>
      <c r="B318" s="27"/>
      <c r="C318" s="24" t="s">
        <v>114</v>
      </c>
      <c r="D318" s="34"/>
      <c r="E318" s="34"/>
      <c r="F318" s="34"/>
      <c r="G318" s="34"/>
      <c r="H318" s="73">
        <f t="shared" ref="H318" si="45">IFERROR(F318/E318*100,)</f>
        <v>0</v>
      </c>
      <c r="I318" s="73">
        <f t="shared" ref="I318" si="46">IFERROR(F318/D318*100,)</f>
        <v>0</v>
      </c>
      <c r="J318" s="74">
        <f t="shared" ref="J318" si="47">IFERROR(F318/G318*100,)</f>
        <v>0</v>
      </c>
    </row>
    <row r="319" spans="1:10" s="42" customFormat="1" ht="14.25" customHeight="1" x14ac:dyDescent="0.3">
      <c r="A319" s="22"/>
      <c r="B319" s="25"/>
      <c r="C319" s="24"/>
      <c r="D319" s="34"/>
      <c r="E319" s="34"/>
      <c r="F319" s="34"/>
      <c r="G319" s="34"/>
      <c r="H319" s="73"/>
      <c r="I319" s="73"/>
      <c r="J319" s="74"/>
    </row>
    <row r="320" spans="1:10" s="42" customFormat="1" ht="14.25" customHeight="1" x14ac:dyDescent="0.3">
      <c r="A320" s="22">
        <v>4</v>
      </c>
      <c r="B320" s="23" t="s">
        <v>119</v>
      </c>
      <c r="C320" s="24"/>
      <c r="D320" s="34"/>
      <c r="E320" s="34"/>
      <c r="F320" s="34"/>
      <c r="G320" s="34"/>
      <c r="H320" s="73"/>
      <c r="I320" s="73"/>
      <c r="J320" s="74"/>
    </row>
    <row r="321" spans="1:10" s="42" customFormat="1" ht="14.25" customHeight="1" x14ac:dyDescent="0.3">
      <c r="A321" s="22"/>
      <c r="B321" s="25" t="s">
        <v>120</v>
      </c>
      <c r="C321" s="24"/>
      <c r="D321" s="34"/>
      <c r="E321" s="34"/>
      <c r="F321" s="34"/>
      <c r="G321" s="34"/>
      <c r="H321" s="73"/>
      <c r="I321" s="73"/>
      <c r="J321" s="74"/>
    </row>
    <row r="322" spans="1:10" s="42" customFormat="1" ht="14.25" customHeight="1" x14ac:dyDescent="0.3">
      <c r="A322" s="22"/>
      <c r="B322" s="27" t="s">
        <v>121</v>
      </c>
      <c r="C322" s="24" t="s">
        <v>18</v>
      </c>
      <c r="D322" s="34"/>
      <c r="E322" s="34"/>
      <c r="F322" s="34"/>
      <c r="G322" s="34"/>
      <c r="H322" s="73">
        <f>IFERROR(F322/E322*100,)</f>
        <v>0</v>
      </c>
      <c r="I322" s="73">
        <f>IFERROR(F322/D322*100,)</f>
        <v>0</v>
      </c>
      <c r="J322" s="74">
        <f>IFERROR(F322/G322*100,)</f>
        <v>0</v>
      </c>
    </row>
    <row r="323" spans="1:10" s="42" customFormat="1" ht="14.25" customHeight="1" x14ac:dyDescent="0.3">
      <c r="A323" s="22"/>
      <c r="B323" s="27"/>
      <c r="C323" s="24" t="s">
        <v>19</v>
      </c>
      <c r="D323" s="34"/>
      <c r="E323" s="34"/>
      <c r="F323" s="34"/>
      <c r="G323" s="34"/>
      <c r="H323" s="73">
        <f t="shared" ref="H323:H324" si="48">IFERROR(F323/E323*100,)</f>
        <v>0</v>
      </c>
      <c r="I323" s="73">
        <f t="shared" ref="I323:I324" si="49">IFERROR(F323/D323*100,)</f>
        <v>0</v>
      </c>
      <c r="J323" s="74">
        <f t="shared" ref="J323:J324" si="50">IFERROR(F323/G323*100,)</f>
        <v>0</v>
      </c>
    </row>
    <row r="324" spans="1:10" s="42" customFormat="1" ht="14.25" customHeight="1" x14ac:dyDescent="0.3">
      <c r="A324" s="22"/>
      <c r="B324" s="27"/>
      <c r="C324" s="24" t="s">
        <v>20</v>
      </c>
      <c r="D324" s="34"/>
      <c r="E324" s="34"/>
      <c r="F324" s="34"/>
      <c r="G324" s="34"/>
      <c r="H324" s="73">
        <f t="shared" si="48"/>
        <v>0</v>
      </c>
      <c r="I324" s="73">
        <f t="shared" si="49"/>
        <v>0</v>
      </c>
      <c r="J324" s="74">
        <f t="shared" si="50"/>
        <v>0</v>
      </c>
    </row>
    <row r="325" spans="1:10" s="42" customFormat="1" ht="14.25" customHeight="1" x14ac:dyDescent="0.3">
      <c r="A325" s="22"/>
      <c r="B325" s="27" t="s">
        <v>122</v>
      </c>
      <c r="C325" s="24" t="s">
        <v>18</v>
      </c>
      <c r="D325" s="34"/>
      <c r="E325" s="34"/>
      <c r="F325" s="34"/>
      <c r="G325" s="34"/>
      <c r="H325" s="73">
        <f t="shared" ref="H325:H337" si="51">IFERROR(F325/E325*100,)</f>
        <v>0</v>
      </c>
      <c r="I325" s="73">
        <f t="shared" ref="I325:I337" si="52">IFERROR(F325/D325*100,)</f>
        <v>0</v>
      </c>
      <c r="J325" s="74">
        <f t="shared" ref="J325:J337" si="53">IFERROR(F325/G325*100,)</f>
        <v>0</v>
      </c>
    </row>
    <row r="326" spans="1:10" s="42" customFormat="1" ht="14.25" customHeight="1" x14ac:dyDescent="0.3">
      <c r="A326" s="22"/>
      <c r="B326" s="25"/>
      <c r="C326" s="24" t="s">
        <v>19</v>
      </c>
      <c r="D326" s="34"/>
      <c r="E326" s="34"/>
      <c r="F326" s="34"/>
      <c r="G326" s="34"/>
      <c r="H326" s="73">
        <f t="shared" si="51"/>
        <v>0</v>
      </c>
      <c r="I326" s="73">
        <f t="shared" si="52"/>
        <v>0</v>
      </c>
      <c r="J326" s="74">
        <f t="shared" si="53"/>
        <v>0</v>
      </c>
    </row>
    <row r="327" spans="1:10" s="42" customFormat="1" ht="14.25" customHeight="1" x14ac:dyDescent="0.3">
      <c r="A327" s="22"/>
      <c r="B327" s="25"/>
      <c r="C327" s="24" t="s">
        <v>20</v>
      </c>
      <c r="D327" s="34"/>
      <c r="E327" s="34"/>
      <c r="F327" s="34"/>
      <c r="G327" s="34"/>
      <c r="H327" s="73">
        <f t="shared" si="51"/>
        <v>0</v>
      </c>
      <c r="I327" s="73">
        <f t="shared" si="52"/>
        <v>0</v>
      </c>
      <c r="J327" s="74">
        <f t="shared" si="53"/>
        <v>0</v>
      </c>
    </row>
    <row r="328" spans="1:10" s="42" customFormat="1" ht="14.25" customHeight="1" x14ac:dyDescent="0.3">
      <c r="A328" s="22"/>
      <c r="B328" s="27" t="s">
        <v>123</v>
      </c>
      <c r="C328" s="24" t="s">
        <v>18</v>
      </c>
      <c r="D328" s="34"/>
      <c r="E328" s="34"/>
      <c r="F328" s="34"/>
      <c r="G328" s="34"/>
      <c r="H328" s="73">
        <f t="shared" si="51"/>
        <v>0</v>
      </c>
      <c r="I328" s="73">
        <f t="shared" si="52"/>
        <v>0</v>
      </c>
      <c r="J328" s="74">
        <f t="shared" si="53"/>
        <v>0</v>
      </c>
    </row>
    <row r="329" spans="1:10" s="42" customFormat="1" ht="14.25" customHeight="1" x14ac:dyDescent="0.3">
      <c r="A329" s="22"/>
      <c r="B329" s="25"/>
      <c r="C329" s="24" t="s">
        <v>19</v>
      </c>
      <c r="D329" s="34"/>
      <c r="E329" s="34"/>
      <c r="F329" s="34"/>
      <c r="G329" s="34"/>
      <c r="H329" s="73">
        <f t="shared" si="51"/>
        <v>0</v>
      </c>
      <c r="I329" s="73">
        <f t="shared" si="52"/>
        <v>0</v>
      </c>
      <c r="J329" s="74">
        <f t="shared" si="53"/>
        <v>0</v>
      </c>
    </row>
    <row r="330" spans="1:10" s="42" customFormat="1" ht="14.25" customHeight="1" x14ac:dyDescent="0.3">
      <c r="A330" s="22"/>
      <c r="B330" s="25" t="s">
        <v>124</v>
      </c>
      <c r="C330" s="24" t="s">
        <v>18</v>
      </c>
      <c r="D330" s="34"/>
      <c r="E330" s="34"/>
      <c r="F330" s="34"/>
      <c r="G330" s="34"/>
      <c r="H330" s="73">
        <f t="shared" si="51"/>
        <v>0</v>
      </c>
      <c r="I330" s="73">
        <f t="shared" si="52"/>
        <v>0</v>
      </c>
      <c r="J330" s="74">
        <f t="shared" si="53"/>
        <v>0</v>
      </c>
    </row>
    <row r="331" spans="1:10" s="42" customFormat="1" ht="14.25" customHeight="1" x14ac:dyDescent="0.3">
      <c r="A331" s="22"/>
      <c r="B331" s="25"/>
      <c r="C331" s="24" t="s">
        <v>19</v>
      </c>
      <c r="D331" s="34"/>
      <c r="E331" s="34"/>
      <c r="F331" s="34"/>
      <c r="G331" s="34"/>
      <c r="H331" s="73">
        <f t="shared" si="51"/>
        <v>0</v>
      </c>
      <c r="I331" s="73">
        <f t="shared" si="52"/>
        <v>0</v>
      </c>
      <c r="J331" s="74">
        <f t="shared" si="53"/>
        <v>0</v>
      </c>
    </row>
    <row r="332" spans="1:10" s="42" customFormat="1" ht="14.25" customHeight="1" x14ac:dyDescent="0.3">
      <c r="A332" s="22"/>
      <c r="B332" s="25" t="s">
        <v>125</v>
      </c>
      <c r="C332" s="24" t="s">
        <v>18</v>
      </c>
      <c r="D332" s="34"/>
      <c r="E332" s="34"/>
      <c r="F332" s="34"/>
      <c r="G332" s="34"/>
      <c r="H332" s="73">
        <f t="shared" si="51"/>
        <v>0</v>
      </c>
      <c r="I332" s="73">
        <f t="shared" si="52"/>
        <v>0</v>
      </c>
      <c r="J332" s="74">
        <f t="shared" si="53"/>
        <v>0</v>
      </c>
    </row>
    <row r="333" spans="1:10" s="42" customFormat="1" ht="14.25" customHeight="1" x14ac:dyDescent="0.3">
      <c r="A333" s="22"/>
      <c r="B333" s="27"/>
      <c r="C333" s="24" t="s">
        <v>19</v>
      </c>
      <c r="D333" s="34"/>
      <c r="E333" s="34"/>
      <c r="F333" s="34"/>
      <c r="G333" s="34"/>
      <c r="H333" s="73">
        <f t="shared" si="51"/>
        <v>0</v>
      </c>
      <c r="I333" s="73">
        <f t="shared" si="52"/>
        <v>0</v>
      </c>
      <c r="J333" s="74">
        <f t="shared" si="53"/>
        <v>0</v>
      </c>
    </row>
    <row r="334" spans="1:10" s="42" customFormat="1" ht="14.25" customHeight="1" x14ac:dyDescent="0.3">
      <c r="A334" s="22"/>
      <c r="B334" s="25" t="s">
        <v>111</v>
      </c>
      <c r="C334" s="24" t="s">
        <v>18</v>
      </c>
      <c r="D334" s="34"/>
      <c r="E334" s="34"/>
      <c r="F334" s="34"/>
      <c r="G334" s="34"/>
      <c r="H334" s="73">
        <f t="shared" si="51"/>
        <v>0</v>
      </c>
      <c r="I334" s="73">
        <f t="shared" si="52"/>
        <v>0</v>
      </c>
      <c r="J334" s="74">
        <f t="shared" si="53"/>
        <v>0</v>
      </c>
    </row>
    <row r="335" spans="1:10" s="42" customFormat="1" ht="14.25" customHeight="1" x14ac:dyDescent="0.3">
      <c r="A335" s="22"/>
      <c r="B335" s="25"/>
      <c r="C335" s="24" t="s">
        <v>19</v>
      </c>
      <c r="D335" s="34"/>
      <c r="E335" s="34"/>
      <c r="F335" s="34"/>
      <c r="G335" s="34"/>
      <c r="H335" s="73">
        <f t="shared" si="51"/>
        <v>0</v>
      </c>
      <c r="I335" s="73">
        <f t="shared" si="52"/>
        <v>0</v>
      </c>
      <c r="J335" s="74">
        <f t="shared" si="53"/>
        <v>0</v>
      </c>
    </row>
    <row r="336" spans="1:10" s="42" customFormat="1" ht="14.25" customHeight="1" x14ac:dyDescent="0.3">
      <c r="A336" s="22"/>
      <c r="B336" s="25"/>
      <c r="C336" s="24" t="s">
        <v>20</v>
      </c>
      <c r="D336" s="34"/>
      <c r="E336" s="34"/>
      <c r="F336" s="34"/>
      <c r="G336" s="34"/>
      <c r="H336" s="73">
        <f t="shared" si="51"/>
        <v>0</v>
      </c>
      <c r="I336" s="73">
        <f t="shared" si="52"/>
        <v>0</v>
      </c>
      <c r="J336" s="74">
        <f t="shared" si="53"/>
        <v>0</v>
      </c>
    </row>
    <row r="337" spans="1:10" s="42" customFormat="1" ht="14.25" customHeight="1" x14ac:dyDescent="0.3">
      <c r="A337" s="22"/>
      <c r="B337" s="25" t="s">
        <v>126</v>
      </c>
      <c r="C337" s="24" t="s">
        <v>20</v>
      </c>
      <c r="D337" s="34"/>
      <c r="E337" s="34"/>
      <c r="F337" s="34"/>
      <c r="G337" s="34"/>
      <c r="H337" s="73">
        <f t="shared" si="51"/>
        <v>0</v>
      </c>
      <c r="I337" s="73">
        <f t="shared" si="52"/>
        <v>0</v>
      </c>
      <c r="J337" s="74">
        <f t="shared" si="53"/>
        <v>0</v>
      </c>
    </row>
    <row r="338" spans="1:10" s="42" customFormat="1" ht="14.25" customHeight="1" x14ac:dyDescent="0.3">
      <c r="A338" s="105"/>
      <c r="B338" s="100"/>
      <c r="C338" s="101"/>
      <c r="D338" s="121"/>
      <c r="E338" s="121"/>
      <c r="F338" s="121"/>
      <c r="G338" s="121"/>
      <c r="H338" s="121"/>
      <c r="I338" s="121"/>
      <c r="J338" s="121"/>
    </row>
    <row r="339" spans="1:10" s="42" customFormat="1" ht="14.25" customHeight="1" x14ac:dyDescent="0.3">
      <c r="A339" s="187"/>
      <c r="B339" s="181"/>
      <c r="C339" s="181"/>
      <c r="D339" s="122"/>
      <c r="E339" s="122"/>
      <c r="F339" s="122"/>
      <c r="G339" s="122"/>
      <c r="H339" s="122"/>
      <c r="I339" s="122"/>
      <c r="J339" s="122"/>
    </row>
    <row r="340" spans="1:10" s="42" customFormat="1" ht="14.25" customHeight="1" x14ac:dyDescent="0.3">
      <c r="A340" s="197" t="s">
        <v>187</v>
      </c>
      <c r="B340" s="198"/>
      <c r="C340" s="198"/>
      <c r="D340" s="1"/>
      <c r="E340" s="1"/>
      <c r="F340" s="1"/>
      <c r="G340" s="1"/>
      <c r="H340" s="1"/>
      <c r="I340" s="1"/>
      <c r="J340" s="1"/>
    </row>
    <row r="341" spans="1:10" s="42" customFormat="1" ht="14.25" customHeight="1" x14ac:dyDescent="0.3">
      <c r="A341" s="199" t="s">
        <v>0</v>
      </c>
      <c r="B341" s="199" t="s">
        <v>1</v>
      </c>
      <c r="C341" s="200" t="s">
        <v>2</v>
      </c>
      <c r="D341" s="177" t="s">
        <v>4</v>
      </c>
      <c r="E341" s="177"/>
      <c r="F341" s="177" t="s">
        <v>346</v>
      </c>
      <c r="G341" s="177"/>
      <c r="H341" s="177" t="s">
        <v>167</v>
      </c>
      <c r="I341" s="177"/>
      <c r="J341" s="177"/>
    </row>
    <row r="342" spans="1:10" s="42" customFormat="1" ht="14.25" customHeight="1" x14ac:dyDescent="0.3">
      <c r="A342" s="193"/>
      <c r="B342" s="193"/>
      <c r="C342" s="137"/>
      <c r="D342" s="131" t="s">
        <v>5</v>
      </c>
      <c r="E342" s="132" t="s">
        <v>345</v>
      </c>
      <c r="F342" s="132" t="s">
        <v>6</v>
      </c>
      <c r="G342" s="132" t="s">
        <v>7</v>
      </c>
      <c r="H342" s="110" t="s">
        <v>8</v>
      </c>
      <c r="I342" s="110" t="s">
        <v>9</v>
      </c>
      <c r="J342" s="110" t="s">
        <v>10</v>
      </c>
    </row>
    <row r="343" spans="1:10" s="42" customFormat="1" ht="14.25" customHeight="1" x14ac:dyDescent="0.3">
      <c r="A343" s="3">
        <v>1</v>
      </c>
      <c r="B343" s="3">
        <v>2</v>
      </c>
      <c r="C343" s="41">
        <v>3</v>
      </c>
      <c r="D343" s="63">
        <v>4</v>
      </c>
      <c r="E343" s="63">
        <v>5</v>
      </c>
      <c r="F343" s="63">
        <v>6</v>
      </c>
      <c r="G343" s="63">
        <v>7</v>
      </c>
      <c r="H343" s="63">
        <v>8</v>
      </c>
      <c r="I343" s="63">
        <v>9</v>
      </c>
      <c r="J343" s="63">
        <v>10</v>
      </c>
    </row>
    <row r="344" spans="1:10" s="42" customFormat="1" ht="14.25" customHeight="1" x14ac:dyDescent="0.3">
      <c r="A344" s="22">
        <v>1</v>
      </c>
      <c r="B344" s="23" t="s">
        <v>75</v>
      </c>
      <c r="C344" s="24" t="s">
        <v>18</v>
      </c>
      <c r="D344" s="34"/>
      <c r="E344" s="34"/>
      <c r="F344" s="34"/>
      <c r="G344" s="34"/>
      <c r="H344" s="73">
        <f>IFERROR(F344/E344*100,)</f>
        <v>0</v>
      </c>
      <c r="I344" s="73">
        <f>IFERROR(F344/D344*100,)</f>
        <v>0</v>
      </c>
      <c r="J344" s="74">
        <f>IFERROR(F344/G344*100,)</f>
        <v>0</v>
      </c>
    </row>
    <row r="345" spans="1:10" s="42" customFormat="1" ht="14.25" customHeight="1" x14ac:dyDescent="0.3">
      <c r="A345" s="22"/>
      <c r="B345" s="25"/>
      <c r="C345" s="24" t="s">
        <v>19</v>
      </c>
      <c r="D345" s="34"/>
      <c r="E345" s="34"/>
      <c r="F345" s="34"/>
      <c r="G345" s="34"/>
      <c r="H345" s="73">
        <f>IFERROR(F345/E345*100,)</f>
        <v>0</v>
      </c>
      <c r="I345" s="73">
        <f>IFERROR(F345/D345*100,)</f>
        <v>0</v>
      </c>
      <c r="J345" s="74">
        <f>IFERROR(F345/G345*100,)</f>
        <v>0</v>
      </c>
    </row>
    <row r="346" spans="1:10" s="42" customFormat="1" ht="14.25" customHeight="1" x14ac:dyDescent="0.3">
      <c r="A346" s="22"/>
      <c r="B346" s="23"/>
      <c r="C346" s="24"/>
      <c r="D346" s="34"/>
      <c r="E346" s="34"/>
      <c r="F346" s="34"/>
      <c r="G346" s="34"/>
      <c r="H346" s="73"/>
      <c r="I346" s="73"/>
      <c r="J346" s="74"/>
    </row>
    <row r="347" spans="1:10" s="42" customFormat="1" ht="14.25" customHeight="1" x14ac:dyDescent="0.3">
      <c r="A347" s="22">
        <v>2</v>
      </c>
      <c r="B347" s="23" t="s">
        <v>117</v>
      </c>
      <c r="C347" s="24" t="s">
        <v>97</v>
      </c>
      <c r="D347" s="34"/>
      <c r="E347" s="34"/>
      <c r="F347" s="34"/>
      <c r="G347" s="34"/>
      <c r="H347" s="73">
        <f>IFERROR(F347/E347*100,)</f>
        <v>0</v>
      </c>
      <c r="I347" s="73">
        <f>IFERROR(F347/D347*100,)</f>
        <v>0</v>
      </c>
      <c r="J347" s="74">
        <f>IFERROR(F347/G347*100,)</f>
        <v>0</v>
      </c>
    </row>
    <row r="348" spans="1:10" s="42" customFormat="1" ht="14.25" customHeight="1" x14ac:dyDescent="0.3">
      <c r="A348" s="22"/>
      <c r="B348" s="23"/>
      <c r="C348" s="24"/>
      <c r="D348" s="34"/>
      <c r="E348" s="34"/>
      <c r="F348" s="34"/>
      <c r="G348" s="34"/>
      <c r="H348" s="73"/>
      <c r="I348" s="73"/>
      <c r="J348" s="74"/>
    </row>
    <row r="349" spans="1:10" s="42" customFormat="1" ht="14.25" customHeight="1" x14ac:dyDescent="0.3">
      <c r="A349" s="22">
        <v>3</v>
      </c>
      <c r="B349" s="23" t="s">
        <v>118</v>
      </c>
      <c r="C349" s="24" t="s">
        <v>97</v>
      </c>
      <c r="D349" s="34"/>
      <c r="E349" s="34"/>
      <c r="F349" s="34"/>
      <c r="G349" s="34"/>
      <c r="H349" s="73">
        <f>IFERROR(F349/E349*100,)</f>
        <v>0</v>
      </c>
      <c r="I349" s="73">
        <f>IFERROR(F349/D349*100,)</f>
        <v>0</v>
      </c>
      <c r="J349" s="74">
        <f>IFERROR(F349/G349*100,)</f>
        <v>0</v>
      </c>
    </row>
    <row r="350" spans="1:10" s="42" customFormat="1" ht="14.25" customHeight="1" x14ac:dyDescent="0.3">
      <c r="A350" s="22"/>
      <c r="B350" s="23"/>
      <c r="C350" s="24"/>
      <c r="D350" s="34"/>
      <c r="E350" s="34"/>
      <c r="F350" s="34"/>
      <c r="G350" s="34"/>
      <c r="H350" s="73"/>
      <c r="I350" s="73"/>
      <c r="J350" s="74"/>
    </row>
    <row r="351" spans="1:10" s="42" customFormat="1" ht="14.25" customHeight="1" x14ac:dyDescent="0.3">
      <c r="A351" s="22">
        <v>4</v>
      </c>
      <c r="B351" s="23" t="s">
        <v>188</v>
      </c>
      <c r="C351" s="24" t="s">
        <v>18</v>
      </c>
      <c r="D351" s="34"/>
      <c r="E351" s="34"/>
      <c r="F351" s="34"/>
      <c r="G351" s="34"/>
      <c r="H351" s="73">
        <f>IFERROR(F351/E351*100,)</f>
        <v>0</v>
      </c>
      <c r="I351" s="73">
        <f>IFERROR(F351/D351*100,)</f>
        <v>0</v>
      </c>
      <c r="J351" s="74">
        <f>IFERROR(F351/G351*100,)</f>
        <v>0</v>
      </c>
    </row>
    <row r="352" spans="1:10" s="42" customFormat="1" ht="14.25" customHeight="1" x14ac:dyDescent="0.3">
      <c r="A352" s="22"/>
      <c r="B352" s="25"/>
      <c r="C352" s="24"/>
      <c r="D352" s="34"/>
      <c r="E352" s="34"/>
      <c r="F352" s="34"/>
      <c r="G352" s="34"/>
      <c r="H352" s="73"/>
      <c r="I352" s="73"/>
      <c r="J352" s="74"/>
    </row>
    <row r="353" spans="1:10" s="42" customFormat="1" ht="14.25" customHeight="1" x14ac:dyDescent="0.3">
      <c r="A353" s="22">
        <v>5</v>
      </c>
      <c r="B353" s="23" t="s">
        <v>119</v>
      </c>
      <c r="C353" s="24"/>
      <c r="D353" s="34"/>
      <c r="E353" s="34"/>
      <c r="F353" s="34"/>
      <c r="G353" s="34"/>
      <c r="H353" s="73"/>
      <c r="I353" s="73"/>
      <c r="J353" s="74"/>
    </row>
    <row r="354" spans="1:10" s="42" customFormat="1" ht="14.25" customHeight="1" x14ac:dyDescent="0.3">
      <c r="A354" s="22"/>
      <c r="B354" s="25" t="s">
        <v>120</v>
      </c>
      <c r="C354" s="24"/>
      <c r="D354" s="34"/>
      <c r="E354" s="34"/>
      <c r="F354" s="34"/>
      <c r="G354" s="34"/>
      <c r="H354" s="73"/>
      <c r="I354" s="73"/>
      <c r="J354" s="74"/>
    </row>
    <row r="355" spans="1:10" s="42" customFormat="1" ht="14.25" customHeight="1" x14ac:dyDescent="0.3">
      <c r="A355" s="22"/>
      <c r="B355" s="27" t="s">
        <v>121</v>
      </c>
      <c r="C355" s="24" t="s">
        <v>18</v>
      </c>
      <c r="D355" s="34"/>
      <c r="E355" s="34"/>
      <c r="F355" s="34"/>
      <c r="G355" s="34"/>
      <c r="H355" s="73">
        <f>IFERROR(F355/E355*100,)</f>
        <v>0</v>
      </c>
      <c r="I355" s="73">
        <f>IFERROR(F355/D355*100,)</f>
        <v>0</v>
      </c>
      <c r="J355" s="74">
        <f>IFERROR(F355/G355*100,)</f>
        <v>0</v>
      </c>
    </row>
    <row r="356" spans="1:10" s="42" customFormat="1" ht="14.25" customHeight="1" x14ac:dyDescent="0.3">
      <c r="A356" s="22"/>
      <c r="B356" s="27"/>
      <c r="C356" s="24" t="s">
        <v>19</v>
      </c>
      <c r="D356" s="34"/>
      <c r="E356" s="34"/>
      <c r="F356" s="34"/>
      <c r="G356" s="34"/>
      <c r="H356" s="73">
        <f t="shared" ref="H356:H362" si="54">IFERROR(F356/E356*100,)</f>
        <v>0</v>
      </c>
      <c r="I356" s="73">
        <f t="shared" ref="I356:I362" si="55">IFERROR(F356/D356*100,)</f>
        <v>0</v>
      </c>
      <c r="J356" s="74">
        <f t="shared" ref="J356:J362" si="56">IFERROR(F356/G356*100,)</f>
        <v>0</v>
      </c>
    </row>
    <row r="357" spans="1:10" s="42" customFormat="1" ht="14.25" customHeight="1" x14ac:dyDescent="0.3">
      <c r="A357" s="22"/>
      <c r="B357" s="27" t="s">
        <v>122</v>
      </c>
      <c r="C357" s="24" t="s">
        <v>18</v>
      </c>
      <c r="D357" s="34"/>
      <c r="E357" s="34"/>
      <c r="F357" s="34"/>
      <c r="G357" s="34"/>
      <c r="H357" s="73">
        <f t="shared" si="54"/>
        <v>0</v>
      </c>
      <c r="I357" s="73">
        <f t="shared" si="55"/>
        <v>0</v>
      </c>
      <c r="J357" s="74">
        <f t="shared" si="56"/>
        <v>0</v>
      </c>
    </row>
    <row r="358" spans="1:10" s="42" customFormat="1" ht="14.25" customHeight="1" x14ac:dyDescent="0.3">
      <c r="A358" s="22"/>
      <c r="B358" s="25"/>
      <c r="C358" s="24" t="s">
        <v>19</v>
      </c>
      <c r="D358" s="34"/>
      <c r="E358" s="34"/>
      <c r="F358" s="34"/>
      <c r="G358" s="34"/>
      <c r="H358" s="73">
        <f t="shared" si="54"/>
        <v>0</v>
      </c>
      <c r="I358" s="73">
        <f t="shared" si="55"/>
        <v>0</v>
      </c>
      <c r="J358" s="74">
        <f t="shared" si="56"/>
        <v>0</v>
      </c>
    </row>
    <row r="359" spans="1:10" s="42" customFormat="1" ht="14.25" customHeight="1" x14ac:dyDescent="0.3">
      <c r="A359" s="22"/>
      <c r="B359" s="27" t="s">
        <v>123</v>
      </c>
      <c r="C359" s="24" t="s">
        <v>18</v>
      </c>
      <c r="D359" s="34"/>
      <c r="E359" s="34"/>
      <c r="F359" s="34"/>
      <c r="G359" s="34"/>
      <c r="H359" s="73">
        <f t="shared" si="54"/>
        <v>0</v>
      </c>
      <c r="I359" s="73">
        <f t="shared" si="55"/>
        <v>0</v>
      </c>
      <c r="J359" s="74">
        <f t="shared" si="56"/>
        <v>0</v>
      </c>
    </row>
    <row r="360" spans="1:10" s="42" customFormat="1" ht="14.25" customHeight="1" x14ac:dyDescent="0.3">
      <c r="A360" s="22"/>
      <c r="B360" s="25"/>
      <c r="C360" s="24" t="s">
        <v>19</v>
      </c>
      <c r="D360" s="34"/>
      <c r="E360" s="34"/>
      <c r="F360" s="34"/>
      <c r="G360" s="34"/>
      <c r="H360" s="73">
        <f t="shared" si="54"/>
        <v>0</v>
      </c>
      <c r="I360" s="73">
        <f t="shared" si="55"/>
        <v>0</v>
      </c>
      <c r="J360" s="74">
        <f t="shared" si="56"/>
        <v>0</v>
      </c>
    </row>
    <row r="361" spans="1:10" s="42" customFormat="1" ht="14.25" customHeight="1" x14ac:dyDescent="0.3">
      <c r="A361" s="22"/>
      <c r="B361" s="25" t="s">
        <v>124</v>
      </c>
      <c r="C361" s="24" t="s">
        <v>18</v>
      </c>
      <c r="D361" s="34"/>
      <c r="E361" s="34"/>
      <c r="F361" s="34"/>
      <c r="G361" s="34"/>
      <c r="H361" s="73">
        <f t="shared" si="54"/>
        <v>0</v>
      </c>
      <c r="I361" s="73">
        <f t="shared" si="55"/>
        <v>0</v>
      </c>
      <c r="J361" s="74">
        <f t="shared" si="56"/>
        <v>0</v>
      </c>
    </row>
    <row r="362" spans="1:10" s="42" customFormat="1" ht="14.25" customHeight="1" x14ac:dyDescent="0.3">
      <c r="A362" s="22"/>
      <c r="B362" s="25"/>
      <c r="C362" s="24" t="s">
        <v>19</v>
      </c>
      <c r="D362" s="34"/>
      <c r="E362" s="34"/>
      <c r="F362" s="34"/>
      <c r="G362" s="34"/>
      <c r="H362" s="73">
        <f t="shared" si="54"/>
        <v>0</v>
      </c>
      <c r="I362" s="73">
        <f t="shared" si="55"/>
        <v>0</v>
      </c>
      <c r="J362" s="74">
        <f t="shared" si="56"/>
        <v>0</v>
      </c>
    </row>
    <row r="363" spans="1:10" s="42" customFormat="1" ht="14.25" customHeight="1" x14ac:dyDescent="0.3">
      <c r="A363" s="105"/>
      <c r="B363" s="100"/>
      <c r="C363" s="101"/>
      <c r="D363" s="121"/>
      <c r="E363" s="121"/>
      <c r="F363" s="121"/>
      <c r="G363" s="121"/>
      <c r="H363" s="121"/>
      <c r="I363" s="121"/>
      <c r="J363" s="121"/>
    </row>
    <row r="364" spans="1:10" s="42" customFormat="1" ht="14.25" customHeight="1" x14ac:dyDescent="0.3">
      <c r="A364" s="187"/>
      <c r="B364" s="181"/>
      <c r="C364" s="181"/>
      <c r="D364" s="122"/>
      <c r="E364" s="122"/>
      <c r="F364" s="122"/>
      <c r="G364" s="122"/>
      <c r="H364" s="122"/>
      <c r="I364" s="122"/>
      <c r="J364" s="122"/>
    </row>
    <row r="365" spans="1:10" s="42" customFormat="1" ht="14.25" customHeight="1" x14ac:dyDescent="0.3">
      <c r="A365" s="197" t="s">
        <v>189</v>
      </c>
      <c r="B365" s="198"/>
      <c r="C365" s="198"/>
      <c r="D365" s="1"/>
      <c r="E365" s="1"/>
      <c r="F365" s="1"/>
      <c r="G365" s="1"/>
      <c r="H365" s="1"/>
      <c r="I365" s="1"/>
      <c r="J365" s="1"/>
    </row>
    <row r="366" spans="1:10" s="42" customFormat="1" ht="14.25" customHeight="1" x14ac:dyDescent="0.3">
      <c r="A366" s="199" t="s">
        <v>0</v>
      </c>
      <c r="B366" s="199" t="s">
        <v>1</v>
      </c>
      <c r="C366" s="200" t="s">
        <v>2</v>
      </c>
      <c r="D366" s="177" t="s">
        <v>4</v>
      </c>
      <c r="E366" s="177"/>
      <c r="F366" s="177" t="s">
        <v>346</v>
      </c>
      <c r="G366" s="177"/>
      <c r="H366" s="177" t="s">
        <v>167</v>
      </c>
      <c r="I366" s="177"/>
      <c r="J366" s="177"/>
    </row>
    <row r="367" spans="1:10" s="42" customFormat="1" ht="14.25" customHeight="1" x14ac:dyDescent="0.3">
      <c r="A367" s="193"/>
      <c r="B367" s="193"/>
      <c r="C367" s="137"/>
      <c r="D367" s="131" t="s">
        <v>5</v>
      </c>
      <c r="E367" s="132" t="s">
        <v>345</v>
      </c>
      <c r="F367" s="132" t="s">
        <v>6</v>
      </c>
      <c r="G367" s="132" t="s">
        <v>7</v>
      </c>
      <c r="H367" s="110" t="s">
        <v>8</v>
      </c>
      <c r="I367" s="110" t="s">
        <v>9</v>
      </c>
      <c r="J367" s="110" t="s">
        <v>10</v>
      </c>
    </row>
    <row r="368" spans="1:10" s="42" customFormat="1" ht="14.25" customHeight="1" x14ac:dyDescent="0.3">
      <c r="A368" s="3">
        <v>1</v>
      </c>
      <c r="B368" s="3">
        <v>2</v>
      </c>
      <c r="C368" s="41">
        <v>3</v>
      </c>
      <c r="D368" s="63">
        <v>4</v>
      </c>
      <c r="E368" s="63">
        <v>5</v>
      </c>
      <c r="F368" s="63">
        <v>6</v>
      </c>
      <c r="G368" s="63">
        <v>7</v>
      </c>
      <c r="H368" s="63">
        <v>8</v>
      </c>
      <c r="I368" s="63">
        <v>9</v>
      </c>
      <c r="J368" s="63">
        <v>10</v>
      </c>
    </row>
    <row r="369" spans="1:10" s="42" customFormat="1" ht="14.25" customHeight="1" x14ac:dyDescent="0.3">
      <c r="A369" s="22">
        <v>1</v>
      </c>
      <c r="B369" s="23" t="s">
        <v>75</v>
      </c>
      <c r="C369" s="24" t="s">
        <v>18</v>
      </c>
      <c r="D369" s="34"/>
      <c r="E369" s="34"/>
      <c r="F369" s="34"/>
      <c r="G369" s="34"/>
      <c r="H369" s="73">
        <f>IFERROR(F369/E369*100,)</f>
        <v>0</v>
      </c>
      <c r="I369" s="73">
        <f>IFERROR(F369/D369*100,)</f>
        <v>0</v>
      </c>
      <c r="J369" s="74">
        <f>IFERROR(F369/G369*100,)</f>
        <v>0</v>
      </c>
    </row>
    <row r="370" spans="1:10" s="42" customFormat="1" ht="14.25" customHeight="1" x14ac:dyDescent="0.3">
      <c r="A370" s="22"/>
      <c r="B370" s="23"/>
      <c r="C370" s="24"/>
      <c r="D370" s="34"/>
      <c r="E370" s="34"/>
      <c r="F370" s="34"/>
      <c r="G370" s="34"/>
      <c r="H370" s="73"/>
      <c r="I370" s="73"/>
      <c r="J370" s="74"/>
    </row>
    <row r="371" spans="1:10" s="42" customFormat="1" ht="14.25" customHeight="1" x14ac:dyDescent="0.3">
      <c r="A371" s="22">
        <v>2</v>
      </c>
      <c r="B371" s="23" t="s">
        <v>190</v>
      </c>
      <c r="C371" s="24" t="s">
        <v>18</v>
      </c>
      <c r="D371" s="34"/>
      <c r="E371" s="34"/>
      <c r="F371" s="34"/>
      <c r="G371" s="34"/>
      <c r="H371" s="73">
        <f>IFERROR(F371/E371*100,)</f>
        <v>0</v>
      </c>
      <c r="I371" s="73">
        <f>IFERROR(F371/D371*100,)</f>
        <v>0</v>
      </c>
      <c r="J371" s="74">
        <f>IFERROR(F371/G371*100,)</f>
        <v>0</v>
      </c>
    </row>
    <row r="372" spans="1:10" s="42" customFormat="1" ht="14.25" customHeight="1" x14ac:dyDescent="0.3">
      <c r="A372" s="22"/>
      <c r="B372" s="23"/>
      <c r="C372" s="24"/>
      <c r="D372" s="34"/>
      <c r="E372" s="34"/>
      <c r="F372" s="34"/>
      <c r="G372" s="34"/>
      <c r="H372" s="73"/>
      <c r="I372" s="73"/>
      <c r="J372" s="74"/>
    </row>
    <row r="373" spans="1:10" s="42" customFormat="1" ht="14.25" customHeight="1" x14ac:dyDescent="0.3">
      <c r="A373" s="22">
        <v>3</v>
      </c>
      <c r="B373" s="23" t="s">
        <v>119</v>
      </c>
      <c r="C373" s="24"/>
      <c r="D373" s="34"/>
      <c r="E373" s="34"/>
      <c r="F373" s="34"/>
      <c r="G373" s="34"/>
      <c r="H373" s="73"/>
      <c r="I373" s="73"/>
      <c r="J373" s="74"/>
    </row>
    <row r="374" spans="1:10" s="42" customFormat="1" ht="14.25" customHeight="1" x14ac:dyDescent="0.3">
      <c r="A374" s="22"/>
      <c r="B374" s="25" t="s">
        <v>120</v>
      </c>
      <c r="C374" s="24"/>
      <c r="D374" s="34"/>
      <c r="E374" s="34"/>
      <c r="F374" s="34"/>
      <c r="G374" s="34"/>
      <c r="H374" s="73"/>
      <c r="I374" s="73"/>
      <c r="J374" s="74"/>
    </row>
    <row r="375" spans="1:10" s="42" customFormat="1" ht="14.25" customHeight="1" x14ac:dyDescent="0.3">
      <c r="A375" s="22"/>
      <c r="B375" s="27" t="s">
        <v>121</v>
      </c>
      <c r="C375" s="24" t="s">
        <v>18</v>
      </c>
      <c r="D375" s="34"/>
      <c r="E375" s="34"/>
      <c r="F375" s="34"/>
      <c r="G375" s="34"/>
      <c r="H375" s="73">
        <f>IFERROR(F375/E375*100,)</f>
        <v>0</v>
      </c>
      <c r="I375" s="73">
        <f>IFERROR(F375/D375*100,)</f>
        <v>0</v>
      </c>
      <c r="J375" s="74">
        <f>IFERROR(F375/G375*100,)</f>
        <v>0</v>
      </c>
    </row>
    <row r="376" spans="1:10" s="42" customFormat="1" ht="14.25" customHeight="1" x14ac:dyDescent="0.3">
      <c r="A376" s="22"/>
      <c r="B376" s="27" t="s">
        <v>122</v>
      </c>
      <c r="C376" s="24" t="s">
        <v>18</v>
      </c>
      <c r="D376" s="34"/>
      <c r="E376" s="34"/>
      <c r="F376" s="34"/>
      <c r="G376" s="34"/>
      <c r="H376" s="73">
        <f t="shared" ref="H376:H379" si="57">IFERROR(F376/E376*100,)</f>
        <v>0</v>
      </c>
      <c r="I376" s="73">
        <f t="shared" ref="I376:I379" si="58">IFERROR(F376/D376*100,)</f>
        <v>0</v>
      </c>
      <c r="J376" s="74">
        <f t="shared" ref="J376:J379" si="59">IFERROR(F376/G376*100,)</f>
        <v>0</v>
      </c>
    </row>
    <row r="377" spans="1:10" s="42" customFormat="1" ht="14.25" customHeight="1" x14ac:dyDescent="0.3">
      <c r="A377" s="22"/>
      <c r="B377" s="27" t="s">
        <v>123</v>
      </c>
      <c r="C377" s="24" t="s">
        <v>18</v>
      </c>
      <c r="D377" s="34"/>
      <c r="E377" s="34"/>
      <c r="F377" s="34"/>
      <c r="G377" s="34"/>
      <c r="H377" s="73">
        <f t="shared" si="57"/>
        <v>0</v>
      </c>
      <c r="I377" s="73">
        <f t="shared" si="58"/>
        <v>0</v>
      </c>
      <c r="J377" s="74">
        <f t="shared" si="59"/>
        <v>0</v>
      </c>
    </row>
    <row r="378" spans="1:10" s="42" customFormat="1" ht="14.25" customHeight="1" x14ac:dyDescent="0.3">
      <c r="A378" s="22"/>
      <c r="B378" s="25" t="s">
        <v>124</v>
      </c>
      <c r="C378" s="24" t="s">
        <v>18</v>
      </c>
      <c r="D378" s="34"/>
      <c r="E378" s="34"/>
      <c r="F378" s="34"/>
      <c r="G378" s="34"/>
      <c r="H378" s="73">
        <f t="shared" si="57"/>
        <v>0</v>
      </c>
      <c r="I378" s="73">
        <f t="shared" si="58"/>
        <v>0</v>
      </c>
      <c r="J378" s="74">
        <f t="shared" si="59"/>
        <v>0</v>
      </c>
    </row>
    <row r="379" spans="1:10" s="42" customFormat="1" ht="14.25" customHeight="1" x14ac:dyDescent="0.3">
      <c r="A379" s="22"/>
      <c r="B379" s="25" t="s">
        <v>191</v>
      </c>
      <c r="C379" s="24" t="s">
        <v>18</v>
      </c>
      <c r="D379" s="34"/>
      <c r="E379" s="34"/>
      <c r="F379" s="34"/>
      <c r="G379" s="34"/>
      <c r="H379" s="73">
        <f t="shared" si="57"/>
        <v>0</v>
      </c>
      <c r="I379" s="73">
        <f t="shared" si="58"/>
        <v>0</v>
      </c>
      <c r="J379" s="74">
        <f t="shared" si="59"/>
        <v>0</v>
      </c>
    </row>
    <row r="380" spans="1:10" s="42" customFormat="1" ht="14.25" customHeight="1" x14ac:dyDescent="0.3">
      <c r="A380" s="105"/>
      <c r="B380" s="100"/>
      <c r="C380" s="101"/>
      <c r="D380" s="121"/>
      <c r="E380" s="121"/>
      <c r="F380" s="121"/>
      <c r="G380" s="121"/>
      <c r="H380" s="121"/>
      <c r="I380" s="121"/>
      <c r="J380" s="121"/>
    </row>
    <row r="381" spans="1:10" s="42" customFormat="1" ht="14.25" customHeight="1" x14ac:dyDescent="0.3">
      <c r="A381" s="187"/>
      <c r="B381" s="181"/>
      <c r="C381" s="181"/>
      <c r="D381" s="122"/>
      <c r="E381" s="122"/>
      <c r="F381" s="122"/>
      <c r="G381" s="122"/>
      <c r="H381" s="122"/>
      <c r="I381" s="122"/>
      <c r="J381" s="122"/>
    </row>
    <row r="382" spans="1:10" s="42" customFormat="1" ht="14.25" customHeight="1" x14ac:dyDescent="0.3">
      <c r="A382" s="197" t="s">
        <v>192</v>
      </c>
      <c r="B382" s="198"/>
      <c r="C382" s="198"/>
      <c r="D382" s="1"/>
      <c r="E382" s="1"/>
      <c r="F382" s="1"/>
      <c r="G382" s="1"/>
      <c r="H382" s="1"/>
      <c r="I382" s="1"/>
      <c r="J382" s="1"/>
    </row>
    <row r="383" spans="1:10" s="42" customFormat="1" ht="14.25" customHeight="1" x14ac:dyDescent="0.3">
      <c r="A383" s="199" t="s">
        <v>0</v>
      </c>
      <c r="B383" s="199" t="s">
        <v>1</v>
      </c>
      <c r="C383" s="200" t="s">
        <v>2</v>
      </c>
      <c r="D383" s="177" t="s">
        <v>4</v>
      </c>
      <c r="E383" s="177"/>
      <c r="F383" s="177" t="s">
        <v>346</v>
      </c>
      <c r="G383" s="177"/>
      <c r="H383" s="177" t="s">
        <v>167</v>
      </c>
      <c r="I383" s="177"/>
      <c r="J383" s="177"/>
    </row>
    <row r="384" spans="1:10" s="42" customFormat="1" ht="14.25" customHeight="1" x14ac:dyDescent="0.3">
      <c r="A384" s="193"/>
      <c r="B384" s="193"/>
      <c r="C384" s="137"/>
      <c r="D384" s="131" t="s">
        <v>5</v>
      </c>
      <c r="E384" s="132" t="s">
        <v>345</v>
      </c>
      <c r="F384" s="132" t="s">
        <v>6</v>
      </c>
      <c r="G384" s="132" t="s">
        <v>7</v>
      </c>
      <c r="H384" s="110" t="s">
        <v>8</v>
      </c>
      <c r="I384" s="110" t="s">
        <v>9</v>
      </c>
      <c r="J384" s="110" t="s">
        <v>10</v>
      </c>
    </row>
    <row r="385" spans="1:10" s="42" customFormat="1" ht="14.25" customHeight="1" x14ac:dyDescent="0.3">
      <c r="A385" s="3">
        <v>1</v>
      </c>
      <c r="B385" s="3">
        <v>2</v>
      </c>
      <c r="C385" s="41">
        <v>3</v>
      </c>
      <c r="D385" s="63">
        <v>4</v>
      </c>
      <c r="E385" s="63">
        <v>5</v>
      </c>
      <c r="F385" s="63">
        <v>6</v>
      </c>
      <c r="G385" s="63">
        <v>7</v>
      </c>
      <c r="H385" s="63">
        <v>8</v>
      </c>
      <c r="I385" s="63">
        <v>9</v>
      </c>
      <c r="J385" s="63">
        <v>10</v>
      </c>
    </row>
    <row r="386" spans="1:10" s="42" customFormat="1" ht="14.25" customHeight="1" x14ac:dyDescent="0.3">
      <c r="A386" s="22">
        <v>1</v>
      </c>
      <c r="B386" s="23" t="s">
        <v>75</v>
      </c>
      <c r="C386" s="24" t="s">
        <v>21</v>
      </c>
      <c r="D386" s="34"/>
      <c r="E386" s="34"/>
      <c r="F386" s="34"/>
      <c r="G386" s="34"/>
      <c r="H386" s="73">
        <f>IFERROR(F386/E386*100,)</f>
        <v>0</v>
      </c>
      <c r="I386" s="73">
        <f>IFERROR(F386/D386*100,)</f>
        <v>0</v>
      </c>
      <c r="J386" s="74">
        <f>IFERROR(F386/G386*100,)</f>
        <v>0</v>
      </c>
    </row>
    <row r="387" spans="1:10" s="42" customFormat="1" ht="14.25" customHeight="1" x14ac:dyDescent="0.3">
      <c r="A387" s="22"/>
      <c r="B387" s="25"/>
      <c r="C387" s="24" t="s">
        <v>18</v>
      </c>
      <c r="D387" s="34"/>
      <c r="E387" s="34"/>
      <c r="F387" s="34"/>
      <c r="G387" s="34"/>
      <c r="H387" s="73">
        <f>IFERROR(F387/E387*100,)</f>
        <v>0</v>
      </c>
      <c r="I387" s="73">
        <f>IFERROR(F387/D387*100,)</f>
        <v>0</v>
      </c>
      <c r="J387" s="74">
        <f>IFERROR(F387/G387*100,)</f>
        <v>0</v>
      </c>
    </row>
    <row r="388" spans="1:10" s="42" customFormat="1" ht="14.25" customHeight="1" x14ac:dyDescent="0.3">
      <c r="A388" s="22"/>
      <c r="B388" s="23"/>
      <c r="C388" s="24"/>
      <c r="D388" s="34"/>
      <c r="E388" s="34"/>
      <c r="F388" s="34"/>
      <c r="G388" s="34"/>
      <c r="H388" s="73"/>
      <c r="I388" s="73"/>
      <c r="J388" s="74"/>
    </row>
    <row r="389" spans="1:10" s="42" customFormat="1" ht="14.25" customHeight="1" x14ac:dyDescent="0.3">
      <c r="A389" s="22">
        <v>2</v>
      </c>
      <c r="B389" s="23" t="s">
        <v>193</v>
      </c>
      <c r="C389" s="24" t="s">
        <v>21</v>
      </c>
      <c r="D389" s="34"/>
      <c r="E389" s="34"/>
      <c r="F389" s="34"/>
      <c r="G389" s="34"/>
      <c r="H389" s="73">
        <f>IFERROR(F389/E389*100,)</f>
        <v>0</v>
      </c>
      <c r="I389" s="73">
        <f>IFERROR(F389/D389*100,)</f>
        <v>0</v>
      </c>
      <c r="J389" s="74">
        <f>IFERROR(F389/G389*100,)</f>
        <v>0</v>
      </c>
    </row>
    <row r="390" spans="1:10" s="42" customFormat="1" ht="14.25" customHeight="1" x14ac:dyDescent="0.3">
      <c r="A390" s="22"/>
      <c r="B390" s="23"/>
      <c r="C390" s="24" t="s">
        <v>18</v>
      </c>
      <c r="D390" s="34"/>
      <c r="E390" s="34"/>
      <c r="F390" s="34"/>
      <c r="G390" s="34"/>
      <c r="H390" s="73">
        <f>IFERROR(F390/E390*100,)</f>
        <v>0</v>
      </c>
      <c r="I390" s="73">
        <f>IFERROR(F390/D390*100,)</f>
        <v>0</v>
      </c>
      <c r="J390" s="74">
        <f>IFERROR(F390/G390*100,)</f>
        <v>0</v>
      </c>
    </row>
    <row r="391" spans="1:10" s="42" customFormat="1" ht="14.25" customHeight="1" x14ac:dyDescent="0.3">
      <c r="A391" s="22">
        <v>3</v>
      </c>
      <c r="B391" s="23" t="s">
        <v>119</v>
      </c>
      <c r="C391" s="24"/>
      <c r="D391" s="34"/>
      <c r="E391" s="34"/>
      <c r="F391" s="34"/>
      <c r="G391" s="34"/>
      <c r="H391" s="73"/>
      <c r="I391" s="73"/>
      <c r="J391" s="74"/>
    </row>
    <row r="392" spans="1:10" s="42" customFormat="1" ht="14.25" customHeight="1" x14ac:dyDescent="0.3">
      <c r="A392" s="22"/>
      <c r="B392" s="25" t="s">
        <v>120</v>
      </c>
      <c r="C392" s="24"/>
      <c r="D392" s="34"/>
      <c r="E392" s="34"/>
      <c r="F392" s="34"/>
      <c r="G392" s="34"/>
      <c r="H392" s="73"/>
      <c r="I392" s="73"/>
      <c r="J392" s="74"/>
    </row>
    <row r="393" spans="1:10" s="42" customFormat="1" ht="14.25" customHeight="1" x14ac:dyDescent="0.3">
      <c r="A393" s="22"/>
      <c r="B393" s="27" t="s">
        <v>121</v>
      </c>
      <c r="C393" s="24" t="s">
        <v>21</v>
      </c>
      <c r="D393" s="34"/>
      <c r="E393" s="34"/>
      <c r="F393" s="34"/>
      <c r="G393" s="34"/>
      <c r="H393" s="73">
        <f>IFERROR(F393/E393*100,)</f>
        <v>0</v>
      </c>
      <c r="I393" s="73">
        <f>IFERROR(F393/D393*100,)</f>
        <v>0</v>
      </c>
      <c r="J393" s="74">
        <f>IFERROR(F393/G393*100,)</f>
        <v>0</v>
      </c>
    </row>
    <row r="394" spans="1:10" s="42" customFormat="1" ht="14.25" customHeight="1" x14ac:dyDescent="0.3">
      <c r="A394" s="22"/>
      <c r="B394" s="27"/>
      <c r="C394" s="24" t="s">
        <v>18</v>
      </c>
      <c r="D394" s="34"/>
      <c r="E394" s="34"/>
      <c r="F394" s="34"/>
      <c r="G394" s="34"/>
      <c r="H394" s="73">
        <f t="shared" ref="H394:H400" si="60">IFERROR(F394/E394*100,)</f>
        <v>0</v>
      </c>
      <c r="I394" s="73">
        <f t="shared" ref="I394:I400" si="61">IFERROR(F394/D394*100,)</f>
        <v>0</v>
      </c>
      <c r="J394" s="74">
        <f t="shared" ref="J394:J400" si="62">IFERROR(F394/G394*100,)</f>
        <v>0</v>
      </c>
    </row>
    <row r="395" spans="1:10" s="42" customFormat="1" ht="14.25" customHeight="1" x14ac:dyDescent="0.3">
      <c r="A395" s="22"/>
      <c r="B395" s="27" t="s">
        <v>122</v>
      </c>
      <c r="C395" s="24" t="s">
        <v>21</v>
      </c>
      <c r="D395" s="34"/>
      <c r="E395" s="34"/>
      <c r="F395" s="34"/>
      <c r="G395" s="34"/>
      <c r="H395" s="73">
        <f t="shared" si="60"/>
        <v>0</v>
      </c>
      <c r="I395" s="73">
        <f t="shared" si="61"/>
        <v>0</v>
      </c>
      <c r="J395" s="74">
        <f t="shared" si="62"/>
        <v>0</v>
      </c>
    </row>
    <row r="396" spans="1:10" s="42" customFormat="1" ht="14.25" customHeight="1" x14ac:dyDescent="0.3">
      <c r="A396" s="22"/>
      <c r="B396" s="25"/>
      <c r="C396" s="24" t="s">
        <v>18</v>
      </c>
      <c r="D396" s="34"/>
      <c r="E396" s="34"/>
      <c r="F396" s="34"/>
      <c r="G396" s="34"/>
      <c r="H396" s="73">
        <f t="shared" si="60"/>
        <v>0</v>
      </c>
      <c r="I396" s="73">
        <f t="shared" si="61"/>
        <v>0</v>
      </c>
      <c r="J396" s="74">
        <f t="shared" si="62"/>
        <v>0</v>
      </c>
    </row>
    <row r="397" spans="1:10" s="42" customFormat="1" ht="14.25" customHeight="1" x14ac:dyDescent="0.3">
      <c r="A397" s="22"/>
      <c r="B397" s="27" t="s">
        <v>123</v>
      </c>
      <c r="C397" s="24" t="s">
        <v>21</v>
      </c>
      <c r="D397" s="34"/>
      <c r="E397" s="34"/>
      <c r="F397" s="34"/>
      <c r="G397" s="34"/>
      <c r="H397" s="73">
        <f t="shared" si="60"/>
        <v>0</v>
      </c>
      <c r="I397" s="73">
        <f t="shared" si="61"/>
        <v>0</v>
      </c>
      <c r="J397" s="74">
        <f t="shared" si="62"/>
        <v>0</v>
      </c>
    </row>
    <row r="398" spans="1:10" s="42" customFormat="1" ht="14.25" customHeight="1" x14ac:dyDescent="0.3">
      <c r="A398" s="22"/>
      <c r="B398" s="25"/>
      <c r="C398" s="24" t="s">
        <v>18</v>
      </c>
      <c r="D398" s="34"/>
      <c r="E398" s="34"/>
      <c r="F398" s="34"/>
      <c r="G398" s="34"/>
      <c r="H398" s="73">
        <f t="shared" si="60"/>
        <v>0</v>
      </c>
      <c r="I398" s="73">
        <f t="shared" si="61"/>
        <v>0</v>
      </c>
      <c r="J398" s="74">
        <f t="shared" si="62"/>
        <v>0</v>
      </c>
    </row>
    <row r="399" spans="1:10" s="42" customFormat="1" ht="14.25" customHeight="1" x14ac:dyDescent="0.3">
      <c r="A399" s="22"/>
      <c r="B399" s="25" t="s">
        <v>124</v>
      </c>
      <c r="C399" s="24" t="s">
        <v>21</v>
      </c>
      <c r="D399" s="34"/>
      <c r="E399" s="34"/>
      <c r="F399" s="34"/>
      <c r="G399" s="34"/>
      <c r="H399" s="73">
        <f t="shared" si="60"/>
        <v>0</v>
      </c>
      <c r="I399" s="73">
        <f t="shared" si="61"/>
        <v>0</v>
      </c>
      <c r="J399" s="74">
        <f t="shared" si="62"/>
        <v>0</v>
      </c>
    </row>
    <row r="400" spans="1:10" s="42" customFormat="1" ht="14.25" customHeight="1" x14ac:dyDescent="0.3">
      <c r="A400" s="22"/>
      <c r="B400" s="25"/>
      <c r="C400" s="24" t="s">
        <v>18</v>
      </c>
      <c r="D400" s="34"/>
      <c r="E400" s="34"/>
      <c r="F400" s="34"/>
      <c r="G400" s="34"/>
      <c r="H400" s="73">
        <f t="shared" si="60"/>
        <v>0</v>
      </c>
      <c r="I400" s="73">
        <f t="shared" si="61"/>
        <v>0</v>
      </c>
      <c r="J400" s="74">
        <f t="shared" si="62"/>
        <v>0</v>
      </c>
    </row>
    <row r="401" spans="1:10" s="42" customFormat="1" ht="14.25" customHeight="1" x14ac:dyDescent="0.3">
      <c r="A401" s="105"/>
      <c r="B401" s="100"/>
      <c r="C401" s="101"/>
      <c r="D401" s="121"/>
      <c r="E401" s="121"/>
      <c r="F401" s="121"/>
      <c r="G401" s="121"/>
      <c r="H401" s="121"/>
      <c r="I401" s="121"/>
      <c r="J401" s="121"/>
    </row>
    <row r="402" spans="1:10" s="42" customFormat="1" ht="14.25" customHeight="1" x14ac:dyDescent="0.3">
      <c r="A402" s="187"/>
      <c r="B402" s="181"/>
      <c r="C402" s="181"/>
      <c r="D402" s="122"/>
      <c r="E402" s="122"/>
      <c r="F402" s="122"/>
      <c r="G402" s="122"/>
      <c r="H402" s="122"/>
      <c r="I402" s="122"/>
      <c r="J402" s="122"/>
    </row>
    <row r="403" spans="1:10" s="42" customFormat="1" ht="14.25" customHeight="1" x14ac:dyDescent="0.3">
      <c r="A403" s="197" t="s">
        <v>194</v>
      </c>
      <c r="B403" s="198"/>
      <c r="C403" s="198"/>
      <c r="D403" s="1"/>
      <c r="E403" s="1"/>
      <c r="F403" s="1"/>
      <c r="G403" s="1"/>
      <c r="H403" s="1"/>
      <c r="I403" s="1"/>
      <c r="J403" s="1"/>
    </row>
    <row r="404" spans="1:10" s="42" customFormat="1" ht="14.25" customHeight="1" x14ac:dyDescent="0.3">
      <c r="A404" s="199" t="s">
        <v>0</v>
      </c>
      <c r="B404" s="199" t="s">
        <v>1</v>
      </c>
      <c r="C404" s="200" t="s">
        <v>2</v>
      </c>
      <c r="D404" s="177" t="s">
        <v>4</v>
      </c>
      <c r="E404" s="177"/>
      <c r="F404" s="177" t="s">
        <v>346</v>
      </c>
      <c r="G404" s="177"/>
      <c r="H404" s="177" t="s">
        <v>167</v>
      </c>
      <c r="I404" s="177"/>
      <c r="J404" s="177"/>
    </row>
    <row r="405" spans="1:10" s="42" customFormat="1" ht="14.25" customHeight="1" x14ac:dyDescent="0.3">
      <c r="A405" s="193"/>
      <c r="B405" s="193"/>
      <c r="C405" s="137"/>
      <c r="D405" s="131" t="s">
        <v>5</v>
      </c>
      <c r="E405" s="132" t="s">
        <v>345</v>
      </c>
      <c r="F405" s="132" t="s">
        <v>6</v>
      </c>
      <c r="G405" s="132" t="s">
        <v>7</v>
      </c>
      <c r="H405" s="133" t="s">
        <v>8</v>
      </c>
      <c r="I405" s="133" t="s">
        <v>9</v>
      </c>
      <c r="J405" s="133" t="s">
        <v>10</v>
      </c>
    </row>
    <row r="406" spans="1:10" s="42" customFormat="1" ht="14.25" customHeight="1" x14ac:dyDescent="0.3">
      <c r="A406" s="3">
        <v>1</v>
      </c>
      <c r="B406" s="3">
        <v>2</v>
      </c>
      <c r="C406" s="41">
        <v>3</v>
      </c>
      <c r="D406" s="63">
        <v>4</v>
      </c>
      <c r="E406" s="63">
        <v>5</v>
      </c>
      <c r="F406" s="63">
        <v>6</v>
      </c>
      <c r="G406" s="63">
        <v>7</v>
      </c>
      <c r="H406" s="63">
        <v>8</v>
      </c>
      <c r="I406" s="63">
        <v>9</v>
      </c>
      <c r="J406" s="63">
        <v>10</v>
      </c>
    </row>
    <row r="407" spans="1:10" s="42" customFormat="1" ht="14.25" customHeight="1" x14ac:dyDescent="0.3">
      <c r="A407" s="22">
        <v>1</v>
      </c>
      <c r="B407" s="23" t="s">
        <v>75</v>
      </c>
      <c r="C407" s="24" t="s">
        <v>20</v>
      </c>
      <c r="D407" s="34"/>
      <c r="E407" s="34"/>
      <c r="F407" s="34"/>
      <c r="G407" s="34"/>
      <c r="H407" s="73">
        <f>IFERROR(F407/E407*100,)</f>
        <v>0</v>
      </c>
      <c r="I407" s="73">
        <f>IFERROR(F407/D407*100,)</f>
        <v>0</v>
      </c>
      <c r="J407" s="74">
        <f>IFERROR(F407/G407*100,)</f>
        <v>0</v>
      </c>
    </row>
    <row r="408" spans="1:10" s="42" customFormat="1" ht="14.25" customHeight="1" x14ac:dyDescent="0.3">
      <c r="A408" s="22"/>
      <c r="B408" s="23"/>
      <c r="C408" s="24"/>
      <c r="D408" s="34"/>
      <c r="E408" s="34"/>
      <c r="F408" s="34"/>
      <c r="G408" s="34"/>
      <c r="H408" s="73"/>
      <c r="I408" s="73"/>
      <c r="J408" s="74"/>
    </row>
    <row r="409" spans="1:10" s="42" customFormat="1" ht="14.25" customHeight="1" x14ac:dyDescent="0.3">
      <c r="A409" s="22">
        <v>2</v>
      </c>
      <c r="B409" s="23" t="s">
        <v>195</v>
      </c>
      <c r="C409" s="24" t="s">
        <v>114</v>
      </c>
      <c r="D409" s="34"/>
      <c r="E409" s="34"/>
      <c r="F409" s="34"/>
      <c r="G409" s="34"/>
      <c r="H409" s="73">
        <f>IFERROR(F409/E409*100,)</f>
        <v>0</v>
      </c>
      <c r="I409" s="73">
        <f>IFERROR(F409/D409*100,)</f>
        <v>0</v>
      </c>
      <c r="J409" s="74">
        <f>IFERROR(F409/G409*100,)</f>
        <v>0</v>
      </c>
    </row>
    <row r="410" spans="1:10" s="42" customFormat="1" ht="14.25" customHeight="1" x14ac:dyDescent="0.3">
      <c r="A410" s="22"/>
      <c r="B410" s="23"/>
      <c r="C410" s="24"/>
      <c r="D410" s="34"/>
      <c r="E410" s="34"/>
      <c r="F410" s="34"/>
      <c r="G410" s="34"/>
      <c r="H410" s="73"/>
      <c r="I410" s="73"/>
      <c r="J410" s="74"/>
    </row>
    <row r="411" spans="1:10" s="42" customFormat="1" ht="14.25" customHeight="1" x14ac:dyDescent="0.3">
      <c r="A411" s="22">
        <v>3</v>
      </c>
      <c r="B411" s="23" t="s">
        <v>119</v>
      </c>
      <c r="C411" s="24"/>
      <c r="D411" s="34"/>
      <c r="E411" s="34"/>
      <c r="F411" s="34"/>
      <c r="G411" s="34"/>
      <c r="H411" s="73"/>
      <c r="I411" s="73"/>
      <c r="J411" s="74"/>
    </row>
    <row r="412" spans="1:10" s="42" customFormat="1" ht="14.25" customHeight="1" x14ac:dyDescent="0.3">
      <c r="A412" s="22"/>
      <c r="B412" s="25" t="s">
        <v>120</v>
      </c>
      <c r="C412" s="24"/>
      <c r="D412" s="34"/>
      <c r="E412" s="34"/>
      <c r="F412" s="34"/>
      <c r="G412" s="34"/>
      <c r="H412" s="73"/>
      <c r="I412" s="73"/>
      <c r="J412" s="74"/>
    </row>
    <row r="413" spans="1:10" s="42" customFormat="1" ht="14.25" customHeight="1" x14ac:dyDescent="0.3">
      <c r="A413" s="22"/>
      <c r="B413" s="27" t="s">
        <v>121</v>
      </c>
      <c r="C413" s="24" t="s">
        <v>20</v>
      </c>
      <c r="D413" s="34"/>
      <c r="E413" s="34"/>
      <c r="F413" s="34"/>
      <c r="G413" s="34"/>
      <c r="H413" s="73">
        <f>IFERROR(F413/E413*100,)</f>
        <v>0</v>
      </c>
      <c r="I413" s="73">
        <f>IFERROR(F413/D413*100,)</f>
        <v>0</v>
      </c>
      <c r="J413" s="74">
        <f>IFERROR(F413/G413*100,)</f>
        <v>0</v>
      </c>
    </row>
    <row r="414" spans="1:10" s="42" customFormat="1" ht="14.25" customHeight="1" x14ac:dyDescent="0.3">
      <c r="A414" s="22"/>
      <c r="B414" s="27" t="s">
        <v>122</v>
      </c>
      <c r="C414" s="24" t="s">
        <v>20</v>
      </c>
      <c r="D414" s="34"/>
      <c r="E414" s="34"/>
      <c r="F414" s="34"/>
      <c r="G414" s="34"/>
      <c r="H414" s="73">
        <f t="shared" ref="H414:H416" si="63">IFERROR(F414/E414*100,)</f>
        <v>0</v>
      </c>
      <c r="I414" s="73">
        <f t="shared" ref="I414:I416" si="64">IFERROR(F414/D414*100,)</f>
        <v>0</v>
      </c>
      <c r="J414" s="74">
        <f t="shared" ref="J414:J416" si="65">IFERROR(F414/G414*100,)</f>
        <v>0</v>
      </c>
    </row>
    <row r="415" spans="1:10" s="42" customFormat="1" ht="14.25" customHeight="1" x14ac:dyDescent="0.3">
      <c r="A415" s="22"/>
      <c r="B415" s="27" t="s">
        <v>123</v>
      </c>
      <c r="C415" s="24" t="s">
        <v>20</v>
      </c>
      <c r="D415" s="34"/>
      <c r="E415" s="34"/>
      <c r="F415" s="34"/>
      <c r="G415" s="34"/>
      <c r="H415" s="73">
        <f t="shared" si="63"/>
        <v>0</v>
      </c>
      <c r="I415" s="73">
        <f t="shared" si="64"/>
        <v>0</v>
      </c>
      <c r="J415" s="74">
        <f t="shared" si="65"/>
        <v>0</v>
      </c>
    </row>
    <row r="416" spans="1:10" s="42" customFormat="1" ht="14.25" customHeight="1" x14ac:dyDescent="0.3">
      <c r="A416" s="22"/>
      <c r="B416" s="25" t="s">
        <v>124</v>
      </c>
      <c r="C416" s="24" t="s">
        <v>20</v>
      </c>
      <c r="D416" s="34"/>
      <c r="E416" s="34"/>
      <c r="F416" s="34"/>
      <c r="G416" s="34"/>
      <c r="H416" s="73">
        <f t="shared" si="63"/>
        <v>0</v>
      </c>
      <c r="I416" s="73">
        <f t="shared" si="64"/>
        <v>0</v>
      </c>
      <c r="J416" s="74">
        <f t="shared" si="65"/>
        <v>0</v>
      </c>
    </row>
    <row r="417" spans="1:10" s="42" customFormat="1" ht="14.25" customHeight="1" x14ac:dyDescent="0.3">
      <c r="A417" s="105"/>
      <c r="B417" s="100"/>
      <c r="C417" s="101"/>
      <c r="D417" s="121"/>
      <c r="E417" s="121"/>
      <c r="F417" s="121"/>
      <c r="G417" s="121"/>
      <c r="H417" s="121"/>
      <c r="I417" s="121"/>
      <c r="J417" s="121"/>
    </row>
    <row r="418" spans="1:10" s="42" customFormat="1" ht="14.25" customHeight="1" x14ac:dyDescent="0.3">
      <c r="A418" s="187"/>
      <c r="B418" s="181"/>
      <c r="C418" s="181"/>
      <c r="D418" s="122"/>
      <c r="E418" s="122"/>
      <c r="F418" s="122"/>
      <c r="G418" s="122"/>
      <c r="H418" s="122"/>
      <c r="I418" s="122"/>
      <c r="J418" s="122"/>
    </row>
    <row r="419" spans="1:10" s="42" customFormat="1" ht="14.25" customHeight="1" x14ac:dyDescent="0.3">
      <c r="A419" s="197" t="s">
        <v>196</v>
      </c>
      <c r="B419" s="198"/>
      <c r="C419" s="198"/>
      <c r="D419" s="1"/>
      <c r="E419" s="1"/>
      <c r="F419" s="1"/>
      <c r="G419" s="1"/>
      <c r="H419" s="1"/>
      <c r="I419" s="1"/>
      <c r="J419" s="1"/>
    </row>
    <row r="420" spans="1:10" s="42" customFormat="1" ht="14.25" customHeight="1" x14ac:dyDescent="0.3">
      <c r="A420" s="199" t="s">
        <v>0</v>
      </c>
      <c r="B420" s="199" t="s">
        <v>1</v>
      </c>
      <c r="C420" s="200" t="s">
        <v>2</v>
      </c>
      <c r="D420" s="177" t="s">
        <v>4</v>
      </c>
      <c r="E420" s="177"/>
      <c r="F420" s="177" t="s">
        <v>346</v>
      </c>
      <c r="G420" s="177"/>
      <c r="H420" s="177" t="s">
        <v>167</v>
      </c>
      <c r="I420" s="177"/>
      <c r="J420" s="177"/>
    </row>
    <row r="421" spans="1:10" s="42" customFormat="1" ht="14.25" customHeight="1" x14ac:dyDescent="0.3">
      <c r="A421" s="193"/>
      <c r="B421" s="193"/>
      <c r="C421" s="137"/>
      <c r="D421" s="131" t="s">
        <v>5</v>
      </c>
      <c r="E421" s="132" t="s">
        <v>345</v>
      </c>
      <c r="F421" s="132" t="s">
        <v>6</v>
      </c>
      <c r="G421" s="132" t="s">
        <v>7</v>
      </c>
      <c r="H421" s="110" t="s">
        <v>8</v>
      </c>
      <c r="I421" s="110" t="s">
        <v>9</v>
      </c>
      <c r="J421" s="110" t="s">
        <v>10</v>
      </c>
    </row>
    <row r="422" spans="1:10" s="42" customFormat="1" ht="14.25" customHeight="1" x14ac:dyDescent="0.3">
      <c r="A422" s="3">
        <v>1</v>
      </c>
      <c r="B422" s="3">
        <v>2</v>
      </c>
      <c r="C422" s="41">
        <v>3</v>
      </c>
      <c r="D422" s="63">
        <v>4</v>
      </c>
      <c r="E422" s="63">
        <v>5</v>
      </c>
      <c r="F422" s="63">
        <v>6</v>
      </c>
      <c r="G422" s="63">
        <v>7</v>
      </c>
      <c r="H422" s="63">
        <v>8</v>
      </c>
      <c r="I422" s="63">
        <v>9</v>
      </c>
      <c r="J422" s="63">
        <v>10</v>
      </c>
    </row>
    <row r="423" spans="1:10" s="42" customFormat="1" ht="14.25" customHeight="1" x14ac:dyDescent="0.3">
      <c r="A423" s="22">
        <v>1</v>
      </c>
      <c r="B423" s="23" t="s">
        <v>75</v>
      </c>
      <c r="C423" s="24" t="s">
        <v>22</v>
      </c>
      <c r="D423" s="34"/>
      <c r="E423" s="34"/>
      <c r="F423" s="34"/>
      <c r="G423" s="34"/>
      <c r="H423" s="73">
        <f>IFERROR(F423/E423*100,)</f>
        <v>0</v>
      </c>
      <c r="I423" s="73">
        <f>IFERROR(F423/D423*100,)</f>
        <v>0</v>
      </c>
      <c r="J423" s="74">
        <f>IFERROR(F423/G423*100,)</f>
        <v>0</v>
      </c>
    </row>
    <row r="424" spans="1:10" s="42" customFormat="1" ht="14.25" customHeight="1" x14ac:dyDescent="0.3">
      <c r="A424" s="22"/>
      <c r="B424" s="23"/>
      <c r="C424" s="24"/>
      <c r="D424" s="34"/>
      <c r="E424" s="34"/>
      <c r="F424" s="34"/>
      <c r="G424" s="34"/>
      <c r="H424" s="73"/>
      <c r="I424" s="73"/>
      <c r="J424" s="74"/>
    </row>
    <row r="425" spans="1:10" s="42" customFormat="1" ht="14.25" customHeight="1" x14ac:dyDescent="0.3">
      <c r="A425" s="22">
        <v>2</v>
      </c>
      <c r="B425" s="23" t="s">
        <v>195</v>
      </c>
      <c r="C425" s="24" t="s">
        <v>197</v>
      </c>
      <c r="D425" s="34"/>
      <c r="E425" s="34"/>
      <c r="F425" s="34"/>
      <c r="G425" s="34"/>
      <c r="H425" s="73">
        <f>IFERROR(F425/E425*100,)</f>
        <v>0</v>
      </c>
      <c r="I425" s="73">
        <f>IFERROR(F425/D425*100,)</f>
        <v>0</v>
      </c>
      <c r="J425" s="74">
        <f>IFERROR(F425/G425*100,)</f>
        <v>0</v>
      </c>
    </row>
    <row r="426" spans="1:10" s="42" customFormat="1" ht="14.25" customHeight="1" x14ac:dyDescent="0.3">
      <c r="A426" s="22"/>
      <c r="B426" s="23"/>
      <c r="C426" s="24"/>
      <c r="D426" s="34"/>
      <c r="E426" s="34"/>
      <c r="F426" s="34"/>
      <c r="G426" s="34"/>
      <c r="H426" s="73"/>
      <c r="I426" s="73"/>
      <c r="J426" s="74"/>
    </row>
    <row r="427" spans="1:10" s="42" customFormat="1" ht="14.25" customHeight="1" x14ac:dyDescent="0.3">
      <c r="A427" s="22">
        <v>3</v>
      </c>
      <c r="B427" s="23" t="s">
        <v>119</v>
      </c>
      <c r="C427" s="24"/>
      <c r="D427" s="34"/>
      <c r="E427" s="34"/>
      <c r="F427" s="34"/>
      <c r="G427" s="34"/>
      <c r="H427" s="73"/>
      <c r="I427" s="73"/>
      <c r="J427" s="74"/>
    </row>
    <row r="428" spans="1:10" s="42" customFormat="1" ht="14.25" customHeight="1" x14ac:dyDescent="0.3">
      <c r="A428" s="22"/>
      <c r="B428" s="25" t="s">
        <v>120</v>
      </c>
      <c r="C428" s="24"/>
      <c r="D428" s="34"/>
      <c r="E428" s="34"/>
      <c r="F428" s="34"/>
      <c r="G428" s="34"/>
      <c r="H428" s="73"/>
      <c r="I428" s="73"/>
      <c r="J428" s="74"/>
    </row>
    <row r="429" spans="1:10" s="42" customFormat="1" ht="14.25" customHeight="1" x14ac:dyDescent="0.3">
      <c r="A429" s="22"/>
      <c r="B429" s="27" t="s">
        <v>121</v>
      </c>
      <c r="C429" s="24" t="s">
        <v>22</v>
      </c>
      <c r="D429" s="34"/>
      <c r="E429" s="34"/>
      <c r="F429" s="34"/>
      <c r="G429" s="34"/>
      <c r="H429" s="73">
        <f>IFERROR(F429/E429*100,)</f>
        <v>0</v>
      </c>
      <c r="I429" s="73">
        <f>IFERROR(F429/D429*100,)</f>
        <v>0</v>
      </c>
      <c r="J429" s="74">
        <f>IFERROR(F429/G429*100,)</f>
        <v>0</v>
      </c>
    </row>
    <row r="430" spans="1:10" s="42" customFormat="1" ht="14.25" customHeight="1" x14ac:dyDescent="0.3">
      <c r="A430" s="22"/>
      <c r="B430" s="27" t="s">
        <v>122</v>
      </c>
      <c r="C430" s="24" t="s">
        <v>22</v>
      </c>
      <c r="D430" s="34"/>
      <c r="E430" s="34"/>
      <c r="F430" s="34"/>
      <c r="G430" s="34"/>
      <c r="H430" s="73">
        <f t="shared" ref="H430:H432" si="66">IFERROR(F430/E430*100,)</f>
        <v>0</v>
      </c>
      <c r="I430" s="73">
        <f t="shared" ref="I430:I432" si="67">IFERROR(F430/D430*100,)</f>
        <v>0</v>
      </c>
      <c r="J430" s="74">
        <f t="shared" ref="J430:J432" si="68">IFERROR(F430/G430*100,)</f>
        <v>0</v>
      </c>
    </row>
    <row r="431" spans="1:10" s="42" customFormat="1" ht="14.25" customHeight="1" x14ac:dyDescent="0.3">
      <c r="A431" s="22"/>
      <c r="B431" s="27" t="s">
        <v>123</v>
      </c>
      <c r="C431" s="24" t="s">
        <v>22</v>
      </c>
      <c r="D431" s="34"/>
      <c r="E431" s="34"/>
      <c r="F431" s="34"/>
      <c r="G431" s="34"/>
      <c r="H431" s="73">
        <f t="shared" si="66"/>
        <v>0</v>
      </c>
      <c r="I431" s="73">
        <f t="shared" si="67"/>
        <v>0</v>
      </c>
      <c r="J431" s="74">
        <f t="shared" si="68"/>
        <v>0</v>
      </c>
    </row>
    <row r="432" spans="1:10" s="42" customFormat="1" ht="14.25" customHeight="1" x14ac:dyDescent="0.3">
      <c r="A432" s="22"/>
      <c r="B432" s="25" t="s">
        <v>124</v>
      </c>
      <c r="C432" s="24" t="s">
        <v>22</v>
      </c>
      <c r="D432" s="34"/>
      <c r="E432" s="34"/>
      <c r="F432" s="34"/>
      <c r="G432" s="34"/>
      <c r="H432" s="73">
        <f t="shared" si="66"/>
        <v>0</v>
      </c>
      <c r="I432" s="73">
        <f t="shared" si="67"/>
        <v>0</v>
      </c>
      <c r="J432" s="74">
        <f t="shared" si="68"/>
        <v>0</v>
      </c>
    </row>
    <row r="433" spans="1:10" s="42" customFormat="1" ht="14.25" customHeight="1" x14ac:dyDescent="0.3">
      <c r="A433" s="105"/>
      <c r="B433" s="100"/>
      <c r="C433" s="101"/>
      <c r="D433" s="121"/>
      <c r="E433" s="121"/>
      <c r="F433" s="121"/>
      <c r="G433" s="121"/>
      <c r="H433" s="121"/>
      <c r="I433" s="121"/>
      <c r="J433" s="121"/>
    </row>
    <row r="434" spans="1:10" s="42" customFormat="1" ht="14.25" customHeight="1" x14ac:dyDescent="0.3">
      <c r="A434" s="2"/>
      <c r="B434" s="2"/>
      <c r="C434" s="2"/>
      <c r="D434" s="38"/>
      <c r="E434" s="38"/>
      <c r="F434" s="38"/>
      <c r="G434" s="38"/>
      <c r="H434" s="38"/>
      <c r="I434" s="38"/>
      <c r="J434" s="38"/>
    </row>
    <row r="435" spans="1:10" s="42" customFormat="1" ht="14.25" customHeight="1" x14ac:dyDescent="0.3">
      <c r="A435" s="197" t="s">
        <v>198</v>
      </c>
      <c r="B435" s="198"/>
      <c r="C435" s="198"/>
      <c r="D435" s="1"/>
      <c r="E435" s="1"/>
      <c r="F435" s="1"/>
      <c r="G435" s="1"/>
      <c r="H435" s="1"/>
      <c r="I435" s="1"/>
      <c r="J435" s="1"/>
    </row>
    <row r="436" spans="1:10" s="42" customFormat="1" ht="14.25" customHeight="1" x14ac:dyDescent="0.3">
      <c r="A436" s="199" t="s">
        <v>0</v>
      </c>
      <c r="B436" s="199" t="s">
        <v>1</v>
      </c>
      <c r="C436" s="200" t="s">
        <v>2</v>
      </c>
      <c r="D436" s="177" t="s">
        <v>4</v>
      </c>
      <c r="E436" s="177"/>
      <c r="F436" s="177" t="s">
        <v>346</v>
      </c>
      <c r="G436" s="177"/>
      <c r="H436" s="177" t="s">
        <v>167</v>
      </c>
      <c r="I436" s="177"/>
      <c r="J436" s="177"/>
    </row>
    <row r="437" spans="1:10" s="42" customFormat="1" ht="14.25" customHeight="1" x14ac:dyDescent="0.3">
      <c r="A437" s="193"/>
      <c r="B437" s="193"/>
      <c r="C437" s="137"/>
      <c r="D437" s="131" t="s">
        <v>5</v>
      </c>
      <c r="E437" s="132" t="s">
        <v>345</v>
      </c>
      <c r="F437" s="132" t="s">
        <v>6</v>
      </c>
      <c r="G437" s="132" t="s">
        <v>7</v>
      </c>
      <c r="H437" s="110" t="s">
        <v>8</v>
      </c>
      <c r="I437" s="110" t="s">
        <v>9</v>
      </c>
      <c r="J437" s="110" t="s">
        <v>10</v>
      </c>
    </row>
    <row r="438" spans="1:10" s="42" customFormat="1" ht="14.25" customHeight="1" x14ac:dyDescent="0.3">
      <c r="A438" s="3">
        <v>1</v>
      </c>
      <c r="B438" s="3">
        <v>2</v>
      </c>
      <c r="C438" s="41">
        <v>3</v>
      </c>
      <c r="D438" s="63">
        <v>4</v>
      </c>
      <c r="E438" s="63">
        <v>5</v>
      </c>
      <c r="F438" s="63">
        <v>6</v>
      </c>
      <c r="G438" s="63">
        <v>7</v>
      </c>
      <c r="H438" s="63">
        <v>8</v>
      </c>
      <c r="I438" s="63">
        <v>9</v>
      </c>
      <c r="J438" s="63">
        <v>10</v>
      </c>
    </row>
    <row r="439" spans="1:10" s="42" customFormat="1" ht="14.25" customHeight="1" x14ac:dyDescent="0.3">
      <c r="A439" s="22">
        <v>1</v>
      </c>
      <c r="B439" s="23" t="s">
        <v>199</v>
      </c>
      <c r="C439" s="24" t="s">
        <v>12</v>
      </c>
      <c r="D439" s="34"/>
      <c r="E439" s="34"/>
      <c r="F439" s="34"/>
      <c r="G439" s="34"/>
      <c r="H439" s="73">
        <f>IFERROR(F439/E439*100,)</f>
        <v>0</v>
      </c>
      <c r="I439" s="73">
        <f>IFERROR(F439/D439*100,)</f>
        <v>0</v>
      </c>
      <c r="J439" s="74">
        <f>IFERROR(F439/G439*100,)</f>
        <v>0</v>
      </c>
    </row>
    <row r="440" spans="1:10" s="42" customFormat="1" ht="14.25" customHeight="1" x14ac:dyDescent="0.3">
      <c r="A440" s="22"/>
      <c r="B440" s="25"/>
      <c r="C440" s="24" t="s">
        <v>76</v>
      </c>
      <c r="D440" s="34"/>
      <c r="E440" s="34"/>
      <c r="F440" s="34"/>
      <c r="G440" s="34"/>
      <c r="H440" s="73">
        <f>IFERROR(F440/E440*100,)</f>
        <v>0</v>
      </c>
      <c r="I440" s="73">
        <f>IFERROR(F440/D440*100,)</f>
        <v>0</v>
      </c>
      <c r="J440" s="74">
        <f>IFERROR(F440/G440*100,)</f>
        <v>0</v>
      </c>
    </row>
    <row r="441" spans="1:10" s="42" customFormat="1" ht="14.25" customHeight="1" x14ac:dyDescent="0.3">
      <c r="A441" s="22"/>
      <c r="B441" s="27"/>
      <c r="C441" s="24" t="s">
        <v>19</v>
      </c>
      <c r="D441" s="34"/>
      <c r="E441" s="34"/>
      <c r="F441" s="34"/>
      <c r="G441" s="34"/>
      <c r="H441" s="73">
        <f t="shared" ref="H441" si="69">IFERROR(F441/E441*100,)</f>
        <v>0</v>
      </c>
      <c r="I441" s="73">
        <f t="shared" ref="I441" si="70">IFERROR(F441/D441*100,)</f>
        <v>0</v>
      </c>
      <c r="J441" s="74">
        <f t="shared" ref="J441" si="71">IFERROR(F441/G441*100,)</f>
        <v>0</v>
      </c>
    </row>
    <row r="442" spans="1:10" s="42" customFormat="1" ht="14.25" customHeight="1" x14ac:dyDescent="0.3">
      <c r="A442" s="22"/>
      <c r="B442" s="27"/>
      <c r="C442" s="24"/>
      <c r="D442" s="35"/>
      <c r="E442" s="35"/>
      <c r="F442" s="35"/>
      <c r="G442" s="35"/>
      <c r="H442" s="35"/>
      <c r="I442" s="35"/>
      <c r="J442" s="35"/>
    </row>
    <row r="443" spans="1:10" s="42" customFormat="1" ht="14.25" customHeight="1" x14ac:dyDescent="0.3">
      <c r="A443" s="22">
        <v>2</v>
      </c>
      <c r="B443" s="23" t="s">
        <v>200</v>
      </c>
      <c r="C443" s="24" t="s">
        <v>12</v>
      </c>
      <c r="D443" s="34"/>
      <c r="E443" s="34"/>
      <c r="F443" s="34"/>
      <c r="G443" s="34"/>
      <c r="H443" s="73">
        <f t="shared" ref="H443:H463" si="72">IFERROR(F443/E443*100,)</f>
        <v>0</v>
      </c>
      <c r="I443" s="73">
        <f t="shared" ref="I443:I463" si="73">IFERROR(F443/D443*100,)</f>
        <v>0</v>
      </c>
      <c r="J443" s="74">
        <f t="shared" ref="J443:J463" si="74">IFERROR(F443/G443*100,)</f>
        <v>0</v>
      </c>
    </row>
    <row r="444" spans="1:10" s="42" customFormat="1" ht="14.25" customHeight="1" x14ac:dyDescent="0.3">
      <c r="A444" s="22"/>
      <c r="B444" s="27"/>
      <c r="C444" s="24"/>
      <c r="D444" s="34"/>
      <c r="E444" s="34"/>
      <c r="F444" s="34"/>
      <c r="G444" s="34"/>
      <c r="H444" s="73"/>
      <c r="I444" s="73"/>
      <c r="J444" s="74"/>
    </row>
    <row r="445" spans="1:10" s="42" customFormat="1" ht="14.25" customHeight="1" x14ac:dyDescent="0.3">
      <c r="A445" s="22">
        <v>3</v>
      </c>
      <c r="B445" s="23" t="s">
        <v>201</v>
      </c>
      <c r="C445" s="24" t="s">
        <v>18</v>
      </c>
      <c r="D445" s="34"/>
      <c r="E445" s="34"/>
      <c r="F445" s="34"/>
      <c r="G445" s="34"/>
      <c r="H445" s="73">
        <f t="shared" si="72"/>
        <v>0</v>
      </c>
      <c r="I445" s="73">
        <f t="shared" si="73"/>
        <v>0</v>
      </c>
      <c r="J445" s="74">
        <f t="shared" si="74"/>
        <v>0</v>
      </c>
    </row>
    <row r="446" spans="1:10" s="42" customFormat="1" ht="14.25" customHeight="1" x14ac:dyDescent="0.3">
      <c r="A446" s="22"/>
      <c r="B446" s="27"/>
      <c r="C446" s="24"/>
      <c r="D446" s="34"/>
      <c r="E446" s="34"/>
      <c r="F446" s="34"/>
      <c r="G446" s="34"/>
      <c r="H446" s="73"/>
      <c r="I446" s="73"/>
      <c r="J446" s="74"/>
    </row>
    <row r="447" spans="1:10" s="42" customFormat="1" ht="14.25" customHeight="1" x14ac:dyDescent="0.3">
      <c r="A447" s="22">
        <v>4</v>
      </c>
      <c r="B447" s="23" t="s">
        <v>202</v>
      </c>
      <c r="C447" s="24" t="s">
        <v>20</v>
      </c>
      <c r="D447" s="34"/>
      <c r="E447" s="34"/>
      <c r="F447" s="34"/>
      <c r="G447" s="34"/>
      <c r="H447" s="73">
        <f t="shared" si="72"/>
        <v>0</v>
      </c>
      <c r="I447" s="73">
        <f t="shared" si="73"/>
        <v>0</v>
      </c>
      <c r="J447" s="74">
        <f t="shared" si="74"/>
        <v>0</v>
      </c>
    </row>
    <row r="448" spans="1:10" s="42" customFormat="1" ht="14.25" customHeight="1" x14ac:dyDescent="0.3">
      <c r="A448" s="22"/>
      <c r="B448" s="25"/>
      <c r="C448" s="24"/>
      <c r="D448" s="34"/>
      <c r="E448" s="34"/>
      <c r="F448" s="34"/>
      <c r="G448" s="34"/>
      <c r="H448" s="73"/>
      <c r="I448" s="73"/>
      <c r="J448" s="74"/>
    </row>
    <row r="449" spans="1:10" s="42" customFormat="1" ht="14.25" customHeight="1" x14ac:dyDescent="0.3">
      <c r="A449" s="22">
        <v>5</v>
      </c>
      <c r="B449" s="23" t="s">
        <v>203</v>
      </c>
      <c r="C449" s="24" t="s">
        <v>20</v>
      </c>
      <c r="D449" s="34"/>
      <c r="E449" s="34"/>
      <c r="F449" s="34"/>
      <c r="G449" s="34"/>
      <c r="H449" s="73">
        <f t="shared" si="72"/>
        <v>0</v>
      </c>
      <c r="I449" s="73">
        <f t="shared" si="73"/>
        <v>0</v>
      </c>
      <c r="J449" s="74">
        <f t="shared" si="74"/>
        <v>0</v>
      </c>
    </row>
    <row r="450" spans="1:10" s="42" customFormat="1" ht="14.25" customHeight="1" x14ac:dyDescent="0.3">
      <c r="A450" s="22"/>
      <c r="B450" s="25"/>
      <c r="C450" s="24"/>
      <c r="D450" s="34"/>
      <c r="E450" s="34"/>
      <c r="F450" s="34"/>
      <c r="G450" s="34"/>
      <c r="H450" s="73"/>
      <c r="I450" s="73"/>
      <c r="J450" s="74"/>
    </row>
    <row r="451" spans="1:10" s="42" customFormat="1" ht="14.25" customHeight="1" x14ac:dyDescent="0.3">
      <c r="A451" s="22">
        <v>6</v>
      </c>
      <c r="B451" s="23" t="s">
        <v>204</v>
      </c>
      <c r="C451" s="24" t="s">
        <v>20</v>
      </c>
      <c r="D451" s="34"/>
      <c r="E451" s="34"/>
      <c r="F451" s="34"/>
      <c r="G451" s="34"/>
      <c r="H451" s="73">
        <f t="shared" si="72"/>
        <v>0</v>
      </c>
      <c r="I451" s="73">
        <f t="shared" si="73"/>
        <v>0</v>
      </c>
      <c r="J451" s="74">
        <f t="shared" si="74"/>
        <v>0</v>
      </c>
    </row>
    <row r="452" spans="1:10" s="42" customFormat="1" ht="14.25" customHeight="1" x14ac:dyDescent="0.3">
      <c r="A452" s="22"/>
      <c r="B452" s="25"/>
      <c r="C452" s="24"/>
      <c r="D452" s="34"/>
      <c r="E452" s="34"/>
      <c r="F452" s="34"/>
      <c r="G452" s="34"/>
      <c r="H452" s="73"/>
      <c r="I452" s="73"/>
      <c r="J452" s="74"/>
    </row>
    <row r="453" spans="1:10" s="42" customFormat="1" ht="14.25" customHeight="1" x14ac:dyDescent="0.3">
      <c r="A453" s="22">
        <v>7</v>
      </c>
      <c r="B453" s="23" t="s">
        <v>205</v>
      </c>
      <c r="C453" s="24" t="s">
        <v>97</v>
      </c>
      <c r="D453" s="34"/>
      <c r="E453" s="34"/>
      <c r="F453" s="34"/>
      <c r="G453" s="34"/>
      <c r="H453" s="73">
        <f t="shared" si="72"/>
        <v>0</v>
      </c>
      <c r="I453" s="73">
        <f t="shared" si="73"/>
        <v>0</v>
      </c>
      <c r="J453" s="74">
        <f t="shared" si="74"/>
        <v>0</v>
      </c>
    </row>
    <row r="454" spans="1:10" s="42" customFormat="1" ht="14.25" customHeight="1" x14ac:dyDescent="0.3">
      <c r="A454" s="22"/>
      <c r="B454" s="25"/>
      <c r="C454" s="24" t="s">
        <v>98</v>
      </c>
      <c r="D454" s="34"/>
      <c r="E454" s="34"/>
      <c r="F454" s="34"/>
      <c r="G454" s="34"/>
      <c r="H454" s="73">
        <f t="shared" si="72"/>
        <v>0</v>
      </c>
      <c r="I454" s="73">
        <f t="shared" si="73"/>
        <v>0</v>
      </c>
      <c r="J454" s="74">
        <f t="shared" si="74"/>
        <v>0</v>
      </c>
    </row>
    <row r="455" spans="1:10" s="42" customFormat="1" ht="14.25" customHeight="1" x14ac:dyDescent="0.3">
      <c r="A455" s="22"/>
      <c r="B455" s="25"/>
      <c r="C455" s="24" t="s">
        <v>89</v>
      </c>
      <c r="D455" s="34"/>
      <c r="E455" s="34"/>
      <c r="F455" s="34"/>
      <c r="G455" s="34"/>
      <c r="H455" s="73">
        <f t="shared" si="72"/>
        <v>0</v>
      </c>
      <c r="I455" s="73">
        <f t="shared" si="73"/>
        <v>0</v>
      </c>
      <c r="J455" s="74">
        <f t="shared" si="74"/>
        <v>0</v>
      </c>
    </row>
    <row r="456" spans="1:10" s="42" customFormat="1" ht="14.25" customHeight="1" x14ac:dyDescent="0.3">
      <c r="A456" s="22"/>
      <c r="B456" s="25"/>
      <c r="C456" s="24"/>
      <c r="D456" s="34"/>
      <c r="E456" s="34"/>
      <c r="F456" s="34"/>
      <c r="G456" s="34"/>
      <c r="H456" s="73"/>
      <c r="I456" s="73"/>
      <c r="J456" s="74"/>
    </row>
    <row r="457" spans="1:10" s="42" customFormat="1" ht="14.25" customHeight="1" x14ac:dyDescent="0.3">
      <c r="A457" s="22">
        <v>8</v>
      </c>
      <c r="B457" s="23" t="s">
        <v>206</v>
      </c>
      <c r="C457" s="24" t="s">
        <v>12</v>
      </c>
      <c r="D457" s="34"/>
      <c r="E457" s="34"/>
      <c r="F457" s="34"/>
      <c r="G457" s="34"/>
      <c r="H457" s="73">
        <f t="shared" si="72"/>
        <v>0</v>
      </c>
      <c r="I457" s="73">
        <f t="shared" si="73"/>
        <v>0</v>
      </c>
      <c r="J457" s="74">
        <f t="shared" si="74"/>
        <v>0</v>
      </c>
    </row>
    <row r="458" spans="1:10" s="42" customFormat="1" ht="14.25" customHeight="1" x14ac:dyDescent="0.3">
      <c r="A458" s="22"/>
      <c r="B458" s="25"/>
      <c r="C458" s="24"/>
      <c r="D458" s="34"/>
      <c r="E458" s="34"/>
      <c r="F458" s="34"/>
      <c r="G458" s="34"/>
      <c r="H458" s="73"/>
      <c r="I458" s="73"/>
      <c r="J458" s="74"/>
    </row>
    <row r="459" spans="1:10" s="42" customFormat="1" ht="14.25" customHeight="1" x14ac:dyDescent="0.3">
      <c r="A459" s="22">
        <v>9</v>
      </c>
      <c r="B459" s="23" t="s">
        <v>207</v>
      </c>
      <c r="C459" s="24" t="s">
        <v>12</v>
      </c>
      <c r="D459" s="34"/>
      <c r="E459" s="34"/>
      <c r="F459" s="34"/>
      <c r="G459" s="34"/>
      <c r="H459" s="73">
        <f t="shared" si="72"/>
        <v>0</v>
      </c>
      <c r="I459" s="73">
        <f t="shared" si="73"/>
        <v>0</v>
      </c>
      <c r="J459" s="74">
        <f t="shared" si="74"/>
        <v>0</v>
      </c>
    </row>
    <row r="460" spans="1:10" s="42" customFormat="1" ht="14.25" customHeight="1" x14ac:dyDescent="0.3">
      <c r="A460" s="22"/>
      <c r="B460" s="27"/>
      <c r="C460" s="24"/>
      <c r="D460" s="34"/>
      <c r="E460" s="34"/>
      <c r="F460" s="34"/>
      <c r="G460" s="34"/>
      <c r="H460" s="73"/>
      <c r="I460" s="73"/>
      <c r="J460" s="74"/>
    </row>
    <row r="461" spans="1:10" s="42" customFormat="1" ht="14.25" customHeight="1" x14ac:dyDescent="0.3">
      <c r="A461" s="22">
        <v>10</v>
      </c>
      <c r="B461" s="23" t="s">
        <v>208</v>
      </c>
      <c r="C461" s="24" t="s">
        <v>91</v>
      </c>
      <c r="D461" s="34"/>
      <c r="E461" s="34"/>
      <c r="F461" s="34"/>
      <c r="G461" s="34"/>
      <c r="H461" s="73">
        <f t="shared" si="72"/>
        <v>0</v>
      </c>
      <c r="I461" s="73">
        <f t="shared" si="73"/>
        <v>0</v>
      </c>
      <c r="J461" s="74">
        <f t="shared" si="74"/>
        <v>0</v>
      </c>
    </row>
    <row r="462" spans="1:10" s="42" customFormat="1" ht="14.25" customHeight="1" x14ac:dyDescent="0.3">
      <c r="A462" s="22"/>
      <c r="B462" s="25"/>
      <c r="C462" s="24"/>
      <c r="D462" s="34"/>
      <c r="E462" s="34"/>
      <c r="F462" s="34"/>
      <c r="G462" s="34"/>
      <c r="H462" s="73"/>
      <c r="I462" s="73"/>
      <c r="J462" s="74"/>
    </row>
    <row r="463" spans="1:10" s="42" customFormat="1" ht="14.25" customHeight="1" x14ac:dyDescent="0.3">
      <c r="A463" s="22">
        <v>11</v>
      </c>
      <c r="B463" s="23" t="s">
        <v>209</v>
      </c>
      <c r="C463" s="24" t="s">
        <v>12</v>
      </c>
      <c r="D463" s="34"/>
      <c r="E463" s="34"/>
      <c r="F463" s="34"/>
      <c r="G463" s="34"/>
      <c r="H463" s="73">
        <f t="shared" si="72"/>
        <v>0</v>
      </c>
      <c r="I463" s="73">
        <f t="shared" si="73"/>
        <v>0</v>
      </c>
      <c r="J463" s="74">
        <f t="shared" si="74"/>
        <v>0</v>
      </c>
    </row>
    <row r="464" spans="1:10" s="42" customFormat="1" ht="14.25" customHeight="1" x14ac:dyDescent="0.3">
      <c r="A464" s="36"/>
      <c r="B464" s="33"/>
      <c r="C464" s="31"/>
      <c r="D464" s="37"/>
      <c r="E464" s="37"/>
      <c r="F464" s="37"/>
      <c r="G464" s="37"/>
      <c r="H464" s="37"/>
      <c r="I464" s="37"/>
      <c r="J464" s="37"/>
    </row>
    <row r="465" spans="1:10" s="42" customFormat="1" ht="14.25" customHeight="1" x14ac:dyDescent="0.3">
      <c r="A465" s="2"/>
      <c r="B465" s="2"/>
      <c r="C465" s="2"/>
      <c r="D465" s="38"/>
      <c r="E465" s="38"/>
      <c r="F465" s="38"/>
      <c r="G465" s="38"/>
      <c r="H465" s="38"/>
      <c r="I465" s="38"/>
      <c r="J465" s="38"/>
    </row>
    <row r="466" spans="1:10" s="42" customFormat="1" ht="14.25" customHeight="1" x14ac:dyDescent="0.3">
      <c r="A466" s="197" t="s">
        <v>210</v>
      </c>
      <c r="B466" s="198"/>
      <c r="C466" s="198"/>
      <c r="D466" s="1"/>
      <c r="E466" s="1"/>
      <c r="F466" s="1"/>
      <c r="G466" s="1"/>
      <c r="H466" s="1"/>
      <c r="I466" s="1"/>
      <c r="J466" s="1"/>
    </row>
    <row r="467" spans="1:10" s="42" customFormat="1" ht="14.25" customHeight="1" x14ac:dyDescent="0.3">
      <c r="A467" s="199" t="s">
        <v>0</v>
      </c>
      <c r="B467" s="199" t="s">
        <v>1</v>
      </c>
      <c r="C467" s="200" t="s">
        <v>2</v>
      </c>
      <c r="D467" s="177" t="s">
        <v>4</v>
      </c>
      <c r="E467" s="177"/>
      <c r="F467" s="177" t="s">
        <v>346</v>
      </c>
      <c r="G467" s="177"/>
      <c r="H467" s="177" t="s">
        <v>167</v>
      </c>
      <c r="I467" s="177"/>
      <c r="J467" s="177"/>
    </row>
    <row r="468" spans="1:10" s="42" customFormat="1" ht="14.25" customHeight="1" x14ac:dyDescent="0.3">
      <c r="A468" s="193"/>
      <c r="B468" s="193"/>
      <c r="C468" s="137"/>
      <c r="D468" s="131" t="s">
        <v>5</v>
      </c>
      <c r="E468" s="132" t="s">
        <v>345</v>
      </c>
      <c r="F468" s="132" t="s">
        <v>6</v>
      </c>
      <c r="G468" s="132" t="s">
        <v>7</v>
      </c>
      <c r="H468" s="110" t="s">
        <v>8</v>
      </c>
      <c r="I468" s="110" t="s">
        <v>9</v>
      </c>
      <c r="J468" s="110" t="s">
        <v>10</v>
      </c>
    </row>
    <row r="469" spans="1:10" s="42" customFormat="1" ht="14.25" customHeight="1" x14ac:dyDescent="0.3">
      <c r="A469" s="3">
        <v>1</v>
      </c>
      <c r="B469" s="3">
        <v>2</v>
      </c>
      <c r="C469" s="41">
        <v>3</v>
      </c>
      <c r="D469" s="63">
        <v>4</v>
      </c>
      <c r="E469" s="63">
        <v>5</v>
      </c>
      <c r="F469" s="63">
        <v>6</v>
      </c>
      <c r="G469" s="63">
        <v>7</v>
      </c>
      <c r="H469" s="63">
        <v>8</v>
      </c>
      <c r="I469" s="63">
        <v>9</v>
      </c>
      <c r="J469" s="63">
        <v>10</v>
      </c>
    </row>
    <row r="470" spans="1:10" s="42" customFormat="1" ht="14.25" customHeight="1" x14ac:dyDescent="0.3">
      <c r="A470" s="22">
        <v>1</v>
      </c>
      <c r="B470" s="23" t="s">
        <v>211</v>
      </c>
      <c r="C470" s="24" t="s">
        <v>76</v>
      </c>
      <c r="D470" s="34"/>
      <c r="E470" s="34"/>
      <c r="F470" s="34"/>
      <c r="G470" s="34"/>
      <c r="H470" s="73">
        <f>IFERROR(F470/E470*100,)</f>
        <v>0</v>
      </c>
      <c r="I470" s="73">
        <f>IFERROR(F470/D470*100,)</f>
        <v>0</v>
      </c>
      <c r="J470" s="74">
        <f>IFERROR(F470/G470*100,)</f>
        <v>0</v>
      </c>
    </row>
    <row r="471" spans="1:10" s="42" customFormat="1" ht="14.25" customHeight="1" x14ac:dyDescent="0.3">
      <c r="A471" s="22"/>
      <c r="B471" s="25"/>
      <c r="C471" s="24" t="s">
        <v>19</v>
      </c>
      <c r="D471" s="34"/>
      <c r="E471" s="34"/>
      <c r="F471" s="34"/>
      <c r="G471" s="34"/>
      <c r="H471" s="73">
        <f>IFERROR(F471/E471*100,)</f>
        <v>0</v>
      </c>
      <c r="I471" s="73">
        <f>IFERROR(F471/D471*100,)</f>
        <v>0</v>
      </c>
      <c r="J471" s="74">
        <f>IFERROR(F471/G471*100,)</f>
        <v>0</v>
      </c>
    </row>
    <row r="472" spans="1:10" s="42" customFormat="1" ht="14.25" customHeight="1" x14ac:dyDescent="0.3">
      <c r="A472" s="22"/>
      <c r="B472" s="27"/>
      <c r="C472" s="24"/>
      <c r="D472" s="35"/>
      <c r="E472" s="35"/>
      <c r="F472" s="35"/>
      <c r="G472" s="35"/>
      <c r="H472" s="35"/>
      <c r="I472" s="35"/>
      <c r="J472" s="35"/>
    </row>
    <row r="473" spans="1:10" s="42" customFormat="1" ht="14.25" customHeight="1" x14ac:dyDescent="0.3">
      <c r="A473" s="22">
        <v>2</v>
      </c>
      <c r="B473" s="23" t="s">
        <v>201</v>
      </c>
      <c r="C473" s="24" t="s">
        <v>76</v>
      </c>
      <c r="D473" s="34"/>
      <c r="E473" s="34"/>
      <c r="F473" s="34"/>
      <c r="G473" s="34"/>
      <c r="H473" s="73">
        <f t="shared" ref="H473" si="75">IFERROR(F473/E473*100,)</f>
        <v>0</v>
      </c>
      <c r="I473" s="73">
        <f t="shared" ref="I473" si="76">IFERROR(F473/D473*100,)</f>
        <v>0</v>
      </c>
      <c r="J473" s="74">
        <f t="shared" ref="J473" si="77">IFERROR(F473/G473*100,)</f>
        <v>0</v>
      </c>
    </row>
    <row r="474" spans="1:10" s="42" customFormat="1" ht="14.25" customHeight="1" x14ac:dyDescent="0.3">
      <c r="A474" s="22"/>
      <c r="B474" s="23"/>
      <c r="C474" s="24" t="s">
        <v>19</v>
      </c>
      <c r="D474" s="34"/>
      <c r="E474" s="34"/>
      <c r="F474" s="34"/>
      <c r="G474" s="34"/>
      <c r="H474" s="73">
        <f t="shared" ref="H474" si="78">IFERROR(F474/E474*100,)</f>
        <v>0</v>
      </c>
      <c r="I474" s="73">
        <f t="shared" ref="I474" si="79">IFERROR(F474/D474*100,)</f>
        <v>0</v>
      </c>
      <c r="J474" s="74">
        <f t="shared" ref="J474" si="80">IFERROR(F474/G474*100,)</f>
        <v>0</v>
      </c>
    </row>
    <row r="475" spans="1:10" s="42" customFormat="1" ht="14.25" customHeight="1" x14ac:dyDescent="0.3">
      <c r="A475" s="22"/>
      <c r="B475" s="27"/>
      <c r="C475" s="24"/>
      <c r="D475" s="34"/>
      <c r="E475" s="34"/>
      <c r="F475" s="34"/>
      <c r="G475" s="34"/>
      <c r="H475" s="73"/>
      <c r="I475" s="73"/>
      <c r="J475" s="74"/>
    </row>
    <row r="476" spans="1:10" s="42" customFormat="1" ht="14.25" customHeight="1" x14ac:dyDescent="0.3">
      <c r="A476" s="22">
        <v>3</v>
      </c>
      <c r="B476" s="23" t="s">
        <v>202</v>
      </c>
      <c r="C476" s="24" t="s">
        <v>20</v>
      </c>
      <c r="D476" s="34"/>
      <c r="E476" s="34"/>
      <c r="F476" s="34"/>
      <c r="G476" s="34"/>
      <c r="H476" s="73">
        <f t="shared" ref="H476" si="81">IFERROR(F476/E476*100,)</f>
        <v>0</v>
      </c>
      <c r="I476" s="73">
        <f t="shared" ref="I476" si="82">IFERROR(F476/D476*100,)</f>
        <v>0</v>
      </c>
      <c r="J476" s="74">
        <f t="shared" ref="J476" si="83">IFERROR(F476/G476*100,)</f>
        <v>0</v>
      </c>
    </row>
    <row r="477" spans="1:10" s="42" customFormat="1" ht="14.25" customHeight="1" x14ac:dyDescent="0.3">
      <c r="A477" s="22"/>
      <c r="B477" s="25"/>
      <c r="C477" s="24"/>
      <c r="D477" s="34"/>
      <c r="E477" s="34"/>
      <c r="F477" s="34"/>
      <c r="G477" s="34"/>
      <c r="H477" s="73"/>
      <c r="I477" s="73"/>
      <c r="J477" s="74"/>
    </row>
    <row r="478" spans="1:10" s="42" customFormat="1" ht="14.25" customHeight="1" x14ac:dyDescent="0.3">
      <c r="A478" s="22">
        <v>4</v>
      </c>
      <c r="B478" s="23" t="s">
        <v>203</v>
      </c>
      <c r="C478" s="24" t="s">
        <v>20</v>
      </c>
      <c r="D478" s="34"/>
      <c r="E478" s="34"/>
      <c r="F478" s="34"/>
      <c r="G478" s="34"/>
      <c r="H478" s="73">
        <f t="shared" ref="H478" si="84">IFERROR(F478/E478*100,)</f>
        <v>0</v>
      </c>
      <c r="I478" s="73">
        <f t="shared" ref="I478" si="85">IFERROR(F478/D478*100,)</f>
        <v>0</v>
      </c>
      <c r="J478" s="74">
        <f t="shared" ref="J478" si="86">IFERROR(F478/G478*100,)</f>
        <v>0</v>
      </c>
    </row>
    <row r="479" spans="1:10" s="42" customFormat="1" ht="14.25" customHeight="1" x14ac:dyDescent="0.3">
      <c r="A479" s="22"/>
      <c r="B479" s="25"/>
      <c r="C479" s="24"/>
      <c r="D479" s="34"/>
      <c r="E479" s="34"/>
      <c r="F479" s="34"/>
      <c r="G479" s="34"/>
      <c r="H479" s="73"/>
      <c r="I479" s="73"/>
      <c r="J479" s="74"/>
    </row>
    <row r="480" spans="1:10" s="42" customFormat="1" ht="14.25" customHeight="1" x14ac:dyDescent="0.3">
      <c r="A480" s="22">
        <v>5</v>
      </c>
      <c r="B480" s="23" t="s">
        <v>204</v>
      </c>
      <c r="C480" s="24" t="s">
        <v>20</v>
      </c>
      <c r="D480" s="34"/>
      <c r="E480" s="34"/>
      <c r="F480" s="34"/>
      <c r="G480" s="34"/>
      <c r="H480" s="73">
        <f t="shared" ref="H480" si="87">IFERROR(F480/E480*100,)</f>
        <v>0</v>
      </c>
      <c r="I480" s="73">
        <f t="shared" ref="I480" si="88">IFERROR(F480/D480*100,)</f>
        <v>0</v>
      </c>
      <c r="J480" s="74">
        <f t="shared" ref="J480" si="89">IFERROR(F480/G480*100,)</f>
        <v>0</v>
      </c>
    </row>
    <row r="481" spans="1:10" s="42" customFormat="1" ht="14.25" customHeight="1" x14ac:dyDescent="0.3">
      <c r="A481" s="22"/>
      <c r="B481" s="25"/>
      <c r="C481" s="24"/>
      <c r="D481" s="34"/>
      <c r="E481" s="34"/>
      <c r="F481" s="34"/>
      <c r="G481" s="34"/>
      <c r="H481" s="73"/>
      <c r="I481" s="73"/>
      <c r="J481" s="74"/>
    </row>
    <row r="482" spans="1:10" s="42" customFormat="1" ht="14.25" customHeight="1" x14ac:dyDescent="0.3">
      <c r="A482" s="22">
        <v>6</v>
      </c>
      <c r="B482" s="23" t="s">
        <v>212</v>
      </c>
      <c r="C482" s="24" t="s">
        <v>97</v>
      </c>
      <c r="D482" s="34"/>
      <c r="E482" s="34"/>
      <c r="F482" s="34"/>
      <c r="G482" s="34"/>
      <c r="H482" s="73">
        <f t="shared" ref="H482:H483" si="90">IFERROR(F482/E482*100,)</f>
        <v>0</v>
      </c>
      <c r="I482" s="73">
        <f t="shared" ref="I482:I483" si="91">IFERROR(F482/D482*100,)</f>
        <v>0</v>
      </c>
      <c r="J482" s="74">
        <f t="shared" ref="J482:J483" si="92">IFERROR(F482/G482*100,)</f>
        <v>0</v>
      </c>
    </row>
    <row r="483" spans="1:10" s="42" customFormat="1" ht="14.25" customHeight="1" x14ac:dyDescent="0.3">
      <c r="A483" s="22"/>
      <c r="B483" s="25"/>
      <c r="C483" s="24" t="s">
        <v>98</v>
      </c>
      <c r="D483" s="34"/>
      <c r="E483" s="34"/>
      <c r="F483" s="34"/>
      <c r="G483" s="34"/>
      <c r="H483" s="73">
        <f t="shared" si="90"/>
        <v>0</v>
      </c>
      <c r="I483" s="73">
        <f t="shared" si="91"/>
        <v>0</v>
      </c>
      <c r="J483" s="74">
        <f t="shared" si="92"/>
        <v>0</v>
      </c>
    </row>
    <row r="484" spans="1:10" s="42" customFormat="1" ht="14.25" customHeight="1" x14ac:dyDescent="0.3">
      <c r="A484" s="22"/>
      <c r="B484" s="25"/>
      <c r="C484" s="24"/>
      <c r="D484" s="34"/>
      <c r="E484" s="34"/>
      <c r="F484" s="34"/>
      <c r="G484" s="34"/>
      <c r="H484" s="73"/>
      <c r="I484" s="73"/>
      <c r="J484" s="74"/>
    </row>
    <row r="485" spans="1:10" s="42" customFormat="1" ht="14.25" customHeight="1" x14ac:dyDescent="0.3">
      <c r="A485" s="22">
        <v>7</v>
      </c>
      <c r="B485" s="23" t="s">
        <v>209</v>
      </c>
      <c r="C485" s="24" t="s">
        <v>12</v>
      </c>
      <c r="D485" s="34"/>
      <c r="E485" s="34"/>
      <c r="F485" s="34"/>
      <c r="G485" s="34"/>
      <c r="H485" s="73">
        <f t="shared" ref="H485" si="93">IFERROR(F485/E485*100,)</f>
        <v>0</v>
      </c>
      <c r="I485" s="73">
        <f t="shared" ref="I485" si="94">IFERROR(F485/D485*100,)</f>
        <v>0</v>
      </c>
      <c r="J485" s="74">
        <f t="shared" ref="J485" si="95">IFERROR(F485/G485*100,)</f>
        <v>0</v>
      </c>
    </row>
    <row r="486" spans="1:10" s="42" customFormat="1" ht="14.25" customHeight="1" x14ac:dyDescent="0.3">
      <c r="A486" s="36"/>
      <c r="B486" s="33"/>
      <c r="C486" s="31"/>
      <c r="D486" s="37"/>
      <c r="E486" s="37"/>
      <c r="F486" s="37"/>
      <c r="G486" s="37"/>
      <c r="H486" s="37"/>
      <c r="I486" s="37"/>
      <c r="J486" s="37"/>
    </row>
    <row r="487" spans="1:10" s="42" customFormat="1" ht="14.25" customHeight="1" x14ac:dyDescent="0.3">
      <c r="A487" s="2"/>
      <c r="B487" s="2"/>
      <c r="C487" s="2"/>
      <c r="D487" s="38"/>
      <c r="E487" s="38"/>
      <c r="F487" s="38"/>
      <c r="G487" s="38"/>
      <c r="H487" s="38"/>
      <c r="I487" s="38"/>
      <c r="J487" s="38"/>
    </row>
    <row r="488" spans="1:10" s="42" customFormat="1" ht="14.25" customHeight="1" x14ac:dyDescent="0.3">
      <c r="A488" s="197" t="s">
        <v>213</v>
      </c>
      <c r="B488" s="198"/>
      <c r="C488" s="198"/>
      <c r="D488" s="1"/>
      <c r="E488" s="1"/>
      <c r="F488" s="1"/>
      <c r="G488" s="1"/>
      <c r="H488" s="1"/>
      <c r="I488" s="1"/>
      <c r="J488" s="1"/>
    </row>
    <row r="489" spans="1:10" s="42" customFormat="1" ht="14.25" customHeight="1" x14ac:dyDescent="0.3">
      <c r="A489" s="199" t="s">
        <v>0</v>
      </c>
      <c r="B489" s="199" t="s">
        <v>1</v>
      </c>
      <c r="C489" s="200" t="s">
        <v>2</v>
      </c>
      <c r="D489" s="177" t="s">
        <v>4</v>
      </c>
      <c r="E489" s="177"/>
      <c r="F489" s="177" t="s">
        <v>346</v>
      </c>
      <c r="G489" s="177"/>
      <c r="H489" s="177" t="s">
        <v>167</v>
      </c>
      <c r="I489" s="177"/>
      <c r="J489" s="177"/>
    </row>
    <row r="490" spans="1:10" s="42" customFormat="1" ht="14.25" customHeight="1" x14ac:dyDescent="0.3">
      <c r="A490" s="193"/>
      <c r="B490" s="193"/>
      <c r="C490" s="137"/>
      <c r="D490" s="131" t="s">
        <v>5</v>
      </c>
      <c r="E490" s="132" t="s">
        <v>345</v>
      </c>
      <c r="F490" s="132" t="s">
        <v>6</v>
      </c>
      <c r="G490" s="132" t="s">
        <v>7</v>
      </c>
      <c r="H490" s="123" t="s">
        <v>8</v>
      </c>
      <c r="I490" s="123" t="s">
        <v>9</v>
      </c>
      <c r="J490" s="123" t="s">
        <v>10</v>
      </c>
    </row>
    <row r="491" spans="1:10" s="42" customFormat="1" ht="14.25" customHeight="1" x14ac:dyDescent="0.3">
      <c r="A491" s="3">
        <v>1</v>
      </c>
      <c r="B491" s="3">
        <v>2</v>
      </c>
      <c r="C491" s="41">
        <v>3</v>
      </c>
      <c r="D491" s="63">
        <v>4</v>
      </c>
      <c r="E491" s="63">
        <v>5</v>
      </c>
      <c r="F491" s="63">
        <v>6</v>
      </c>
      <c r="G491" s="63">
        <v>7</v>
      </c>
      <c r="H491" s="63">
        <v>8</v>
      </c>
      <c r="I491" s="63">
        <v>9</v>
      </c>
      <c r="J491" s="63">
        <v>10</v>
      </c>
    </row>
    <row r="492" spans="1:10" s="42" customFormat="1" ht="14.25" customHeight="1" x14ac:dyDescent="0.3">
      <c r="A492" s="22">
        <v>1</v>
      </c>
      <c r="B492" s="23" t="s">
        <v>214</v>
      </c>
      <c r="C492" s="24" t="s">
        <v>20</v>
      </c>
      <c r="D492" s="34"/>
      <c r="E492" s="34"/>
      <c r="F492" s="34"/>
      <c r="G492" s="34"/>
      <c r="H492" s="73">
        <f>IFERROR(F492/E492*100,)</f>
        <v>0</v>
      </c>
      <c r="I492" s="73">
        <f>IFERROR(F492/D492*100,)</f>
        <v>0</v>
      </c>
      <c r="J492" s="74">
        <f>IFERROR(F492/G492*100,)</f>
        <v>0</v>
      </c>
    </row>
    <row r="493" spans="1:10" s="42" customFormat="1" ht="14.25" customHeight="1" x14ac:dyDescent="0.3">
      <c r="A493" s="22"/>
      <c r="B493" s="25"/>
      <c r="C493" s="24" t="s">
        <v>215</v>
      </c>
      <c r="D493" s="34"/>
      <c r="E493" s="34"/>
      <c r="F493" s="34"/>
      <c r="G493" s="34"/>
      <c r="H493" s="73">
        <f>IFERROR(F493/E493*100,)</f>
        <v>0</v>
      </c>
      <c r="I493" s="73">
        <f>IFERROR(F493/D493*100,)</f>
        <v>0</v>
      </c>
      <c r="J493" s="74">
        <f>IFERROR(F493/G493*100,)</f>
        <v>0</v>
      </c>
    </row>
    <row r="494" spans="1:10" s="42" customFormat="1" ht="14.25" customHeight="1" x14ac:dyDescent="0.3">
      <c r="A494" s="22"/>
      <c r="B494" s="27"/>
      <c r="C494" s="24"/>
      <c r="D494" s="35"/>
      <c r="E494" s="35"/>
      <c r="F494" s="35"/>
      <c r="G494" s="35"/>
      <c r="H494" s="35"/>
      <c r="I494" s="35"/>
      <c r="J494" s="35"/>
    </row>
    <row r="495" spans="1:10" s="42" customFormat="1" ht="14.25" customHeight="1" x14ac:dyDescent="0.3">
      <c r="A495" s="22">
        <v>2</v>
      </c>
      <c r="B495" s="23" t="s">
        <v>216</v>
      </c>
      <c r="C495" s="24"/>
      <c r="D495" s="35"/>
      <c r="E495" s="35"/>
      <c r="F495" s="35"/>
      <c r="G495" s="35"/>
      <c r="H495" s="35"/>
      <c r="I495" s="35"/>
      <c r="J495" s="35"/>
    </row>
    <row r="496" spans="1:10" s="42" customFormat="1" ht="14.25" customHeight="1" x14ac:dyDescent="0.3">
      <c r="A496" s="22"/>
      <c r="B496" s="25" t="s">
        <v>217</v>
      </c>
      <c r="C496" s="24" t="s">
        <v>66</v>
      </c>
      <c r="D496" s="34"/>
      <c r="E496" s="34"/>
      <c r="F496" s="34"/>
      <c r="G496" s="34"/>
      <c r="H496" s="73">
        <f t="shared" ref="H496:H519" si="96">IFERROR(F496/E496*100,)</f>
        <v>0</v>
      </c>
      <c r="I496" s="73">
        <f t="shared" ref="I496:I519" si="97">IFERROR(F496/D496*100,)</f>
        <v>0</v>
      </c>
      <c r="J496" s="74">
        <f t="shared" ref="J496:J519" si="98">IFERROR(F496/G496*100,)</f>
        <v>0</v>
      </c>
    </row>
    <row r="497" spans="1:10" s="42" customFormat="1" ht="14.25" customHeight="1" x14ac:dyDescent="0.3">
      <c r="A497" s="22"/>
      <c r="B497" s="25" t="s">
        <v>218</v>
      </c>
      <c r="C497" s="24" t="s">
        <v>71</v>
      </c>
      <c r="D497" s="34"/>
      <c r="E497" s="34"/>
      <c r="F497" s="34"/>
      <c r="G497" s="34"/>
      <c r="H497" s="73">
        <f t="shared" si="96"/>
        <v>0</v>
      </c>
      <c r="I497" s="73">
        <f t="shared" si="97"/>
        <v>0</v>
      </c>
      <c r="J497" s="74">
        <f t="shared" si="98"/>
        <v>0</v>
      </c>
    </row>
    <row r="498" spans="1:10" s="42" customFormat="1" ht="14.25" customHeight="1" x14ac:dyDescent="0.3">
      <c r="A498" s="22"/>
      <c r="B498" s="25" t="s">
        <v>219</v>
      </c>
      <c r="C498" s="24" t="s">
        <v>73</v>
      </c>
      <c r="D498" s="34"/>
      <c r="E498" s="34"/>
      <c r="F498" s="34"/>
      <c r="G498" s="34"/>
      <c r="H498" s="73">
        <f t="shared" si="96"/>
        <v>0</v>
      </c>
      <c r="I498" s="73">
        <f t="shared" si="97"/>
        <v>0</v>
      </c>
      <c r="J498" s="74">
        <f t="shared" si="98"/>
        <v>0</v>
      </c>
    </row>
    <row r="499" spans="1:10" s="42" customFormat="1" ht="14.25" customHeight="1" x14ac:dyDescent="0.3">
      <c r="A499" s="22"/>
      <c r="B499" s="27"/>
      <c r="C499" s="24" t="s">
        <v>72</v>
      </c>
      <c r="D499" s="34"/>
      <c r="E499" s="34"/>
      <c r="F499" s="34"/>
      <c r="G499" s="34"/>
      <c r="H499" s="73">
        <f t="shared" si="96"/>
        <v>0</v>
      </c>
      <c r="I499" s="73">
        <f t="shared" si="97"/>
        <v>0</v>
      </c>
      <c r="J499" s="74">
        <f t="shared" si="98"/>
        <v>0</v>
      </c>
    </row>
    <row r="500" spans="1:10" s="42" customFormat="1" ht="14.25" customHeight="1" x14ac:dyDescent="0.3">
      <c r="A500" s="22"/>
      <c r="B500" s="25" t="s">
        <v>220</v>
      </c>
      <c r="C500" s="24" t="s">
        <v>76</v>
      </c>
      <c r="D500" s="34"/>
      <c r="E500" s="34"/>
      <c r="F500" s="34"/>
      <c r="G500" s="34"/>
      <c r="H500" s="73">
        <f t="shared" si="96"/>
        <v>0</v>
      </c>
      <c r="I500" s="73">
        <f t="shared" si="97"/>
        <v>0</v>
      </c>
      <c r="J500" s="74">
        <f t="shared" si="98"/>
        <v>0</v>
      </c>
    </row>
    <row r="501" spans="1:10" s="42" customFormat="1" ht="14.25" customHeight="1" x14ac:dyDescent="0.3">
      <c r="A501" s="22"/>
      <c r="B501" s="25"/>
      <c r="C501" s="24" t="s">
        <v>19</v>
      </c>
      <c r="D501" s="34"/>
      <c r="E501" s="34"/>
      <c r="F501" s="34"/>
      <c r="G501" s="34"/>
      <c r="H501" s="73">
        <f t="shared" si="96"/>
        <v>0</v>
      </c>
      <c r="I501" s="73">
        <f t="shared" si="97"/>
        <v>0</v>
      </c>
      <c r="J501" s="74">
        <f t="shared" si="98"/>
        <v>0</v>
      </c>
    </row>
    <row r="502" spans="1:10" s="42" customFormat="1" ht="14.25" customHeight="1" x14ac:dyDescent="0.3">
      <c r="A502" s="22"/>
      <c r="B502" s="25"/>
      <c r="C502" s="24" t="s">
        <v>22</v>
      </c>
      <c r="D502" s="34"/>
      <c r="E502" s="34"/>
      <c r="F502" s="34"/>
      <c r="G502" s="34"/>
      <c r="H502" s="73">
        <f t="shared" si="96"/>
        <v>0</v>
      </c>
      <c r="I502" s="73">
        <f t="shared" si="97"/>
        <v>0</v>
      </c>
      <c r="J502" s="74">
        <f t="shared" si="98"/>
        <v>0</v>
      </c>
    </row>
    <row r="503" spans="1:10" s="42" customFormat="1" ht="14.25" customHeight="1" x14ac:dyDescent="0.3">
      <c r="A503" s="22"/>
      <c r="B503" s="25" t="s">
        <v>221</v>
      </c>
      <c r="C503" s="24" t="s">
        <v>97</v>
      </c>
      <c r="D503" s="34"/>
      <c r="E503" s="34"/>
      <c r="F503" s="34"/>
      <c r="G503" s="34"/>
      <c r="H503" s="73">
        <f t="shared" si="96"/>
        <v>0</v>
      </c>
      <c r="I503" s="73">
        <f t="shared" si="97"/>
        <v>0</v>
      </c>
      <c r="J503" s="74">
        <f t="shared" si="98"/>
        <v>0</v>
      </c>
    </row>
    <row r="504" spans="1:10" s="42" customFormat="1" ht="14.25" customHeight="1" x14ac:dyDescent="0.3">
      <c r="A504" s="22"/>
      <c r="B504" s="25"/>
      <c r="C504" s="24" t="s">
        <v>98</v>
      </c>
      <c r="D504" s="34"/>
      <c r="E504" s="34"/>
      <c r="F504" s="34"/>
      <c r="G504" s="34"/>
      <c r="H504" s="73">
        <f t="shared" si="96"/>
        <v>0</v>
      </c>
      <c r="I504" s="73">
        <f t="shared" si="97"/>
        <v>0</v>
      </c>
      <c r="J504" s="74">
        <f t="shared" si="98"/>
        <v>0</v>
      </c>
    </row>
    <row r="505" spans="1:10" s="42" customFormat="1" ht="14.25" customHeight="1" x14ac:dyDescent="0.3">
      <c r="A505" s="22"/>
      <c r="B505" s="25" t="s">
        <v>222</v>
      </c>
      <c r="C505" s="24" t="s">
        <v>97</v>
      </c>
      <c r="D505" s="34"/>
      <c r="E505" s="34"/>
      <c r="F505" s="34"/>
      <c r="G505" s="34"/>
      <c r="H505" s="73">
        <f t="shared" si="96"/>
        <v>0</v>
      </c>
      <c r="I505" s="73">
        <f t="shared" si="97"/>
        <v>0</v>
      </c>
      <c r="J505" s="74">
        <f t="shared" si="98"/>
        <v>0</v>
      </c>
    </row>
    <row r="506" spans="1:10" s="42" customFormat="1" ht="14.25" customHeight="1" x14ac:dyDescent="0.3">
      <c r="A506" s="22"/>
      <c r="B506" s="25"/>
      <c r="C506" s="24" t="s">
        <v>98</v>
      </c>
      <c r="D506" s="34"/>
      <c r="E506" s="34"/>
      <c r="F506" s="34"/>
      <c r="G506" s="34"/>
      <c r="H506" s="73">
        <f t="shared" si="96"/>
        <v>0</v>
      </c>
      <c r="I506" s="73">
        <f t="shared" si="97"/>
        <v>0</v>
      </c>
      <c r="J506" s="74">
        <f t="shared" si="98"/>
        <v>0</v>
      </c>
    </row>
    <row r="507" spans="1:10" s="42" customFormat="1" ht="14.25" customHeight="1" x14ac:dyDescent="0.3">
      <c r="A507" s="22"/>
      <c r="B507" s="25"/>
      <c r="C507" s="24" t="s">
        <v>197</v>
      </c>
      <c r="D507" s="34"/>
      <c r="E507" s="34"/>
      <c r="F507" s="34"/>
      <c r="G507" s="34"/>
      <c r="H507" s="73">
        <f t="shared" si="96"/>
        <v>0</v>
      </c>
      <c r="I507" s="73">
        <f t="shared" si="97"/>
        <v>0</v>
      </c>
      <c r="J507" s="74">
        <f t="shared" si="98"/>
        <v>0</v>
      </c>
    </row>
    <row r="508" spans="1:10" s="42" customFormat="1" ht="14.25" customHeight="1" x14ac:dyDescent="0.3">
      <c r="A508" s="22"/>
      <c r="B508" s="25" t="s">
        <v>223</v>
      </c>
      <c r="C508" s="24"/>
      <c r="D508" s="34"/>
      <c r="E508" s="34"/>
      <c r="F508" s="34"/>
      <c r="G508" s="34"/>
      <c r="H508" s="73"/>
      <c r="I508" s="73"/>
      <c r="J508" s="74"/>
    </row>
    <row r="509" spans="1:10" s="42" customFormat="1" ht="14.25" customHeight="1" x14ac:dyDescent="0.3">
      <c r="A509" s="22"/>
      <c r="B509" s="27" t="s">
        <v>224</v>
      </c>
      <c r="C509" s="24"/>
      <c r="D509" s="34"/>
      <c r="E509" s="34"/>
      <c r="F509" s="34"/>
      <c r="G509" s="34"/>
      <c r="H509" s="73"/>
      <c r="I509" s="73"/>
      <c r="J509" s="74"/>
    </row>
    <row r="510" spans="1:10" s="42" customFormat="1" ht="14.25" customHeight="1" x14ac:dyDescent="0.3">
      <c r="A510" s="22"/>
      <c r="B510" s="27" t="s">
        <v>225</v>
      </c>
      <c r="C510" s="24" t="s">
        <v>18</v>
      </c>
      <c r="D510" s="34"/>
      <c r="E510" s="34"/>
      <c r="F510" s="34"/>
      <c r="G510" s="34"/>
      <c r="H510" s="73">
        <f t="shared" si="96"/>
        <v>0</v>
      </c>
      <c r="I510" s="73">
        <f t="shared" si="97"/>
        <v>0</v>
      </c>
      <c r="J510" s="74">
        <f t="shared" si="98"/>
        <v>0</v>
      </c>
    </row>
    <row r="511" spans="1:10" s="42" customFormat="1" ht="14.25" customHeight="1" x14ac:dyDescent="0.3">
      <c r="A511" s="22"/>
      <c r="B511" s="25"/>
      <c r="C511" s="24" t="s">
        <v>19</v>
      </c>
      <c r="D511" s="34"/>
      <c r="E511" s="34"/>
      <c r="F511" s="34"/>
      <c r="G511" s="34"/>
      <c r="H511" s="73">
        <f t="shared" si="96"/>
        <v>0</v>
      </c>
      <c r="I511" s="73">
        <f t="shared" si="97"/>
        <v>0</v>
      </c>
      <c r="J511" s="74">
        <f t="shared" si="98"/>
        <v>0</v>
      </c>
    </row>
    <row r="512" spans="1:10" s="42" customFormat="1" ht="14.25" customHeight="1" x14ac:dyDescent="0.3">
      <c r="A512" s="22"/>
      <c r="B512" s="27" t="s">
        <v>226</v>
      </c>
      <c r="C512" s="24" t="s">
        <v>18</v>
      </c>
      <c r="D512" s="34"/>
      <c r="E512" s="34"/>
      <c r="F512" s="34"/>
      <c r="G512" s="34"/>
      <c r="H512" s="73">
        <f t="shared" si="96"/>
        <v>0</v>
      </c>
      <c r="I512" s="73">
        <f t="shared" si="97"/>
        <v>0</v>
      </c>
      <c r="J512" s="74">
        <f t="shared" si="98"/>
        <v>0</v>
      </c>
    </row>
    <row r="513" spans="1:10" s="42" customFormat="1" ht="14.25" customHeight="1" x14ac:dyDescent="0.3">
      <c r="A513" s="22"/>
      <c r="B513" s="27"/>
      <c r="C513" s="24" t="s">
        <v>19</v>
      </c>
      <c r="D513" s="34"/>
      <c r="E513" s="34"/>
      <c r="F513" s="34"/>
      <c r="G513" s="34"/>
      <c r="H513" s="73">
        <f t="shared" si="96"/>
        <v>0</v>
      </c>
      <c r="I513" s="73">
        <f t="shared" si="97"/>
        <v>0</v>
      </c>
      <c r="J513" s="74">
        <f t="shared" si="98"/>
        <v>0</v>
      </c>
    </row>
    <row r="514" spans="1:10" s="42" customFormat="1" ht="14.25" customHeight="1" x14ac:dyDescent="0.3">
      <c r="A514" s="22"/>
      <c r="B514" s="27" t="s">
        <v>227</v>
      </c>
      <c r="C514" s="24" t="s">
        <v>18</v>
      </c>
      <c r="D514" s="34"/>
      <c r="E514" s="34"/>
      <c r="F514" s="34"/>
      <c r="G514" s="34"/>
      <c r="H514" s="73">
        <f t="shared" si="96"/>
        <v>0</v>
      </c>
      <c r="I514" s="73">
        <f t="shared" si="97"/>
        <v>0</v>
      </c>
      <c r="J514" s="74">
        <f t="shared" si="98"/>
        <v>0</v>
      </c>
    </row>
    <row r="515" spans="1:10" s="42" customFormat="1" ht="14.25" customHeight="1" x14ac:dyDescent="0.3">
      <c r="A515" s="22"/>
      <c r="B515" s="25"/>
      <c r="C515" s="24" t="s">
        <v>19</v>
      </c>
      <c r="D515" s="34"/>
      <c r="E515" s="34"/>
      <c r="F515" s="34"/>
      <c r="G515" s="34"/>
      <c r="H515" s="73">
        <f t="shared" si="96"/>
        <v>0</v>
      </c>
      <c r="I515" s="73">
        <f t="shared" si="97"/>
        <v>0</v>
      </c>
      <c r="J515" s="74">
        <f t="shared" si="98"/>
        <v>0</v>
      </c>
    </row>
    <row r="516" spans="1:10" s="42" customFormat="1" ht="14.25" customHeight="1" x14ac:dyDescent="0.3">
      <c r="A516" s="22"/>
      <c r="B516" s="27" t="s">
        <v>228</v>
      </c>
      <c r="C516" s="24" t="s">
        <v>18</v>
      </c>
      <c r="D516" s="34"/>
      <c r="E516" s="34"/>
      <c r="F516" s="34"/>
      <c r="G516" s="34"/>
      <c r="H516" s="73">
        <f t="shared" si="96"/>
        <v>0</v>
      </c>
      <c r="I516" s="73">
        <f t="shared" si="97"/>
        <v>0</v>
      </c>
      <c r="J516" s="74">
        <f t="shared" si="98"/>
        <v>0</v>
      </c>
    </row>
    <row r="517" spans="1:10" s="42" customFormat="1" ht="14.25" customHeight="1" x14ac:dyDescent="0.3">
      <c r="A517" s="22"/>
      <c r="B517" s="25"/>
      <c r="C517" s="24" t="s">
        <v>19</v>
      </c>
      <c r="D517" s="34"/>
      <c r="E517" s="34"/>
      <c r="F517" s="34"/>
      <c r="G517" s="34"/>
      <c r="H517" s="73">
        <f t="shared" si="96"/>
        <v>0</v>
      </c>
      <c r="I517" s="73">
        <f t="shared" si="97"/>
        <v>0</v>
      </c>
      <c r="J517" s="74">
        <f t="shared" si="98"/>
        <v>0</v>
      </c>
    </row>
    <row r="518" spans="1:10" s="42" customFormat="1" ht="14.25" customHeight="1" x14ac:dyDescent="0.3">
      <c r="A518" s="22"/>
      <c r="B518" s="27" t="s">
        <v>229</v>
      </c>
      <c r="C518" s="24" t="s">
        <v>18</v>
      </c>
      <c r="D518" s="34"/>
      <c r="E518" s="34"/>
      <c r="F518" s="34"/>
      <c r="G518" s="34"/>
      <c r="H518" s="73">
        <f t="shared" si="96"/>
        <v>0</v>
      </c>
      <c r="I518" s="73">
        <f t="shared" si="97"/>
        <v>0</v>
      </c>
      <c r="J518" s="74">
        <f t="shared" si="98"/>
        <v>0</v>
      </c>
    </row>
    <row r="519" spans="1:10" s="42" customFormat="1" ht="14.25" customHeight="1" x14ac:dyDescent="0.3">
      <c r="A519" s="22"/>
      <c r="B519" s="25"/>
      <c r="C519" s="24" t="s">
        <v>19</v>
      </c>
      <c r="D519" s="34"/>
      <c r="E519" s="34"/>
      <c r="F519" s="34"/>
      <c r="G519" s="34"/>
      <c r="H519" s="73">
        <f t="shared" si="96"/>
        <v>0</v>
      </c>
      <c r="I519" s="73">
        <f t="shared" si="97"/>
        <v>0</v>
      </c>
      <c r="J519" s="74">
        <f t="shared" si="98"/>
        <v>0</v>
      </c>
    </row>
    <row r="520" spans="1:10" s="42" customFormat="1" ht="14.25" customHeight="1" x14ac:dyDescent="0.3">
      <c r="A520" s="36"/>
      <c r="B520" s="33"/>
      <c r="C520" s="31"/>
      <c r="D520" s="37"/>
      <c r="E520" s="37"/>
      <c r="F520" s="37"/>
      <c r="G520" s="37"/>
      <c r="H520" s="37"/>
      <c r="I520" s="37"/>
      <c r="J520" s="37"/>
    </row>
    <row r="521" spans="1:10" s="42" customFormat="1" ht="14.25" customHeight="1" x14ac:dyDescent="0.3">
      <c r="A521" s="2"/>
      <c r="B521" s="2"/>
      <c r="C521" s="2"/>
      <c r="D521" s="38"/>
      <c r="E521" s="38"/>
      <c r="F521" s="38"/>
      <c r="G521" s="38"/>
      <c r="H521" s="38"/>
      <c r="I521" s="38"/>
      <c r="J521" s="38"/>
    </row>
    <row r="522" spans="1:10" s="42" customFormat="1" ht="14.25" customHeight="1" x14ac:dyDescent="0.3">
      <c r="A522" s="197" t="s">
        <v>127</v>
      </c>
      <c r="B522" s="198"/>
      <c r="C522" s="198"/>
      <c r="D522" s="1"/>
      <c r="E522" s="1"/>
      <c r="F522" s="1"/>
      <c r="G522" s="1"/>
      <c r="H522" s="1"/>
      <c r="I522" s="1"/>
      <c r="J522" s="1"/>
    </row>
    <row r="523" spans="1:10" s="42" customFormat="1" ht="14.25" customHeight="1" x14ac:dyDescent="0.3">
      <c r="A523" s="199" t="s">
        <v>0</v>
      </c>
      <c r="B523" s="199" t="s">
        <v>1</v>
      </c>
      <c r="C523" s="200" t="s">
        <v>2</v>
      </c>
      <c r="D523" s="177" t="s">
        <v>4</v>
      </c>
      <c r="E523" s="177"/>
      <c r="F523" s="177" t="s">
        <v>346</v>
      </c>
      <c r="G523" s="177"/>
      <c r="H523" s="177" t="s">
        <v>167</v>
      </c>
      <c r="I523" s="177"/>
      <c r="J523" s="177"/>
    </row>
    <row r="524" spans="1:10" s="42" customFormat="1" ht="14.25" customHeight="1" x14ac:dyDescent="0.3">
      <c r="A524" s="193"/>
      <c r="B524" s="193"/>
      <c r="C524" s="137"/>
      <c r="D524" s="131" t="s">
        <v>5</v>
      </c>
      <c r="E524" s="132" t="s">
        <v>345</v>
      </c>
      <c r="F524" s="132" t="s">
        <v>6</v>
      </c>
      <c r="G524" s="132" t="s">
        <v>7</v>
      </c>
      <c r="H524" s="123" t="s">
        <v>8</v>
      </c>
      <c r="I524" s="123" t="s">
        <v>9</v>
      </c>
      <c r="J524" s="123" t="s">
        <v>10</v>
      </c>
    </row>
    <row r="525" spans="1:10" s="42" customFormat="1" ht="14.25" customHeight="1" x14ac:dyDescent="0.3">
      <c r="A525" s="3">
        <v>1</v>
      </c>
      <c r="B525" s="3">
        <v>2</v>
      </c>
      <c r="C525" s="41">
        <v>3</v>
      </c>
      <c r="D525" s="63">
        <v>4</v>
      </c>
      <c r="E525" s="63">
        <v>5</v>
      </c>
      <c r="F525" s="63">
        <v>6</v>
      </c>
      <c r="G525" s="63">
        <v>7</v>
      </c>
      <c r="H525" s="63">
        <v>8</v>
      </c>
      <c r="I525" s="63">
        <v>9</v>
      </c>
      <c r="J525" s="63">
        <v>10</v>
      </c>
    </row>
    <row r="526" spans="1:10" s="42" customFormat="1" ht="14.25" customHeight="1" x14ac:dyDescent="0.3">
      <c r="A526" s="22">
        <v>1</v>
      </c>
      <c r="B526" s="23" t="s">
        <v>128</v>
      </c>
      <c r="C526" s="24"/>
      <c r="D526" s="34"/>
      <c r="E526" s="34"/>
      <c r="F526" s="34"/>
      <c r="G526" s="34"/>
      <c r="H526" s="73"/>
      <c r="I526" s="73"/>
      <c r="J526" s="74"/>
    </row>
    <row r="527" spans="1:10" s="42" customFormat="1" ht="14.25" customHeight="1" x14ac:dyDescent="0.3">
      <c r="A527" s="22"/>
      <c r="B527" s="25" t="s">
        <v>129</v>
      </c>
      <c r="C527" s="24" t="s">
        <v>12</v>
      </c>
      <c r="D527" s="34"/>
      <c r="E527" s="34"/>
      <c r="F527" s="34"/>
      <c r="G527" s="34"/>
      <c r="H527" s="73">
        <f>IFERROR(F527/E527*100,)</f>
        <v>0</v>
      </c>
      <c r="I527" s="73">
        <f>IFERROR(F527/D527*100,)</f>
        <v>0</v>
      </c>
      <c r="J527" s="74">
        <f>IFERROR(F527/G527*100,)</f>
        <v>0</v>
      </c>
    </row>
    <row r="528" spans="1:10" s="42" customFormat="1" ht="14.25" customHeight="1" x14ac:dyDescent="0.3">
      <c r="A528" s="22"/>
      <c r="B528" s="27"/>
      <c r="C528" s="24" t="s">
        <v>18</v>
      </c>
      <c r="D528" s="34"/>
      <c r="E528" s="34"/>
      <c r="F528" s="34"/>
      <c r="G528" s="34"/>
      <c r="H528" s="73">
        <f>IFERROR(F528/E528*100,)</f>
        <v>0</v>
      </c>
      <c r="I528" s="73">
        <f>IFERROR(F528/D528*100,)</f>
        <v>0</v>
      </c>
      <c r="J528" s="74">
        <f>IFERROR(F528/G528*100,)</f>
        <v>0</v>
      </c>
    </row>
    <row r="529" spans="1:10" s="42" customFormat="1" ht="14.25" customHeight="1" x14ac:dyDescent="0.3">
      <c r="A529" s="22"/>
      <c r="B529" s="23"/>
      <c r="C529" s="24" t="s">
        <v>29</v>
      </c>
      <c r="D529" s="34"/>
      <c r="E529" s="34"/>
      <c r="F529" s="34"/>
      <c r="G529" s="34"/>
      <c r="H529" s="73">
        <f>IFERROR(F529/E529*100,)</f>
        <v>0</v>
      </c>
      <c r="I529" s="73">
        <f>IFERROR(F529/D529*100,)</f>
        <v>0</v>
      </c>
      <c r="J529" s="74">
        <f>IFERROR(F529/G529*100,)</f>
        <v>0</v>
      </c>
    </row>
    <row r="530" spans="1:10" s="42" customFormat="1" ht="14.25" customHeight="1" x14ac:dyDescent="0.3">
      <c r="A530" s="22"/>
      <c r="B530" s="25" t="s">
        <v>130</v>
      </c>
      <c r="C530" s="24" t="s">
        <v>12</v>
      </c>
      <c r="D530" s="34"/>
      <c r="E530" s="34"/>
      <c r="F530" s="34"/>
      <c r="G530" s="34"/>
      <c r="H530" s="73">
        <f t="shared" ref="H530:H541" si="99">IFERROR(F530/E530*100,)</f>
        <v>0</v>
      </c>
      <c r="I530" s="73">
        <f t="shared" ref="I530:I541" si="100">IFERROR(F530/D530*100,)</f>
        <v>0</v>
      </c>
      <c r="J530" s="74">
        <f t="shared" ref="J530:J541" si="101">IFERROR(F530/G530*100,)</f>
        <v>0</v>
      </c>
    </row>
    <row r="531" spans="1:10" s="42" customFormat="1" ht="14.25" customHeight="1" x14ac:dyDescent="0.3">
      <c r="A531" s="22"/>
      <c r="B531" s="27"/>
      <c r="C531" s="24" t="s">
        <v>18</v>
      </c>
      <c r="D531" s="34"/>
      <c r="E531" s="34"/>
      <c r="F531" s="34"/>
      <c r="G531" s="34"/>
      <c r="H531" s="73">
        <f t="shared" si="99"/>
        <v>0</v>
      </c>
      <c r="I531" s="73">
        <f t="shared" si="100"/>
        <v>0</v>
      </c>
      <c r="J531" s="74">
        <f t="shared" si="101"/>
        <v>0</v>
      </c>
    </row>
    <row r="532" spans="1:10" s="42" customFormat="1" ht="14.25" customHeight="1" x14ac:dyDescent="0.3">
      <c r="A532" s="22"/>
      <c r="B532" s="23"/>
      <c r="C532" s="24" t="s">
        <v>19</v>
      </c>
      <c r="D532" s="34"/>
      <c r="E532" s="34"/>
      <c r="F532" s="34"/>
      <c r="G532" s="34"/>
      <c r="H532" s="73">
        <f t="shared" si="99"/>
        <v>0</v>
      </c>
      <c r="I532" s="73">
        <f t="shared" si="100"/>
        <v>0</v>
      </c>
      <c r="J532" s="74">
        <f t="shared" si="101"/>
        <v>0</v>
      </c>
    </row>
    <row r="533" spans="1:10" s="42" customFormat="1" ht="14.25" customHeight="1" x14ac:dyDescent="0.3">
      <c r="A533" s="22"/>
      <c r="B533" s="23"/>
      <c r="C533" s="24" t="s">
        <v>29</v>
      </c>
      <c r="D533" s="34"/>
      <c r="E533" s="34"/>
      <c r="F533" s="34"/>
      <c r="G533" s="34"/>
      <c r="H533" s="73">
        <f t="shared" si="99"/>
        <v>0</v>
      </c>
      <c r="I533" s="73">
        <f t="shared" si="100"/>
        <v>0</v>
      </c>
      <c r="J533" s="74">
        <f t="shared" si="101"/>
        <v>0</v>
      </c>
    </row>
    <row r="534" spans="1:10" s="42" customFormat="1" ht="14.25" customHeight="1" x14ac:dyDescent="0.3">
      <c r="A534" s="22"/>
      <c r="B534" s="25" t="s">
        <v>131</v>
      </c>
      <c r="C534" s="24" t="s">
        <v>12</v>
      </c>
      <c r="D534" s="34"/>
      <c r="E534" s="34"/>
      <c r="F534" s="34"/>
      <c r="G534" s="34"/>
      <c r="H534" s="73">
        <f t="shared" si="99"/>
        <v>0</v>
      </c>
      <c r="I534" s="73">
        <f t="shared" si="100"/>
        <v>0</v>
      </c>
      <c r="J534" s="74">
        <f t="shared" si="101"/>
        <v>0</v>
      </c>
    </row>
    <row r="535" spans="1:10" s="42" customFormat="1" ht="14.25" customHeight="1" x14ac:dyDescent="0.3">
      <c r="A535" s="22"/>
      <c r="B535" s="27"/>
      <c r="C535" s="24" t="s">
        <v>18</v>
      </c>
      <c r="D535" s="34"/>
      <c r="E535" s="34"/>
      <c r="F535" s="34"/>
      <c r="G535" s="34"/>
      <c r="H535" s="73">
        <f t="shared" si="99"/>
        <v>0</v>
      </c>
      <c r="I535" s="73">
        <f t="shared" si="100"/>
        <v>0</v>
      </c>
      <c r="J535" s="74">
        <f t="shared" si="101"/>
        <v>0</v>
      </c>
    </row>
    <row r="536" spans="1:10" s="42" customFormat="1" ht="14.25" customHeight="1" x14ac:dyDescent="0.3">
      <c r="A536" s="22"/>
      <c r="B536" s="25"/>
      <c r="C536" s="24" t="s">
        <v>29</v>
      </c>
      <c r="D536" s="34"/>
      <c r="E536" s="34"/>
      <c r="F536" s="34"/>
      <c r="G536" s="34"/>
      <c r="H536" s="73">
        <f t="shared" si="99"/>
        <v>0</v>
      </c>
      <c r="I536" s="73">
        <f t="shared" si="100"/>
        <v>0</v>
      </c>
      <c r="J536" s="74">
        <f t="shared" si="101"/>
        <v>0</v>
      </c>
    </row>
    <row r="537" spans="1:10" s="42" customFormat="1" ht="14.25" customHeight="1" x14ac:dyDescent="0.3">
      <c r="A537" s="22"/>
      <c r="B537" s="25" t="s">
        <v>132</v>
      </c>
      <c r="C537" s="24" t="s">
        <v>12</v>
      </c>
      <c r="D537" s="34"/>
      <c r="E537" s="34"/>
      <c r="F537" s="34"/>
      <c r="G537" s="34"/>
      <c r="H537" s="73">
        <f t="shared" si="99"/>
        <v>0</v>
      </c>
      <c r="I537" s="73">
        <f t="shared" si="100"/>
        <v>0</v>
      </c>
      <c r="J537" s="74">
        <f t="shared" si="101"/>
        <v>0</v>
      </c>
    </row>
    <row r="538" spans="1:10" s="42" customFormat="1" ht="14.25" customHeight="1" x14ac:dyDescent="0.3">
      <c r="A538" s="22"/>
      <c r="B538" s="25"/>
      <c r="C538" s="24" t="s">
        <v>18</v>
      </c>
      <c r="D538" s="34"/>
      <c r="E538" s="34"/>
      <c r="F538" s="34"/>
      <c r="G538" s="34"/>
      <c r="H538" s="73">
        <f t="shared" si="99"/>
        <v>0</v>
      </c>
      <c r="I538" s="73">
        <f t="shared" si="100"/>
        <v>0</v>
      </c>
      <c r="J538" s="74">
        <f t="shared" si="101"/>
        <v>0</v>
      </c>
    </row>
    <row r="539" spans="1:10" s="42" customFormat="1" ht="14.25" customHeight="1" x14ac:dyDescent="0.3">
      <c r="A539" s="22"/>
      <c r="B539" s="27"/>
      <c r="C539" s="24" t="s">
        <v>19</v>
      </c>
      <c r="D539" s="34"/>
      <c r="E539" s="34"/>
      <c r="F539" s="34"/>
      <c r="G539" s="34"/>
      <c r="H539" s="73">
        <f t="shared" si="99"/>
        <v>0</v>
      </c>
      <c r="I539" s="73">
        <f t="shared" si="100"/>
        <v>0</v>
      </c>
      <c r="J539" s="74">
        <f t="shared" si="101"/>
        <v>0</v>
      </c>
    </row>
    <row r="540" spans="1:10" s="42" customFormat="1" ht="14.25" customHeight="1" x14ac:dyDescent="0.3">
      <c r="A540" s="22"/>
      <c r="B540" s="27"/>
      <c r="C540" s="24" t="s">
        <v>29</v>
      </c>
      <c r="D540" s="34"/>
      <c r="E540" s="34"/>
      <c r="F540" s="34"/>
      <c r="G540" s="34"/>
      <c r="H540" s="73">
        <f t="shared" si="99"/>
        <v>0</v>
      </c>
      <c r="I540" s="73">
        <f t="shared" si="100"/>
        <v>0</v>
      </c>
      <c r="J540" s="74">
        <f t="shared" si="101"/>
        <v>0</v>
      </c>
    </row>
    <row r="541" spans="1:10" s="42" customFormat="1" ht="14.25" customHeight="1" x14ac:dyDescent="0.3">
      <c r="A541" s="22"/>
      <c r="B541" s="25" t="s">
        <v>133</v>
      </c>
      <c r="C541" s="24" t="s">
        <v>12</v>
      </c>
      <c r="D541" s="34"/>
      <c r="E541" s="34"/>
      <c r="F541" s="34"/>
      <c r="G541" s="34"/>
      <c r="H541" s="73">
        <f t="shared" si="99"/>
        <v>0</v>
      </c>
      <c r="I541" s="73">
        <f t="shared" si="100"/>
        <v>0</v>
      </c>
      <c r="J541" s="74">
        <f t="shared" si="101"/>
        <v>0</v>
      </c>
    </row>
    <row r="542" spans="1:10" s="42" customFormat="1" ht="14.25" customHeight="1" x14ac:dyDescent="0.3">
      <c r="A542" s="22"/>
      <c r="B542" s="27"/>
      <c r="C542" s="24" t="s">
        <v>18</v>
      </c>
      <c r="D542" s="34"/>
      <c r="E542" s="34"/>
      <c r="F542" s="34"/>
      <c r="G542" s="34"/>
      <c r="H542" s="73">
        <f>IFERROR(F542/E542*100,)</f>
        <v>0</v>
      </c>
      <c r="I542" s="73">
        <f>IFERROR(F542/D542*100,)</f>
        <v>0</v>
      </c>
      <c r="J542" s="74">
        <f>IFERROR(F542/G542*100,)</f>
        <v>0</v>
      </c>
    </row>
    <row r="543" spans="1:10" s="42" customFormat="1" ht="14.25" customHeight="1" x14ac:dyDescent="0.3">
      <c r="A543" s="22"/>
      <c r="B543" s="25"/>
      <c r="C543" s="24" t="s">
        <v>29</v>
      </c>
      <c r="D543" s="34"/>
      <c r="E543" s="34"/>
      <c r="F543" s="34"/>
      <c r="G543" s="34"/>
      <c r="H543" s="73">
        <f>IFERROR(F543/E543*100,)</f>
        <v>0</v>
      </c>
      <c r="I543" s="73">
        <f>IFERROR(F543/D543*100,)</f>
        <v>0</v>
      </c>
      <c r="J543" s="74">
        <f>IFERROR(F543/G543*100,)</f>
        <v>0</v>
      </c>
    </row>
    <row r="544" spans="1:10" s="42" customFormat="1" ht="14.25" customHeight="1" x14ac:dyDescent="0.3">
      <c r="A544" s="22"/>
      <c r="B544" s="25"/>
      <c r="C544" s="24" t="s">
        <v>115</v>
      </c>
      <c r="D544" s="34"/>
      <c r="E544" s="34"/>
      <c r="F544" s="34"/>
      <c r="G544" s="34"/>
      <c r="H544" s="73">
        <f t="shared" ref="H544:H553" si="102">IFERROR(F544/E544*100,)</f>
        <v>0</v>
      </c>
      <c r="I544" s="73">
        <f t="shared" ref="I544:I553" si="103">IFERROR(F544/D544*100,)</f>
        <v>0</v>
      </c>
      <c r="J544" s="74">
        <f t="shared" ref="J544:J553" si="104">IFERROR(F544/G544*100,)</f>
        <v>0</v>
      </c>
    </row>
    <row r="545" spans="1:10" s="42" customFormat="1" ht="14.25" customHeight="1" x14ac:dyDescent="0.3">
      <c r="A545" s="22"/>
      <c r="B545" s="25" t="s">
        <v>134</v>
      </c>
      <c r="C545" s="24" t="s">
        <v>29</v>
      </c>
      <c r="D545" s="34"/>
      <c r="E545" s="34"/>
      <c r="F545" s="34"/>
      <c r="G545" s="34"/>
      <c r="H545" s="73">
        <f t="shared" si="102"/>
        <v>0</v>
      </c>
      <c r="I545" s="73">
        <f t="shared" si="103"/>
        <v>0</v>
      </c>
      <c r="J545" s="74">
        <f t="shared" si="104"/>
        <v>0</v>
      </c>
    </row>
    <row r="546" spans="1:10" s="42" customFormat="1" ht="14.25" customHeight="1" x14ac:dyDescent="0.3">
      <c r="A546" s="22"/>
      <c r="B546" s="25" t="s">
        <v>135</v>
      </c>
      <c r="C546" s="24" t="s">
        <v>12</v>
      </c>
      <c r="D546" s="34"/>
      <c r="E546" s="34"/>
      <c r="F546" s="34"/>
      <c r="G546" s="34"/>
      <c r="H546" s="73">
        <f t="shared" si="102"/>
        <v>0</v>
      </c>
      <c r="I546" s="73">
        <f t="shared" si="103"/>
        <v>0</v>
      </c>
      <c r="J546" s="74">
        <f t="shared" si="104"/>
        <v>0</v>
      </c>
    </row>
    <row r="547" spans="1:10" s="42" customFormat="1" ht="14.25" customHeight="1" x14ac:dyDescent="0.3">
      <c r="A547" s="22"/>
      <c r="B547" s="25" t="s">
        <v>59</v>
      </c>
      <c r="C547" s="24" t="s">
        <v>12</v>
      </c>
      <c r="D547" s="34"/>
      <c r="E547" s="34"/>
      <c r="F547" s="34"/>
      <c r="G547" s="34"/>
      <c r="H547" s="73">
        <f t="shared" si="102"/>
        <v>0</v>
      </c>
      <c r="I547" s="73">
        <f t="shared" si="103"/>
        <v>0</v>
      </c>
      <c r="J547" s="74">
        <f t="shared" si="104"/>
        <v>0</v>
      </c>
    </row>
    <row r="548" spans="1:10" s="42" customFormat="1" ht="14.25" customHeight="1" x14ac:dyDescent="0.3">
      <c r="A548" s="22"/>
      <c r="B548" s="25"/>
      <c r="C548" s="24" t="s">
        <v>29</v>
      </c>
      <c r="D548" s="34"/>
      <c r="E548" s="34"/>
      <c r="F548" s="34"/>
      <c r="G548" s="34"/>
      <c r="H548" s="73">
        <f t="shared" si="102"/>
        <v>0</v>
      </c>
      <c r="I548" s="73">
        <f t="shared" si="103"/>
        <v>0</v>
      </c>
      <c r="J548" s="74">
        <f t="shared" si="104"/>
        <v>0</v>
      </c>
    </row>
    <row r="549" spans="1:10" s="42" customFormat="1" ht="14.25" customHeight="1" x14ac:dyDescent="0.3">
      <c r="A549" s="22"/>
      <c r="B549" s="25"/>
      <c r="C549" s="24" t="s">
        <v>18</v>
      </c>
      <c r="D549" s="34"/>
      <c r="E549" s="34"/>
      <c r="F549" s="34"/>
      <c r="G549" s="34"/>
      <c r="H549" s="73">
        <f t="shared" si="102"/>
        <v>0</v>
      </c>
      <c r="I549" s="73">
        <f t="shared" si="103"/>
        <v>0</v>
      </c>
      <c r="J549" s="74">
        <f t="shared" si="104"/>
        <v>0</v>
      </c>
    </row>
    <row r="550" spans="1:10" s="42" customFormat="1" ht="14.25" customHeight="1" x14ac:dyDescent="0.3">
      <c r="A550" s="22"/>
      <c r="B550" s="25" t="s">
        <v>136</v>
      </c>
      <c r="C550" s="24" t="s">
        <v>12</v>
      </c>
      <c r="D550" s="34"/>
      <c r="E550" s="34"/>
      <c r="F550" s="34"/>
      <c r="G550" s="34"/>
      <c r="H550" s="73">
        <f t="shared" si="102"/>
        <v>0</v>
      </c>
      <c r="I550" s="73">
        <f t="shared" si="103"/>
        <v>0</v>
      </c>
      <c r="J550" s="74">
        <f t="shared" si="104"/>
        <v>0</v>
      </c>
    </row>
    <row r="551" spans="1:10" s="42" customFormat="1" ht="14.25" customHeight="1" x14ac:dyDescent="0.3">
      <c r="A551" s="22"/>
      <c r="B551" s="25"/>
      <c r="C551" s="24" t="s">
        <v>29</v>
      </c>
      <c r="D551" s="34"/>
      <c r="E551" s="34"/>
      <c r="F551" s="34"/>
      <c r="G551" s="34"/>
      <c r="H551" s="73">
        <f t="shared" si="102"/>
        <v>0</v>
      </c>
      <c r="I551" s="73">
        <f t="shared" si="103"/>
        <v>0</v>
      </c>
      <c r="J551" s="74">
        <f t="shared" si="104"/>
        <v>0</v>
      </c>
    </row>
    <row r="552" spans="1:10" s="42" customFormat="1" ht="14.25" customHeight="1" x14ac:dyDescent="0.3">
      <c r="A552" s="22"/>
      <c r="B552" s="25"/>
      <c r="C552" s="24" t="s">
        <v>18</v>
      </c>
      <c r="D552" s="34"/>
      <c r="E552" s="34"/>
      <c r="F552" s="34"/>
      <c r="G552" s="34"/>
      <c r="H552" s="73">
        <f t="shared" si="102"/>
        <v>0</v>
      </c>
      <c r="I552" s="73">
        <f t="shared" si="103"/>
        <v>0</v>
      </c>
      <c r="J552" s="74">
        <f t="shared" si="104"/>
        <v>0</v>
      </c>
    </row>
    <row r="553" spans="1:10" s="42" customFormat="1" ht="14.25" customHeight="1" x14ac:dyDescent="0.3">
      <c r="A553" s="22"/>
      <c r="B553" s="25" t="s">
        <v>137</v>
      </c>
      <c r="C553" s="24" t="s">
        <v>18</v>
      </c>
      <c r="D553" s="34"/>
      <c r="E553" s="34"/>
      <c r="F553" s="34"/>
      <c r="G553" s="34"/>
      <c r="H553" s="73">
        <f t="shared" si="102"/>
        <v>0</v>
      </c>
      <c r="I553" s="73">
        <f t="shared" si="103"/>
        <v>0</v>
      </c>
      <c r="J553" s="74">
        <f t="shared" si="104"/>
        <v>0</v>
      </c>
    </row>
    <row r="554" spans="1:10" s="42" customFormat="1" ht="14.25" customHeight="1" x14ac:dyDescent="0.3">
      <c r="A554" s="22"/>
      <c r="B554" s="25"/>
      <c r="C554" s="24" t="s">
        <v>29</v>
      </c>
      <c r="D554" s="34"/>
      <c r="E554" s="34"/>
      <c r="F554" s="34"/>
      <c r="G554" s="34"/>
      <c r="H554" s="73">
        <f>IFERROR(F554/E554*100,)</f>
        <v>0</v>
      </c>
      <c r="I554" s="73">
        <f>IFERROR(F554/D554*100,)</f>
        <v>0</v>
      </c>
      <c r="J554" s="74">
        <f>IFERROR(F554/G554*100,)</f>
        <v>0</v>
      </c>
    </row>
    <row r="555" spans="1:10" s="42" customFormat="1" ht="14.25" customHeight="1" x14ac:dyDescent="0.3">
      <c r="A555" s="22"/>
      <c r="B555" s="25" t="s">
        <v>138</v>
      </c>
      <c r="C555" s="24" t="s">
        <v>12</v>
      </c>
      <c r="D555" s="34"/>
      <c r="E555" s="34"/>
      <c r="F555" s="34"/>
      <c r="G555" s="34"/>
      <c r="H555" s="73">
        <f>IFERROR(F555/E555*100,)</f>
        <v>0</v>
      </c>
      <c r="I555" s="73">
        <f>IFERROR(F555/D555*100,)</f>
        <v>0</v>
      </c>
      <c r="J555" s="74">
        <f>IFERROR(F555/G555*100,)</f>
        <v>0</v>
      </c>
    </row>
    <row r="556" spans="1:10" s="42" customFormat="1" ht="14.25" customHeight="1" x14ac:dyDescent="0.3">
      <c r="A556" s="22"/>
      <c r="B556" s="25"/>
      <c r="C556" s="24" t="s">
        <v>18</v>
      </c>
      <c r="D556" s="34"/>
      <c r="E556" s="34"/>
      <c r="F556" s="34"/>
      <c r="G556" s="34"/>
      <c r="H556" s="73">
        <f>IFERROR(F556/E556*100,)</f>
        <v>0</v>
      </c>
      <c r="I556" s="73">
        <f>IFERROR(F556/D556*100,)</f>
        <v>0</v>
      </c>
      <c r="J556" s="74">
        <f>IFERROR(F556/G556*100,)</f>
        <v>0</v>
      </c>
    </row>
    <row r="557" spans="1:10" s="42" customFormat="1" ht="14.25" customHeight="1" x14ac:dyDescent="0.3">
      <c r="A557" s="22"/>
      <c r="B557" s="25"/>
      <c r="C557" s="24" t="s">
        <v>19</v>
      </c>
      <c r="D557" s="34"/>
      <c r="E557" s="34"/>
      <c r="F557" s="34"/>
      <c r="G557" s="34"/>
      <c r="H557" s="73">
        <f>IFERROR(F557/E557*100,)</f>
        <v>0</v>
      </c>
      <c r="I557" s="73">
        <f>IFERROR(F557/D557*100,)</f>
        <v>0</v>
      </c>
      <c r="J557" s="74">
        <f>IFERROR(F557/G557*100,)</f>
        <v>0</v>
      </c>
    </row>
    <row r="558" spans="1:10" s="42" customFormat="1" ht="14.25" customHeight="1" x14ac:dyDescent="0.3">
      <c r="A558" s="22"/>
      <c r="B558" s="25"/>
      <c r="C558" s="24" t="s">
        <v>18</v>
      </c>
      <c r="D558" s="34"/>
      <c r="E558" s="34"/>
      <c r="F558" s="34"/>
      <c r="G558" s="34"/>
      <c r="H558" s="73">
        <f>IFERROR(F558/E558*100,)</f>
        <v>0</v>
      </c>
      <c r="I558" s="73">
        <f>IFERROR(F558/D558*100,)</f>
        <v>0</v>
      </c>
      <c r="J558" s="74">
        <f>IFERROR(F558/G558*100,)</f>
        <v>0</v>
      </c>
    </row>
    <row r="559" spans="1:10" s="42" customFormat="1" ht="14.25" customHeight="1" x14ac:dyDescent="0.3">
      <c r="A559" s="22"/>
      <c r="B559" s="25" t="s">
        <v>139</v>
      </c>
      <c r="C559" s="24" t="s">
        <v>12</v>
      </c>
      <c r="D559" s="34"/>
      <c r="E559" s="34"/>
      <c r="F559" s="34"/>
      <c r="G559" s="34"/>
      <c r="H559" s="73">
        <f t="shared" ref="H559:H564" si="105">IFERROR(F559/E559*100,)</f>
        <v>0</v>
      </c>
      <c r="I559" s="73">
        <f t="shared" ref="I559:I564" si="106">IFERROR(F559/D559*100,)</f>
        <v>0</v>
      </c>
      <c r="J559" s="74">
        <f t="shared" ref="J559:J564" si="107">IFERROR(F559/G559*100,)</f>
        <v>0</v>
      </c>
    </row>
    <row r="560" spans="1:10" s="42" customFormat="1" ht="14.25" customHeight="1" x14ac:dyDescent="0.3">
      <c r="A560" s="22"/>
      <c r="B560" s="25"/>
      <c r="C560" s="24" t="s">
        <v>29</v>
      </c>
      <c r="D560" s="34"/>
      <c r="E560" s="34"/>
      <c r="F560" s="34"/>
      <c r="G560" s="34"/>
      <c r="H560" s="73">
        <f t="shared" si="105"/>
        <v>0</v>
      </c>
      <c r="I560" s="73">
        <f t="shared" si="106"/>
        <v>0</v>
      </c>
      <c r="J560" s="74">
        <f t="shared" si="107"/>
        <v>0</v>
      </c>
    </row>
    <row r="561" spans="1:10" s="42" customFormat="1" ht="14.25" customHeight="1" x14ac:dyDescent="0.3">
      <c r="A561" s="22"/>
      <c r="B561" s="25"/>
      <c r="C561" s="24" t="s">
        <v>18</v>
      </c>
      <c r="D561" s="34"/>
      <c r="E561" s="34"/>
      <c r="F561" s="34"/>
      <c r="G561" s="34"/>
      <c r="H561" s="73">
        <f t="shared" si="105"/>
        <v>0</v>
      </c>
      <c r="I561" s="73">
        <f t="shared" si="106"/>
        <v>0</v>
      </c>
      <c r="J561" s="74">
        <f t="shared" si="107"/>
        <v>0</v>
      </c>
    </row>
    <row r="562" spans="1:10" s="42" customFormat="1" ht="14.25" customHeight="1" x14ac:dyDescent="0.3">
      <c r="A562" s="22"/>
      <c r="B562" s="25" t="s">
        <v>140</v>
      </c>
      <c r="C562" s="24" t="s">
        <v>29</v>
      </c>
      <c r="D562" s="34"/>
      <c r="E562" s="34"/>
      <c r="F562" s="34"/>
      <c r="G562" s="34"/>
      <c r="H562" s="73">
        <f t="shared" si="105"/>
        <v>0</v>
      </c>
      <c r="I562" s="73">
        <f t="shared" si="106"/>
        <v>0</v>
      </c>
      <c r="J562" s="74">
        <f t="shared" si="107"/>
        <v>0</v>
      </c>
    </row>
    <row r="563" spans="1:10" s="42" customFormat="1" ht="14.25" customHeight="1" x14ac:dyDescent="0.3">
      <c r="A563" s="22"/>
      <c r="B563" s="25"/>
      <c r="C563" s="24" t="s">
        <v>18</v>
      </c>
      <c r="D563" s="34"/>
      <c r="E563" s="34"/>
      <c r="F563" s="34"/>
      <c r="G563" s="34"/>
      <c r="H563" s="73">
        <f t="shared" si="105"/>
        <v>0</v>
      </c>
      <c r="I563" s="73">
        <f t="shared" si="106"/>
        <v>0</v>
      </c>
      <c r="J563" s="74">
        <f t="shared" si="107"/>
        <v>0</v>
      </c>
    </row>
    <row r="564" spans="1:10" s="42" customFormat="1" ht="14.25" customHeight="1" x14ac:dyDescent="0.3">
      <c r="A564" s="22"/>
      <c r="B564" s="25" t="s">
        <v>141</v>
      </c>
      <c r="C564" s="24" t="s">
        <v>12</v>
      </c>
      <c r="D564" s="34"/>
      <c r="E564" s="34"/>
      <c r="F564" s="34"/>
      <c r="G564" s="34"/>
      <c r="H564" s="73">
        <f t="shared" si="105"/>
        <v>0</v>
      </c>
      <c r="I564" s="73">
        <f t="shared" si="106"/>
        <v>0</v>
      </c>
      <c r="J564" s="74">
        <f t="shared" si="107"/>
        <v>0</v>
      </c>
    </row>
    <row r="565" spans="1:10" s="42" customFormat="1" ht="14.25" customHeight="1" x14ac:dyDescent="0.3">
      <c r="A565" s="22"/>
      <c r="B565" s="25"/>
      <c r="C565" s="24"/>
      <c r="D565" s="34"/>
      <c r="E565" s="34"/>
      <c r="F565" s="34"/>
      <c r="G565" s="34"/>
      <c r="H565" s="73"/>
      <c r="I565" s="73"/>
      <c r="J565" s="74"/>
    </row>
    <row r="566" spans="1:10" s="42" customFormat="1" ht="14.25" customHeight="1" x14ac:dyDescent="0.3">
      <c r="A566" s="22">
        <v>2</v>
      </c>
      <c r="B566" s="23" t="s">
        <v>142</v>
      </c>
      <c r="C566" s="24"/>
      <c r="D566" s="34"/>
      <c r="E566" s="34"/>
      <c r="F566" s="34"/>
      <c r="G566" s="34"/>
      <c r="H566" s="73"/>
      <c r="I566" s="73"/>
      <c r="J566" s="74"/>
    </row>
    <row r="567" spans="1:10" s="42" customFormat="1" ht="14.25" customHeight="1" x14ac:dyDescent="0.3">
      <c r="A567" s="22"/>
      <c r="B567" s="25" t="s">
        <v>143</v>
      </c>
      <c r="C567" s="24" t="s">
        <v>12</v>
      </c>
      <c r="D567" s="34"/>
      <c r="E567" s="34"/>
      <c r="F567" s="34"/>
      <c r="G567" s="34"/>
      <c r="H567" s="73">
        <f>IFERROR(F567/E567*100,)</f>
        <v>0</v>
      </c>
      <c r="I567" s="73">
        <f>IFERROR(F567/D567*100,)</f>
        <v>0</v>
      </c>
      <c r="J567" s="74">
        <f>IFERROR(F567/G567*100,)</f>
        <v>0</v>
      </c>
    </row>
    <row r="568" spans="1:10" s="42" customFormat="1" ht="14.25" customHeight="1" x14ac:dyDescent="0.3">
      <c r="A568" s="22"/>
      <c r="B568" s="27"/>
      <c r="C568" s="24" t="s">
        <v>144</v>
      </c>
      <c r="D568" s="34"/>
      <c r="E568" s="34"/>
      <c r="F568" s="34"/>
      <c r="G568" s="34"/>
      <c r="H568" s="73">
        <f t="shared" ref="H568:H574" si="108">IFERROR(F568/E568*100,)</f>
        <v>0</v>
      </c>
      <c r="I568" s="73">
        <f t="shared" ref="I568:I574" si="109">IFERROR(F568/D568*100,)</f>
        <v>0</v>
      </c>
      <c r="J568" s="74">
        <f t="shared" ref="J568:J574" si="110">IFERROR(F568/G568*100,)</f>
        <v>0</v>
      </c>
    </row>
    <row r="569" spans="1:10" s="42" customFormat="1" ht="14.25" customHeight="1" x14ac:dyDescent="0.3">
      <c r="A569" s="22"/>
      <c r="B569" s="23"/>
      <c r="C569" s="24" t="s">
        <v>29</v>
      </c>
      <c r="D569" s="34"/>
      <c r="E569" s="34"/>
      <c r="F569" s="34"/>
      <c r="G569" s="34"/>
      <c r="H569" s="73">
        <f t="shared" si="108"/>
        <v>0</v>
      </c>
      <c r="I569" s="73">
        <f t="shared" si="109"/>
        <v>0</v>
      </c>
      <c r="J569" s="74">
        <f t="shared" si="110"/>
        <v>0</v>
      </c>
    </row>
    <row r="570" spans="1:10" s="42" customFormat="1" ht="14.25" customHeight="1" x14ac:dyDescent="0.3">
      <c r="A570" s="22"/>
      <c r="B570" s="25"/>
      <c r="C570" s="24" t="s">
        <v>18</v>
      </c>
      <c r="D570" s="34"/>
      <c r="E570" s="34"/>
      <c r="F570" s="34"/>
      <c r="G570" s="34"/>
      <c r="H570" s="73">
        <f t="shared" si="108"/>
        <v>0</v>
      </c>
      <c r="I570" s="73">
        <f t="shared" si="109"/>
        <v>0</v>
      </c>
      <c r="J570" s="74">
        <f t="shared" si="110"/>
        <v>0</v>
      </c>
    </row>
    <row r="571" spans="1:10" s="42" customFormat="1" ht="14.25" customHeight="1" x14ac:dyDescent="0.3">
      <c r="A571" s="22"/>
      <c r="B571" s="25" t="s">
        <v>63</v>
      </c>
      <c r="C571" s="24" t="s">
        <v>12</v>
      </c>
      <c r="D571" s="34"/>
      <c r="E571" s="34"/>
      <c r="F571" s="34"/>
      <c r="G571" s="34"/>
      <c r="H571" s="73">
        <f t="shared" si="108"/>
        <v>0</v>
      </c>
      <c r="I571" s="73">
        <f t="shared" si="109"/>
        <v>0</v>
      </c>
      <c r="J571" s="74">
        <f t="shared" si="110"/>
        <v>0</v>
      </c>
    </row>
    <row r="572" spans="1:10" s="42" customFormat="1" ht="14.25" customHeight="1" x14ac:dyDescent="0.3">
      <c r="A572" s="22"/>
      <c r="B572" s="23"/>
      <c r="C572" s="24" t="s">
        <v>144</v>
      </c>
      <c r="D572" s="34"/>
      <c r="E572" s="34"/>
      <c r="F572" s="34"/>
      <c r="G572" s="34"/>
      <c r="H572" s="73">
        <f t="shared" si="108"/>
        <v>0</v>
      </c>
      <c r="I572" s="73">
        <f t="shared" si="109"/>
        <v>0</v>
      </c>
      <c r="J572" s="74">
        <f t="shared" si="110"/>
        <v>0</v>
      </c>
    </row>
    <row r="573" spans="1:10" s="42" customFormat="1" ht="14.25" customHeight="1" x14ac:dyDescent="0.3">
      <c r="A573" s="22"/>
      <c r="B573" s="23"/>
      <c r="C573" s="24" t="s">
        <v>29</v>
      </c>
      <c r="D573" s="34"/>
      <c r="E573" s="34"/>
      <c r="F573" s="34"/>
      <c r="G573" s="34"/>
      <c r="H573" s="73">
        <f t="shared" si="108"/>
        <v>0</v>
      </c>
      <c r="I573" s="73">
        <f t="shared" si="109"/>
        <v>0</v>
      </c>
      <c r="J573" s="74">
        <f t="shared" si="110"/>
        <v>0</v>
      </c>
    </row>
    <row r="574" spans="1:10" s="42" customFormat="1" ht="14.25" customHeight="1" x14ac:dyDescent="0.3">
      <c r="A574" s="22"/>
      <c r="B574" s="25"/>
      <c r="C574" s="24" t="s">
        <v>18</v>
      </c>
      <c r="D574" s="34"/>
      <c r="E574" s="34"/>
      <c r="F574" s="34"/>
      <c r="G574" s="34"/>
      <c r="H574" s="73">
        <f t="shared" si="108"/>
        <v>0</v>
      </c>
      <c r="I574" s="73">
        <f t="shared" si="109"/>
        <v>0</v>
      </c>
      <c r="J574" s="74">
        <f t="shared" si="110"/>
        <v>0</v>
      </c>
    </row>
    <row r="575" spans="1:10" s="42" customFormat="1" ht="14.25" customHeight="1" x14ac:dyDescent="0.3">
      <c r="A575" s="22"/>
      <c r="B575" s="25" t="s">
        <v>145</v>
      </c>
      <c r="C575" s="24" t="s">
        <v>12</v>
      </c>
      <c r="D575" s="34"/>
      <c r="E575" s="34"/>
      <c r="F575" s="34"/>
      <c r="G575" s="34"/>
      <c r="H575" s="73">
        <f t="shared" ref="H575:H582" si="111">IFERROR(F575/E575*100,)</f>
        <v>0</v>
      </c>
      <c r="I575" s="73">
        <f t="shared" ref="I575:I582" si="112">IFERROR(F575/D575*100,)</f>
        <v>0</v>
      </c>
      <c r="J575" s="74">
        <f t="shared" ref="J575:J582" si="113">IFERROR(F575/G575*100,)</f>
        <v>0</v>
      </c>
    </row>
    <row r="576" spans="1:10" s="42" customFormat="1" ht="14.25" customHeight="1" x14ac:dyDescent="0.3">
      <c r="A576" s="22"/>
      <c r="B576" s="25"/>
      <c r="C576" s="24" t="s">
        <v>29</v>
      </c>
      <c r="D576" s="34"/>
      <c r="E576" s="34"/>
      <c r="F576" s="34"/>
      <c r="G576" s="34"/>
      <c r="H576" s="73">
        <f t="shared" si="111"/>
        <v>0</v>
      </c>
      <c r="I576" s="73">
        <f t="shared" si="112"/>
        <v>0</v>
      </c>
      <c r="J576" s="74">
        <f t="shared" si="113"/>
        <v>0</v>
      </c>
    </row>
    <row r="577" spans="1:10" s="42" customFormat="1" ht="14.25" customHeight="1" x14ac:dyDescent="0.3">
      <c r="A577" s="22"/>
      <c r="B577" s="25" t="s">
        <v>146</v>
      </c>
      <c r="C577" s="24" t="s">
        <v>18</v>
      </c>
      <c r="D577" s="34"/>
      <c r="E577" s="34"/>
      <c r="F577" s="34"/>
      <c r="G577" s="34"/>
      <c r="H577" s="73">
        <f t="shared" si="111"/>
        <v>0</v>
      </c>
      <c r="I577" s="73">
        <f t="shared" si="112"/>
        <v>0</v>
      </c>
      <c r="J577" s="74">
        <f t="shared" si="113"/>
        <v>0</v>
      </c>
    </row>
    <row r="578" spans="1:10" s="42" customFormat="1" ht="14.25" customHeight="1" x14ac:dyDescent="0.3">
      <c r="A578" s="22"/>
      <c r="B578" s="25"/>
      <c r="C578" s="24" t="s">
        <v>29</v>
      </c>
      <c r="D578" s="34"/>
      <c r="E578" s="34"/>
      <c r="F578" s="34"/>
      <c r="G578" s="34"/>
      <c r="H578" s="73">
        <f t="shared" si="111"/>
        <v>0</v>
      </c>
      <c r="I578" s="73">
        <f t="shared" si="112"/>
        <v>0</v>
      </c>
      <c r="J578" s="74">
        <f t="shared" si="113"/>
        <v>0</v>
      </c>
    </row>
    <row r="579" spans="1:10" s="42" customFormat="1" ht="14.25" customHeight="1" x14ac:dyDescent="0.3">
      <c r="A579" s="22"/>
      <c r="B579" s="25" t="s">
        <v>147</v>
      </c>
      <c r="C579" s="24" t="s">
        <v>18</v>
      </c>
      <c r="D579" s="34"/>
      <c r="E579" s="34"/>
      <c r="F579" s="34"/>
      <c r="G579" s="34"/>
      <c r="H579" s="73">
        <f t="shared" si="111"/>
        <v>0</v>
      </c>
      <c r="I579" s="73">
        <f t="shared" si="112"/>
        <v>0</v>
      </c>
      <c r="J579" s="74">
        <f t="shared" si="113"/>
        <v>0</v>
      </c>
    </row>
    <row r="580" spans="1:10" s="42" customFormat="1" ht="14.25" customHeight="1" x14ac:dyDescent="0.3">
      <c r="A580" s="22"/>
      <c r="B580" s="27"/>
      <c r="C580" s="24" t="s">
        <v>144</v>
      </c>
      <c r="D580" s="34"/>
      <c r="E580" s="34"/>
      <c r="F580" s="34"/>
      <c r="G580" s="34"/>
      <c r="H580" s="73">
        <f t="shared" si="111"/>
        <v>0</v>
      </c>
      <c r="I580" s="73">
        <f t="shared" si="112"/>
        <v>0</v>
      </c>
      <c r="J580" s="74">
        <f t="shared" si="113"/>
        <v>0</v>
      </c>
    </row>
    <row r="581" spans="1:10" s="42" customFormat="1" ht="14.25" customHeight="1" x14ac:dyDescent="0.3">
      <c r="A581" s="22"/>
      <c r="B581" s="25"/>
      <c r="C581" s="24" t="s">
        <v>29</v>
      </c>
      <c r="D581" s="34"/>
      <c r="E581" s="34"/>
      <c r="F581" s="34"/>
      <c r="G581" s="34"/>
      <c r="H581" s="73">
        <f t="shared" si="111"/>
        <v>0</v>
      </c>
      <c r="I581" s="73">
        <f t="shared" si="112"/>
        <v>0</v>
      </c>
      <c r="J581" s="74">
        <f t="shared" si="113"/>
        <v>0</v>
      </c>
    </row>
    <row r="582" spans="1:10" s="42" customFormat="1" ht="14.25" customHeight="1" x14ac:dyDescent="0.3">
      <c r="A582" s="22"/>
      <c r="B582" s="25" t="s">
        <v>148</v>
      </c>
      <c r="C582" s="24" t="s">
        <v>12</v>
      </c>
      <c r="D582" s="34"/>
      <c r="E582" s="34"/>
      <c r="F582" s="34"/>
      <c r="G582" s="34"/>
      <c r="H582" s="73">
        <f t="shared" si="111"/>
        <v>0</v>
      </c>
      <c r="I582" s="73">
        <f t="shared" si="112"/>
        <v>0</v>
      </c>
      <c r="J582" s="74">
        <f t="shared" si="113"/>
        <v>0</v>
      </c>
    </row>
    <row r="583" spans="1:10" s="42" customFormat="1" ht="14.25" customHeight="1" x14ac:dyDescent="0.3">
      <c r="A583" s="22"/>
      <c r="B583" s="25"/>
      <c r="C583" s="24"/>
      <c r="D583" s="34"/>
      <c r="E583" s="34"/>
      <c r="F583" s="34"/>
      <c r="G583" s="34"/>
      <c r="H583" s="73"/>
      <c r="I583" s="73"/>
      <c r="J583" s="74"/>
    </row>
    <row r="584" spans="1:10" s="42" customFormat="1" ht="14.25" customHeight="1" x14ac:dyDescent="0.3">
      <c r="A584" s="22">
        <v>3</v>
      </c>
      <c r="B584" s="23" t="s">
        <v>149</v>
      </c>
      <c r="C584" s="24"/>
      <c r="D584" s="34"/>
      <c r="E584" s="34"/>
      <c r="F584" s="34"/>
      <c r="G584" s="34"/>
      <c r="H584" s="73"/>
      <c r="I584" s="73"/>
      <c r="J584" s="74"/>
    </row>
    <row r="585" spans="1:10" s="42" customFormat="1" ht="14.25" customHeight="1" x14ac:dyDescent="0.3">
      <c r="A585" s="22"/>
      <c r="B585" s="25" t="s">
        <v>150</v>
      </c>
      <c r="C585" s="24" t="s">
        <v>18</v>
      </c>
      <c r="D585" s="34"/>
      <c r="E585" s="34"/>
      <c r="F585" s="34"/>
      <c r="G585" s="34"/>
      <c r="H585" s="73">
        <f t="shared" ref="H585:H593" si="114">IFERROR(F585/E585*100,)</f>
        <v>0</v>
      </c>
      <c r="I585" s="73">
        <f t="shared" ref="I585:I593" si="115">IFERROR(F585/D585*100,)</f>
        <v>0</v>
      </c>
      <c r="J585" s="74">
        <f t="shared" ref="J585:J593" si="116">IFERROR(F585/G585*100,)</f>
        <v>0</v>
      </c>
    </row>
    <row r="586" spans="1:10" s="42" customFormat="1" ht="14.25" customHeight="1" x14ac:dyDescent="0.3">
      <c r="A586" s="22"/>
      <c r="B586" s="27"/>
      <c r="C586" s="24" t="s">
        <v>29</v>
      </c>
      <c r="D586" s="34"/>
      <c r="E586" s="34"/>
      <c r="F586" s="34"/>
      <c r="G586" s="34"/>
      <c r="H586" s="73">
        <f t="shared" si="114"/>
        <v>0</v>
      </c>
      <c r="I586" s="73">
        <f t="shared" si="115"/>
        <v>0</v>
      </c>
      <c r="J586" s="74">
        <f t="shared" si="116"/>
        <v>0</v>
      </c>
    </row>
    <row r="587" spans="1:10" s="42" customFormat="1" ht="14.25" customHeight="1" x14ac:dyDescent="0.3">
      <c r="A587" s="22"/>
      <c r="B587" s="23"/>
      <c r="C587" s="24" t="s">
        <v>12</v>
      </c>
      <c r="D587" s="34"/>
      <c r="E587" s="34"/>
      <c r="F587" s="34"/>
      <c r="G587" s="34"/>
      <c r="H587" s="73">
        <f t="shared" si="114"/>
        <v>0</v>
      </c>
      <c r="I587" s="73">
        <f t="shared" si="115"/>
        <v>0</v>
      </c>
      <c r="J587" s="74">
        <f t="shared" si="116"/>
        <v>0</v>
      </c>
    </row>
    <row r="588" spans="1:10" s="42" customFormat="1" ht="14.25" customHeight="1" x14ac:dyDescent="0.3">
      <c r="A588" s="22"/>
      <c r="B588" s="25" t="s">
        <v>151</v>
      </c>
      <c r="C588" s="24" t="s">
        <v>18</v>
      </c>
      <c r="D588" s="34"/>
      <c r="E588" s="34"/>
      <c r="F588" s="34"/>
      <c r="G588" s="34"/>
      <c r="H588" s="73">
        <f t="shared" si="114"/>
        <v>0</v>
      </c>
      <c r="I588" s="73">
        <f t="shared" si="115"/>
        <v>0</v>
      </c>
      <c r="J588" s="74">
        <f t="shared" si="116"/>
        <v>0</v>
      </c>
    </row>
    <row r="589" spans="1:10" s="42" customFormat="1" ht="14.25" customHeight="1" x14ac:dyDescent="0.3">
      <c r="A589" s="22"/>
      <c r="B589" s="25"/>
      <c r="C589" s="24" t="s">
        <v>29</v>
      </c>
      <c r="D589" s="34"/>
      <c r="E589" s="34"/>
      <c r="F589" s="34"/>
      <c r="G589" s="34"/>
      <c r="H589" s="73">
        <f t="shared" si="114"/>
        <v>0</v>
      </c>
      <c r="I589" s="73">
        <f t="shared" si="115"/>
        <v>0</v>
      </c>
      <c r="J589" s="74">
        <f t="shared" si="116"/>
        <v>0</v>
      </c>
    </row>
    <row r="590" spans="1:10" s="42" customFormat="1" ht="14.25" customHeight="1" x14ac:dyDescent="0.3">
      <c r="A590" s="22"/>
      <c r="B590" s="25" t="s">
        <v>152</v>
      </c>
      <c r="C590" s="24" t="s">
        <v>18</v>
      </c>
      <c r="D590" s="34"/>
      <c r="E590" s="34"/>
      <c r="F590" s="34"/>
      <c r="G590" s="34"/>
      <c r="H590" s="73">
        <f t="shared" si="114"/>
        <v>0</v>
      </c>
      <c r="I590" s="73">
        <f t="shared" si="115"/>
        <v>0</v>
      </c>
      <c r="J590" s="74">
        <f t="shared" si="116"/>
        <v>0</v>
      </c>
    </row>
    <row r="591" spans="1:10" s="42" customFormat="1" ht="14.25" customHeight="1" x14ac:dyDescent="0.3">
      <c r="A591" s="22"/>
      <c r="B591" s="23"/>
      <c r="C591" s="24" t="s">
        <v>29</v>
      </c>
      <c r="D591" s="34"/>
      <c r="E591" s="34"/>
      <c r="F591" s="34"/>
      <c r="G591" s="34"/>
      <c r="H591" s="73">
        <f t="shared" si="114"/>
        <v>0</v>
      </c>
      <c r="I591" s="73">
        <f t="shared" si="115"/>
        <v>0</v>
      </c>
      <c r="J591" s="74">
        <f t="shared" si="116"/>
        <v>0</v>
      </c>
    </row>
    <row r="592" spans="1:10" s="42" customFormat="1" ht="14.25" customHeight="1" x14ac:dyDescent="0.3">
      <c r="A592" s="22"/>
      <c r="B592" s="25" t="s">
        <v>153</v>
      </c>
      <c r="C592" s="24" t="s">
        <v>29</v>
      </c>
      <c r="D592" s="34"/>
      <c r="E592" s="34"/>
      <c r="F592" s="34"/>
      <c r="G592" s="34"/>
      <c r="H592" s="73">
        <f t="shared" si="114"/>
        <v>0</v>
      </c>
      <c r="I592" s="73">
        <f t="shared" si="115"/>
        <v>0</v>
      </c>
      <c r="J592" s="74">
        <f t="shared" si="116"/>
        <v>0</v>
      </c>
    </row>
    <row r="593" spans="1:10" s="42" customFormat="1" ht="14.25" customHeight="1" x14ac:dyDescent="0.3">
      <c r="A593" s="22"/>
      <c r="B593" s="25" t="s">
        <v>154</v>
      </c>
      <c r="C593" s="24" t="s">
        <v>18</v>
      </c>
      <c r="D593" s="34"/>
      <c r="E593" s="34"/>
      <c r="F593" s="34"/>
      <c r="G593" s="34"/>
      <c r="H593" s="73">
        <f t="shared" si="114"/>
        <v>0</v>
      </c>
      <c r="I593" s="73">
        <f t="shared" si="115"/>
        <v>0</v>
      </c>
      <c r="J593" s="74">
        <f t="shared" si="116"/>
        <v>0</v>
      </c>
    </row>
    <row r="594" spans="1:10" s="42" customFormat="1" ht="14.25" customHeight="1" x14ac:dyDescent="0.3">
      <c r="A594" s="22"/>
      <c r="B594" s="25"/>
      <c r="C594" s="24" t="s">
        <v>29</v>
      </c>
      <c r="D594" s="34"/>
      <c r="E594" s="34"/>
      <c r="F594" s="34"/>
      <c r="G594" s="34"/>
      <c r="H594" s="73">
        <f t="shared" ref="H594:H598" si="117">IFERROR(F594/E594*100,)</f>
        <v>0</v>
      </c>
      <c r="I594" s="73">
        <f t="shared" ref="I594:I598" si="118">IFERROR(F594/D594*100,)</f>
        <v>0</v>
      </c>
      <c r="J594" s="74">
        <f t="shared" ref="J594:J598" si="119">IFERROR(F594/G594*100,)</f>
        <v>0</v>
      </c>
    </row>
    <row r="595" spans="1:10" s="42" customFormat="1" ht="14.25" customHeight="1" x14ac:dyDescent="0.3">
      <c r="A595" s="22"/>
      <c r="B595" s="25" t="s">
        <v>155</v>
      </c>
      <c r="C595" s="24" t="s">
        <v>18</v>
      </c>
      <c r="D595" s="34"/>
      <c r="E595" s="34"/>
      <c r="F595" s="34"/>
      <c r="G595" s="34"/>
      <c r="H595" s="73">
        <f t="shared" si="117"/>
        <v>0</v>
      </c>
      <c r="I595" s="73">
        <f t="shared" si="118"/>
        <v>0</v>
      </c>
      <c r="J595" s="74">
        <f t="shared" si="119"/>
        <v>0</v>
      </c>
    </row>
    <row r="596" spans="1:10" s="42" customFormat="1" ht="14.25" customHeight="1" x14ac:dyDescent="0.3">
      <c r="A596" s="22"/>
      <c r="B596" s="25"/>
      <c r="C596" s="24" t="s">
        <v>29</v>
      </c>
      <c r="D596" s="34"/>
      <c r="E596" s="34"/>
      <c r="F596" s="34"/>
      <c r="G596" s="34"/>
      <c r="H596" s="73">
        <f t="shared" si="117"/>
        <v>0</v>
      </c>
      <c r="I596" s="73">
        <f t="shared" si="118"/>
        <v>0</v>
      </c>
      <c r="J596" s="74">
        <f t="shared" si="119"/>
        <v>0</v>
      </c>
    </row>
    <row r="597" spans="1:10" s="42" customFormat="1" ht="14.25" customHeight="1" x14ac:dyDescent="0.3">
      <c r="A597" s="22"/>
      <c r="B597" s="25" t="s">
        <v>156</v>
      </c>
      <c r="C597" s="24" t="s">
        <v>29</v>
      </c>
      <c r="D597" s="34"/>
      <c r="E597" s="34"/>
      <c r="F597" s="34"/>
      <c r="G597" s="34"/>
      <c r="H597" s="73">
        <f t="shared" si="117"/>
        <v>0</v>
      </c>
      <c r="I597" s="73">
        <f t="shared" si="118"/>
        <v>0</v>
      </c>
      <c r="J597" s="74">
        <f t="shared" si="119"/>
        <v>0</v>
      </c>
    </row>
    <row r="598" spans="1:10" s="42" customFormat="1" ht="14.25" customHeight="1" x14ac:dyDescent="0.3">
      <c r="A598" s="22"/>
      <c r="B598" s="25" t="s">
        <v>157</v>
      </c>
      <c r="C598" s="24" t="s">
        <v>12</v>
      </c>
      <c r="D598" s="34"/>
      <c r="E598" s="34"/>
      <c r="F598" s="34"/>
      <c r="G598" s="34"/>
      <c r="H598" s="73">
        <f t="shared" si="117"/>
        <v>0</v>
      </c>
      <c r="I598" s="73">
        <f t="shared" si="118"/>
        <v>0</v>
      </c>
      <c r="J598" s="74">
        <f t="shared" si="119"/>
        <v>0</v>
      </c>
    </row>
    <row r="599" spans="1:10" s="42" customFormat="1" ht="14.25" customHeight="1" x14ac:dyDescent="0.3">
      <c r="A599" s="22"/>
      <c r="B599" s="25"/>
      <c r="C599" s="24"/>
      <c r="D599" s="34"/>
      <c r="E599" s="34"/>
      <c r="F599" s="34"/>
      <c r="G599" s="34"/>
      <c r="H599" s="73"/>
      <c r="I599" s="73"/>
      <c r="J599" s="74"/>
    </row>
    <row r="600" spans="1:10" s="42" customFormat="1" ht="14.25" customHeight="1" x14ac:dyDescent="0.3">
      <c r="A600" s="22">
        <v>4</v>
      </c>
      <c r="B600" s="23" t="s">
        <v>158</v>
      </c>
      <c r="C600" s="24"/>
      <c r="D600" s="34"/>
      <c r="E600" s="34"/>
      <c r="F600" s="34"/>
      <c r="G600" s="34"/>
      <c r="H600" s="73"/>
      <c r="I600" s="73"/>
      <c r="J600" s="74"/>
    </row>
    <row r="601" spans="1:10" s="42" customFormat="1" ht="14.25" customHeight="1" x14ac:dyDescent="0.3">
      <c r="A601" s="22"/>
      <c r="B601" s="25" t="s">
        <v>159</v>
      </c>
      <c r="C601" s="24" t="s">
        <v>29</v>
      </c>
      <c r="D601" s="34"/>
      <c r="E601" s="34"/>
      <c r="F601" s="34"/>
      <c r="G601" s="34"/>
      <c r="H601" s="73">
        <f t="shared" ref="H601:H604" si="120">IFERROR(F601/E601*100,)</f>
        <v>0</v>
      </c>
      <c r="I601" s="73">
        <f t="shared" ref="I601:I604" si="121">IFERROR(F601/D601*100,)</f>
        <v>0</v>
      </c>
      <c r="J601" s="74">
        <f t="shared" ref="J601:J604" si="122">IFERROR(F601/G601*100,)</f>
        <v>0</v>
      </c>
    </row>
    <row r="602" spans="1:10" s="42" customFormat="1" ht="14.25" customHeight="1" x14ac:dyDescent="0.3">
      <c r="A602" s="22"/>
      <c r="B602" s="27"/>
      <c r="C602" s="24" t="s">
        <v>18</v>
      </c>
      <c r="D602" s="34"/>
      <c r="E602" s="34"/>
      <c r="F602" s="34"/>
      <c r="G602" s="34"/>
      <c r="H602" s="73">
        <f t="shared" si="120"/>
        <v>0</v>
      </c>
      <c r="I602" s="73">
        <f t="shared" si="121"/>
        <v>0</v>
      </c>
      <c r="J602" s="74">
        <f t="shared" si="122"/>
        <v>0</v>
      </c>
    </row>
    <row r="603" spans="1:10" s="42" customFormat="1" ht="14.25" customHeight="1" x14ac:dyDescent="0.3">
      <c r="A603" s="22"/>
      <c r="B603" s="25" t="s">
        <v>160</v>
      </c>
      <c r="C603" s="24" t="s">
        <v>29</v>
      </c>
      <c r="D603" s="34"/>
      <c r="E603" s="34"/>
      <c r="F603" s="34"/>
      <c r="G603" s="34"/>
      <c r="H603" s="73">
        <f t="shared" si="120"/>
        <v>0</v>
      </c>
      <c r="I603" s="73">
        <f t="shared" si="121"/>
        <v>0</v>
      </c>
      <c r="J603" s="74">
        <f t="shared" si="122"/>
        <v>0</v>
      </c>
    </row>
    <row r="604" spans="1:10" s="42" customFormat="1" ht="14.25" customHeight="1" x14ac:dyDescent="0.3">
      <c r="A604" s="22"/>
      <c r="B604" s="25"/>
      <c r="C604" s="24" t="s">
        <v>18</v>
      </c>
      <c r="D604" s="34"/>
      <c r="E604" s="34"/>
      <c r="F604" s="34"/>
      <c r="G604" s="34"/>
      <c r="H604" s="73">
        <f t="shared" si="120"/>
        <v>0</v>
      </c>
      <c r="I604" s="73">
        <f t="shared" si="121"/>
        <v>0</v>
      </c>
      <c r="J604" s="74">
        <f t="shared" si="122"/>
        <v>0</v>
      </c>
    </row>
    <row r="605" spans="1:10" s="42" customFormat="1" ht="14.25" customHeight="1" x14ac:dyDescent="0.3">
      <c r="A605" s="22"/>
      <c r="B605" s="25" t="s">
        <v>161</v>
      </c>
      <c r="C605" s="24" t="s">
        <v>29</v>
      </c>
      <c r="D605" s="34"/>
      <c r="E605" s="34"/>
      <c r="F605" s="34"/>
      <c r="G605" s="34"/>
      <c r="H605" s="73">
        <f t="shared" ref="H605:H609" si="123">IFERROR(F605/E605*100,)</f>
        <v>0</v>
      </c>
      <c r="I605" s="73">
        <f t="shared" ref="I605:I609" si="124">IFERROR(F605/D605*100,)</f>
        <v>0</v>
      </c>
      <c r="J605" s="74">
        <f t="shared" ref="J605:J609" si="125">IFERROR(F605/G605*100,)</f>
        <v>0</v>
      </c>
    </row>
    <row r="606" spans="1:10" s="42" customFormat="1" ht="14.25" customHeight="1" x14ac:dyDescent="0.3">
      <c r="A606" s="22"/>
      <c r="B606" s="25" t="s">
        <v>162</v>
      </c>
      <c r="C606" s="24" t="s">
        <v>29</v>
      </c>
      <c r="D606" s="34"/>
      <c r="E606" s="34"/>
      <c r="F606" s="34"/>
      <c r="G606" s="34"/>
      <c r="H606" s="73">
        <f t="shared" si="123"/>
        <v>0</v>
      </c>
      <c r="I606" s="73">
        <f t="shared" si="124"/>
        <v>0</v>
      </c>
      <c r="J606" s="74">
        <f t="shared" si="125"/>
        <v>0</v>
      </c>
    </row>
    <row r="607" spans="1:10" s="42" customFormat="1" ht="14.25" customHeight="1" x14ac:dyDescent="0.3">
      <c r="A607" s="22"/>
      <c r="B607" s="25" t="s">
        <v>163</v>
      </c>
      <c r="C607" s="24" t="s">
        <v>164</v>
      </c>
      <c r="D607" s="34"/>
      <c r="E607" s="34"/>
      <c r="F607" s="34"/>
      <c r="G607" s="34"/>
      <c r="H607" s="73">
        <f t="shared" si="123"/>
        <v>0</v>
      </c>
      <c r="I607" s="73">
        <f t="shared" si="124"/>
        <v>0</v>
      </c>
      <c r="J607" s="74">
        <f t="shared" si="125"/>
        <v>0</v>
      </c>
    </row>
    <row r="608" spans="1:10" s="42" customFormat="1" ht="14.25" customHeight="1" x14ac:dyDescent="0.3">
      <c r="A608" s="22"/>
      <c r="B608" s="25" t="s">
        <v>165</v>
      </c>
      <c r="C608" s="24" t="s">
        <v>29</v>
      </c>
      <c r="D608" s="34"/>
      <c r="E608" s="34"/>
      <c r="F608" s="34"/>
      <c r="G608" s="34"/>
      <c r="H608" s="73">
        <f t="shared" si="123"/>
        <v>0</v>
      </c>
      <c r="I608" s="73">
        <f t="shared" si="124"/>
        <v>0</v>
      </c>
      <c r="J608" s="74">
        <f t="shared" si="125"/>
        <v>0</v>
      </c>
    </row>
    <row r="609" spans="1:10" s="42" customFormat="1" ht="14.25" customHeight="1" x14ac:dyDescent="0.3">
      <c r="A609" s="22"/>
      <c r="B609" s="25" t="s">
        <v>166</v>
      </c>
      <c r="C609" s="24" t="s">
        <v>29</v>
      </c>
      <c r="D609" s="34"/>
      <c r="E609" s="34"/>
      <c r="F609" s="34"/>
      <c r="G609" s="34"/>
      <c r="H609" s="73">
        <f t="shared" si="123"/>
        <v>0</v>
      </c>
      <c r="I609" s="73">
        <f t="shared" si="124"/>
        <v>0</v>
      </c>
      <c r="J609" s="74">
        <f t="shared" si="125"/>
        <v>0</v>
      </c>
    </row>
    <row r="610" spans="1:10" s="42" customFormat="1" ht="14.25" customHeight="1" x14ac:dyDescent="0.3">
      <c r="A610" s="105"/>
      <c r="B610" s="124"/>
      <c r="C610" s="101"/>
      <c r="D610" s="121"/>
      <c r="E610" s="121"/>
      <c r="F610" s="121"/>
      <c r="G610" s="121"/>
      <c r="H610" s="121"/>
      <c r="I610" s="121"/>
      <c r="J610" s="121"/>
    </row>
    <row r="611" spans="1:10" s="42" customFormat="1" ht="14.25" customHeight="1" x14ac:dyDescent="0.3">
      <c r="A611" s="2"/>
      <c r="B611" s="2"/>
      <c r="C611" s="2"/>
      <c r="D611" s="38"/>
      <c r="E611" s="38"/>
      <c r="F611" s="38"/>
      <c r="G611" s="38"/>
      <c r="H611" s="38"/>
      <c r="I611" s="38"/>
      <c r="J611" s="38"/>
    </row>
    <row r="612" spans="1:10" s="42" customFormat="1" ht="14.25" customHeight="1" x14ac:dyDescent="0.3">
      <c r="A612" s="197" t="s">
        <v>230</v>
      </c>
      <c r="B612" s="198"/>
      <c r="C612" s="198"/>
      <c r="D612" s="1"/>
      <c r="E612" s="1"/>
      <c r="F612" s="1"/>
      <c r="G612" s="1"/>
      <c r="H612" s="1"/>
      <c r="I612" s="1"/>
      <c r="J612" s="1"/>
    </row>
    <row r="613" spans="1:10" s="42" customFormat="1" ht="14.25" customHeight="1" x14ac:dyDescent="0.3">
      <c r="A613" s="199" t="s">
        <v>0</v>
      </c>
      <c r="B613" s="199" t="s">
        <v>1</v>
      </c>
      <c r="C613" s="200" t="s">
        <v>2</v>
      </c>
      <c r="D613" s="177" t="s">
        <v>4</v>
      </c>
      <c r="E613" s="177"/>
      <c r="F613" s="177" t="s">
        <v>346</v>
      </c>
      <c r="G613" s="177"/>
      <c r="H613" s="177" t="s">
        <v>167</v>
      </c>
      <c r="I613" s="177"/>
      <c r="J613" s="177"/>
    </row>
    <row r="614" spans="1:10" s="42" customFormat="1" ht="14.25" customHeight="1" x14ac:dyDescent="0.3">
      <c r="A614" s="193"/>
      <c r="B614" s="193"/>
      <c r="C614" s="137"/>
      <c r="D614" s="131" t="s">
        <v>5</v>
      </c>
      <c r="E614" s="132" t="s">
        <v>345</v>
      </c>
      <c r="F614" s="132" t="s">
        <v>6</v>
      </c>
      <c r="G614" s="132" t="s">
        <v>7</v>
      </c>
      <c r="H614" s="123" t="s">
        <v>8</v>
      </c>
      <c r="I614" s="123" t="s">
        <v>9</v>
      </c>
      <c r="J614" s="123" t="s">
        <v>10</v>
      </c>
    </row>
    <row r="615" spans="1:10" s="42" customFormat="1" ht="14.25" customHeight="1" x14ac:dyDescent="0.3">
      <c r="A615" s="3">
        <v>1</v>
      </c>
      <c r="B615" s="3">
        <v>2</v>
      </c>
      <c r="C615" s="41">
        <v>3</v>
      </c>
      <c r="D615" s="63">
        <v>4</v>
      </c>
      <c r="E615" s="63">
        <v>5</v>
      </c>
      <c r="F615" s="63">
        <v>6</v>
      </c>
      <c r="G615" s="63">
        <v>7</v>
      </c>
      <c r="H615" s="63">
        <v>8</v>
      </c>
      <c r="I615" s="63">
        <v>9</v>
      </c>
      <c r="J615" s="63">
        <v>10</v>
      </c>
    </row>
    <row r="616" spans="1:10" s="42" customFormat="1" ht="14.25" customHeight="1" x14ac:dyDescent="0.3">
      <c r="A616" s="22">
        <v>1</v>
      </c>
      <c r="B616" s="23" t="s">
        <v>231</v>
      </c>
      <c r="C616" s="24"/>
      <c r="D616" s="34"/>
      <c r="E616" s="34"/>
      <c r="F616" s="34"/>
      <c r="G616" s="34"/>
      <c r="H616" s="73"/>
      <c r="I616" s="73"/>
      <c r="J616" s="74"/>
    </row>
    <row r="617" spans="1:10" s="42" customFormat="1" ht="14.25" customHeight="1" x14ac:dyDescent="0.3">
      <c r="A617" s="22"/>
      <c r="B617" s="25" t="s">
        <v>232</v>
      </c>
      <c r="C617" s="24" t="s">
        <v>234</v>
      </c>
      <c r="D617" s="34"/>
      <c r="E617" s="34"/>
      <c r="F617" s="34"/>
      <c r="G617" s="34"/>
      <c r="H617" s="73">
        <f>IFERROR(F617/E617*100,)</f>
        <v>0</v>
      </c>
      <c r="I617" s="73">
        <f>IFERROR(F617/D617*100,)</f>
        <v>0</v>
      </c>
      <c r="J617" s="74">
        <f>IFERROR(F617/G617*100,)</f>
        <v>0</v>
      </c>
    </row>
    <row r="618" spans="1:10" s="42" customFormat="1" ht="14.25" customHeight="1" x14ac:dyDescent="0.3">
      <c r="A618" s="22"/>
      <c r="B618" s="25" t="s">
        <v>233</v>
      </c>
      <c r="C618" s="24" t="s">
        <v>18</v>
      </c>
      <c r="D618" s="34"/>
      <c r="E618" s="34"/>
      <c r="F618" s="34"/>
      <c r="G618" s="34"/>
      <c r="H618" s="73">
        <f>IFERROR(F618/E618*100,)</f>
        <v>0</v>
      </c>
      <c r="I618" s="73">
        <f>IFERROR(F618/D618*100,)</f>
        <v>0</v>
      </c>
      <c r="J618" s="74">
        <f>IFERROR(F618/G618*100,)</f>
        <v>0</v>
      </c>
    </row>
    <row r="619" spans="1:10" s="42" customFormat="1" ht="14.25" customHeight="1" x14ac:dyDescent="0.3">
      <c r="A619" s="22"/>
      <c r="B619" s="23"/>
      <c r="C619" s="24" t="s">
        <v>20</v>
      </c>
      <c r="D619" s="34"/>
      <c r="E619" s="34"/>
      <c r="F619" s="34"/>
      <c r="G619" s="34"/>
      <c r="H619" s="73">
        <f>IFERROR(F619/E619*100,)</f>
        <v>0</v>
      </c>
      <c r="I619" s="73">
        <f>IFERROR(F619/D619*100,)</f>
        <v>0</v>
      </c>
      <c r="J619" s="74">
        <f>IFERROR(F619/G619*100,)</f>
        <v>0</v>
      </c>
    </row>
    <row r="620" spans="1:10" s="42" customFormat="1" ht="14.25" customHeight="1" x14ac:dyDescent="0.3">
      <c r="A620" s="22"/>
      <c r="B620" s="25"/>
      <c r="C620" s="24" t="s">
        <v>19</v>
      </c>
      <c r="D620" s="34"/>
      <c r="E620" s="34"/>
      <c r="F620" s="34"/>
      <c r="G620" s="34"/>
      <c r="H620" s="73">
        <f t="shared" ref="H620:H631" si="126">IFERROR(F620/E620*100,)</f>
        <v>0</v>
      </c>
      <c r="I620" s="73">
        <f t="shared" ref="I620:I631" si="127">IFERROR(F620/D620*100,)</f>
        <v>0</v>
      </c>
      <c r="J620" s="74">
        <f t="shared" ref="J620:J631" si="128">IFERROR(F620/G620*100,)</f>
        <v>0</v>
      </c>
    </row>
    <row r="621" spans="1:10" s="42" customFormat="1" ht="14.25" customHeight="1" x14ac:dyDescent="0.3">
      <c r="A621" s="22"/>
      <c r="B621" s="27"/>
      <c r="C621" s="24" t="s">
        <v>234</v>
      </c>
      <c r="D621" s="34"/>
      <c r="E621" s="34"/>
      <c r="F621" s="34"/>
      <c r="G621" s="34"/>
      <c r="H621" s="73">
        <f t="shared" si="126"/>
        <v>0</v>
      </c>
      <c r="I621" s="73">
        <f t="shared" si="127"/>
        <v>0</v>
      </c>
      <c r="J621" s="74">
        <f t="shared" si="128"/>
        <v>0</v>
      </c>
    </row>
    <row r="622" spans="1:10" s="42" customFormat="1" ht="14.25" customHeight="1" x14ac:dyDescent="0.3">
      <c r="A622" s="22"/>
      <c r="B622" s="23"/>
      <c r="C622" s="24" t="s">
        <v>19</v>
      </c>
      <c r="D622" s="34"/>
      <c r="E622" s="34"/>
      <c r="F622" s="34"/>
      <c r="G622" s="34"/>
      <c r="H622" s="73">
        <f t="shared" si="126"/>
        <v>0</v>
      </c>
      <c r="I622" s="73">
        <f t="shared" si="127"/>
        <v>0</v>
      </c>
      <c r="J622" s="74">
        <f t="shared" si="128"/>
        <v>0</v>
      </c>
    </row>
    <row r="623" spans="1:10" s="42" customFormat="1" ht="14.25" customHeight="1" x14ac:dyDescent="0.3">
      <c r="A623" s="22"/>
      <c r="B623" s="23"/>
      <c r="C623" s="24"/>
      <c r="D623" s="34"/>
      <c r="E623" s="34"/>
      <c r="F623" s="34"/>
      <c r="G623" s="34"/>
      <c r="H623" s="73"/>
      <c r="I623" s="73"/>
      <c r="J623" s="74"/>
    </row>
    <row r="624" spans="1:10" s="42" customFormat="1" ht="14.25" customHeight="1" x14ac:dyDescent="0.3">
      <c r="A624" s="22">
        <v>2</v>
      </c>
      <c r="B624" s="23" t="s">
        <v>235</v>
      </c>
      <c r="C624" s="24" t="s">
        <v>234</v>
      </c>
      <c r="D624" s="34"/>
      <c r="E624" s="34"/>
      <c r="F624" s="34"/>
      <c r="G624" s="34"/>
      <c r="H624" s="73">
        <f t="shared" si="126"/>
        <v>0</v>
      </c>
      <c r="I624" s="73">
        <f t="shared" si="127"/>
        <v>0</v>
      </c>
      <c r="J624" s="74">
        <f t="shared" si="128"/>
        <v>0</v>
      </c>
    </row>
    <row r="625" spans="1:10" s="42" customFormat="1" ht="14.25" customHeight="1" x14ac:dyDescent="0.3">
      <c r="A625" s="22"/>
      <c r="B625" s="27"/>
      <c r="C625" s="24"/>
      <c r="D625" s="34"/>
      <c r="E625" s="34"/>
      <c r="F625" s="34"/>
      <c r="G625" s="34"/>
      <c r="H625" s="73"/>
      <c r="I625" s="73"/>
      <c r="J625" s="74"/>
    </row>
    <row r="626" spans="1:10" s="42" customFormat="1" ht="14.25" customHeight="1" x14ac:dyDescent="0.3">
      <c r="A626" s="22">
        <v>3</v>
      </c>
      <c r="B626" s="23" t="s">
        <v>236</v>
      </c>
      <c r="C626" s="24" t="s">
        <v>18</v>
      </c>
      <c r="D626" s="34"/>
      <c r="E626" s="34"/>
      <c r="F626" s="34"/>
      <c r="G626" s="34"/>
      <c r="H626" s="73">
        <f t="shared" si="126"/>
        <v>0</v>
      </c>
      <c r="I626" s="73">
        <f t="shared" si="127"/>
        <v>0</v>
      </c>
      <c r="J626" s="74">
        <f t="shared" si="128"/>
        <v>0</v>
      </c>
    </row>
    <row r="627" spans="1:10" s="42" customFormat="1" ht="14.25" customHeight="1" x14ac:dyDescent="0.3">
      <c r="A627" s="22"/>
      <c r="B627" s="25"/>
      <c r="C627" s="24" t="s">
        <v>19</v>
      </c>
      <c r="D627" s="34"/>
      <c r="E627" s="34"/>
      <c r="F627" s="34"/>
      <c r="G627" s="34"/>
      <c r="H627" s="73">
        <f t="shared" si="126"/>
        <v>0</v>
      </c>
      <c r="I627" s="73">
        <f t="shared" si="127"/>
        <v>0</v>
      </c>
      <c r="J627" s="74">
        <f t="shared" si="128"/>
        <v>0</v>
      </c>
    </row>
    <row r="628" spans="1:10" s="42" customFormat="1" ht="14.25" customHeight="1" x14ac:dyDescent="0.3">
      <c r="A628" s="22"/>
      <c r="B628" s="25"/>
      <c r="C628" s="24" t="s">
        <v>234</v>
      </c>
      <c r="D628" s="34"/>
      <c r="E628" s="34"/>
      <c r="F628" s="34"/>
      <c r="G628" s="34"/>
      <c r="H628" s="73">
        <f t="shared" si="126"/>
        <v>0</v>
      </c>
      <c r="I628" s="73">
        <f t="shared" si="127"/>
        <v>0</v>
      </c>
      <c r="J628" s="74">
        <f t="shared" si="128"/>
        <v>0</v>
      </c>
    </row>
    <row r="629" spans="1:10" s="42" customFormat="1" ht="14.25" customHeight="1" x14ac:dyDescent="0.3">
      <c r="A629" s="22"/>
      <c r="B629" s="27"/>
      <c r="C629" s="24" t="s">
        <v>238</v>
      </c>
      <c r="D629" s="34"/>
      <c r="E629" s="34"/>
      <c r="F629" s="34"/>
      <c r="G629" s="34"/>
      <c r="H629" s="73">
        <f t="shared" si="126"/>
        <v>0</v>
      </c>
      <c r="I629" s="73">
        <f t="shared" si="127"/>
        <v>0</v>
      </c>
      <c r="J629" s="74">
        <f t="shared" si="128"/>
        <v>0</v>
      </c>
    </row>
    <row r="630" spans="1:10" s="42" customFormat="1" ht="14.25" customHeight="1" x14ac:dyDescent="0.3">
      <c r="A630" s="22"/>
      <c r="B630" s="27"/>
      <c r="C630" s="24"/>
      <c r="D630" s="34"/>
      <c r="E630" s="34"/>
      <c r="F630" s="34"/>
      <c r="G630" s="34"/>
      <c r="H630" s="73"/>
      <c r="I630" s="73"/>
      <c r="J630" s="74"/>
    </row>
    <row r="631" spans="1:10" s="42" customFormat="1" ht="14.25" customHeight="1" x14ac:dyDescent="0.3">
      <c r="A631" s="22">
        <v>4</v>
      </c>
      <c r="B631" s="23" t="s">
        <v>237</v>
      </c>
      <c r="C631" s="24" t="s">
        <v>239</v>
      </c>
      <c r="D631" s="34"/>
      <c r="E631" s="34"/>
      <c r="F631" s="34"/>
      <c r="G631" s="34"/>
      <c r="H631" s="73">
        <f t="shared" si="126"/>
        <v>0</v>
      </c>
      <c r="I631" s="73">
        <f t="shared" si="127"/>
        <v>0</v>
      </c>
      <c r="J631" s="74">
        <f t="shared" si="128"/>
        <v>0</v>
      </c>
    </row>
    <row r="632" spans="1:10" s="42" customFormat="1" ht="14.25" customHeight="1" x14ac:dyDescent="0.3">
      <c r="A632" s="105"/>
      <c r="B632" s="124"/>
      <c r="C632" s="101"/>
      <c r="D632" s="121"/>
      <c r="E632" s="121"/>
      <c r="F632" s="121"/>
      <c r="G632" s="121"/>
      <c r="H632" s="121"/>
      <c r="I632" s="121"/>
      <c r="J632" s="121"/>
    </row>
    <row r="633" spans="1:10" s="42" customFormat="1" ht="14.25" customHeight="1" x14ac:dyDescent="0.3">
      <c r="A633" s="2"/>
      <c r="B633" s="2"/>
      <c r="C633" s="2"/>
      <c r="D633" s="38"/>
      <c r="E633" s="38"/>
      <c r="F633" s="38"/>
      <c r="G633" s="38"/>
      <c r="H633" s="38"/>
      <c r="I633" s="38"/>
      <c r="J633" s="38"/>
    </row>
    <row r="634" spans="1:10" s="42" customFormat="1" ht="14.25" customHeight="1" x14ac:dyDescent="0.3">
      <c r="A634" s="197" t="s">
        <v>240</v>
      </c>
      <c r="B634" s="198"/>
      <c r="C634" s="198"/>
      <c r="D634" s="1"/>
      <c r="E634" s="1"/>
      <c r="F634" s="1"/>
      <c r="G634" s="1"/>
      <c r="H634" s="1"/>
      <c r="I634" s="1"/>
      <c r="J634" s="1"/>
    </row>
    <row r="635" spans="1:10" s="42" customFormat="1" ht="14.25" customHeight="1" x14ac:dyDescent="0.3">
      <c r="A635" s="199" t="s">
        <v>0</v>
      </c>
      <c r="B635" s="199" t="s">
        <v>1</v>
      </c>
      <c r="C635" s="200" t="s">
        <v>2</v>
      </c>
      <c r="D635" s="177" t="s">
        <v>4</v>
      </c>
      <c r="E635" s="177"/>
      <c r="F635" s="177" t="s">
        <v>346</v>
      </c>
      <c r="G635" s="177"/>
      <c r="H635" s="177" t="s">
        <v>167</v>
      </c>
      <c r="I635" s="177"/>
      <c r="J635" s="177"/>
    </row>
    <row r="636" spans="1:10" s="42" customFormat="1" ht="14.25" customHeight="1" x14ac:dyDescent="0.3">
      <c r="A636" s="193"/>
      <c r="B636" s="193"/>
      <c r="C636" s="137"/>
      <c r="D636" s="131" t="s">
        <v>5</v>
      </c>
      <c r="E636" s="132" t="s">
        <v>345</v>
      </c>
      <c r="F636" s="132" t="s">
        <v>6</v>
      </c>
      <c r="G636" s="132" t="s">
        <v>7</v>
      </c>
      <c r="H636" s="123" t="s">
        <v>8</v>
      </c>
      <c r="I636" s="123" t="s">
        <v>9</v>
      </c>
      <c r="J636" s="123" t="s">
        <v>10</v>
      </c>
    </row>
    <row r="637" spans="1:10" s="42" customFormat="1" ht="14.25" customHeight="1" x14ac:dyDescent="0.3">
      <c r="A637" s="3">
        <v>1</v>
      </c>
      <c r="B637" s="3">
        <v>2</v>
      </c>
      <c r="C637" s="41">
        <v>3</v>
      </c>
      <c r="D637" s="63">
        <v>4</v>
      </c>
      <c r="E637" s="63">
        <v>5</v>
      </c>
      <c r="F637" s="63">
        <v>6</v>
      </c>
      <c r="G637" s="63">
        <v>7</v>
      </c>
      <c r="H637" s="63">
        <v>8</v>
      </c>
      <c r="I637" s="63">
        <v>9</v>
      </c>
      <c r="J637" s="63">
        <v>10</v>
      </c>
    </row>
    <row r="638" spans="1:10" s="42" customFormat="1" ht="14.25" customHeight="1" x14ac:dyDescent="0.3">
      <c r="A638" s="22">
        <v>1</v>
      </c>
      <c r="B638" s="23" t="s">
        <v>241</v>
      </c>
      <c r="C638" s="24"/>
      <c r="D638" s="34"/>
      <c r="E638" s="34"/>
      <c r="F638" s="34"/>
      <c r="G638" s="34"/>
      <c r="H638" s="73"/>
      <c r="I638" s="73"/>
      <c r="J638" s="74"/>
    </row>
    <row r="639" spans="1:10" s="42" customFormat="1" ht="14.25" customHeight="1" x14ac:dyDescent="0.3">
      <c r="A639" s="22"/>
      <c r="B639" s="25" t="s">
        <v>242</v>
      </c>
      <c r="C639" s="24"/>
      <c r="D639" s="34"/>
      <c r="E639" s="34"/>
      <c r="F639" s="34"/>
      <c r="G639" s="34"/>
      <c r="H639" s="73"/>
      <c r="I639" s="73"/>
      <c r="J639" s="74"/>
    </row>
    <row r="640" spans="1:10" s="42" customFormat="1" ht="14.25" customHeight="1" x14ac:dyDescent="0.3">
      <c r="A640" s="22"/>
      <c r="B640" s="25" t="s">
        <v>243</v>
      </c>
      <c r="C640" s="24" t="s">
        <v>18</v>
      </c>
      <c r="D640" s="34"/>
      <c r="E640" s="34"/>
      <c r="F640" s="34"/>
      <c r="G640" s="34"/>
      <c r="H640" s="73">
        <f>IFERROR(F640/E640*100,)</f>
        <v>0</v>
      </c>
      <c r="I640" s="73">
        <f>IFERROR(F640/D640*100,)</f>
        <v>0</v>
      </c>
      <c r="J640" s="74">
        <f>IFERROR(F640/G640*100,)</f>
        <v>0</v>
      </c>
    </row>
    <row r="641" spans="1:10" s="42" customFormat="1" ht="14.25" customHeight="1" x14ac:dyDescent="0.3">
      <c r="A641" s="22"/>
      <c r="B641" s="25" t="s">
        <v>244</v>
      </c>
      <c r="C641" s="24" t="s">
        <v>18</v>
      </c>
      <c r="D641" s="34"/>
      <c r="E641" s="34"/>
      <c r="F641" s="34"/>
      <c r="G641" s="34"/>
      <c r="H641" s="73">
        <f>IFERROR(F641/E641*100,)</f>
        <v>0</v>
      </c>
      <c r="I641" s="73">
        <f>IFERROR(F641/D641*100,)</f>
        <v>0</v>
      </c>
      <c r="J641" s="74">
        <f>IFERROR(F641/G641*100,)</f>
        <v>0</v>
      </c>
    </row>
    <row r="642" spans="1:10" s="42" customFormat="1" ht="14.25" customHeight="1" x14ac:dyDescent="0.3">
      <c r="A642" s="22"/>
      <c r="B642" s="25" t="s">
        <v>245</v>
      </c>
      <c r="C642" s="24"/>
      <c r="D642" s="34"/>
      <c r="E642" s="34"/>
      <c r="F642" s="34"/>
      <c r="G642" s="34"/>
      <c r="H642" s="73"/>
      <c r="I642" s="73"/>
      <c r="J642" s="74"/>
    </row>
    <row r="643" spans="1:10" s="42" customFormat="1" ht="14.25" customHeight="1" x14ac:dyDescent="0.3">
      <c r="A643" s="22"/>
      <c r="B643" s="25" t="s">
        <v>243</v>
      </c>
      <c r="C643" s="24" t="s">
        <v>18</v>
      </c>
      <c r="D643" s="34"/>
      <c r="E643" s="34"/>
      <c r="F643" s="34"/>
      <c r="G643" s="34"/>
      <c r="H643" s="73">
        <f t="shared" ref="H643:H646" si="129">IFERROR(F643/E643*100,)</f>
        <v>0</v>
      </c>
      <c r="I643" s="73">
        <f t="shared" ref="I643:I646" si="130">IFERROR(F643/D643*100,)</f>
        <v>0</v>
      </c>
      <c r="J643" s="74">
        <f t="shared" ref="J643:J646" si="131">IFERROR(F643/G643*100,)</f>
        <v>0</v>
      </c>
    </row>
    <row r="644" spans="1:10" s="42" customFormat="1" ht="14.25" customHeight="1" x14ac:dyDescent="0.3">
      <c r="A644" s="22"/>
      <c r="B644" s="25" t="s">
        <v>244</v>
      </c>
      <c r="C644" s="24" t="s">
        <v>18</v>
      </c>
      <c r="D644" s="34"/>
      <c r="E644" s="34"/>
      <c r="F644" s="34"/>
      <c r="G644" s="34"/>
      <c r="H644" s="73">
        <f t="shared" si="129"/>
        <v>0</v>
      </c>
      <c r="I644" s="73">
        <f t="shared" si="130"/>
        <v>0</v>
      </c>
      <c r="J644" s="74">
        <f t="shared" si="131"/>
        <v>0</v>
      </c>
    </row>
    <row r="645" spans="1:10" s="42" customFormat="1" ht="14.25" customHeight="1" x14ac:dyDescent="0.3">
      <c r="A645" s="22"/>
      <c r="B645" s="23"/>
      <c r="C645" s="24"/>
      <c r="D645" s="34"/>
      <c r="E645" s="34"/>
      <c r="F645" s="34"/>
      <c r="G645" s="34"/>
      <c r="H645" s="73"/>
      <c r="I645" s="73"/>
      <c r="J645" s="74"/>
    </row>
    <row r="646" spans="1:10" s="42" customFormat="1" ht="14.25" customHeight="1" x14ac:dyDescent="0.3">
      <c r="A646" s="22">
        <v>2</v>
      </c>
      <c r="B646" s="23" t="s">
        <v>246</v>
      </c>
      <c r="C646" s="24" t="s">
        <v>247</v>
      </c>
      <c r="D646" s="34"/>
      <c r="E646" s="34"/>
      <c r="F646" s="34"/>
      <c r="G646" s="34"/>
      <c r="H646" s="73">
        <f t="shared" si="129"/>
        <v>0</v>
      </c>
      <c r="I646" s="73">
        <f t="shared" si="130"/>
        <v>0</v>
      </c>
      <c r="J646" s="74">
        <f t="shared" si="131"/>
        <v>0</v>
      </c>
    </row>
    <row r="647" spans="1:10" s="42" customFormat="1" ht="14.25" customHeight="1" x14ac:dyDescent="0.3">
      <c r="A647" s="105"/>
      <c r="B647" s="124"/>
      <c r="C647" s="101"/>
      <c r="D647" s="121"/>
      <c r="E647" s="121"/>
      <c r="F647" s="121"/>
      <c r="G647" s="121"/>
      <c r="H647" s="121"/>
      <c r="I647" s="121"/>
      <c r="J647" s="121"/>
    </row>
    <row r="648" spans="1:10" s="42" customFormat="1" ht="14.25" customHeight="1" x14ac:dyDescent="0.3">
      <c r="A648" s="2"/>
      <c r="B648" s="2"/>
      <c r="C648" s="2"/>
      <c r="D648" s="38"/>
      <c r="E648" s="38"/>
      <c r="F648" s="38"/>
      <c r="G648" s="38"/>
      <c r="H648" s="38"/>
      <c r="I648" s="38"/>
      <c r="J648" s="38"/>
    </row>
    <row r="649" spans="1:10" s="42" customFormat="1" ht="14.25" customHeight="1" x14ac:dyDescent="0.3">
      <c r="A649" s="197" t="s">
        <v>248</v>
      </c>
      <c r="B649" s="198"/>
      <c r="C649" s="198"/>
      <c r="D649" s="1"/>
      <c r="E649" s="1"/>
      <c r="F649" s="1"/>
      <c r="G649" s="1"/>
      <c r="H649" s="1"/>
      <c r="I649" s="1"/>
      <c r="J649" s="1"/>
    </row>
    <row r="650" spans="1:10" s="42" customFormat="1" ht="14.25" customHeight="1" x14ac:dyDescent="0.3">
      <c r="A650" s="199" t="s">
        <v>0</v>
      </c>
      <c r="B650" s="199" t="s">
        <v>1</v>
      </c>
      <c r="C650" s="200" t="s">
        <v>2</v>
      </c>
      <c r="D650" s="177" t="s">
        <v>4</v>
      </c>
      <c r="E650" s="177"/>
      <c r="F650" s="177" t="s">
        <v>346</v>
      </c>
      <c r="G650" s="177"/>
      <c r="H650" s="177" t="s">
        <v>167</v>
      </c>
      <c r="I650" s="177"/>
      <c r="J650" s="177"/>
    </row>
    <row r="651" spans="1:10" s="42" customFormat="1" ht="14.25" customHeight="1" x14ac:dyDescent="0.3">
      <c r="A651" s="193"/>
      <c r="B651" s="193"/>
      <c r="C651" s="137"/>
      <c r="D651" s="131" t="s">
        <v>5</v>
      </c>
      <c r="E651" s="132" t="s">
        <v>345</v>
      </c>
      <c r="F651" s="132" t="s">
        <v>6</v>
      </c>
      <c r="G651" s="132" t="s">
        <v>7</v>
      </c>
      <c r="H651" s="123" t="s">
        <v>8</v>
      </c>
      <c r="I651" s="123" t="s">
        <v>9</v>
      </c>
      <c r="J651" s="123" t="s">
        <v>10</v>
      </c>
    </row>
    <row r="652" spans="1:10" s="42" customFormat="1" ht="14.25" customHeight="1" x14ac:dyDescent="0.3">
      <c r="A652" s="3">
        <v>1</v>
      </c>
      <c r="B652" s="3">
        <v>2</v>
      </c>
      <c r="C652" s="41">
        <v>3</v>
      </c>
      <c r="D652" s="63">
        <v>4</v>
      </c>
      <c r="E652" s="63">
        <v>5</v>
      </c>
      <c r="F652" s="63">
        <v>6</v>
      </c>
      <c r="G652" s="63">
        <v>7</v>
      </c>
      <c r="H652" s="63">
        <v>8</v>
      </c>
      <c r="I652" s="63">
        <v>9</v>
      </c>
      <c r="J652" s="63">
        <v>10</v>
      </c>
    </row>
    <row r="653" spans="1:10" s="42" customFormat="1" ht="14.25" customHeight="1" x14ac:dyDescent="0.3">
      <c r="A653" s="22">
        <v>1</v>
      </c>
      <c r="B653" s="23" t="s">
        <v>249</v>
      </c>
      <c r="C653" s="24"/>
      <c r="D653" s="34"/>
      <c r="E653" s="34"/>
      <c r="F653" s="34"/>
      <c r="G653" s="34"/>
      <c r="H653" s="73"/>
      <c r="I653" s="73"/>
      <c r="J653" s="74"/>
    </row>
    <row r="654" spans="1:10" s="42" customFormat="1" ht="14.25" customHeight="1" x14ac:dyDescent="0.3">
      <c r="A654" s="22"/>
      <c r="B654" s="25" t="s">
        <v>250</v>
      </c>
      <c r="C654" s="24" t="s">
        <v>251</v>
      </c>
      <c r="D654" s="34"/>
      <c r="E654" s="34"/>
      <c r="F654" s="34"/>
      <c r="G654" s="34"/>
      <c r="H654" s="73">
        <f>IFERROR(F654/E654*100,)</f>
        <v>0</v>
      </c>
      <c r="I654" s="73">
        <f>IFERROR(F654/D654*100,)</f>
        <v>0</v>
      </c>
      <c r="J654" s="74">
        <f>IFERROR(F654/G654*100,)</f>
        <v>0</v>
      </c>
    </row>
    <row r="655" spans="1:10" s="42" customFormat="1" ht="14.25" customHeight="1" x14ac:dyDescent="0.3">
      <c r="A655" s="22"/>
      <c r="B655" s="23"/>
      <c r="C655" s="24"/>
      <c r="D655" s="34"/>
      <c r="E655" s="34"/>
      <c r="F655" s="34"/>
      <c r="G655" s="34"/>
      <c r="H655" s="73"/>
      <c r="I655" s="73"/>
      <c r="J655" s="74"/>
    </row>
    <row r="656" spans="1:10" s="42" customFormat="1" ht="14.25" customHeight="1" x14ac:dyDescent="0.3">
      <c r="A656" s="22">
        <v>2</v>
      </c>
      <c r="B656" s="23" t="s">
        <v>252</v>
      </c>
      <c r="C656" s="24"/>
      <c r="D656" s="34"/>
      <c r="E656" s="34"/>
      <c r="F656" s="34"/>
      <c r="G656" s="34"/>
      <c r="H656" s="73"/>
      <c r="I656" s="73"/>
      <c r="J656" s="74"/>
    </row>
    <row r="657" spans="1:10" s="42" customFormat="1" ht="14.25" customHeight="1" x14ac:dyDescent="0.3">
      <c r="A657" s="22"/>
      <c r="B657" s="25" t="s">
        <v>253</v>
      </c>
      <c r="C657" s="24" t="s">
        <v>251</v>
      </c>
      <c r="D657" s="34"/>
      <c r="E657" s="34"/>
      <c r="F657" s="34"/>
      <c r="G657" s="34"/>
      <c r="H657" s="73">
        <f>IFERROR(F657/E657*100,)</f>
        <v>0</v>
      </c>
      <c r="I657" s="73">
        <f>IFERROR(F657/D657*100,)</f>
        <v>0</v>
      </c>
      <c r="J657" s="74">
        <f>IFERROR(F657/G657*100,)</f>
        <v>0</v>
      </c>
    </row>
    <row r="658" spans="1:10" s="42" customFormat="1" ht="14.25" customHeight="1" x14ac:dyDescent="0.3">
      <c r="A658" s="22"/>
      <c r="B658" s="25" t="s">
        <v>254</v>
      </c>
      <c r="C658" s="24" t="s">
        <v>251</v>
      </c>
      <c r="D658" s="34"/>
      <c r="E658" s="34"/>
      <c r="F658" s="34"/>
      <c r="G658" s="34"/>
      <c r="H658" s="73">
        <f>IFERROR(F658/E658*100,)</f>
        <v>0</v>
      </c>
      <c r="I658" s="73">
        <f>IFERROR(F658/D658*100,)</f>
        <v>0</v>
      </c>
      <c r="J658" s="74">
        <f>IFERROR(F658/G658*100,)</f>
        <v>0</v>
      </c>
    </row>
    <row r="659" spans="1:10" s="42" customFormat="1" ht="14.25" customHeight="1" x14ac:dyDescent="0.3">
      <c r="A659" s="22"/>
      <c r="B659" s="25"/>
      <c r="C659" s="24"/>
      <c r="D659" s="34"/>
      <c r="E659" s="34"/>
      <c r="F659" s="34"/>
      <c r="G659" s="34"/>
      <c r="H659" s="73"/>
      <c r="I659" s="73"/>
      <c r="J659" s="74"/>
    </row>
    <row r="660" spans="1:10" s="42" customFormat="1" ht="14.25" customHeight="1" x14ac:dyDescent="0.3">
      <c r="A660" s="22">
        <v>3</v>
      </c>
      <c r="B660" s="23" t="s">
        <v>255</v>
      </c>
      <c r="C660" s="24"/>
      <c r="D660" s="34"/>
      <c r="E660" s="34"/>
      <c r="F660" s="34"/>
      <c r="G660" s="34"/>
      <c r="H660" s="73"/>
      <c r="I660" s="73"/>
      <c r="J660" s="74"/>
    </row>
    <row r="661" spans="1:10" s="42" customFormat="1" ht="14.25" customHeight="1" x14ac:dyDescent="0.3">
      <c r="A661" s="22"/>
      <c r="B661" s="25" t="s">
        <v>256</v>
      </c>
      <c r="C661" s="24" t="s">
        <v>251</v>
      </c>
      <c r="D661" s="34"/>
      <c r="E661" s="34"/>
      <c r="F661" s="34"/>
      <c r="G661" s="34"/>
      <c r="H661" s="73">
        <f t="shared" ref="H661:H672" si="132">IFERROR(F661/E661*100,)</f>
        <v>0</v>
      </c>
      <c r="I661" s="73">
        <f t="shared" ref="I661:I672" si="133">IFERROR(F661/D661*100,)</f>
        <v>0</v>
      </c>
      <c r="J661" s="74">
        <f t="shared" ref="J661:J672" si="134">IFERROR(F661/G661*100,)</f>
        <v>0</v>
      </c>
    </row>
    <row r="662" spans="1:10" s="42" customFormat="1" ht="14.25" customHeight="1" x14ac:dyDescent="0.3">
      <c r="A662" s="22"/>
      <c r="B662" s="25"/>
      <c r="C662" s="24" t="s">
        <v>12</v>
      </c>
      <c r="D662" s="34"/>
      <c r="E662" s="34"/>
      <c r="F662" s="34"/>
      <c r="G662" s="34"/>
      <c r="H662" s="73">
        <f t="shared" si="132"/>
        <v>0</v>
      </c>
      <c r="I662" s="73">
        <f t="shared" si="133"/>
        <v>0</v>
      </c>
      <c r="J662" s="74">
        <f t="shared" si="134"/>
        <v>0</v>
      </c>
    </row>
    <row r="663" spans="1:10" s="42" customFormat="1" ht="14.25" customHeight="1" x14ac:dyDescent="0.3">
      <c r="A663" s="22"/>
      <c r="B663" s="25"/>
      <c r="C663" s="24" t="s">
        <v>18</v>
      </c>
      <c r="D663" s="34"/>
      <c r="E663" s="34"/>
      <c r="F663" s="34"/>
      <c r="G663" s="34"/>
      <c r="H663" s="73">
        <f t="shared" si="132"/>
        <v>0</v>
      </c>
      <c r="I663" s="73">
        <f t="shared" si="133"/>
        <v>0</v>
      </c>
      <c r="J663" s="74">
        <f t="shared" si="134"/>
        <v>0</v>
      </c>
    </row>
    <row r="664" spans="1:10" s="42" customFormat="1" ht="14.25" customHeight="1" x14ac:dyDescent="0.3">
      <c r="A664" s="22"/>
      <c r="B664" s="25"/>
      <c r="C664" s="24" t="s">
        <v>19</v>
      </c>
      <c r="D664" s="34"/>
      <c r="E664" s="34"/>
      <c r="F664" s="34"/>
      <c r="G664" s="34"/>
      <c r="H664" s="73">
        <f t="shared" si="132"/>
        <v>0</v>
      </c>
      <c r="I664" s="73">
        <f t="shared" si="133"/>
        <v>0</v>
      </c>
      <c r="J664" s="74">
        <f t="shared" si="134"/>
        <v>0</v>
      </c>
    </row>
    <row r="665" spans="1:10" s="42" customFormat="1" ht="14.25" customHeight="1" x14ac:dyDescent="0.3">
      <c r="A665" s="22"/>
      <c r="B665" s="25"/>
      <c r="C665" s="24" t="s">
        <v>20</v>
      </c>
      <c r="D665" s="34"/>
      <c r="E665" s="34"/>
      <c r="F665" s="34"/>
      <c r="G665" s="34"/>
      <c r="H665" s="73">
        <f t="shared" si="132"/>
        <v>0</v>
      </c>
      <c r="I665" s="73">
        <f t="shared" si="133"/>
        <v>0</v>
      </c>
      <c r="J665" s="74">
        <f t="shared" si="134"/>
        <v>0</v>
      </c>
    </row>
    <row r="666" spans="1:10" s="42" customFormat="1" ht="14.25" customHeight="1" x14ac:dyDescent="0.3">
      <c r="A666" s="22"/>
      <c r="B666" s="25"/>
      <c r="C666" s="24" t="s">
        <v>22</v>
      </c>
      <c r="D666" s="34"/>
      <c r="E666" s="34"/>
      <c r="F666" s="34"/>
      <c r="G666" s="34"/>
      <c r="H666" s="73">
        <f t="shared" si="132"/>
        <v>0</v>
      </c>
      <c r="I666" s="73">
        <f t="shared" si="133"/>
        <v>0</v>
      </c>
      <c r="J666" s="74">
        <f t="shared" si="134"/>
        <v>0</v>
      </c>
    </row>
    <row r="667" spans="1:10" s="42" customFormat="1" ht="14.25" customHeight="1" x14ac:dyDescent="0.3">
      <c r="A667" s="22"/>
      <c r="B667" s="25" t="s">
        <v>257</v>
      </c>
      <c r="C667" s="24" t="s">
        <v>251</v>
      </c>
      <c r="D667" s="34"/>
      <c r="E667" s="34"/>
      <c r="F667" s="34"/>
      <c r="G667" s="34"/>
      <c r="H667" s="73">
        <f t="shared" si="132"/>
        <v>0</v>
      </c>
      <c r="I667" s="73">
        <f t="shared" si="133"/>
        <v>0</v>
      </c>
      <c r="J667" s="74">
        <f t="shared" si="134"/>
        <v>0</v>
      </c>
    </row>
    <row r="668" spans="1:10" s="42" customFormat="1" ht="14.25" customHeight="1" x14ac:dyDescent="0.3">
      <c r="A668" s="22"/>
      <c r="B668" s="25"/>
      <c r="C668" s="24" t="s">
        <v>12</v>
      </c>
      <c r="D668" s="34"/>
      <c r="E668" s="34"/>
      <c r="F668" s="34"/>
      <c r="G668" s="34"/>
      <c r="H668" s="73">
        <f t="shared" si="132"/>
        <v>0</v>
      </c>
      <c r="I668" s="73">
        <f t="shared" si="133"/>
        <v>0</v>
      </c>
      <c r="J668" s="74">
        <f t="shared" si="134"/>
        <v>0</v>
      </c>
    </row>
    <row r="669" spans="1:10" s="42" customFormat="1" ht="14.25" customHeight="1" x14ac:dyDescent="0.3">
      <c r="A669" s="22"/>
      <c r="B669" s="25"/>
      <c r="C669" s="24" t="s">
        <v>18</v>
      </c>
      <c r="D669" s="34"/>
      <c r="E669" s="34"/>
      <c r="F669" s="34"/>
      <c r="G669" s="34"/>
      <c r="H669" s="73">
        <f t="shared" si="132"/>
        <v>0</v>
      </c>
      <c r="I669" s="73">
        <f t="shared" si="133"/>
        <v>0</v>
      </c>
      <c r="J669" s="74">
        <f t="shared" si="134"/>
        <v>0</v>
      </c>
    </row>
    <row r="670" spans="1:10" s="42" customFormat="1" ht="14.25" customHeight="1" x14ac:dyDescent="0.3">
      <c r="A670" s="22"/>
      <c r="B670" s="25"/>
      <c r="C670" s="24" t="s">
        <v>19</v>
      </c>
      <c r="D670" s="34"/>
      <c r="E670" s="34"/>
      <c r="F670" s="34"/>
      <c r="G670" s="34"/>
      <c r="H670" s="73">
        <f t="shared" si="132"/>
        <v>0</v>
      </c>
      <c r="I670" s="73">
        <f t="shared" si="133"/>
        <v>0</v>
      </c>
      <c r="J670" s="74">
        <f t="shared" si="134"/>
        <v>0</v>
      </c>
    </row>
    <row r="671" spans="1:10" s="42" customFormat="1" ht="14.25" customHeight="1" x14ac:dyDescent="0.3">
      <c r="A671" s="22"/>
      <c r="B671" s="25"/>
      <c r="C671" s="24" t="s">
        <v>20</v>
      </c>
      <c r="D671" s="34"/>
      <c r="E671" s="34"/>
      <c r="F671" s="34"/>
      <c r="G671" s="34"/>
      <c r="H671" s="73">
        <f t="shared" si="132"/>
        <v>0</v>
      </c>
      <c r="I671" s="73">
        <f t="shared" si="133"/>
        <v>0</v>
      </c>
      <c r="J671" s="74">
        <f t="shared" si="134"/>
        <v>0</v>
      </c>
    </row>
    <row r="672" spans="1:10" s="42" customFormat="1" ht="14.25" customHeight="1" x14ac:dyDescent="0.3">
      <c r="A672" s="22"/>
      <c r="B672" s="25"/>
      <c r="C672" s="24" t="s">
        <v>22</v>
      </c>
      <c r="D672" s="34"/>
      <c r="E672" s="34"/>
      <c r="F672" s="34"/>
      <c r="G672" s="34"/>
      <c r="H672" s="73">
        <f t="shared" si="132"/>
        <v>0</v>
      </c>
      <c r="I672" s="73">
        <f t="shared" si="133"/>
        <v>0</v>
      </c>
      <c r="J672" s="74">
        <f t="shared" si="134"/>
        <v>0</v>
      </c>
    </row>
    <row r="673" spans="1:10" s="42" customFormat="1" ht="14.25" customHeight="1" x14ac:dyDescent="0.3">
      <c r="A673" s="22"/>
      <c r="B673" s="25"/>
      <c r="C673" s="24"/>
      <c r="D673" s="34"/>
      <c r="E673" s="34"/>
      <c r="F673" s="34"/>
      <c r="G673" s="34"/>
      <c r="H673" s="73"/>
      <c r="I673" s="73"/>
      <c r="J673" s="74"/>
    </row>
    <row r="674" spans="1:10" s="42" customFormat="1" ht="14.25" customHeight="1" x14ac:dyDescent="0.3">
      <c r="A674" s="22">
        <v>4</v>
      </c>
      <c r="B674" s="23" t="s">
        <v>258</v>
      </c>
      <c r="C674" s="24"/>
      <c r="D674" s="34"/>
      <c r="E674" s="34"/>
      <c r="F674" s="34"/>
      <c r="G674" s="34"/>
      <c r="H674" s="73"/>
      <c r="I674" s="73"/>
      <c r="J674" s="74"/>
    </row>
    <row r="675" spans="1:10" s="42" customFormat="1" ht="14.25" customHeight="1" x14ac:dyDescent="0.3">
      <c r="A675" s="22"/>
      <c r="B675" s="25" t="s">
        <v>259</v>
      </c>
      <c r="C675" s="24" t="s">
        <v>251</v>
      </c>
      <c r="D675" s="34"/>
      <c r="E675" s="34"/>
      <c r="F675" s="34"/>
      <c r="G675" s="34"/>
      <c r="H675" s="73">
        <f>IFERROR(F675/E675*100,)</f>
        <v>0</v>
      </c>
      <c r="I675" s="73">
        <f>IFERROR(F675/D675*100,)</f>
        <v>0</v>
      </c>
      <c r="J675" s="74">
        <f>IFERROR(F675/G675*100,)</f>
        <v>0</v>
      </c>
    </row>
    <row r="676" spans="1:10" s="42" customFormat="1" ht="14.25" customHeight="1" x14ac:dyDescent="0.3">
      <c r="A676" s="22"/>
      <c r="B676" s="25"/>
      <c r="C676" s="24"/>
      <c r="D676" s="34"/>
      <c r="E676" s="34"/>
      <c r="F676" s="34"/>
      <c r="G676" s="34"/>
      <c r="H676" s="73"/>
      <c r="I676" s="73"/>
      <c r="J676" s="74"/>
    </row>
    <row r="677" spans="1:10" s="42" customFormat="1" ht="14.25" customHeight="1" x14ac:dyDescent="0.3">
      <c r="A677" s="22">
        <v>5</v>
      </c>
      <c r="B677" s="23" t="s">
        <v>260</v>
      </c>
      <c r="C677" s="24"/>
      <c r="D677" s="34"/>
      <c r="E677" s="34"/>
      <c r="F677" s="34"/>
      <c r="G677" s="34"/>
      <c r="H677" s="73"/>
      <c r="I677" s="73"/>
      <c r="J677" s="74"/>
    </row>
    <row r="678" spans="1:10" s="42" customFormat="1" ht="14.25" customHeight="1" x14ac:dyDescent="0.3">
      <c r="A678" s="22"/>
      <c r="B678" s="25" t="s">
        <v>261</v>
      </c>
      <c r="C678" s="24" t="s">
        <v>20</v>
      </c>
      <c r="D678" s="34"/>
      <c r="E678" s="34"/>
      <c r="F678" s="34"/>
      <c r="G678" s="34"/>
      <c r="H678" s="73">
        <f t="shared" ref="H678:H699" si="135">IFERROR(F678/E678*100,)</f>
        <v>0</v>
      </c>
      <c r="I678" s="73">
        <f t="shared" ref="I678:I699" si="136">IFERROR(F678/D678*100,)</f>
        <v>0</v>
      </c>
      <c r="J678" s="74">
        <f t="shared" ref="J678:J699" si="137">IFERROR(F678/G678*100,)</f>
        <v>0</v>
      </c>
    </row>
    <row r="679" spans="1:10" s="42" customFormat="1" ht="14.25" customHeight="1" x14ac:dyDescent="0.3">
      <c r="A679" s="22"/>
      <c r="B679" s="25"/>
      <c r="C679" s="24" t="s">
        <v>29</v>
      </c>
      <c r="D679" s="34"/>
      <c r="E679" s="34"/>
      <c r="F679" s="34"/>
      <c r="G679" s="34"/>
      <c r="H679" s="73">
        <f t="shared" si="135"/>
        <v>0</v>
      </c>
      <c r="I679" s="73">
        <f t="shared" si="136"/>
        <v>0</v>
      </c>
      <c r="J679" s="74">
        <f t="shared" si="137"/>
        <v>0</v>
      </c>
    </row>
    <row r="680" spans="1:10" s="42" customFormat="1" ht="14.25" customHeight="1" x14ac:dyDescent="0.3">
      <c r="A680" s="22"/>
      <c r="B680" s="25"/>
      <c r="C680" s="24" t="s">
        <v>18</v>
      </c>
      <c r="D680" s="34"/>
      <c r="E680" s="34"/>
      <c r="F680" s="34"/>
      <c r="G680" s="34"/>
      <c r="H680" s="73">
        <f t="shared" si="135"/>
        <v>0</v>
      </c>
      <c r="I680" s="73">
        <f t="shared" si="136"/>
        <v>0</v>
      </c>
      <c r="J680" s="74">
        <f t="shared" si="137"/>
        <v>0</v>
      </c>
    </row>
    <row r="681" spans="1:10" s="42" customFormat="1" ht="14.25" customHeight="1" x14ac:dyDescent="0.3">
      <c r="A681" s="22"/>
      <c r="B681" s="25"/>
      <c r="C681" s="24" t="s">
        <v>19</v>
      </c>
      <c r="D681" s="34"/>
      <c r="E681" s="34"/>
      <c r="F681" s="34"/>
      <c r="G681" s="34"/>
      <c r="H681" s="73">
        <f t="shared" si="135"/>
        <v>0</v>
      </c>
      <c r="I681" s="73">
        <f t="shared" si="136"/>
        <v>0</v>
      </c>
      <c r="J681" s="74">
        <f t="shared" si="137"/>
        <v>0</v>
      </c>
    </row>
    <row r="682" spans="1:10" s="42" customFormat="1" ht="14.25" customHeight="1" x14ac:dyDescent="0.3">
      <c r="A682" s="22"/>
      <c r="B682" s="25" t="s">
        <v>262</v>
      </c>
      <c r="C682" s="24" t="s">
        <v>29</v>
      </c>
      <c r="D682" s="34"/>
      <c r="E682" s="34"/>
      <c r="F682" s="34"/>
      <c r="G682" s="34"/>
      <c r="H682" s="73">
        <f t="shared" si="135"/>
        <v>0</v>
      </c>
      <c r="I682" s="73">
        <f t="shared" si="136"/>
        <v>0</v>
      </c>
      <c r="J682" s="74">
        <f t="shared" si="137"/>
        <v>0</v>
      </c>
    </row>
    <row r="683" spans="1:10" s="42" customFormat="1" ht="14.25" customHeight="1" x14ac:dyDescent="0.3">
      <c r="A683" s="22"/>
      <c r="B683" s="25"/>
      <c r="C683" s="24" t="s">
        <v>234</v>
      </c>
      <c r="D683" s="34"/>
      <c r="E683" s="34"/>
      <c r="F683" s="34"/>
      <c r="G683" s="34"/>
      <c r="H683" s="73">
        <f t="shared" si="135"/>
        <v>0</v>
      </c>
      <c r="I683" s="73">
        <f t="shared" si="136"/>
        <v>0</v>
      </c>
      <c r="J683" s="74">
        <f t="shared" si="137"/>
        <v>0</v>
      </c>
    </row>
    <row r="684" spans="1:10" s="42" customFormat="1" ht="14.25" customHeight="1" x14ac:dyDescent="0.3">
      <c r="A684" s="22"/>
      <c r="B684" s="25" t="s">
        <v>263</v>
      </c>
      <c r="C684" s="24" t="s">
        <v>29</v>
      </c>
      <c r="D684" s="34"/>
      <c r="E684" s="34"/>
      <c r="F684" s="34"/>
      <c r="G684" s="34"/>
      <c r="H684" s="73">
        <f t="shared" si="135"/>
        <v>0</v>
      </c>
      <c r="I684" s="73">
        <f t="shared" si="136"/>
        <v>0</v>
      </c>
      <c r="J684" s="74">
        <f t="shared" si="137"/>
        <v>0</v>
      </c>
    </row>
    <row r="685" spans="1:10" s="42" customFormat="1" ht="14.25" customHeight="1" x14ac:dyDescent="0.3">
      <c r="A685" s="22"/>
      <c r="B685" s="25"/>
      <c r="C685" s="24" t="s">
        <v>18</v>
      </c>
      <c r="D685" s="34"/>
      <c r="E685" s="34"/>
      <c r="F685" s="34"/>
      <c r="G685" s="34"/>
      <c r="H685" s="73">
        <f t="shared" si="135"/>
        <v>0</v>
      </c>
      <c r="I685" s="73">
        <f t="shared" si="136"/>
        <v>0</v>
      </c>
      <c r="J685" s="74">
        <f t="shared" si="137"/>
        <v>0</v>
      </c>
    </row>
    <row r="686" spans="1:10" s="42" customFormat="1" ht="14.25" customHeight="1" x14ac:dyDescent="0.3">
      <c r="A686" s="22"/>
      <c r="B686" s="25"/>
      <c r="C686" s="24" t="s">
        <v>19</v>
      </c>
      <c r="D686" s="34"/>
      <c r="E686" s="34"/>
      <c r="F686" s="34"/>
      <c r="G686" s="34"/>
      <c r="H686" s="73">
        <f t="shared" si="135"/>
        <v>0</v>
      </c>
      <c r="I686" s="73">
        <f t="shared" si="136"/>
        <v>0</v>
      </c>
      <c r="J686" s="74">
        <f t="shared" si="137"/>
        <v>0</v>
      </c>
    </row>
    <row r="687" spans="1:10" s="42" customFormat="1" ht="14.25" customHeight="1" x14ac:dyDescent="0.3">
      <c r="A687" s="22"/>
      <c r="B687" s="25" t="s">
        <v>264</v>
      </c>
      <c r="C687" s="24" t="s">
        <v>22</v>
      </c>
      <c r="D687" s="34"/>
      <c r="E687" s="34"/>
      <c r="F687" s="34"/>
      <c r="G687" s="34"/>
      <c r="H687" s="73">
        <f t="shared" si="135"/>
        <v>0</v>
      </c>
      <c r="I687" s="73">
        <f t="shared" si="136"/>
        <v>0</v>
      </c>
      <c r="J687" s="74">
        <f t="shared" si="137"/>
        <v>0</v>
      </c>
    </row>
    <row r="688" spans="1:10" s="42" customFormat="1" ht="14.25" customHeight="1" x14ac:dyDescent="0.3">
      <c r="A688" s="22"/>
      <c r="B688" s="25" t="s">
        <v>265</v>
      </c>
      <c r="C688" s="24" t="s">
        <v>18</v>
      </c>
      <c r="D688" s="34"/>
      <c r="E688" s="34"/>
      <c r="F688" s="34"/>
      <c r="G688" s="34"/>
      <c r="H688" s="73">
        <f t="shared" si="135"/>
        <v>0</v>
      </c>
      <c r="I688" s="73">
        <f t="shared" si="136"/>
        <v>0</v>
      </c>
      <c r="J688" s="74">
        <f t="shared" si="137"/>
        <v>0</v>
      </c>
    </row>
    <row r="689" spans="1:10" s="42" customFormat="1" ht="14.25" customHeight="1" x14ac:dyDescent="0.3">
      <c r="A689" s="22"/>
      <c r="B689" s="25" t="s">
        <v>266</v>
      </c>
      <c r="C689" s="24" t="s">
        <v>18</v>
      </c>
      <c r="D689" s="34"/>
      <c r="E689" s="34"/>
      <c r="F689" s="34"/>
      <c r="G689" s="34"/>
      <c r="H689" s="73">
        <f t="shared" si="135"/>
        <v>0</v>
      </c>
      <c r="I689" s="73">
        <f t="shared" si="136"/>
        <v>0</v>
      </c>
      <c r="J689" s="74">
        <f t="shared" si="137"/>
        <v>0</v>
      </c>
    </row>
    <row r="690" spans="1:10" s="42" customFormat="1" ht="14.25" customHeight="1" x14ac:dyDescent="0.3">
      <c r="A690" s="22"/>
      <c r="B690" s="25" t="s">
        <v>267</v>
      </c>
      <c r="C690" s="24" t="s">
        <v>20</v>
      </c>
      <c r="D690" s="34"/>
      <c r="E690" s="34"/>
      <c r="F690" s="34"/>
      <c r="G690" s="34"/>
      <c r="H690" s="73">
        <f t="shared" si="135"/>
        <v>0</v>
      </c>
      <c r="I690" s="73">
        <f t="shared" si="136"/>
        <v>0</v>
      </c>
      <c r="J690" s="74">
        <f t="shared" si="137"/>
        <v>0</v>
      </c>
    </row>
    <row r="691" spans="1:10" s="42" customFormat="1" ht="14.25" customHeight="1" x14ac:dyDescent="0.3">
      <c r="A691" s="22"/>
      <c r="B691" s="25"/>
      <c r="C691" s="24" t="s">
        <v>239</v>
      </c>
      <c r="D691" s="34"/>
      <c r="E691" s="34"/>
      <c r="F691" s="34"/>
      <c r="G691" s="34"/>
      <c r="H691" s="73">
        <f t="shared" si="135"/>
        <v>0</v>
      </c>
      <c r="I691" s="73">
        <f t="shared" si="136"/>
        <v>0</v>
      </c>
      <c r="J691" s="74">
        <f t="shared" si="137"/>
        <v>0</v>
      </c>
    </row>
    <row r="692" spans="1:10" s="42" customFormat="1" ht="14.25" customHeight="1" x14ac:dyDescent="0.3">
      <c r="A692" s="22"/>
      <c r="B692" s="25" t="s">
        <v>268</v>
      </c>
      <c r="C692" s="24" t="s">
        <v>18</v>
      </c>
      <c r="D692" s="34"/>
      <c r="E692" s="34"/>
      <c r="F692" s="34"/>
      <c r="G692" s="34"/>
      <c r="H692" s="73">
        <f t="shared" si="135"/>
        <v>0</v>
      </c>
      <c r="I692" s="73">
        <f t="shared" si="136"/>
        <v>0</v>
      </c>
      <c r="J692" s="74">
        <f t="shared" si="137"/>
        <v>0</v>
      </c>
    </row>
    <row r="693" spans="1:10" s="42" customFormat="1" ht="14.25" customHeight="1" x14ac:dyDescent="0.3">
      <c r="A693" s="22"/>
      <c r="B693" s="25" t="s">
        <v>269</v>
      </c>
      <c r="C693" s="24" t="s">
        <v>271</v>
      </c>
      <c r="D693" s="34"/>
      <c r="E693" s="34"/>
      <c r="F693" s="34"/>
      <c r="G693" s="34"/>
      <c r="H693" s="73">
        <f t="shared" si="135"/>
        <v>0</v>
      </c>
      <c r="I693" s="73">
        <f t="shared" si="136"/>
        <v>0</v>
      </c>
      <c r="J693" s="74">
        <f t="shared" si="137"/>
        <v>0</v>
      </c>
    </row>
    <row r="694" spans="1:10" s="42" customFormat="1" ht="14.25" customHeight="1" x14ac:dyDescent="0.3">
      <c r="A694" s="22"/>
      <c r="B694" s="25" t="s">
        <v>270</v>
      </c>
      <c r="C694" s="24" t="s">
        <v>18</v>
      </c>
      <c r="D694" s="34"/>
      <c r="E694" s="34"/>
      <c r="F694" s="34"/>
      <c r="G694" s="34"/>
      <c r="H694" s="73">
        <f t="shared" si="135"/>
        <v>0</v>
      </c>
      <c r="I694" s="73">
        <f t="shared" si="136"/>
        <v>0</v>
      </c>
      <c r="J694" s="74">
        <f t="shared" si="137"/>
        <v>0</v>
      </c>
    </row>
    <row r="695" spans="1:10" s="42" customFormat="1" ht="14.25" customHeight="1" x14ac:dyDescent="0.3">
      <c r="A695" s="22"/>
      <c r="B695" s="25"/>
      <c r="C695" s="24" t="s">
        <v>19</v>
      </c>
      <c r="D695" s="34"/>
      <c r="E695" s="34"/>
      <c r="F695" s="34"/>
      <c r="G695" s="34"/>
      <c r="H695" s="73">
        <f t="shared" si="135"/>
        <v>0</v>
      </c>
      <c r="I695" s="73">
        <f t="shared" si="136"/>
        <v>0</v>
      </c>
      <c r="J695" s="74">
        <f t="shared" si="137"/>
        <v>0</v>
      </c>
    </row>
    <row r="696" spans="1:10" s="42" customFormat="1" ht="14.25" customHeight="1" x14ac:dyDescent="0.3">
      <c r="A696" s="22"/>
      <c r="B696" s="25"/>
      <c r="C696" s="24" t="s">
        <v>20</v>
      </c>
      <c r="D696" s="34"/>
      <c r="E696" s="34"/>
      <c r="F696" s="34"/>
      <c r="G696" s="34"/>
      <c r="H696" s="73">
        <f t="shared" si="135"/>
        <v>0</v>
      </c>
      <c r="I696" s="73">
        <f t="shared" si="136"/>
        <v>0</v>
      </c>
      <c r="J696" s="74">
        <f t="shared" si="137"/>
        <v>0</v>
      </c>
    </row>
    <row r="697" spans="1:10" s="42" customFormat="1" ht="14.25" customHeight="1" x14ac:dyDescent="0.3">
      <c r="A697" s="22"/>
      <c r="B697" s="25"/>
      <c r="C697" s="24" t="s">
        <v>12</v>
      </c>
      <c r="D697" s="34"/>
      <c r="E697" s="34"/>
      <c r="F697" s="34"/>
      <c r="G697" s="34"/>
      <c r="H697" s="73">
        <f t="shared" si="135"/>
        <v>0</v>
      </c>
      <c r="I697" s="73">
        <f t="shared" si="136"/>
        <v>0</v>
      </c>
      <c r="J697" s="74">
        <f t="shared" si="137"/>
        <v>0</v>
      </c>
    </row>
    <row r="698" spans="1:10" s="42" customFormat="1" ht="14.25" customHeight="1" x14ac:dyDescent="0.3">
      <c r="A698" s="22"/>
      <c r="B698" s="25" t="s">
        <v>272</v>
      </c>
      <c r="C698" s="24" t="s">
        <v>271</v>
      </c>
      <c r="D698" s="34"/>
      <c r="E698" s="34"/>
      <c r="F698" s="34"/>
      <c r="G698" s="34"/>
      <c r="H698" s="73">
        <f t="shared" si="135"/>
        <v>0</v>
      </c>
      <c r="I698" s="73">
        <f t="shared" si="136"/>
        <v>0</v>
      </c>
      <c r="J698" s="74">
        <f t="shared" si="137"/>
        <v>0</v>
      </c>
    </row>
    <row r="699" spans="1:10" s="42" customFormat="1" ht="14.25" customHeight="1" x14ac:dyDescent="0.3">
      <c r="A699" s="22"/>
      <c r="B699" s="25" t="s">
        <v>273</v>
      </c>
      <c r="C699" s="24" t="s">
        <v>20</v>
      </c>
      <c r="D699" s="34"/>
      <c r="E699" s="34"/>
      <c r="F699" s="34"/>
      <c r="G699" s="34"/>
      <c r="H699" s="73">
        <f t="shared" si="135"/>
        <v>0</v>
      </c>
      <c r="I699" s="73">
        <f t="shared" si="136"/>
        <v>0</v>
      </c>
      <c r="J699" s="74">
        <f t="shared" si="137"/>
        <v>0</v>
      </c>
    </row>
    <row r="700" spans="1:10" s="42" customFormat="1" ht="14.25" customHeight="1" x14ac:dyDescent="0.3">
      <c r="A700" s="22"/>
      <c r="B700" s="25"/>
      <c r="C700" s="24"/>
      <c r="D700" s="34"/>
      <c r="E700" s="34"/>
      <c r="F700" s="34"/>
      <c r="G700" s="34"/>
      <c r="H700" s="73"/>
      <c r="I700" s="73"/>
      <c r="J700" s="74"/>
    </row>
    <row r="701" spans="1:10" s="42" customFormat="1" ht="14.25" customHeight="1" x14ac:dyDescent="0.3">
      <c r="A701" s="22">
        <v>6</v>
      </c>
      <c r="B701" s="23" t="s">
        <v>274</v>
      </c>
      <c r="C701" s="24" t="s">
        <v>18</v>
      </c>
      <c r="D701" s="34"/>
      <c r="E701" s="34"/>
      <c r="F701" s="34"/>
      <c r="G701" s="34"/>
      <c r="H701" s="73">
        <f>IFERROR(F701/E701*100,)</f>
        <v>0</v>
      </c>
      <c r="I701" s="73">
        <f>IFERROR(F701/D701*100,)</f>
        <v>0</v>
      </c>
      <c r="J701" s="74">
        <f>IFERROR(F701/G701*100,)</f>
        <v>0</v>
      </c>
    </row>
    <row r="702" spans="1:10" s="42" customFormat="1" ht="14.25" customHeight="1" x14ac:dyDescent="0.3">
      <c r="A702" s="22"/>
      <c r="B702" s="25"/>
      <c r="C702" s="24" t="s">
        <v>19</v>
      </c>
      <c r="D702" s="34"/>
      <c r="E702" s="34"/>
      <c r="F702" s="34"/>
      <c r="G702" s="34"/>
      <c r="H702" s="73">
        <f>IFERROR(F702/E702*100,)</f>
        <v>0</v>
      </c>
      <c r="I702" s="73">
        <f>IFERROR(F702/D702*100,)</f>
        <v>0</v>
      </c>
      <c r="J702" s="74">
        <f>IFERROR(F702/G702*100,)</f>
        <v>0</v>
      </c>
    </row>
    <row r="703" spans="1:10" s="42" customFormat="1" ht="14.25" customHeight="1" x14ac:dyDescent="0.3">
      <c r="A703" s="22"/>
      <c r="B703" s="25"/>
      <c r="C703" s="24"/>
      <c r="D703" s="34"/>
      <c r="E703" s="34"/>
      <c r="F703" s="34"/>
      <c r="G703" s="34"/>
      <c r="H703" s="73"/>
      <c r="I703" s="73"/>
      <c r="J703" s="74"/>
    </row>
    <row r="704" spans="1:10" s="42" customFormat="1" ht="14.25" customHeight="1" x14ac:dyDescent="0.3">
      <c r="A704" s="22">
        <v>7</v>
      </c>
      <c r="B704" s="23" t="s">
        <v>275</v>
      </c>
      <c r="C704" s="24" t="s">
        <v>239</v>
      </c>
      <c r="D704" s="34"/>
      <c r="E704" s="34"/>
      <c r="F704" s="34"/>
      <c r="G704" s="34"/>
      <c r="H704" s="73">
        <f>IFERROR(F704/E704*100,)</f>
        <v>0</v>
      </c>
      <c r="I704" s="73">
        <f>IFERROR(F704/D704*100,)</f>
        <v>0</v>
      </c>
      <c r="J704" s="74">
        <f>IFERROR(F704/G704*100,)</f>
        <v>0</v>
      </c>
    </row>
    <row r="705" spans="1:10" s="42" customFormat="1" ht="14.25" customHeight="1" x14ac:dyDescent="0.3">
      <c r="A705" s="22"/>
      <c r="B705" s="25"/>
      <c r="C705" s="24" t="s">
        <v>18</v>
      </c>
      <c r="D705" s="34"/>
      <c r="E705" s="34"/>
      <c r="F705" s="34"/>
      <c r="G705" s="34"/>
      <c r="H705" s="73">
        <f>IFERROR(F705/E705*100,)</f>
        <v>0</v>
      </c>
      <c r="I705" s="73">
        <f>IFERROR(F705/D705*100,)</f>
        <v>0</v>
      </c>
      <c r="J705" s="74">
        <f>IFERROR(F705/G705*100,)</f>
        <v>0</v>
      </c>
    </row>
    <row r="706" spans="1:10" s="42" customFormat="1" ht="14.25" customHeight="1" x14ac:dyDescent="0.3">
      <c r="A706" s="22"/>
      <c r="B706" s="25"/>
      <c r="C706" s="24" t="s">
        <v>19</v>
      </c>
      <c r="D706" s="34"/>
      <c r="E706" s="34"/>
      <c r="F706" s="34"/>
      <c r="G706" s="34"/>
      <c r="H706" s="73">
        <f>IFERROR(F706/E706*100,)</f>
        <v>0</v>
      </c>
      <c r="I706" s="73">
        <f>IFERROR(F706/D706*100,)</f>
        <v>0</v>
      </c>
      <c r="J706" s="74">
        <f>IFERROR(F706/G706*100,)</f>
        <v>0</v>
      </c>
    </row>
    <row r="707" spans="1:10" s="42" customFormat="1" ht="14.25" customHeight="1" x14ac:dyDescent="0.3">
      <c r="A707" s="22"/>
      <c r="B707" s="25"/>
      <c r="C707" s="24" t="s">
        <v>20</v>
      </c>
      <c r="D707" s="34"/>
      <c r="E707" s="34"/>
      <c r="F707" s="34"/>
      <c r="G707" s="34"/>
      <c r="H707" s="73">
        <f>IFERROR(F707/E707*100,)</f>
        <v>0</v>
      </c>
      <c r="I707" s="73">
        <f>IFERROR(F707/D707*100,)</f>
        <v>0</v>
      </c>
      <c r="J707" s="74">
        <f>IFERROR(F707/G707*100,)</f>
        <v>0</v>
      </c>
    </row>
    <row r="708" spans="1:10" s="42" customFormat="1" ht="14.25" customHeight="1" x14ac:dyDescent="0.3">
      <c r="A708" s="22"/>
      <c r="B708" s="25"/>
      <c r="C708" s="24" t="s">
        <v>12</v>
      </c>
      <c r="D708" s="34"/>
      <c r="E708" s="34"/>
      <c r="F708" s="34"/>
      <c r="G708" s="34"/>
      <c r="H708" s="73">
        <f>IFERROR(F708/E708*100,)</f>
        <v>0</v>
      </c>
      <c r="I708" s="73">
        <f>IFERROR(F708/D708*100,)</f>
        <v>0</v>
      </c>
      <c r="J708" s="74">
        <f>IFERROR(F708/G708*100,)</f>
        <v>0</v>
      </c>
    </row>
    <row r="709" spans="1:10" s="42" customFormat="1" ht="14.25" customHeight="1" x14ac:dyDescent="0.3">
      <c r="A709" s="105"/>
      <c r="B709" s="106"/>
      <c r="C709" s="101"/>
      <c r="D709" s="125"/>
      <c r="E709" s="125"/>
      <c r="F709" s="125"/>
      <c r="G709" s="125"/>
      <c r="H709" s="102"/>
      <c r="I709" s="102"/>
      <c r="J709" s="103"/>
    </row>
    <row r="710" spans="1:10" s="42" customFormat="1" ht="14.25" customHeight="1" x14ac:dyDescent="0.3">
      <c r="A710" s="2"/>
      <c r="B710" s="2"/>
      <c r="C710" s="2"/>
      <c r="D710" s="38"/>
      <c r="E710" s="38"/>
      <c r="F710" s="38"/>
      <c r="G710" s="38"/>
      <c r="H710" s="38"/>
      <c r="I710" s="38"/>
      <c r="J710" s="38"/>
    </row>
    <row r="711" spans="1:10" s="42" customFormat="1" ht="14.25" customHeight="1" x14ac:dyDescent="0.3">
      <c r="A711" s="197" t="s">
        <v>276</v>
      </c>
      <c r="B711" s="198"/>
      <c r="C711" s="198"/>
      <c r="D711" s="1"/>
      <c r="E711" s="1"/>
      <c r="F711" s="1"/>
      <c r="G711" s="1"/>
      <c r="H711" s="1"/>
      <c r="I711" s="1"/>
      <c r="J711" s="1"/>
    </row>
    <row r="712" spans="1:10" s="42" customFormat="1" ht="14.25" customHeight="1" x14ac:dyDescent="0.3">
      <c r="A712" s="199" t="s">
        <v>0</v>
      </c>
      <c r="B712" s="199" t="s">
        <v>1</v>
      </c>
      <c r="C712" s="200" t="s">
        <v>2</v>
      </c>
      <c r="D712" s="177" t="s">
        <v>4</v>
      </c>
      <c r="E712" s="177"/>
      <c r="F712" s="177" t="s">
        <v>346</v>
      </c>
      <c r="G712" s="177"/>
      <c r="H712" s="177" t="s">
        <v>167</v>
      </c>
      <c r="I712" s="177"/>
      <c r="J712" s="177"/>
    </row>
    <row r="713" spans="1:10" s="42" customFormat="1" ht="14.25" customHeight="1" x14ac:dyDescent="0.3">
      <c r="A713" s="193"/>
      <c r="B713" s="193"/>
      <c r="C713" s="137"/>
      <c r="D713" s="131" t="s">
        <v>5</v>
      </c>
      <c r="E713" s="132" t="s">
        <v>345</v>
      </c>
      <c r="F713" s="132" t="s">
        <v>6</v>
      </c>
      <c r="G713" s="132" t="s">
        <v>7</v>
      </c>
      <c r="H713" s="123" t="s">
        <v>8</v>
      </c>
      <c r="I713" s="123" t="s">
        <v>9</v>
      </c>
      <c r="J713" s="123" t="s">
        <v>10</v>
      </c>
    </row>
    <row r="714" spans="1:10" s="42" customFormat="1" ht="14.25" customHeight="1" x14ac:dyDescent="0.3">
      <c r="A714" s="3">
        <v>1</v>
      </c>
      <c r="B714" s="3">
        <v>2</v>
      </c>
      <c r="C714" s="41">
        <v>3</v>
      </c>
      <c r="D714" s="63">
        <v>4</v>
      </c>
      <c r="E714" s="63">
        <v>5</v>
      </c>
      <c r="F714" s="63">
        <v>6</v>
      </c>
      <c r="G714" s="63">
        <v>7</v>
      </c>
      <c r="H714" s="63">
        <v>8</v>
      </c>
      <c r="I714" s="63">
        <v>9</v>
      </c>
      <c r="J714" s="63">
        <v>10</v>
      </c>
    </row>
    <row r="715" spans="1:10" s="42" customFormat="1" ht="14.25" customHeight="1" x14ac:dyDescent="0.3">
      <c r="A715" s="22">
        <v>1</v>
      </c>
      <c r="B715" s="23" t="s">
        <v>278</v>
      </c>
      <c r="C715" s="24" t="s">
        <v>12</v>
      </c>
      <c r="D715" s="34"/>
      <c r="E715" s="34"/>
      <c r="F715" s="34"/>
      <c r="G715" s="34"/>
      <c r="H715" s="73">
        <f>IFERROR(F715/E715*100,)</f>
        <v>0</v>
      </c>
      <c r="I715" s="73">
        <f>IFERROR(F715/D715*100,)</f>
        <v>0</v>
      </c>
      <c r="J715" s="74">
        <f>IFERROR(F715/G715*100,)</f>
        <v>0</v>
      </c>
    </row>
    <row r="716" spans="1:10" s="42" customFormat="1" ht="14.25" customHeight="1" x14ac:dyDescent="0.3">
      <c r="A716" s="22"/>
      <c r="B716" s="23"/>
      <c r="C716" s="24"/>
      <c r="D716" s="34"/>
      <c r="E716" s="34"/>
      <c r="F716" s="34"/>
      <c r="G716" s="34"/>
      <c r="H716" s="73"/>
      <c r="I716" s="73"/>
      <c r="J716" s="74"/>
    </row>
    <row r="717" spans="1:10" s="42" customFormat="1" ht="14.25" customHeight="1" x14ac:dyDescent="0.3">
      <c r="A717" s="22">
        <v>2</v>
      </c>
      <c r="B717" s="23" t="s">
        <v>279</v>
      </c>
      <c r="C717" s="24" t="s">
        <v>277</v>
      </c>
      <c r="D717" s="34"/>
      <c r="E717" s="34"/>
      <c r="F717" s="34"/>
      <c r="G717" s="34"/>
      <c r="H717" s="73">
        <f>IFERROR(F717/E717*100,)</f>
        <v>0</v>
      </c>
      <c r="I717" s="73">
        <f>IFERROR(F717/D717*100,)</f>
        <v>0</v>
      </c>
      <c r="J717" s="74">
        <f>IFERROR(F717/G717*100,)</f>
        <v>0</v>
      </c>
    </row>
    <row r="718" spans="1:10" s="42" customFormat="1" ht="14.25" customHeight="1" x14ac:dyDescent="0.3">
      <c r="A718" s="22"/>
      <c r="B718" s="25"/>
      <c r="C718" s="24"/>
      <c r="D718" s="34"/>
      <c r="E718" s="34"/>
      <c r="F718" s="34"/>
      <c r="G718" s="34"/>
      <c r="H718" s="73"/>
      <c r="I718" s="73"/>
      <c r="J718" s="74"/>
    </row>
    <row r="719" spans="1:10" s="42" customFormat="1" ht="14.25" customHeight="1" x14ac:dyDescent="0.3">
      <c r="A719" s="22">
        <v>3</v>
      </c>
      <c r="B719" s="23" t="s">
        <v>280</v>
      </c>
      <c r="C719" s="24" t="s">
        <v>12</v>
      </c>
      <c r="D719" s="34"/>
      <c r="E719" s="34"/>
      <c r="F719" s="34"/>
      <c r="G719" s="34"/>
      <c r="H719" s="73">
        <f>IFERROR(F719/E719*100,)</f>
        <v>0</v>
      </c>
      <c r="I719" s="73">
        <f>IFERROR(F719/D719*100,)</f>
        <v>0</v>
      </c>
      <c r="J719" s="74">
        <f>IFERROR(F719/G719*100,)</f>
        <v>0</v>
      </c>
    </row>
    <row r="720" spans="1:10" s="42" customFormat="1" ht="14.25" customHeight="1" x14ac:dyDescent="0.3">
      <c r="A720" s="22"/>
      <c r="B720" s="25"/>
      <c r="C720" s="24"/>
      <c r="D720" s="34"/>
      <c r="E720" s="34"/>
      <c r="F720" s="34"/>
      <c r="G720" s="34"/>
      <c r="H720" s="73"/>
      <c r="I720" s="73"/>
      <c r="J720" s="74"/>
    </row>
    <row r="721" spans="1:10" s="42" customFormat="1" ht="14.25" customHeight="1" x14ac:dyDescent="0.3">
      <c r="A721" s="22">
        <v>4</v>
      </c>
      <c r="B721" s="23" t="s">
        <v>281</v>
      </c>
      <c r="C721" s="24" t="s">
        <v>12</v>
      </c>
      <c r="D721" s="34"/>
      <c r="E721" s="34"/>
      <c r="F721" s="34"/>
      <c r="G721" s="34"/>
      <c r="H721" s="73">
        <f>IFERROR(F721/E721*100,)</f>
        <v>0</v>
      </c>
      <c r="I721" s="73">
        <f>IFERROR(F721/D721*100,)</f>
        <v>0</v>
      </c>
      <c r="J721" s="74">
        <f>IFERROR(F721/G721*100,)</f>
        <v>0</v>
      </c>
    </row>
    <row r="722" spans="1:10" s="42" customFormat="1" ht="14.25" customHeight="1" x14ac:dyDescent="0.3">
      <c r="A722" s="22"/>
      <c r="B722" s="25"/>
      <c r="C722" s="24"/>
      <c r="D722" s="34"/>
      <c r="E722" s="34"/>
      <c r="F722" s="34"/>
      <c r="G722" s="34"/>
      <c r="H722" s="73"/>
      <c r="I722" s="73"/>
      <c r="J722" s="74"/>
    </row>
    <row r="723" spans="1:10" s="42" customFormat="1" ht="14.25" customHeight="1" x14ac:dyDescent="0.3">
      <c r="A723" s="22">
        <v>5</v>
      </c>
      <c r="B723" s="23" t="s">
        <v>282</v>
      </c>
      <c r="C723" s="24" t="s">
        <v>12</v>
      </c>
      <c r="D723" s="34"/>
      <c r="E723" s="34"/>
      <c r="F723" s="34"/>
      <c r="G723" s="34"/>
      <c r="H723" s="73">
        <f>IFERROR(F723/E723*100,)</f>
        <v>0</v>
      </c>
      <c r="I723" s="73">
        <f>IFERROR(F723/D723*100,)</f>
        <v>0</v>
      </c>
      <c r="J723" s="74">
        <f>IFERROR(F723/G723*100,)</f>
        <v>0</v>
      </c>
    </row>
    <row r="724" spans="1:10" s="42" customFormat="1" ht="14.25" customHeight="1" x14ac:dyDescent="0.3">
      <c r="A724" s="105"/>
      <c r="B724" s="106"/>
      <c r="C724" s="101"/>
      <c r="D724" s="125"/>
      <c r="E724" s="125"/>
      <c r="F724" s="125"/>
      <c r="G724" s="125"/>
      <c r="H724" s="102"/>
      <c r="I724" s="102"/>
      <c r="J724" s="103"/>
    </row>
    <row r="725" spans="1:10" ht="14.25" customHeight="1" x14ac:dyDescent="0.3">
      <c r="A725" s="126"/>
      <c r="B725" s="126"/>
      <c r="C725" s="126"/>
      <c r="D725" s="127"/>
      <c r="E725" s="127"/>
      <c r="F725" s="127"/>
      <c r="G725" s="127"/>
      <c r="H725" s="127"/>
      <c r="I725" s="127"/>
      <c r="J725" s="127"/>
    </row>
    <row r="726" spans="1:10" s="66" customFormat="1" ht="14.25" customHeight="1" x14ac:dyDescent="0.3">
      <c r="A726" s="179" t="s">
        <v>283</v>
      </c>
      <c r="B726" s="179"/>
      <c r="C726" s="179"/>
      <c r="D726" s="78"/>
      <c r="E726" s="68"/>
      <c r="F726" s="68"/>
      <c r="G726" s="68"/>
      <c r="H726" s="68"/>
      <c r="I726" s="68"/>
      <c r="J726" s="68"/>
    </row>
    <row r="727" spans="1:10" s="54" customFormat="1" ht="14.25" customHeight="1" x14ac:dyDescent="0.3">
      <c r="A727" s="199" t="s">
        <v>0</v>
      </c>
      <c r="B727" s="199" t="s">
        <v>1</v>
      </c>
      <c r="C727" s="200" t="s">
        <v>2</v>
      </c>
      <c r="D727" s="177" t="s">
        <v>4</v>
      </c>
      <c r="E727" s="177"/>
      <c r="F727" s="177" t="s">
        <v>346</v>
      </c>
      <c r="G727" s="177"/>
      <c r="H727" s="177" t="s">
        <v>167</v>
      </c>
      <c r="I727" s="177"/>
      <c r="J727" s="177"/>
    </row>
    <row r="728" spans="1:10" s="42" customFormat="1" ht="14.25" customHeight="1" x14ac:dyDescent="0.3">
      <c r="A728" s="193"/>
      <c r="B728" s="193"/>
      <c r="C728" s="137"/>
      <c r="D728" s="131" t="s">
        <v>5</v>
      </c>
      <c r="E728" s="132" t="s">
        <v>345</v>
      </c>
      <c r="F728" s="132" t="s">
        <v>6</v>
      </c>
      <c r="G728" s="132" t="s">
        <v>7</v>
      </c>
      <c r="H728" s="123" t="s">
        <v>8</v>
      </c>
      <c r="I728" s="123" t="s">
        <v>9</v>
      </c>
      <c r="J728" s="123" t="s">
        <v>10</v>
      </c>
    </row>
    <row r="729" spans="1:10" s="42" customFormat="1" ht="14.25" customHeight="1" x14ac:dyDescent="0.3">
      <c r="A729" s="3">
        <v>1</v>
      </c>
      <c r="B729" s="3">
        <v>2</v>
      </c>
      <c r="C729" s="41">
        <v>3</v>
      </c>
      <c r="D729" s="63">
        <v>4</v>
      </c>
      <c r="E729" s="63">
        <v>5</v>
      </c>
      <c r="F729" s="63">
        <v>6</v>
      </c>
      <c r="G729" s="63">
        <v>7</v>
      </c>
      <c r="H729" s="63">
        <v>8</v>
      </c>
      <c r="I729" s="63">
        <v>9</v>
      </c>
      <c r="J729" s="63">
        <v>10</v>
      </c>
    </row>
    <row r="730" spans="1:10" s="42" customFormat="1" ht="14.25" customHeight="1" x14ac:dyDescent="0.3">
      <c r="A730" s="22">
        <v>1</v>
      </c>
      <c r="B730" s="128" t="s">
        <v>291</v>
      </c>
      <c r="C730" s="24" t="s">
        <v>66</v>
      </c>
      <c r="D730" s="34"/>
      <c r="E730" s="34"/>
      <c r="F730" s="34"/>
      <c r="G730" s="34"/>
      <c r="H730" s="73">
        <f>IFERROR(F730/E730*100,)</f>
        <v>0</v>
      </c>
      <c r="I730" s="73">
        <f>IFERROR(F730/D730*100,)</f>
        <v>0</v>
      </c>
      <c r="J730" s="74">
        <f>IFERROR(F730/G730*100,)</f>
        <v>0</v>
      </c>
    </row>
    <row r="731" spans="1:10" s="42" customFormat="1" ht="14.25" customHeight="1" x14ac:dyDescent="0.3">
      <c r="A731" s="22">
        <v>2</v>
      </c>
      <c r="B731" s="128" t="s">
        <v>292</v>
      </c>
      <c r="C731" s="26" t="s">
        <v>67</v>
      </c>
      <c r="D731" s="34"/>
      <c r="E731" s="34"/>
      <c r="F731" s="34"/>
      <c r="G731" s="34"/>
      <c r="H731" s="73">
        <f>IFERROR(F731/E731*100,)</f>
        <v>0</v>
      </c>
      <c r="I731" s="73">
        <f>IFERROR(F731/D731*100,)</f>
        <v>0</v>
      </c>
      <c r="J731" s="74">
        <f>IFERROR(F731/G731*100,)</f>
        <v>0</v>
      </c>
    </row>
    <row r="732" spans="1:10" s="42" customFormat="1" ht="14.25" customHeight="1" x14ac:dyDescent="0.3">
      <c r="A732" s="22"/>
      <c r="B732" s="128" t="s">
        <v>286</v>
      </c>
      <c r="C732" s="24" t="s">
        <v>68</v>
      </c>
      <c r="D732" s="34"/>
      <c r="E732" s="34"/>
      <c r="F732" s="34"/>
      <c r="G732" s="34"/>
      <c r="H732" s="73">
        <f t="shared" ref="H732:H739" si="138">IFERROR(F732/E732*100,)</f>
        <v>0</v>
      </c>
      <c r="I732" s="73">
        <f t="shared" ref="I732:I739" si="139">IFERROR(F732/D732*100,)</f>
        <v>0</v>
      </c>
      <c r="J732" s="74">
        <f t="shared" ref="J732:J739" si="140">IFERROR(F732/G732*100,)</f>
        <v>0</v>
      </c>
    </row>
    <row r="733" spans="1:10" s="42" customFormat="1" ht="14.25" customHeight="1" x14ac:dyDescent="0.3">
      <c r="A733" s="22">
        <v>3</v>
      </c>
      <c r="B733" s="128" t="s">
        <v>293</v>
      </c>
      <c r="C733" s="24" t="s">
        <v>69</v>
      </c>
      <c r="D733" s="34"/>
      <c r="E733" s="34"/>
      <c r="F733" s="34"/>
      <c r="G733" s="34"/>
      <c r="H733" s="73">
        <f t="shared" si="138"/>
        <v>0</v>
      </c>
      <c r="I733" s="73">
        <f t="shared" si="139"/>
        <v>0</v>
      </c>
      <c r="J733" s="74">
        <f t="shared" si="140"/>
        <v>0</v>
      </c>
    </row>
    <row r="734" spans="1:10" s="42" customFormat="1" ht="14.25" customHeight="1" x14ac:dyDescent="0.3">
      <c r="A734" s="22"/>
      <c r="B734" s="128" t="s">
        <v>286</v>
      </c>
      <c r="C734" s="24" t="s">
        <v>70</v>
      </c>
      <c r="D734" s="34"/>
      <c r="E734" s="34"/>
      <c r="F734" s="34"/>
      <c r="G734" s="34"/>
      <c r="H734" s="73">
        <f t="shared" si="138"/>
        <v>0</v>
      </c>
      <c r="I734" s="73">
        <f t="shared" si="139"/>
        <v>0</v>
      </c>
      <c r="J734" s="74">
        <f t="shared" si="140"/>
        <v>0</v>
      </c>
    </row>
    <row r="735" spans="1:10" s="42" customFormat="1" ht="14.25" customHeight="1" x14ac:dyDescent="0.3">
      <c r="A735" s="22">
        <v>4</v>
      </c>
      <c r="B735" s="128" t="s">
        <v>294</v>
      </c>
      <c r="C735" s="24" t="s">
        <v>71</v>
      </c>
      <c r="D735" s="34"/>
      <c r="E735" s="34"/>
      <c r="F735" s="34"/>
      <c r="G735" s="34"/>
      <c r="H735" s="73">
        <f t="shared" si="138"/>
        <v>0</v>
      </c>
      <c r="I735" s="73">
        <f t="shared" si="139"/>
        <v>0</v>
      </c>
      <c r="J735" s="74">
        <f t="shared" si="140"/>
        <v>0</v>
      </c>
    </row>
    <row r="736" spans="1:10" s="42" customFormat="1" ht="14.25" customHeight="1" x14ac:dyDescent="0.3">
      <c r="A736" s="22">
        <v>5</v>
      </c>
      <c r="B736" s="128" t="s">
        <v>75</v>
      </c>
      <c r="C736" s="24" t="s">
        <v>18</v>
      </c>
      <c r="D736" s="34"/>
      <c r="E736" s="34"/>
      <c r="F736" s="34"/>
      <c r="G736" s="34"/>
      <c r="H736" s="73">
        <f t="shared" si="138"/>
        <v>0</v>
      </c>
      <c r="I736" s="73">
        <f t="shared" si="139"/>
        <v>0</v>
      </c>
      <c r="J736" s="74">
        <f t="shared" si="140"/>
        <v>0</v>
      </c>
    </row>
    <row r="737" spans="1:10" s="42" customFormat="1" ht="14.25" customHeight="1" x14ac:dyDescent="0.3">
      <c r="A737" s="22"/>
      <c r="B737" s="128" t="s">
        <v>286</v>
      </c>
      <c r="C737" s="24" t="s">
        <v>19</v>
      </c>
      <c r="D737" s="34"/>
      <c r="E737" s="34"/>
      <c r="F737" s="34"/>
      <c r="G737" s="34"/>
      <c r="H737" s="73">
        <f t="shared" si="138"/>
        <v>0</v>
      </c>
      <c r="I737" s="73">
        <f t="shared" si="139"/>
        <v>0</v>
      </c>
      <c r="J737" s="74">
        <f t="shared" si="140"/>
        <v>0</v>
      </c>
    </row>
    <row r="738" spans="1:10" s="42" customFormat="1" ht="14.25" customHeight="1" x14ac:dyDescent="0.3">
      <c r="A738" s="22">
        <v>6</v>
      </c>
      <c r="B738" s="128" t="s">
        <v>295</v>
      </c>
      <c r="C738" s="24" t="s">
        <v>18</v>
      </c>
      <c r="D738" s="34"/>
      <c r="E738" s="34"/>
      <c r="F738" s="34"/>
      <c r="G738" s="34"/>
      <c r="H738" s="73">
        <f t="shared" si="138"/>
        <v>0</v>
      </c>
      <c r="I738" s="73">
        <f t="shared" si="139"/>
        <v>0</v>
      </c>
      <c r="J738" s="74">
        <f t="shared" si="140"/>
        <v>0</v>
      </c>
    </row>
    <row r="739" spans="1:10" s="42" customFormat="1" ht="14.25" customHeight="1" x14ac:dyDescent="0.3">
      <c r="A739" s="22"/>
      <c r="B739" s="27"/>
      <c r="C739" s="24" t="s">
        <v>19</v>
      </c>
      <c r="D739" s="34"/>
      <c r="E739" s="34"/>
      <c r="F739" s="34"/>
      <c r="G739" s="34"/>
      <c r="H739" s="73">
        <f t="shared" si="138"/>
        <v>0</v>
      </c>
      <c r="I739" s="73">
        <f t="shared" si="139"/>
        <v>0</v>
      </c>
      <c r="J739" s="74">
        <f t="shared" si="140"/>
        <v>0</v>
      </c>
    </row>
    <row r="740" spans="1:10" s="42" customFormat="1" ht="14.25" customHeight="1" x14ac:dyDescent="0.3">
      <c r="A740" s="36"/>
      <c r="B740" s="30"/>
      <c r="C740" s="31"/>
      <c r="D740" s="37"/>
      <c r="E740" s="37"/>
      <c r="F740" s="37"/>
      <c r="G740" s="37"/>
      <c r="H740" s="37"/>
      <c r="I740" s="37"/>
      <c r="J740" s="37"/>
    </row>
    <row r="741" spans="1:10" s="42" customFormat="1" ht="14.25" customHeight="1" x14ac:dyDescent="0.3">
      <c r="A741" s="2"/>
      <c r="B741" s="2"/>
      <c r="C741" s="2"/>
      <c r="D741" s="38"/>
      <c r="E741" s="38"/>
      <c r="F741" s="38"/>
      <c r="G741" s="38"/>
      <c r="H741" s="38"/>
      <c r="I741" s="38"/>
      <c r="J741" s="38"/>
    </row>
    <row r="742" spans="1:10" s="42" customFormat="1" ht="14.25" customHeight="1" x14ac:dyDescent="0.3">
      <c r="A742" s="197" t="s">
        <v>296</v>
      </c>
      <c r="B742" s="198"/>
      <c r="C742" s="198"/>
      <c r="D742" s="1"/>
      <c r="E742" s="1"/>
      <c r="F742" s="1"/>
      <c r="G742" s="1"/>
      <c r="H742" s="1"/>
      <c r="I742" s="1"/>
      <c r="J742" s="1"/>
    </row>
    <row r="743" spans="1:10" s="42" customFormat="1" ht="14.25" customHeight="1" x14ac:dyDescent="0.3">
      <c r="A743" s="199" t="s">
        <v>0</v>
      </c>
      <c r="B743" s="199" t="s">
        <v>1</v>
      </c>
      <c r="C743" s="200" t="s">
        <v>2</v>
      </c>
      <c r="D743" s="177" t="s">
        <v>4</v>
      </c>
      <c r="E743" s="177"/>
      <c r="F743" s="177" t="s">
        <v>346</v>
      </c>
      <c r="G743" s="177"/>
      <c r="H743" s="177" t="s">
        <v>167</v>
      </c>
      <c r="I743" s="177"/>
      <c r="J743" s="177"/>
    </row>
    <row r="744" spans="1:10" s="42" customFormat="1" ht="14.25" customHeight="1" x14ac:dyDescent="0.3">
      <c r="A744" s="193"/>
      <c r="B744" s="193"/>
      <c r="C744" s="137"/>
      <c r="D744" s="131" t="s">
        <v>5</v>
      </c>
      <c r="E744" s="132" t="s">
        <v>345</v>
      </c>
      <c r="F744" s="132" t="s">
        <v>6</v>
      </c>
      <c r="G744" s="132" t="s">
        <v>7</v>
      </c>
      <c r="H744" s="123" t="s">
        <v>8</v>
      </c>
      <c r="I744" s="123" t="s">
        <v>9</v>
      </c>
      <c r="J744" s="123" t="s">
        <v>10</v>
      </c>
    </row>
    <row r="745" spans="1:10" s="42" customFormat="1" ht="14.25" customHeight="1" x14ac:dyDescent="0.3">
      <c r="A745" s="3">
        <v>1</v>
      </c>
      <c r="B745" s="3">
        <v>2</v>
      </c>
      <c r="C745" s="41">
        <v>3</v>
      </c>
      <c r="D745" s="63">
        <v>4</v>
      </c>
      <c r="E745" s="63">
        <v>5</v>
      </c>
      <c r="F745" s="63">
        <v>6</v>
      </c>
      <c r="G745" s="63">
        <v>7</v>
      </c>
      <c r="H745" s="63">
        <v>8</v>
      </c>
      <c r="I745" s="63">
        <v>9</v>
      </c>
      <c r="J745" s="63">
        <v>10</v>
      </c>
    </row>
    <row r="746" spans="1:10" s="42" customFormat="1" ht="14.25" customHeight="1" x14ac:dyDescent="0.3">
      <c r="A746" s="22">
        <v>1</v>
      </c>
      <c r="B746" s="23" t="s">
        <v>297</v>
      </c>
      <c r="C746" s="24"/>
      <c r="D746" s="34"/>
      <c r="E746" s="34"/>
      <c r="F746" s="34"/>
      <c r="G746" s="34"/>
      <c r="H746" s="73"/>
      <c r="I746" s="73"/>
      <c r="J746" s="74"/>
    </row>
    <row r="747" spans="1:10" s="42" customFormat="1" ht="14.25" customHeight="1" x14ac:dyDescent="0.3">
      <c r="A747" s="22"/>
      <c r="B747" s="25" t="s">
        <v>298</v>
      </c>
      <c r="C747" s="24" t="s">
        <v>20</v>
      </c>
      <c r="D747" s="34"/>
      <c r="E747" s="34"/>
      <c r="F747" s="34"/>
      <c r="G747" s="34"/>
      <c r="H747" s="73">
        <f>IFERROR(F747/E747*100,)</f>
        <v>0</v>
      </c>
      <c r="I747" s="73">
        <f>IFERROR(F747/D747*100,)</f>
        <v>0</v>
      </c>
      <c r="J747" s="74">
        <f>IFERROR(F747/G747*100,)</f>
        <v>0</v>
      </c>
    </row>
    <row r="748" spans="1:10" s="42" customFormat="1" ht="14.25" customHeight="1" x14ac:dyDescent="0.3">
      <c r="A748" s="22"/>
      <c r="B748" s="25" t="s">
        <v>299</v>
      </c>
      <c r="C748" s="24" t="s">
        <v>114</v>
      </c>
      <c r="D748" s="34"/>
      <c r="E748" s="34"/>
      <c r="F748" s="34"/>
      <c r="G748" s="34"/>
      <c r="H748" s="73">
        <f>IFERROR(F748/E748*100,)</f>
        <v>0</v>
      </c>
      <c r="I748" s="73">
        <f>IFERROR(F748/D748*100,)</f>
        <v>0</v>
      </c>
      <c r="J748" s="74">
        <f>IFERROR(F748/G748*100,)</f>
        <v>0</v>
      </c>
    </row>
    <row r="749" spans="1:10" s="42" customFormat="1" ht="14.25" customHeight="1" x14ac:dyDescent="0.3">
      <c r="A749" s="22"/>
      <c r="B749" s="25"/>
      <c r="C749" s="24"/>
      <c r="D749" s="34"/>
      <c r="E749" s="34"/>
      <c r="F749" s="34"/>
      <c r="G749" s="34"/>
      <c r="H749" s="73"/>
      <c r="I749" s="73"/>
      <c r="J749" s="74"/>
    </row>
    <row r="750" spans="1:10" s="42" customFormat="1" ht="14.25" customHeight="1" x14ac:dyDescent="0.3">
      <c r="A750" s="22">
        <v>2</v>
      </c>
      <c r="B750" s="23" t="s">
        <v>300</v>
      </c>
      <c r="C750" s="24"/>
      <c r="D750" s="34"/>
      <c r="E750" s="34"/>
      <c r="F750" s="34"/>
      <c r="G750" s="34"/>
      <c r="H750" s="73"/>
      <c r="I750" s="73"/>
      <c r="J750" s="74"/>
    </row>
    <row r="751" spans="1:10" s="42" customFormat="1" ht="14.25" customHeight="1" x14ac:dyDescent="0.3">
      <c r="A751" s="22"/>
      <c r="B751" s="25" t="s">
        <v>301</v>
      </c>
      <c r="C751" s="24" t="s">
        <v>304</v>
      </c>
      <c r="D751" s="34"/>
      <c r="E751" s="34"/>
      <c r="F751" s="34"/>
      <c r="G751" s="34"/>
      <c r="H751" s="73">
        <f>IFERROR(F751/E751*100,)</f>
        <v>0</v>
      </c>
      <c r="I751" s="73">
        <f>IFERROR(F751/D751*100,)</f>
        <v>0</v>
      </c>
      <c r="J751" s="74">
        <f>IFERROR(F751/G751*100,)</f>
        <v>0</v>
      </c>
    </row>
    <row r="752" spans="1:10" s="42" customFormat="1" ht="14.25" customHeight="1" x14ac:dyDescent="0.3">
      <c r="A752" s="22"/>
      <c r="B752" s="25" t="s">
        <v>302</v>
      </c>
      <c r="C752" s="24" t="s">
        <v>29</v>
      </c>
      <c r="D752" s="34"/>
      <c r="E752" s="34"/>
      <c r="F752" s="34"/>
      <c r="G752" s="34"/>
      <c r="H752" s="73">
        <f>IFERROR(F752/E752*100,)</f>
        <v>0</v>
      </c>
      <c r="I752" s="73">
        <f>IFERROR(F752/D752*100,)</f>
        <v>0</v>
      </c>
      <c r="J752" s="74">
        <f>IFERROR(F752/G752*100,)</f>
        <v>0</v>
      </c>
    </row>
    <row r="753" spans="1:10" s="42" customFormat="1" ht="14.25" customHeight="1" x14ac:dyDescent="0.3">
      <c r="A753" s="22"/>
      <c r="B753" s="25" t="s">
        <v>303</v>
      </c>
      <c r="C753" s="24" t="s">
        <v>305</v>
      </c>
      <c r="D753" s="34"/>
      <c r="E753" s="34"/>
      <c r="F753" s="34"/>
      <c r="G753" s="34"/>
      <c r="H753" s="73">
        <f>IFERROR(F753/E753*100,)</f>
        <v>0</v>
      </c>
      <c r="I753" s="73">
        <f>IFERROR(F753/D753*100,)</f>
        <v>0</v>
      </c>
      <c r="J753" s="74">
        <f>IFERROR(F753/G753*100,)</f>
        <v>0</v>
      </c>
    </row>
    <row r="754" spans="1:10" s="42" customFormat="1" ht="14.25" customHeight="1" x14ac:dyDescent="0.3">
      <c r="A754" s="22"/>
      <c r="B754" s="25"/>
      <c r="C754" s="24"/>
      <c r="D754" s="34"/>
      <c r="E754" s="34"/>
      <c r="F754" s="34"/>
      <c r="G754" s="34"/>
      <c r="H754" s="73"/>
      <c r="I754" s="73"/>
      <c r="J754" s="74"/>
    </row>
    <row r="755" spans="1:10" s="42" customFormat="1" ht="14.25" customHeight="1" x14ac:dyDescent="0.3">
      <c r="A755" s="22">
        <v>3</v>
      </c>
      <c r="B755" s="23" t="s">
        <v>306</v>
      </c>
      <c r="C755" s="24"/>
      <c r="D755" s="34"/>
      <c r="E755" s="34"/>
      <c r="F755" s="34"/>
      <c r="G755" s="34"/>
      <c r="H755" s="73"/>
      <c r="I755" s="73"/>
      <c r="J755" s="74"/>
    </row>
    <row r="756" spans="1:10" s="42" customFormat="1" ht="14.25" customHeight="1" x14ac:dyDescent="0.3">
      <c r="A756" s="22"/>
      <c r="B756" s="25" t="s">
        <v>307</v>
      </c>
      <c r="C756" s="24" t="s">
        <v>144</v>
      </c>
      <c r="D756" s="34"/>
      <c r="E756" s="34"/>
      <c r="F756" s="34"/>
      <c r="G756" s="34"/>
      <c r="H756" s="73">
        <f>IFERROR(F756/E756*100,)</f>
        <v>0</v>
      </c>
      <c r="I756" s="73">
        <f>IFERROR(F756/D756*100,)</f>
        <v>0</v>
      </c>
      <c r="J756" s="74">
        <f>IFERROR(F756/G756*100,)</f>
        <v>0</v>
      </c>
    </row>
    <row r="757" spans="1:10" s="42" customFormat="1" ht="14.25" customHeight="1" x14ac:dyDescent="0.3">
      <c r="A757" s="22"/>
      <c r="B757" s="25" t="s">
        <v>308</v>
      </c>
      <c r="C757" s="24" t="s">
        <v>29</v>
      </c>
      <c r="D757" s="34"/>
      <c r="E757" s="34"/>
      <c r="F757" s="34"/>
      <c r="G757" s="34"/>
      <c r="H757" s="73">
        <f>IFERROR(F757/E757*100,)</f>
        <v>0</v>
      </c>
      <c r="I757" s="73">
        <f>IFERROR(F757/D757*100,)</f>
        <v>0</v>
      </c>
      <c r="J757" s="74">
        <f>IFERROR(F757/G757*100,)</f>
        <v>0</v>
      </c>
    </row>
    <row r="758" spans="1:10" s="42" customFormat="1" ht="14.25" customHeight="1" x14ac:dyDescent="0.3">
      <c r="A758" s="22"/>
      <c r="B758" s="25"/>
      <c r="C758" s="24"/>
      <c r="D758" s="34"/>
      <c r="E758" s="34"/>
      <c r="F758" s="34"/>
      <c r="G758" s="34"/>
      <c r="H758" s="73"/>
      <c r="I758" s="73"/>
      <c r="J758" s="74"/>
    </row>
    <row r="759" spans="1:10" s="42" customFormat="1" ht="14.25" customHeight="1" x14ac:dyDescent="0.3">
      <c r="A759" s="22">
        <v>4</v>
      </c>
      <c r="B759" s="23" t="s">
        <v>309</v>
      </c>
      <c r="C759" s="24"/>
      <c r="D759" s="34"/>
      <c r="E759" s="34"/>
      <c r="F759" s="34"/>
      <c r="G759" s="34"/>
      <c r="H759" s="73"/>
      <c r="I759" s="73"/>
      <c r="J759" s="74"/>
    </row>
    <row r="760" spans="1:10" s="42" customFormat="1" ht="14.25" customHeight="1" x14ac:dyDescent="0.3">
      <c r="A760" s="22"/>
      <c r="B760" s="25" t="s">
        <v>310</v>
      </c>
      <c r="C760" s="24" t="s">
        <v>144</v>
      </c>
      <c r="D760" s="34"/>
      <c r="E760" s="34"/>
      <c r="F760" s="34"/>
      <c r="G760" s="34"/>
      <c r="H760" s="73">
        <f>IFERROR(F760/E760*100,)</f>
        <v>0</v>
      </c>
      <c r="I760" s="73">
        <f>IFERROR(F760/D760*100,)</f>
        <v>0</v>
      </c>
      <c r="J760" s="74">
        <f>IFERROR(F760/G760*100,)</f>
        <v>0</v>
      </c>
    </row>
    <row r="761" spans="1:10" s="42" customFormat="1" ht="14.25" customHeight="1" x14ac:dyDescent="0.3">
      <c r="A761" s="22"/>
      <c r="B761" s="25" t="s">
        <v>311</v>
      </c>
      <c r="C761" s="24" t="s">
        <v>29</v>
      </c>
      <c r="D761" s="34"/>
      <c r="E761" s="34"/>
      <c r="F761" s="34"/>
      <c r="G761" s="34"/>
      <c r="H761" s="73">
        <f>IFERROR(F761/E761*100,)</f>
        <v>0</v>
      </c>
      <c r="I761" s="73">
        <f>IFERROR(F761/D761*100,)</f>
        <v>0</v>
      </c>
      <c r="J761" s="74">
        <f>IFERROR(F761/G761*100,)</f>
        <v>0</v>
      </c>
    </row>
    <row r="762" spans="1:10" s="42" customFormat="1" ht="14.25" customHeight="1" x14ac:dyDescent="0.3">
      <c r="A762" s="22"/>
      <c r="B762" s="25" t="s">
        <v>312</v>
      </c>
      <c r="C762" s="24"/>
      <c r="D762" s="34"/>
      <c r="E762" s="34"/>
      <c r="F762" s="34"/>
      <c r="G762" s="34"/>
      <c r="H762" s="73"/>
      <c r="I762" s="73"/>
      <c r="J762" s="74"/>
    </row>
    <row r="763" spans="1:10" s="42" customFormat="1" ht="14.25" customHeight="1" x14ac:dyDescent="0.3">
      <c r="A763" s="22"/>
      <c r="B763" s="25" t="s">
        <v>313</v>
      </c>
      <c r="C763" s="24" t="s">
        <v>239</v>
      </c>
      <c r="D763" s="34"/>
      <c r="E763" s="34"/>
      <c r="F763" s="34"/>
      <c r="G763" s="34"/>
      <c r="H763" s="73">
        <f>IFERROR(F763/E763*100,)</f>
        <v>0</v>
      </c>
      <c r="I763" s="73">
        <f>IFERROR(F763/D763*100,)</f>
        <v>0</v>
      </c>
      <c r="J763" s="74">
        <f>IFERROR(F763/G763*100,)</f>
        <v>0</v>
      </c>
    </row>
    <row r="764" spans="1:10" s="42" customFormat="1" ht="14.25" customHeight="1" x14ac:dyDescent="0.3">
      <c r="A764" s="22"/>
      <c r="B764" s="25" t="s">
        <v>314</v>
      </c>
      <c r="C764" s="24" t="s">
        <v>144</v>
      </c>
      <c r="D764" s="34"/>
      <c r="E764" s="34"/>
      <c r="F764" s="34"/>
      <c r="G764" s="34"/>
      <c r="H764" s="73">
        <f>IFERROR(F764/E764*100,)</f>
        <v>0</v>
      </c>
      <c r="I764" s="73">
        <f>IFERROR(F764/D764*100,)</f>
        <v>0</v>
      </c>
      <c r="J764" s="74">
        <f>IFERROR(F764/G764*100,)</f>
        <v>0</v>
      </c>
    </row>
    <row r="765" spans="1:10" s="42" customFormat="1" ht="14.25" customHeight="1" x14ac:dyDescent="0.3">
      <c r="A765" s="22"/>
      <c r="B765" s="25"/>
      <c r="C765" s="24"/>
      <c r="D765" s="34"/>
      <c r="E765" s="34"/>
      <c r="F765" s="34"/>
      <c r="G765" s="34"/>
      <c r="H765" s="73"/>
      <c r="I765" s="73"/>
      <c r="J765" s="74"/>
    </row>
    <row r="766" spans="1:10" s="42" customFormat="1" ht="14.25" customHeight="1" x14ac:dyDescent="0.3">
      <c r="A766" s="22">
        <v>5</v>
      </c>
      <c r="B766" s="23" t="s">
        <v>315</v>
      </c>
      <c r="C766" s="24"/>
      <c r="D766" s="34"/>
      <c r="E766" s="34"/>
      <c r="F766" s="34"/>
      <c r="G766" s="34"/>
      <c r="H766" s="73"/>
      <c r="I766" s="73"/>
      <c r="J766" s="74"/>
    </row>
    <row r="767" spans="1:10" s="42" customFormat="1" ht="14.25" customHeight="1" x14ac:dyDescent="0.3">
      <c r="A767" s="22"/>
      <c r="B767" s="25" t="s">
        <v>316</v>
      </c>
      <c r="C767" s="24" t="s">
        <v>144</v>
      </c>
      <c r="D767" s="34"/>
      <c r="E767" s="34"/>
      <c r="F767" s="34"/>
      <c r="G767" s="34"/>
      <c r="H767" s="73">
        <f>IFERROR(F767/E767*100,)</f>
        <v>0</v>
      </c>
      <c r="I767" s="73">
        <f>IFERROR(F767/D767*100,)</f>
        <v>0</v>
      </c>
      <c r="J767" s="74">
        <f>IFERROR(F767/G767*100,)</f>
        <v>0</v>
      </c>
    </row>
    <row r="768" spans="1:10" s="42" customFormat="1" ht="14.25" customHeight="1" x14ac:dyDescent="0.3">
      <c r="A768" s="22"/>
      <c r="B768" s="25" t="s">
        <v>317</v>
      </c>
      <c r="C768" s="24" t="s">
        <v>318</v>
      </c>
      <c r="D768" s="34"/>
      <c r="E768" s="34"/>
      <c r="F768" s="34"/>
      <c r="G768" s="34"/>
      <c r="H768" s="73">
        <f>IFERROR(F768/E768*100,)</f>
        <v>0</v>
      </c>
      <c r="I768" s="73">
        <f>IFERROR(F768/D768*100,)</f>
        <v>0</v>
      </c>
      <c r="J768" s="74">
        <f>IFERROR(F768/G768*100,)</f>
        <v>0</v>
      </c>
    </row>
    <row r="769" spans="1:10" s="42" customFormat="1" ht="14.25" customHeight="1" x14ac:dyDescent="0.3">
      <c r="A769" s="22"/>
      <c r="B769" s="25"/>
      <c r="C769" s="24"/>
      <c r="D769" s="34"/>
      <c r="E769" s="34"/>
      <c r="F769" s="34"/>
      <c r="G769" s="34"/>
      <c r="H769" s="73"/>
      <c r="I769" s="73"/>
      <c r="J769" s="74"/>
    </row>
    <row r="770" spans="1:10" s="42" customFormat="1" ht="14.25" customHeight="1" x14ac:dyDescent="0.3">
      <c r="A770" s="22">
        <v>6</v>
      </c>
      <c r="B770" s="23" t="s">
        <v>319</v>
      </c>
      <c r="C770" s="24"/>
      <c r="D770" s="34"/>
      <c r="E770" s="34"/>
      <c r="F770" s="34"/>
      <c r="G770" s="34"/>
      <c r="H770" s="73"/>
      <c r="I770" s="73"/>
      <c r="J770" s="74"/>
    </row>
    <row r="771" spans="1:10" s="42" customFormat="1" ht="14.25" customHeight="1" x14ac:dyDescent="0.3">
      <c r="A771" s="22"/>
      <c r="B771" s="25" t="s">
        <v>320</v>
      </c>
      <c r="C771" s="24" t="s">
        <v>325</v>
      </c>
      <c r="D771" s="34"/>
      <c r="E771" s="34"/>
      <c r="F771" s="34"/>
      <c r="G771" s="34"/>
      <c r="H771" s="73">
        <f>IFERROR(F771/E771*100,)</f>
        <v>0</v>
      </c>
      <c r="I771" s="73">
        <f>IFERROR(F771/D771*100,)</f>
        <v>0</v>
      </c>
      <c r="J771" s="74">
        <f>IFERROR(F771/G771*100,)</f>
        <v>0</v>
      </c>
    </row>
    <row r="772" spans="1:10" s="42" customFormat="1" ht="14.25" customHeight="1" x14ac:dyDescent="0.3">
      <c r="A772" s="22"/>
      <c r="B772" s="25" t="s">
        <v>321</v>
      </c>
      <c r="C772" s="24" t="s">
        <v>18</v>
      </c>
      <c r="D772" s="34"/>
      <c r="E772" s="34"/>
      <c r="F772" s="34"/>
      <c r="G772" s="34"/>
      <c r="H772" s="73">
        <f>IFERROR(F772/E772*100,)</f>
        <v>0</v>
      </c>
      <c r="I772" s="73">
        <f>IFERROR(F772/D772*100,)</f>
        <v>0</v>
      </c>
      <c r="J772" s="74">
        <f>IFERROR(F772/G772*100,)</f>
        <v>0</v>
      </c>
    </row>
    <row r="773" spans="1:10" s="42" customFormat="1" ht="14.25" customHeight="1" x14ac:dyDescent="0.3">
      <c r="A773" s="22"/>
      <c r="B773" s="25" t="s">
        <v>322</v>
      </c>
      <c r="C773" s="24"/>
      <c r="D773" s="34"/>
      <c r="E773" s="34"/>
      <c r="F773" s="34"/>
      <c r="G773" s="34"/>
      <c r="H773" s="73"/>
      <c r="I773" s="73"/>
      <c r="J773" s="74"/>
    </row>
    <row r="774" spans="1:10" s="42" customFormat="1" ht="14.25" customHeight="1" x14ac:dyDescent="0.3">
      <c r="A774" s="22"/>
      <c r="B774" s="25" t="s">
        <v>323</v>
      </c>
      <c r="C774" s="24" t="s">
        <v>247</v>
      </c>
      <c r="D774" s="34"/>
      <c r="E774" s="34"/>
      <c r="F774" s="34"/>
      <c r="G774" s="34"/>
      <c r="H774" s="73">
        <f>IFERROR(F774/E774*100,)</f>
        <v>0</v>
      </c>
      <c r="I774" s="73">
        <f>IFERROR(F774/D774*100,)</f>
        <v>0</v>
      </c>
      <c r="J774" s="74">
        <f>IFERROR(F774/G774*100,)</f>
        <v>0</v>
      </c>
    </row>
    <row r="775" spans="1:10" s="42" customFormat="1" ht="14.25" customHeight="1" x14ac:dyDescent="0.3">
      <c r="A775" s="22"/>
      <c r="B775" s="25" t="s">
        <v>324</v>
      </c>
      <c r="C775" s="24" t="s">
        <v>326</v>
      </c>
      <c r="D775" s="34"/>
      <c r="E775" s="34"/>
      <c r="F775" s="34"/>
      <c r="G775" s="34"/>
      <c r="H775" s="73">
        <f>IFERROR(F775/E775*100,)</f>
        <v>0</v>
      </c>
      <c r="I775" s="73">
        <f>IFERROR(F775/D775*100,)</f>
        <v>0</v>
      </c>
      <c r="J775" s="74">
        <f>IFERROR(F775/G775*100,)</f>
        <v>0</v>
      </c>
    </row>
    <row r="776" spans="1:10" s="42" customFormat="1" ht="14.25" customHeight="1" x14ac:dyDescent="0.3">
      <c r="A776" s="22"/>
      <c r="B776" s="129" t="s">
        <v>327</v>
      </c>
      <c r="C776" s="24" t="s">
        <v>21</v>
      </c>
      <c r="D776" s="34"/>
      <c r="E776" s="34"/>
      <c r="F776" s="34"/>
      <c r="G776" s="34"/>
      <c r="H776" s="73">
        <f>IFERROR(F776/E776*100,)</f>
        <v>0</v>
      </c>
      <c r="I776" s="73">
        <f>IFERROR(F776/D776*100,)</f>
        <v>0</v>
      </c>
      <c r="J776" s="74">
        <f>IFERROR(F776/G776*100,)</f>
        <v>0</v>
      </c>
    </row>
    <row r="777" spans="1:10" s="42" customFormat="1" ht="14.25" customHeight="1" x14ac:dyDescent="0.3">
      <c r="A777" s="22"/>
      <c r="B777" s="129" t="s">
        <v>328</v>
      </c>
      <c r="C777" s="24" t="s">
        <v>325</v>
      </c>
      <c r="D777" s="34"/>
      <c r="E777" s="34"/>
      <c r="F777" s="34"/>
      <c r="G777" s="34"/>
      <c r="H777" s="73">
        <f>IFERROR(F777/E777*100,)</f>
        <v>0</v>
      </c>
      <c r="I777" s="73">
        <f>IFERROR(F777/D777*100,)</f>
        <v>0</v>
      </c>
      <c r="J777" s="74">
        <f>IFERROR(F777/G777*100,)</f>
        <v>0</v>
      </c>
    </row>
    <row r="778" spans="1:10" s="42" customFormat="1" ht="14.25" customHeight="1" x14ac:dyDescent="0.3">
      <c r="A778" s="22"/>
      <c r="B778" s="25"/>
      <c r="C778" s="24"/>
      <c r="D778" s="34"/>
      <c r="E778" s="34"/>
      <c r="F778" s="34"/>
      <c r="G778" s="34"/>
      <c r="H778" s="73"/>
      <c r="I778" s="73"/>
      <c r="J778" s="74"/>
    </row>
    <row r="779" spans="1:10" s="42" customFormat="1" ht="14.25" customHeight="1" x14ac:dyDescent="0.3">
      <c r="A779" s="22">
        <v>7</v>
      </c>
      <c r="B779" s="23" t="s">
        <v>329</v>
      </c>
      <c r="C779" s="24"/>
      <c r="D779" s="34"/>
      <c r="E779" s="34"/>
      <c r="F779" s="34"/>
      <c r="G779" s="34"/>
      <c r="H779" s="73"/>
      <c r="I779" s="73"/>
      <c r="J779" s="74"/>
    </row>
    <row r="780" spans="1:10" s="42" customFormat="1" ht="14.25" customHeight="1" x14ac:dyDescent="0.3">
      <c r="A780" s="22"/>
      <c r="B780" s="25" t="s">
        <v>330</v>
      </c>
      <c r="C780" s="24" t="s">
        <v>304</v>
      </c>
      <c r="D780" s="34"/>
      <c r="E780" s="34"/>
      <c r="F780" s="34"/>
      <c r="G780" s="34"/>
      <c r="H780" s="73">
        <f t="shared" ref="H780:H788" si="141">IFERROR(F780/E780*100,)</f>
        <v>0</v>
      </c>
      <c r="I780" s="73">
        <f t="shared" ref="I780:I788" si="142">IFERROR(F780/D780*100,)</f>
        <v>0</v>
      </c>
      <c r="J780" s="74">
        <f t="shared" ref="J780:J788" si="143">IFERROR(F780/G780*100,)</f>
        <v>0</v>
      </c>
    </row>
    <row r="781" spans="1:10" s="42" customFormat="1" ht="14.25" customHeight="1" x14ac:dyDescent="0.3">
      <c r="A781" s="22"/>
      <c r="B781" s="25" t="s">
        <v>331</v>
      </c>
      <c r="C781" s="24" t="s">
        <v>18</v>
      </c>
      <c r="D781" s="34"/>
      <c r="E781" s="34"/>
      <c r="F781" s="34"/>
      <c r="G781" s="34"/>
      <c r="H781" s="73">
        <f t="shared" si="141"/>
        <v>0</v>
      </c>
      <c r="I781" s="73">
        <f t="shared" si="142"/>
        <v>0</v>
      </c>
      <c r="J781" s="74">
        <f t="shared" si="143"/>
        <v>0</v>
      </c>
    </row>
    <row r="782" spans="1:10" s="42" customFormat="1" ht="14.25" customHeight="1" x14ac:dyDescent="0.3">
      <c r="A782" s="22"/>
      <c r="B782" s="25" t="s">
        <v>332</v>
      </c>
      <c r="C782" s="24" t="s">
        <v>215</v>
      </c>
      <c r="D782" s="34"/>
      <c r="E782" s="34"/>
      <c r="F782" s="34"/>
      <c r="G782" s="34"/>
      <c r="H782" s="73">
        <f t="shared" si="141"/>
        <v>0</v>
      </c>
      <c r="I782" s="73">
        <f t="shared" si="142"/>
        <v>0</v>
      </c>
      <c r="J782" s="74">
        <f t="shared" si="143"/>
        <v>0</v>
      </c>
    </row>
    <row r="783" spans="1:10" s="42" customFormat="1" ht="14.25" customHeight="1" x14ac:dyDescent="0.3">
      <c r="A783" s="22"/>
      <c r="B783" s="25"/>
      <c r="C783" s="24" t="s">
        <v>12</v>
      </c>
      <c r="D783" s="34"/>
      <c r="E783" s="34"/>
      <c r="F783" s="34"/>
      <c r="G783" s="34"/>
      <c r="H783" s="73">
        <f t="shared" si="141"/>
        <v>0</v>
      </c>
      <c r="I783" s="73">
        <f t="shared" si="142"/>
        <v>0</v>
      </c>
      <c r="J783" s="74">
        <f t="shared" si="143"/>
        <v>0</v>
      </c>
    </row>
    <row r="784" spans="1:10" s="42" customFormat="1" ht="14.25" customHeight="1" x14ac:dyDescent="0.3">
      <c r="A784" s="22"/>
      <c r="B784" s="25"/>
      <c r="C784" s="24" t="s">
        <v>18</v>
      </c>
      <c r="D784" s="34"/>
      <c r="E784" s="34"/>
      <c r="F784" s="34"/>
      <c r="G784" s="34"/>
      <c r="H784" s="73">
        <f t="shared" si="141"/>
        <v>0</v>
      </c>
      <c r="I784" s="73">
        <f t="shared" si="142"/>
        <v>0</v>
      </c>
      <c r="J784" s="74">
        <f t="shared" si="143"/>
        <v>0</v>
      </c>
    </row>
    <row r="785" spans="1:10" s="42" customFormat="1" ht="14.25" customHeight="1" x14ac:dyDescent="0.3">
      <c r="A785" s="22"/>
      <c r="B785" s="25" t="s">
        <v>333</v>
      </c>
      <c r="C785" s="24" t="s">
        <v>18</v>
      </c>
      <c r="D785" s="34"/>
      <c r="E785" s="34"/>
      <c r="F785" s="34"/>
      <c r="G785" s="34"/>
      <c r="H785" s="73">
        <f t="shared" si="141"/>
        <v>0</v>
      </c>
      <c r="I785" s="73">
        <f t="shared" si="142"/>
        <v>0</v>
      </c>
      <c r="J785" s="74">
        <f t="shared" si="143"/>
        <v>0</v>
      </c>
    </row>
    <row r="786" spans="1:10" s="42" customFormat="1" ht="14.25" customHeight="1" x14ac:dyDescent="0.3">
      <c r="A786" s="22"/>
      <c r="B786" s="25"/>
      <c r="C786" s="24" t="s">
        <v>334</v>
      </c>
      <c r="D786" s="34"/>
      <c r="E786" s="34"/>
      <c r="F786" s="34"/>
      <c r="G786" s="34"/>
      <c r="H786" s="73">
        <f t="shared" si="141"/>
        <v>0</v>
      </c>
      <c r="I786" s="73">
        <f t="shared" si="142"/>
        <v>0</v>
      </c>
      <c r="J786" s="74">
        <f t="shared" si="143"/>
        <v>0</v>
      </c>
    </row>
    <row r="787" spans="1:10" s="42" customFormat="1" ht="14.25" customHeight="1" x14ac:dyDescent="0.3">
      <c r="A787" s="22"/>
      <c r="B787" s="25" t="s">
        <v>335</v>
      </c>
      <c r="C787" s="24" t="s">
        <v>304</v>
      </c>
      <c r="D787" s="34"/>
      <c r="E787" s="34"/>
      <c r="F787" s="34"/>
      <c r="G787" s="34"/>
      <c r="H787" s="73">
        <f t="shared" si="141"/>
        <v>0</v>
      </c>
      <c r="I787" s="73">
        <f t="shared" si="142"/>
        <v>0</v>
      </c>
      <c r="J787" s="74">
        <f t="shared" si="143"/>
        <v>0</v>
      </c>
    </row>
    <row r="788" spans="1:10" s="42" customFormat="1" ht="14.25" customHeight="1" x14ac:dyDescent="0.3">
      <c r="A788" s="22"/>
      <c r="B788" s="25" t="s">
        <v>336</v>
      </c>
      <c r="C788" s="24" t="s">
        <v>304</v>
      </c>
      <c r="D788" s="34"/>
      <c r="E788" s="34"/>
      <c r="F788" s="34"/>
      <c r="G788" s="34"/>
      <c r="H788" s="73">
        <f t="shared" si="141"/>
        <v>0</v>
      </c>
      <c r="I788" s="73">
        <f t="shared" si="142"/>
        <v>0</v>
      </c>
      <c r="J788" s="74">
        <f t="shared" si="143"/>
        <v>0</v>
      </c>
    </row>
    <row r="789" spans="1:10" s="42" customFormat="1" ht="14.25" customHeight="1" x14ac:dyDescent="0.3">
      <c r="A789" s="105"/>
      <c r="B789" s="106"/>
      <c r="C789" s="101"/>
      <c r="D789" s="125"/>
      <c r="E789" s="125"/>
      <c r="F789" s="125"/>
      <c r="G789" s="125"/>
      <c r="H789" s="102"/>
      <c r="I789" s="102"/>
      <c r="J789" s="103"/>
    </row>
    <row r="790" spans="1:10" s="42" customFormat="1" ht="14.25" customHeight="1" x14ac:dyDescent="0.3">
      <c r="A790" s="126"/>
      <c r="B790" s="126"/>
      <c r="C790" s="126"/>
      <c r="D790" s="127"/>
      <c r="E790" s="127"/>
      <c r="F790" s="127"/>
      <c r="G790" s="127"/>
      <c r="H790" s="127"/>
      <c r="I790" s="127"/>
      <c r="J790" s="127"/>
    </row>
    <row r="791" spans="1:10" s="66" customFormat="1" ht="14.25" customHeight="1" x14ac:dyDescent="0.3">
      <c r="A791" s="179" t="s">
        <v>337</v>
      </c>
      <c r="B791" s="179"/>
      <c r="C791" s="179"/>
      <c r="D791" s="78"/>
      <c r="E791" s="68"/>
      <c r="F791" s="68"/>
      <c r="G791" s="68"/>
      <c r="H791" s="68"/>
      <c r="I791" s="68"/>
      <c r="J791" s="68"/>
    </row>
    <row r="792" spans="1:10" s="54" customFormat="1" ht="14.25" customHeight="1" x14ac:dyDescent="0.3">
      <c r="A792" s="199" t="s">
        <v>0</v>
      </c>
      <c r="B792" s="199" t="s">
        <v>1</v>
      </c>
      <c r="C792" s="200" t="s">
        <v>2</v>
      </c>
      <c r="D792" s="177" t="s">
        <v>4</v>
      </c>
      <c r="E792" s="177"/>
      <c r="F792" s="177" t="s">
        <v>346</v>
      </c>
      <c r="G792" s="177"/>
      <c r="H792" s="177" t="s">
        <v>167</v>
      </c>
      <c r="I792" s="177"/>
      <c r="J792" s="177"/>
    </row>
    <row r="793" spans="1:10" s="42" customFormat="1" ht="14.25" customHeight="1" x14ac:dyDescent="0.3">
      <c r="A793" s="193"/>
      <c r="B793" s="193"/>
      <c r="C793" s="137"/>
      <c r="D793" s="131" t="s">
        <v>5</v>
      </c>
      <c r="E793" s="132" t="s">
        <v>345</v>
      </c>
      <c r="F793" s="132" t="s">
        <v>6</v>
      </c>
      <c r="G793" s="132" t="s">
        <v>7</v>
      </c>
      <c r="H793" s="123" t="s">
        <v>8</v>
      </c>
      <c r="I793" s="123" t="s">
        <v>9</v>
      </c>
      <c r="J793" s="123" t="s">
        <v>10</v>
      </c>
    </row>
    <row r="794" spans="1:10" s="42" customFormat="1" ht="14.25" customHeight="1" x14ac:dyDescent="0.3">
      <c r="A794" s="3">
        <v>1</v>
      </c>
      <c r="B794" s="3">
        <v>2</v>
      </c>
      <c r="C794" s="41">
        <v>3</v>
      </c>
      <c r="D794" s="63">
        <v>4</v>
      </c>
      <c r="E794" s="63">
        <v>5</v>
      </c>
      <c r="F794" s="63">
        <v>6</v>
      </c>
      <c r="G794" s="63">
        <v>7</v>
      </c>
      <c r="H794" s="63">
        <v>8</v>
      </c>
      <c r="I794" s="63">
        <v>9</v>
      </c>
      <c r="J794" s="63">
        <v>10</v>
      </c>
    </row>
    <row r="795" spans="1:10" s="42" customFormat="1" ht="14.25" customHeight="1" x14ac:dyDescent="0.3">
      <c r="A795" s="22">
        <v>1</v>
      </c>
      <c r="B795" s="128" t="s">
        <v>291</v>
      </c>
      <c r="C795" s="24" t="s">
        <v>66</v>
      </c>
      <c r="D795" s="34"/>
      <c r="E795" s="34"/>
      <c r="F795" s="34"/>
      <c r="G795" s="34"/>
      <c r="H795" s="73">
        <f>IFERROR(F795/E795*100,)</f>
        <v>0</v>
      </c>
      <c r="I795" s="73">
        <f>IFERROR(F795/D795*100,)</f>
        <v>0</v>
      </c>
      <c r="J795" s="74">
        <f>IFERROR(F795/G795*100,)</f>
        <v>0</v>
      </c>
    </row>
    <row r="796" spans="1:10" s="42" customFormat="1" ht="14.25" customHeight="1" x14ac:dyDescent="0.3">
      <c r="A796" s="22">
        <v>2</v>
      </c>
      <c r="B796" s="128" t="s">
        <v>292</v>
      </c>
      <c r="C796" s="26" t="s">
        <v>67</v>
      </c>
      <c r="D796" s="34"/>
      <c r="E796" s="34"/>
      <c r="F796" s="34"/>
      <c r="G796" s="34"/>
      <c r="H796" s="73">
        <f>IFERROR(F796/E796*100,)</f>
        <v>0</v>
      </c>
      <c r="I796" s="73">
        <f>IFERROR(F796/D796*100,)</f>
        <v>0</v>
      </c>
      <c r="J796" s="74">
        <f>IFERROR(F796/G796*100,)</f>
        <v>0</v>
      </c>
    </row>
    <row r="797" spans="1:10" s="42" customFormat="1" ht="14.25" customHeight="1" x14ac:dyDescent="0.3">
      <c r="A797" s="22"/>
      <c r="B797" s="128" t="s">
        <v>286</v>
      </c>
      <c r="C797" s="24" t="s">
        <v>68</v>
      </c>
      <c r="D797" s="34"/>
      <c r="E797" s="34"/>
      <c r="F797" s="34"/>
      <c r="G797" s="34"/>
      <c r="H797" s="73">
        <f t="shared" ref="H797:H804" si="144">IFERROR(F797/E797*100,)</f>
        <v>0</v>
      </c>
      <c r="I797" s="73">
        <f t="shared" ref="I797:I804" si="145">IFERROR(F797/D797*100,)</f>
        <v>0</v>
      </c>
      <c r="J797" s="74">
        <f t="shared" ref="J797:J804" si="146">IFERROR(F797/G797*100,)</f>
        <v>0</v>
      </c>
    </row>
    <row r="798" spans="1:10" s="42" customFormat="1" ht="14.25" customHeight="1" x14ac:dyDescent="0.3">
      <c r="A798" s="22">
        <v>3</v>
      </c>
      <c r="B798" s="128" t="s">
        <v>293</v>
      </c>
      <c r="C798" s="24" t="s">
        <v>69</v>
      </c>
      <c r="D798" s="34"/>
      <c r="E798" s="34"/>
      <c r="F798" s="34"/>
      <c r="G798" s="34"/>
      <c r="H798" s="73">
        <f t="shared" si="144"/>
        <v>0</v>
      </c>
      <c r="I798" s="73">
        <f t="shared" si="145"/>
        <v>0</v>
      </c>
      <c r="J798" s="74">
        <f t="shared" si="146"/>
        <v>0</v>
      </c>
    </row>
    <row r="799" spans="1:10" s="42" customFormat="1" ht="14.25" customHeight="1" x14ac:dyDescent="0.3">
      <c r="A799" s="22"/>
      <c r="B799" s="128" t="s">
        <v>286</v>
      </c>
      <c r="C799" s="24" t="s">
        <v>70</v>
      </c>
      <c r="D799" s="34"/>
      <c r="E799" s="34"/>
      <c r="F799" s="34"/>
      <c r="G799" s="34"/>
      <c r="H799" s="73">
        <f t="shared" si="144"/>
        <v>0</v>
      </c>
      <c r="I799" s="73">
        <f t="shared" si="145"/>
        <v>0</v>
      </c>
      <c r="J799" s="74">
        <f t="shared" si="146"/>
        <v>0</v>
      </c>
    </row>
    <row r="800" spans="1:10" s="42" customFormat="1" ht="14.25" customHeight="1" x14ac:dyDescent="0.3">
      <c r="A800" s="22">
        <v>4</v>
      </c>
      <c r="B800" s="128" t="s">
        <v>294</v>
      </c>
      <c r="C800" s="24" t="s">
        <v>71</v>
      </c>
      <c r="D800" s="34"/>
      <c r="E800" s="34"/>
      <c r="F800" s="34"/>
      <c r="G800" s="34"/>
      <c r="H800" s="73">
        <f t="shared" si="144"/>
        <v>0</v>
      </c>
      <c r="I800" s="73">
        <f t="shared" si="145"/>
        <v>0</v>
      </c>
      <c r="J800" s="74">
        <f t="shared" si="146"/>
        <v>0</v>
      </c>
    </row>
    <row r="801" spans="1:10" s="42" customFormat="1" ht="14.25" customHeight="1" x14ac:dyDescent="0.3">
      <c r="A801" s="22">
        <v>5</v>
      </c>
      <c r="B801" s="128" t="s">
        <v>75</v>
      </c>
      <c r="C801" s="24" t="s">
        <v>18</v>
      </c>
      <c r="D801" s="34"/>
      <c r="E801" s="34"/>
      <c r="F801" s="34"/>
      <c r="G801" s="34"/>
      <c r="H801" s="73">
        <f t="shared" si="144"/>
        <v>0</v>
      </c>
      <c r="I801" s="73">
        <f t="shared" si="145"/>
        <v>0</v>
      </c>
      <c r="J801" s="74">
        <f t="shared" si="146"/>
        <v>0</v>
      </c>
    </row>
    <row r="802" spans="1:10" s="42" customFormat="1" ht="14.25" customHeight="1" x14ac:dyDescent="0.3">
      <c r="A802" s="22"/>
      <c r="B802" s="128" t="s">
        <v>286</v>
      </c>
      <c r="C802" s="24" t="s">
        <v>19</v>
      </c>
      <c r="D802" s="34"/>
      <c r="E802" s="34"/>
      <c r="F802" s="34"/>
      <c r="G802" s="34"/>
      <c r="H802" s="73">
        <f t="shared" si="144"/>
        <v>0</v>
      </c>
      <c r="I802" s="73">
        <f t="shared" si="145"/>
        <v>0</v>
      </c>
      <c r="J802" s="74">
        <f t="shared" si="146"/>
        <v>0</v>
      </c>
    </row>
    <row r="803" spans="1:10" s="42" customFormat="1" ht="14.25" customHeight="1" x14ac:dyDescent="0.3">
      <c r="A803" s="22"/>
      <c r="B803" s="128"/>
      <c r="C803" s="24" t="s">
        <v>12</v>
      </c>
      <c r="D803" s="34"/>
      <c r="E803" s="34"/>
      <c r="F803" s="34"/>
      <c r="G803" s="34"/>
      <c r="H803" s="73">
        <f t="shared" si="144"/>
        <v>0</v>
      </c>
      <c r="I803" s="73">
        <f t="shared" si="145"/>
        <v>0</v>
      </c>
      <c r="J803" s="74">
        <f t="shared" si="146"/>
        <v>0</v>
      </c>
    </row>
    <row r="804" spans="1:10" s="42" customFormat="1" ht="14.25" customHeight="1" x14ac:dyDescent="0.3">
      <c r="A804" s="22"/>
      <c r="B804" s="27"/>
      <c r="C804" s="24" t="s">
        <v>22</v>
      </c>
      <c r="D804" s="34"/>
      <c r="E804" s="34"/>
      <c r="F804" s="34"/>
      <c r="G804" s="34"/>
      <c r="H804" s="73">
        <f t="shared" si="144"/>
        <v>0</v>
      </c>
      <c r="I804" s="73">
        <f t="shared" si="145"/>
        <v>0</v>
      </c>
      <c r="J804" s="74">
        <f t="shared" si="146"/>
        <v>0</v>
      </c>
    </row>
    <row r="805" spans="1:10" s="42" customFormat="1" ht="14.25" customHeight="1" x14ac:dyDescent="0.3">
      <c r="A805" s="22">
        <v>6</v>
      </c>
      <c r="B805" s="128" t="s">
        <v>295</v>
      </c>
      <c r="C805" s="24" t="s">
        <v>18</v>
      </c>
      <c r="D805" s="34"/>
      <c r="E805" s="34"/>
      <c r="F805" s="34"/>
      <c r="G805" s="34"/>
      <c r="H805" s="73">
        <f t="shared" ref="H805:H806" si="147">IFERROR(F805/E805*100,)</f>
        <v>0</v>
      </c>
      <c r="I805" s="73">
        <f t="shared" ref="I805:I806" si="148">IFERROR(F805/D805*100,)</f>
        <v>0</v>
      </c>
      <c r="J805" s="74">
        <f t="shared" ref="J805:J806" si="149">IFERROR(F805/G805*100,)</f>
        <v>0</v>
      </c>
    </row>
    <row r="806" spans="1:10" s="42" customFormat="1" ht="14.25" customHeight="1" x14ac:dyDescent="0.3">
      <c r="A806" s="22"/>
      <c r="B806" s="27"/>
      <c r="C806" s="24" t="s">
        <v>19</v>
      </c>
      <c r="D806" s="34"/>
      <c r="E806" s="34"/>
      <c r="F806" s="34"/>
      <c r="G806" s="34"/>
      <c r="H806" s="73">
        <f t="shared" si="147"/>
        <v>0</v>
      </c>
      <c r="I806" s="73">
        <f t="shared" si="148"/>
        <v>0</v>
      </c>
      <c r="J806" s="74">
        <f t="shared" si="149"/>
        <v>0</v>
      </c>
    </row>
    <row r="807" spans="1:10" s="42" customFormat="1" ht="14.25" customHeight="1" x14ac:dyDescent="0.3">
      <c r="A807" s="36"/>
      <c r="B807" s="30"/>
      <c r="C807" s="31"/>
      <c r="D807" s="37"/>
      <c r="E807" s="37"/>
      <c r="F807" s="37"/>
      <c r="G807" s="37"/>
      <c r="H807" s="37"/>
      <c r="I807" s="37"/>
      <c r="J807" s="37"/>
    </row>
  </sheetData>
  <mergeCells count="154">
    <mergeCell ref="D792:E792"/>
    <mergeCell ref="F792:G792"/>
    <mergeCell ref="H792:J792"/>
    <mergeCell ref="A791:C791"/>
    <mergeCell ref="A792:A793"/>
    <mergeCell ref="B792:B793"/>
    <mergeCell ref="C792:C793"/>
    <mergeCell ref="D743:E743"/>
    <mergeCell ref="F743:G743"/>
    <mergeCell ref="H743:J743"/>
    <mergeCell ref="A742:C742"/>
    <mergeCell ref="A743:A744"/>
    <mergeCell ref="B743:B744"/>
    <mergeCell ref="C743:C744"/>
    <mergeCell ref="D727:E727"/>
    <mergeCell ref="F727:G727"/>
    <mergeCell ref="H727:J727"/>
    <mergeCell ref="A726:C726"/>
    <mergeCell ref="A727:A728"/>
    <mergeCell ref="B727:B728"/>
    <mergeCell ref="C727:C728"/>
    <mergeCell ref="D712:E712"/>
    <mergeCell ref="F712:G712"/>
    <mergeCell ref="H712:J712"/>
    <mergeCell ref="A711:C711"/>
    <mergeCell ref="A712:A713"/>
    <mergeCell ref="B712:B713"/>
    <mergeCell ref="C712:C713"/>
    <mergeCell ref="D650:E650"/>
    <mergeCell ref="F650:G650"/>
    <mergeCell ref="H650:J650"/>
    <mergeCell ref="A649:C649"/>
    <mergeCell ref="A650:A651"/>
    <mergeCell ref="B650:B651"/>
    <mergeCell ref="C650:C651"/>
    <mergeCell ref="D635:E635"/>
    <mergeCell ref="F635:G635"/>
    <mergeCell ref="H635:J635"/>
    <mergeCell ref="A634:C634"/>
    <mergeCell ref="A635:A636"/>
    <mergeCell ref="B635:B636"/>
    <mergeCell ref="C635:C636"/>
    <mergeCell ref="D613:E613"/>
    <mergeCell ref="F613:G613"/>
    <mergeCell ref="H613:J613"/>
    <mergeCell ref="A612:C612"/>
    <mergeCell ref="A613:A614"/>
    <mergeCell ref="B613:B614"/>
    <mergeCell ref="C613:C614"/>
    <mergeCell ref="D523:E523"/>
    <mergeCell ref="F523:G523"/>
    <mergeCell ref="H523:J523"/>
    <mergeCell ref="A522:C522"/>
    <mergeCell ref="A523:A524"/>
    <mergeCell ref="B523:B524"/>
    <mergeCell ref="C523:C524"/>
    <mergeCell ref="H489:J489"/>
    <mergeCell ref="A488:C488"/>
    <mergeCell ref="A489:A490"/>
    <mergeCell ref="B489:B490"/>
    <mergeCell ref="C489:C490"/>
    <mergeCell ref="D489:E489"/>
    <mergeCell ref="F489:G489"/>
    <mergeCell ref="A466:C466"/>
    <mergeCell ref="A467:A468"/>
    <mergeCell ref="B467:B468"/>
    <mergeCell ref="C467:C468"/>
    <mergeCell ref="D467:E467"/>
    <mergeCell ref="F467:G467"/>
    <mergeCell ref="H467:J467"/>
    <mergeCell ref="A436:A437"/>
    <mergeCell ref="B436:B437"/>
    <mergeCell ref="C436:C437"/>
    <mergeCell ref="D436:E436"/>
    <mergeCell ref="F436:G436"/>
    <mergeCell ref="H436:J436"/>
    <mergeCell ref="A435:C435"/>
    <mergeCell ref="A418:C418"/>
    <mergeCell ref="A419:C419"/>
    <mergeCell ref="A420:A421"/>
    <mergeCell ref="B420:B421"/>
    <mergeCell ref="C420:C421"/>
    <mergeCell ref="D420:E420"/>
    <mergeCell ref="F420:G420"/>
    <mergeCell ref="H420:J420"/>
    <mergeCell ref="A404:A405"/>
    <mergeCell ref="B404:B405"/>
    <mergeCell ref="C404:C405"/>
    <mergeCell ref="D404:E404"/>
    <mergeCell ref="F404:G404"/>
    <mergeCell ref="H404:J404"/>
    <mergeCell ref="A402:C402"/>
    <mergeCell ref="A403:C403"/>
    <mergeCell ref="H383:J383"/>
    <mergeCell ref="A382:C382"/>
    <mergeCell ref="A383:A384"/>
    <mergeCell ref="B383:B384"/>
    <mergeCell ref="C383:C384"/>
    <mergeCell ref="D383:E383"/>
    <mergeCell ref="F383:G383"/>
    <mergeCell ref="A381:C381"/>
    <mergeCell ref="F366:G366"/>
    <mergeCell ref="H366:J366"/>
    <mergeCell ref="A364:C364"/>
    <mergeCell ref="A365:C365"/>
    <mergeCell ref="A366:A367"/>
    <mergeCell ref="B366:B367"/>
    <mergeCell ref="C366:C367"/>
    <mergeCell ref="D366:E366"/>
    <mergeCell ref="A340:C340"/>
    <mergeCell ref="A341:A342"/>
    <mergeCell ref="B341:B342"/>
    <mergeCell ref="C341:C342"/>
    <mergeCell ref="D341:E341"/>
    <mergeCell ref="F341:G341"/>
    <mergeCell ref="H341:J341"/>
    <mergeCell ref="A339:C339"/>
    <mergeCell ref="F23:G23"/>
    <mergeCell ref="H23:J23"/>
    <mergeCell ref="A83:C83"/>
    <mergeCell ref="A84:A85"/>
    <mergeCell ref="B84:B85"/>
    <mergeCell ref="C84:C85"/>
    <mergeCell ref="H306:J306"/>
    <mergeCell ref="A305:C305"/>
    <mergeCell ref="A306:A307"/>
    <mergeCell ref="B306:B307"/>
    <mergeCell ref="C306:C307"/>
    <mergeCell ref="D306:E306"/>
    <mergeCell ref="F306:G306"/>
    <mergeCell ref="A204:C204"/>
    <mergeCell ref="A205:A206"/>
    <mergeCell ref="B205:B206"/>
    <mergeCell ref="C205:C206"/>
    <mergeCell ref="F84:G84"/>
    <mergeCell ref="A169:C169"/>
    <mergeCell ref="A170:A171"/>
    <mergeCell ref="B170:B171"/>
    <mergeCell ref="D1:J1"/>
    <mergeCell ref="F3:G3"/>
    <mergeCell ref="H3:J3"/>
    <mergeCell ref="D23:E23"/>
    <mergeCell ref="D84:E84"/>
    <mergeCell ref="C170:C171"/>
    <mergeCell ref="H84:J84"/>
    <mergeCell ref="A2:C2"/>
    <mergeCell ref="A22:C22"/>
    <mergeCell ref="A23:A24"/>
    <mergeCell ref="B23:B24"/>
    <mergeCell ref="A3:A4"/>
    <mergeCell ref="B3:B4"/>
    <mergeCell ref="C3:C4"/>
    <mergeCell ref="D3:E3"/>
    <mergeCell ref="C23:C24"/>
  </mergeCells>
  <phoneticPr fontId="10" type="noConversion"/>
  <conditionalFormatting sqref="H345:J346 H355:J362 H370:J370 H373:J379 H391:J392 H473:J485 H676:J676 H718:J718 H731:J739">
    <cfRule type="cellIs" dxfId="1362" priority="108384" operator="lessThan">
      <formula>0</formula>
    </cfRule>
  </conditionalFormatting>
  <conditionalFormatting sqref="H6">
    <cfRule type="cellIs" dxfId="1361" priority="108374" operator="lessThan">
      <formula>0</formula>
    </cfRule>
  </conditionalFormatting>
  <conditionalFormatting sqref="I6">
    <cfRule type="cellIs" dxfId="1360" priority="108373" operator="lessThan">
      <formula>0</formula>
    </cfRule>
  </conditionalFormatting>
  <conditionalFormatting sqref="J6">
    <cfRule type="cellIs" dxfId="1359" priority="108372" operator="lessThan">
      <formula>0</formula>
    </cfRule>
  </conditionalFormatting>
  <conditionalFormatting sqref="J6">
    <cfRule type="cellIs" dxfId="1358" priority="108371" operator="lessThan">
      <formula>0</formula>
    </cfRule>
  </conditionalFormatting>
  <conditionalFormatting sqref="J6">
    <cfRule type="cellIs" dxfId="1357" priority="108370" operator="lessThan">
      <formula>0</formula>
    </cfRule>
  </conditionalFormatting>
  <conditionalFormatting sqref="H7:H19">
    <cfRule type="cellIs" dxfId="1356" priority="108369" operator="lessThan">
      <formula>0</formula>
    </cfRule>
  </conditionalFormatting>
  <conditionalFormatting sqref="I7:I19">
    <cfRule type="cellIs" dxfId="1355" priority="108368" operator="lessThan">
      <formula>0</formula>
    </cfRule>
  </conditionalFormatting>
  <conditionalFormatting sqref="J7:J19">
    <cfRule type="cellIs" dxfId="1354" priority="108367" operator="lessThan">
      <formula>0</formula>
    </cfRule>
  </conditionalFormatting>
  <conditionalFormatting sqref="J7:J19">
    <cfRule type="cellIs" dxfId="1353" priority="108366" operator="lessThan">
      <formula>0</formula>
    </cfRule>
  </conditionalFormatting>
  <conditionalFormatting sqref="J7:J19">
    <cfRule type="cellIs" dxfId="1352" priority="108365" operator="lessThan">
      <formula>0</formula>
    </cfRule>
  </conditionalFormatting>
  <conditionalFormatting sqref="H26">
    <cfRule type="cellIs" dxfId="1351" priority="107942" operator="lessThan">
      <formula>0</formula>
    </cfRule>
  </conditionalFormatting>
  <conditionalFormatting sqref="I26">
    <cfRule type="cellIs" dxfId="1350" priority="107941" operator="lessThan">
      <formula>0</formula>
    </cfRule>
  </conditionalFormatting>
  <conditionalFormatting sqref="J26">
    <cfRule type="cellIs" dxfId="1349" priority="107940" operator="lessThan">
      <formula>0</formula>
    </cfRule>
  </conditionalFormatting>
  <conditionalFormatting sqref="J26">
    <cfRule type="cellIs" dxfId="1348" priority="107939" operator="lessThan">
      <formula>0</formula>
    </cfRule>
  </conditionalFormatting>
  <conditionalFormatting sqref="J26">
    <cfRule type="cellIs" dxfId="1347" priority="107938" operator="lessThan">
      <formula>0</formula>
    </cfRule>
  </conditionalFormatting>
  <conditionalFormatting sqref="H27:H29">
    <cfRule type="cellIs" dxfId="1346" priority="107937" operator="lessThan">
      <formula>0</formula>
    </cfRule>
  </conditionalFormatting>
  <conditionalFormatting sqref="I27:I29">
    <cfRule type="cellIs" dxfId="1345" priority="107936" operator="lessThan">
      <formula>0</formula>
    </cfRule>
  </conditionalFormatting>
  <conditionalFormatting sqref="J27:J29">
    <cfRule type="cellIs" dxfId="1344" priority="107935" operator="lessThan">
      <formula>0</formula>
    </cfRule>
  </conditionalFormatting>
  <conditionalFormatting sqref="J27:J29">
    <cfRule type="cellIs" dxfId="1343" priority="107934" operator="lessThan">
      <formula>0</formula>
    </cfRule>
  </conditionalFormatting>
  <conditionalFormatting sqref="J27:J29">
    <cfRule type="cellIs" dxfId="1342" priority="107933" operator="lessThan">
      <formula>0</formula>
    </cfRule>
  </conditionalFormatting>
  <conditionalFormatting sqref="H32:H42">
    <cfRule type="cellIs" dxfId="1341" priority="107932" operator="lessThan">
      <formula>0</formula>
    </cfRule>
  </conditionalFormatting>
  <conditionalFormatting sqref="I32:I42">
    <cfRule type="cellIs" dxfId="1340" priority="107931" operator="lessThan">
      <formula>0</formula>
    </cfRule>
  </conditionalFormatting>
  <conditionalFormatting sqref="J32:J42">
    <cfRule type="cellIs" dxfId="1339" priority="107930" operator="lessThan">
      <formula>0</formula>
    </cfRule>
  </conditionalFormatting>
  <conditionalFormatting sqref="J32:J42">
    <cfRule type="cellIs" dxfId="1338" priority="107929" operator="lessThan">
      <formula>0</formula>
    </cfRule>
  </conditionalFormatting>
  <conditionalFormatting sqref="J32:J42">
    <cfRule type="cellIs" dxfId="1337" priority="107928" operator="lessThan">
      <formula>0</formula>
    </cfRule>
  </conditionalFormatting>
  <conditionalFormatting sqref="H45:H49">
    <cfRule type="cellIs" dxfId="1336" priority="107927" operator="lessThan">
      <formula>0</formula>
    </cfRule>
  </conditionalFormatting>
  <conditionalFormatting sqref="I45:I49">
    <cfRule type="cellIs" dxfId="1335" priority="107926" operator="lessThan">
      <formula>0</formula>
    </cfRule>
  </conditionalFormatting>
  <conditionalFormatting sqref="J45:J49">
    <cfRule type="cellIs" dxfId="1334" priority="107925" operator="lessThan">
      <formula>0</formula>
    </cfRule>
  </conditionalFormatting>
  <conditionalFormatting sqref="J45:J49">
    <cfRule type="cellIs" dxfId="1333" priority="107924" operator="lessThan">
      <formula>0</formula>
    </cfRule>
  </conditionalFormatting>
  <conditionalFormatting sqref="J45:J49">
    <cfRule type="cellIs" dxfId="1332" priority="107923" operator="lessThan">
      <formula>0</formula>
    </cfRule>
  </conditionalFormatting>
  <conditionalFormatting sqref="H52:H59">
    <cfRule type="cellIs" dxfId="1331" priority="107922" operator="lessThan">
      <formula>0</formula>
    </cfRule>
  </conditionalFormatting>
  <conditionalFormatting sqref="I52:I59">
    <cfRule type="cellIs" dxfId="1330" priority="107921" operator="lessThan">
      <formula>0</formula>
    </cfRule>
  </conditionalFormatting>
  <conditionalFormatting sqref="J52:J59">
    <cfRule type="cellIs" dxfId="1329" priority="107920" operator="lessThan">
      <formula>0</formula>
    </cfRule>
  </conditionalFormatting>
  <conditionalFormatting sqref="J52:J59">
    <cfRule type="cellIs" dxfId="1328" priority="107919" operator="lessThan">
      <formula>0</formula>
    </cfRule>
  </conditionalFormatting>
  <conditionalFormatting sqref="J52:J59">
    <cfRule type="cellIs" dxfId="1327" priority="107918" operator="lessThan">
      <formula>0</formula>
    </cfRule>
  </conditionalFormatting>
  <conditionalFormatting sqref="H62:H65">
    <cfRule type="cellIs" dxfId="1326" priority="107917" operator="lessThan">
      <formula>0</formula>
    </cfRule>
  </conditionalFormatting>
  <conditionalFormatting sqref="I62:I65">
    <cfRule type="cellIs" dxfId="1325" priority="107916" operator="lessThan">
      <formula>0</formula>
    </cfRule>
  </conditionalFormatting>
  <conditionalFormatting sqref="J62:J65">
    <cfRule type="cellIs" dxfId="1324" priority="107915" operator="lessThan">
      <formula>0</formula>
    </cfRule>
  </conditionalFormatting>
  <conditionalFormatting sqref="J62:J65">
    <cfRule type="cellIs" dxfId="1323" priority="107914" operator="lessThan">
      <formula>0</formula>
    </cfRule>
  </conditionalFormatting>
  <conditionalFormatting sqref="J62:J65">
    <cfRule type="cellIs" dxfId="1322" priority="107913" operator="lessThan">
      <formula>0</formula>
    </cfRule>
  </conditionalFormatting>
  <conditionalFormatting sqref="H69:H70">
    <cfRule type="cellIs" dxfId="1321" priority="107912" operator="lessThan">
      <formula>0</formula>
    </cfRule>
  </conditionalFormatting>
  <conditionalFormatting sqref="I69:I70">
    <cfRule type="cellIs" dxfId="1320" priority="107911" operator="lessThan">
      <formula>0</formula>
    </cfRule>
  </conditionalFormatting>
  <conditionalFormatting sqref="J69:J70">
    <cfRule type="cellIs" dxfId="1319" priority="107910" operator="lessThan">
      <formula>0</formula>
    </cfRule>
  </conditionalFormatting>
  <conditionalFormatting sqref="J69:J70">
    <cfRule type="cellIs" dxfId="1318" priority="107909" operator="lessThan">
      <formula>0</formula>
    </cfRule>
  </conditionalFormatting>
  <conditionalFormatting sqref="J69:J70">
    <cfRule type="cellIs" dxfId="1317" priority="107908" operator="lessThan">
      <formula>0</formula>
    </cfRule>
  </conditionalFormatting>
  <conditionalFormatting sqref="H72:H80">
    <cfRule type="cellIs" dxfId="1316" priority="107907" operator="lessThan">
      <formula>0</formula>
    </cfRule>
  </conditionalFormatting>
  <conditionalFormatting sqref="I72:I80">
    <cfRule type="cellIs" dxfId="1315" priority="107906" operator="lessThan">
      <formula>0</formula>
    </cfRule>
  </conditionalFormatting>
  <conditionalFormatting sqref="J72:J80">
    <cfRule type="cellIs" dxfId="1314" priority="107905" operator="lessThan">
      <formula>0</formula>
    </cfRule>
  </conditionalFormatting>
  <conditionalFormatting sqref="J72:J80">
    <cfRule type="cellIs" dxfId="1313" priority="107904" operator="lessThan">
      <formula>0</formula>
    </cfRule>
  </conditionalFormatting>
  <conditionalFormatting sqref="J72:J80">
    <cfRule type="cellIs" dxfId="1312" priority="107903" operator="lessThan">
      <formula>0</formula>
    </cfRule>
  </conditionalFormatting>
  <conditionalFormatting sqref="H87">
    <cfRule type="cellIs" dxfId="1311" priority="107052" operator="lessThan">
      <formula>0</formula>
    </cfRule>
  </conditionalFormatting>
  <conditionalFormatting sqref="I87">
    <cfRule type="cellIs" dxfId="1310" priority="107051" operator="lessThan">
      <formula>0</formula>
    </cfRule>
  </conditionalFormatting>
  <conditionalFormatting sqref="J87">
    <cfRule type="cellIs" dxfId="1309" priority="107050" operator="lessThan">
      <formula>0</formula>
    </cfRule>
  </conditionalFormatting>
  <conditionalFormatting sqref="J87">
    <cfRule type="cellIs" dxfId="1308" priority="107049" operator="lessThan">
      <formula>0</formula>
    </cfRule>
  </conditionalFormatting>
  <conditionalFormatting sqref="J87">
    <cfRule type="cellIs" dxfId="1307" priority="107048" operator="lessThan">
      <formula>0</formula>
    </cfRule>
  </conditionalFormatting>
  <conditionalFormatting sqref="H88:H90">
    <cfRule type="cellIs" dxfId="1306" priority="107047" operator="lessThan">
      <formula>0</formula>
    </cfRule>
  </conditionalFormatting>
  <conditionalFormatting sqref="I88:I90">
    <cfRule type="cellIs" dxfId="1305" priority="107046" operator="lessThan">
      <formula>0</formula>
    </cfRule>
  </conditionalFormatting>
  <conditionalFormatting sqref="J88:J90">
    <cfRule type="cellIs" dxfId="1304" priority="107045" operator="lessThan">
      <formula>0</formula>
    </cfRule>
  </conditionalFormatting>
  <conditionalFormatting sqref="J88:J90">
    <cfRule type="cellIs" dxfId="1303" priority="107044" operator="lessThan">
      <formula>0</formula>
    </cfRule>
  </conditionalFormatting>
  <conditionalFormatting sqref="J88:J90">
    <cfRule type="cellIs" dxfId="1302" priority="107043" operator="lessThan">
      <formula>0</formula>
    </cfRule>
  </conditionalFormatting>
  <conditionalFormatting sqref="H93:H116">
    <cfRule type="cellIs" dxfId="1301" priority="107042" operator="lessThan">
      <formula>0</formula>
    </cfRule>
  </conditionalFormatting>
  <conditionalFormatting sqref="I93:I116">
    <cfRule type="cellIs" dxfId="1300" priority="107041" operator="lessThan">
      <formula>0</formula>
    </cfRule>
  </conditionalFormatting>
  <conditionalFormatting sqref="J93:J116">
    <cfRule type="cellIs" dxfId="1299" priority="107040" operator="lessThan">
      <formula>0</formula>
    </cfRule>
  </conditionalFormatting>
  <conditionalFormatting sqref="J93:J116">
    <cfRule type="cellIs" dxfId="1298" priority="107039" operator="lessThan">
      <formula>0</formula>
    </cfRule>
  </conditionalFormatting>
  <conditionalFormatting sqref="J93:J116">
    <cfRule type="cellIs" dxfId="1297" priority="107038" operator="lessThan">
      <formula>0</formula>
    </cfRule>
  </conditionalFormatting>
  <conditionalFormatting sqref="H119:H132">
    <cfRule type="cellIs" dxfId="1296" priority="107037" operator="lessThan">
      <formula>0</formula>
    </cfRule>
  </conditionalFormatting>
  <conditionalFormatting sqref="I119:I132">
    <cfRule type="cellIs" dxfId="1295" priority="107036" operator="lessThan">
      <formula>0</formula>
    </cfRule>
  </conditionalFormatting>
  <conditionalFormatting sqref="J119:J132">
    <cfRule type="cellIs" dxfId="1294" priority="107035" operator="lessThan">
      <formula>0</formula>
    </cfRule>
  </conditionalFormatting>
  <conditionalFormatting sqref="J119:J132">
    <cfRule type="cellIs" dxfId="1293" priority="107034" operator="lessThan">
      <formula>0</formula>
    </cfRule>
  </conditionalFormatting>
  <conditionalFormatting sqref="J119:J132">
    <cfRule type="cellIs" dxfId="1292" priority="107033" operator="lessThan">
      <formula>0</formula>
    </cfRule>
  </conditionalFormatting>
  <conditionalFormatting sqref="H135:H146">
    <cfRule type="cellIs" dxfId="1291" priority="107032" operator="lessThan">
      <formula>0</formula>
    </cfRule>
  </conditionalFormatting>
  <conditionalFormatting sqref="I135:I146">
    <cfRule type="cellIs" dxfId="1290" priority="107031" operator="lessThan">
      <formula>0</formula>
    </cfRule>
  </conditionalFormatting>
  <conditionalFormatting sqref="J135:J146">
    <cfRule type="cellIs" dxfId="1289" priority="107030" operator="lessThan">
      <formula>0</formula>
    </cfRule>
  </conditionalFormatting>
  <conditionalFormatting sqref="J135:J146">
    <cfRule type="cellIs" dxfId="1288" priority="107029" operator="lessThan">
      <formula>0</formula>
    </cfRule>
  </conditionalFormatting>
  <conditionalFormatting sqref="J135:J146">
    <cfRule type="cellIs" dxfId="1287" priority="107028" operator="lessThan">
      <formula>0</formula>
    </cfRule>
  </conditionalFormatting>
  <conditionalFormatting sqref="H150:H166">
    <cfRule type="cellIs" dxfId="1286" priority="107027" operator="lessThan">
      <formula>0</formula>
    </cfRule>
  </conditionalFormatting>
  <conditionalFormatting sqref="I150:I166">
    <cfRule type="cellIs" dxfId="1285" priority="107026" operator="lessThan">
      <formula>0</formula>
    </cfRule>
  </conditionalFormatting>
  <conditionalFormatting sqref="J150:J166">
    <cfRule type="cellIs" dxfId="1284" priority="107025" operator="lessThan">
      <formula>0</formula>
    </cfRule>
  </conditionalFormatting>
  <conditionalFormatting sqref="J150:J166">
    <cfRule type="cellIs" dxfId="1283" priority="107024" operator="lessThan">
      <formula>0</formula>
    </cfRule>
  </conditionalFormatting>
  <conditionalFormatting sqref="J150:J166">
    <cfRule type="cellIs" dxfId="1282" priority="107023" operator="lessThan">
      <formula>0</formula>
    </cfRule>
  </conditionalFormatting>
  <conditionalFormatting sqref="H309">
    <cfRule type="cellIs" dxfId="1281" priority="106184" operator="lessThan">
      <formula>0</formula>
    </cfRule>
  </conditionalFormatting>
  <conditionalFormatting sqref="I309">
    <cfRule type="cellIs" dxfId="1280" priority="106183" operator="lessThan">
      <formula>0</formula>
    </cfRule>
  </conditionalFormatting>
  <conditionalFormatting sqref="J309">
    <cfRule type="cellIs" dxfId="1279" priority="106182" operator="lessThan">
      <formula>0</formula>
    </cfRule>
  </conditionalFormatting>
  <conditionalFormatting sqref="J309">
    <cfRule type="cellIs" dxfId="1278" priority="106181" operator="lessThan">
      <formula>0</formula>
    </cfRule>
  </conditionalFormatting>
  <conditionalFormatting sqref="J309">
    <cfRule type="cellIs" dxfId="1277" priority="106180" operator="lessThan">
      <formula>0</formula>
    </cfRule>
  </conditionalFormatting>
  <conditionalFormatting sqref="H310:H312 H315 H319:H321">
    <cfRule type="cellIs" dxfId="1276" priority="106179" operator="lessThan">
      <formula>0</formula>
    </cfRule>
  </conditionalFormatting>
  <conditionalFormatting sqref="I310:I312 I315 I319:I321">
    <cfRule type="cellIs" dxfId="1275" priority="106178" operator="lessThan">
      <formula>0</formula>
    </cfRule>
  </conditionalFormatting>
  <conditionalFormatting sqref="J310:J312 J315 J319:J321">
    <cfRule type="cellIs" dxfId="1274" priority="106177" operator="lessThan">
      <formula>0</formula>
    </cfRule>
  </conditionalFormatting>
  <conditionalFormatting sqref="J310:J312 J315 J319:J321">
    <cfRule type="cellIs" dxfId="1273" priority="106176" operator="lessThan">
      <formula>0</formula>
    </cfRule>
  </conditionalFormatting>
  <conditionalFormatting sqref="J310:J312 J315 J319:J321">
    <cfRule type="cellIs" dxfId="1272" priority="106175" operator="lessThan">
      <formula>0</formula>
    </cfRule>
  </conditionalFormatting>
  <conditionalFormatting sqref="H313:H314">
    <cfRule type="cellIs" dxfId="1271" priority="105965" operator="lessThan">
      <formula>0</formula>
    </cfRule>
  </conditionalFormatting>
  <conditionalFormatting sqref="I313:I314">
    <cfRule type="cellIs" dxfId="1270" priority="105964" operator="lessThan">
      <formula>0</formula>
    </cfRule>
  </conditionalFormatting>
  <conditionalFormatting sqref="J313:J314">
    <cfRule type="cellIs" dxfId="1269" priority="105963" operator="lessThan">
      <formula>0</formula>
    </cfRule>
  </conditionalFormatting>
  <conditionalFormatting sqref="J313:J314">
    <cfRule type="cellIs" dxfId="1268" priority="105962" operator="lessThan">
      <formula>0</formula>
    </cfRule>
  </conditionalFormatting>
  <conditionalFormatting sqref="J313:J314">
    <cfRule type="cellIs" dxfId="1267" priority="105961" operator="lessThan">
      <formula>0</formula>
    </cfRule>
  </conditionalFormatting>
  <conditionalFormatting sqref="H316">
    <cfRule type="cellIs" dxfId="1266" priority="105851" operator="lessThan">
      <formula>0</formula>
    </cfRule>
  </conditionalFormatting>
  <conditionalFormatting sqref="I316">
    <cfRule type="cellIs" dxfId="1265" priority="105850" operator="lessThan">
      <formula>0</formula>
    </cfRule>
  </conditionalFormatting>
  <conditionalFormatting sqref="J316">
    <cfRule type="cellIs" dxfId="1264" priority="105849" operator="lessThan">
      <formula>0</formula>
    </cfRule>
  </conditionalFormatting>
  <conditionalFormatting sqref="J316">
    <cfRule type="cellIs" dxfId="1263" priority="105848" operator="lessThan">
      <formula>0</formula>
    </cfRule>
  </conditionalFormatting>
  <conditionalFormatting sqref="J316">
    <cfRule type="cellIs" dxfId="1262" priority="105847" operator="lessThan">
      <formula>0</formula>
    </cfRule>
  </conditionalFormatting>
  <conditionalFormatting sqref="H317:H318">
    <cfRule type="cellIs" dxfId="1261" priority="105737" operator="lessThan">
      <formula>0</formula>
    </cfRule>
  </conditionalFormatting>
  <conditionalFormatting sqref="I317:I318">
    <cfRule type="cellIs" dxfId="1260" priority="105736" operator="lessThan">
      <formula>0</formula>
    </cfRule>
  </conditionalFormatting>
  <conditionalFormatting sqref="J317:J318">
    <cfRule type="cellIs" dxfId="1259" priority="105735" operator="lessThan">
      <formula>0</formula>
    </cfRule>
  </conditionalFormatting>
  <conditionalFormatting sqref="J317:J318">
    <cfRule type="cellIs" dxfId="1258" priority="105734" operator="lessThan">
      <formula>0</formula>
    </cfRule>
  </conditionalFormatting>
  <conditionalFormatting sqref="J317:J318">
    <cfRule type="cellIs" dxfId="1257" priority="105733" operator="lessThan">
      <formula>0</formula>
    </cfRule>
  </conditionalFormatting>
  <conditionalFormatting sqref="H322:H337">
    <cfRule type="cellIs" dxfId="1256" priority="105623" operator="lessThan">
      <formula>0</formula>
    </cfRule>
  </conditionalFormatting>
  <conditionalFormatting sqref="I322:I337">
    <cfRule type="cellIs" dxfId="1255" priority="105622" operator="lessThan">
      <formula>0</formula>
    </cfRule>
  </conditionalFormatting>
  <conditionalFormatting sqref="J322:J337">
    <cfRule type="cellIs" dxfId="1254" priority="105621" operator="lessThan">
      <formula>0</formula>
    </cfRule>
  </conditionalFormatting>
  <conditionalFormatting sqref="J322:J337">
    <cfRule type="cellIs" dxfId="1253" priority="105620" operator="lessThan">
      <formula>0</formula>
    </cfRule>
  </conditionalFormatting>
  <conditionalFormatting sqref="J322:J337">
    <cfRule type="cellIs" dxfId="1252" priority="105619" operator="lessThan">
      <formula>0</formula>
    </cfRule>
  </conditionalFormatting>
  <conditionalFormatting sqref="H344">
    <cfRule type="cellIs" dxfId="1251" priority="104824" operator="lessThan">
      <formula>0</formula>
    </cfRule>
  </conditionalFormatting>
  <conditionalFormatting sqref="I344">
    <cfRule type="cellIs" dxfId="1250" priority="104823" operator="lessThan">
      <formula>0</formula>
    </cfRule>
  </conditionalFormatting>
  <conditionalFormatting sqref="J344">
    <cfRule type="cellIs" dxfId="1249" priority="104822" operator="lessThan">
      <formula>0</formula>
    </cfRule>
  </conditionalFormatting>
  <conditionalFormatting sqref="J344">
    <cfRule type="cellIs" dxfId="1248" priority="104821" operator="lessThan">
      <formula>0</formula>
    </cfRule>
  </conditionalFormatting>
  <conditionalFormatting sqref="J344">
    <cfRule type="cellIs" dxfId="1247" priority="104820" operator="lessThan">
      <formula>0</formula>
    </cfRule>
  </conditionalFormatting>
  <conditionalFormatting sqref="H348 H352:H354">
    <cfRule type="cellIs" dxfId="1246" priority="104819" operator="lessThan">
      <formula>0</formula>
    </cfRule>
  </conditionalFormatting>
  <conditionalFormatting sqref="I348 I352:I354">
    <cfRule type="cellIs" dxfId="1245" priority="104818" operator="lessThan">
      <formula>0</formula>
    </cfRule>
  </conditionalFormatting>
  <conditionalFormatting sqref="J348 J352:J354">
    <cfRule type="cellIs" dxfId="1244" priority="104817" operator="lessThan">
      <formula>0</formula>
    </cfRule>
  </conditionalFormatting>
  <conditionalFormatting sqref="J348 J352:J354">
    <cfRule type="cellIs" dxfId="1243" priority="104816" operator="lessThan">
      <formula>0</formula>
    </cfRule>
  </conditionalFormatting>
  <conditionalFormatting sqref="J348 J352:J354">
    <cfRule type="cellIs" dxfId="1242" priority="104815" operator="lessThan">
      <formula>0</formula>
    </cfRule>
  </conditionalFormatting>
  <conditionalFormatting sqref="H347">
    <cfRule type="cellIs" dxfId="1241" priority="104605" operator="lessThan">
      <formula>0</formula>
    </cfRule>
  </conditionalFormatting>
  <conditionalFormatting sqref="I347">
    <cfRule type="cellIs" dxfId="1240" priority="104604" operator="lessThan">
      <formula>0</formula>
    </cfRule>
  </conditionalFormatting>
  <conditionalFormatting sqref="J347">
    <cfRule type="cellIs" dxfId="1239" priority="104603" operator="lessThan">
      <formula>0</formula>
    </cfRule>
  </conditionalFormatting>
  <conditionalFormatting sqref="J347">
    <cfRule type="cellIs" dxfId="1238" priority="104602" operator="lessThan">
      <formula>0</formula>
    </cfRule>
  </conditionalFormatting>
  <conditionalFormatting sqref="J347">
    <cfRule type="cellIs" dxfId="1237" priority="104601" operator="lessThan">
      <formula>0</formula>
    </cfRule>
  </conditionalFormatting>
  <conditionalFormatting sqref="H349:H350">
    <cfRule type="cellIs" dxfId="1236" priority="104491" operator="lessThan">
      <formula>0</formula>
    </cfRule>
  </conditionalFormatting>
  <conditionalFormatting sqref="I349:I350">
    <cfRule type="cellIs" dxfId="1235" priority="104490" operator="lessThan">
      <formula>0</formula>
    </cfRule>
  </conditionalFormatting>
  <conditionalFormatting sqref="J349:J350">
    <cfRule type="cellIs" dxfId="1234" priority="104489" operator="lessThan">
      <formula>0</formula>
    </cfRule>
  </conditionalFormatting>
  <conditionalFormatting sqref="J349:J350">
    <cfRule type="cellIs" dxfId="1233" priority="104488" operator="lessThan">
      <formula>0</formula>
    </cfRule>
  </conditionalFormatting>
  <conditionalFormatting sqref="J349:J350">
    <cfRule type="cellIs" dxfId="1232" priority="104487" operator="lessThan">
      <formula>0</formula>
    </cfRule>
  </conditionalFormatting>
  <conditionalFormatting sqref="H351">
    <cfRule type="cellIs" dxfId="1231" priority="104149" operator="lessThan">
      <formula>0</formula>
    </cfRule>
  </conditionalFormatting>
  <conditionalFormatting sqref="I351">
    <cfRule type="cellIs" dxfId="1230" priority="104148" operator="lessThan">
      <formula>0</formula>
    </cfRule>
  </conditionalFormatting>
  <conditionalFormatting sqref="J351">
    <cfRule type="cellIs" dxfId="1229" priority="104147" operator="lessThan">
      <formula>0</formula>
    </cfRule>
  </conditionalFormatting>
  <conditionalFormatting sqref="J351">
    <cfRule type="cellIs" dxfId="1228" priority="104146" operator="lessThan">
      <formula>0</formula>
    </cfRule>
  </conditionalFormatting>
  <conditionalFormatting sqref="J351">
    <cfRule type="cellIs" dxfId="1227" priority="104145" operator="lessThan">
      <formula>0</formula>
    </cfRule>
  </conditionalFormatting>
  <conditionalFormatting sqref="H369">
    <cfRule type="cellIs" dxfId="1226" priority="103462" operator="lessThan">
      <formula>0</formula>
    </cfRule>
  </conditionalFormatting>
  <conditionalFormatting sqref="I369">
    <cfRule type="cellIs" dxfId="1225" priority="103461" operator="lessThan">
      <formula>0</formula>
    </cfRule>
  </conditionalFormatting>
  <conditionalFormatting sqref="J369">
    <cfRule type="cellIs" dxfId="1224" priority="103460" operator="lessThan">
      <formula>0</formula>
    </cfRule>
  </conditionalFormatting>
  <conditionalFormatting sqref="J369">
    <cfRule type="cellIs" dxfId="1223" priority="103459" operator="lessThan">
      <formula>0</formula>
    </cfRule>
  </conditionalFormatting>
  <conditionalFormatting sqref="J369">
    <cfRule type="cellIs" dxfId="1222" priority="103458" operator="lessThan">
      <formula>0</formula>
    </cfRule>
  </conditionalFormatting>
  <conditionalFormatting sqref="H372">
    <cfRule type="cellIs" dxfId="1221" priority="103457" operator="lessThan">
      <formula>0</formula>
    </cfRule>
  </conditionalFormatting>
  <conditionalFormatting sqref="I372">
    <cfRule type="cellIs" dxfId="1220" priority="103456" operator="lessThan">
      <formula>0</formula>
    </cfRule>
  </conditionalFormatting>
  <conditionalFormatting sqref="J372">
    <cfRule type="cellIs" dxfId="1219" priority="103455" operator="lessThan">
      <formula>0</formula>
    </cfRule>
  </conditionalFormatting>
  <conditionalFormatting sqref="J372">
    <cfRule type="cellIs" dxfId="1218" priority="103454" operator="lessThan">
      <formula>0</formula>
    </cfRule>
  </conditionalFormatting>
  <conditionalFormatting sqref="J372">
    <cfRule type="cellIs" dxfId="1217" priority="103453" operator="lessThan">
      <formula>0</formula>
    </cfRule>
  </conditionalFormatting>
  <conditionalFormatting sqref="H371">
    <cfRule type="cellIs" dxfId="1216" priority="103243" operator="lessThan">
      <formula>0</formula>
    </cfRule>
  </conditionalFormatting>
  <conditionalFormatting sqref="I371">
    <cfRule type="cellIs" dxfId="1215" priority="103242" operator="lessThan">
      <formula>0</formula>
    </cfRule>
  </conditionalFormatting>
  <conditionalFormatting sqref="J371">
    <cfRule type="cellIs" dxfId="1214" priority="103241" operator="lessThan">
      <formula>0</formula>
    </cfRule>
  </conditionalFormatting>
  <conditionalFormatting sqref="J371">
    <cfRule type="cellIs" dxfId="1213" priority="103240" operator="lessThan">
      <formula>0</formula>
    </cfRule>
  </conditionalFormatting>
  <conditionalFormatting sqref="J371">
    <cfRule type="cellIs" dxfId="1212" priority="103239" operator="lessThan">
      <formula>0</formula>
    </cfRule>
  </conditionalFormatting>
  <conditionalFormatting sqref="H387:J388 H393:J400">
    <cfRule type="cellIs" dxfId="1211" priority="102343" operator="lessThan">
      <formula>0</formula>
    </cfRule>
  </conditionalFormatting>
  <conditionalFormatting sqref="H386">
    <cfRule type="cellIs" dxfId="1210" priority="102328" operator="lessThan">
      <formula>0</formula>
    </cfRule>
  </conditionalFormatting>
  <conditionalFormatting sqref="I386">
    <cfRule type="cellIs" dxfId="1209" priority="102327" operator="lessThan">
      <formula>0</formula>
    </cfRule>
  </conditionalFormatting>
  <conditionalFormatting sqref="J386">
    <cfRule type="cellIs" dxfId="1208" priority="102326" operator="lessThan">
      <formula>0</formula>
    </cfRule>
  </conditionalFormatting>
  <conditionalFormatting sqref="J386">
    <cfRule type="cellIs" dxfId="1207" priority="102325" operator="lessThan">
      <formula>0</formula>
    </cfRule>
  </conditionalFormatting>
  <conditionalFormatting sqref="J386">
    <cfRule type="cellIs" dxfId="1206" priority="102324" operator="lessThan">
      <formula>0</formula>
    </cfRule>
  </conditionalFormatting>
  <conditionalFormatting sqref="H389">
    <cfRule type="cellIs" dxfId="1205" priority="102109" operator="lessThan">
      <formula>0</formula>
    </cfRule>
  </conditionalFormatting>
  <conditionalFormatting sqref="I389">
    <cfRule type="cellIs" dxfId="1204" priority="102108" operator="lessThan">
      <formula>0</formula>
    </cfRule>
  </conditionalFormatting>
  <conditionalFormatting sqref="J389">
    <cfRule type="cellIs" dxfId="1203" priority="102107" operator="lessThan">
      <formula>0</formula>
    </cfRule>
  </conditionalFormatting>
  <conditionalFormatting sqref="J389">
    <cfRule type="cellIs" dxfId="1202" priority="102106" operator="lessThan">
      <formula>0</formula>
    </cfRule>
  </conditionalFormatting>
  <conditionalFormatting sqref="J389">
    <cfRule type="cellIs" dxfId="1201" priority="102105" operator="lessThan">
      <formula>0</formula>
    </cfRule>
  </conditionalFormatting>
  <conditionalFormatting sqref="H408:J408 H411:J416">
    <cfRule type="cellIs" dxfId="1200" priority="101437" operator="lessThan">
      <formula>0</formula>
    </cfRule>
  </conditionalFormatting>
  <conditionalFormatting sqref="H407">
    <cfRule type="cellIs" dxfId="1199" priority="101422" operator="lessThan">
      <formula>0</formula>
    </cfRule>
  </conditionalFormatting>
  <conditionalFormatting sqref="I407">
    <cfRule type="cellIs" dxfId="1198" priority="101421" operator="lessThan">
      <formula>0</formula>
    </cfRule>
  </conditionalFormatting>
  <conditionalFormatting sqref="J407">
    <cfRule type="cellIs" dxfId="1197" priority="101420" operator="lessThan">
      <formula>0</formula>
    </cfRule>
  </conditionalFormatting>
  <conditionalFormatting sqref="J407">
    <cfRule type="cellIs" dxfId="1196" priority="101419" operator="lessThan">
      <formula>0</formula>
    </cfRule>
  </conditionalFormatting>
  <conditionalFormatting sqref="J407">
    <cfRule type="cellIs" dxfId="1195" priority="101418" operator="lessThan">
      <formula>0</formula>
    </cfRule>
  </conditionalFormatting>
  <conditionalFormatting sqref="H410">
    <cfRule type="cellIs" dxfId="1194" priority="101417" operator="lessThan">
      <formula>0</formula>
    </cfRule>
  </conditionalFormatting>
  <conditionalFormatting sqref="I410">
    <cfRule type="cellIs" dxfId="1193" priority="101416" operator="lessThan">
      <formula>0</formula>
    </cfRule>
  </conditionalFormatting>
  <conditionalFormatting sqref="J410">
    <cfRule type="cellIs" dxfId="1192" priority="101415" operator="lessThan">
      <formula>0</formula>
    </cfRule>
  </conditionalFormatting>
  <conditionalFormatting sqref="J410">
    <cfRule type="cellIs" dxfId="1191" priority="101414" operator="lessThan">
      <formula>0</formula>
    </cfRule>
  </conditionalFormatting>
  <conditionalFormatting sqref="J410">
    <cfRule type="cellIs" dxfId="1190" priority="101413" operator="lessThan">
      <formula>0</formula>
    </cfRule>
  </conditionalFormatting>
  <conditionalFormatting sqref="H409">
    <cfRule type="cellIs" dxfId="1189" priority="101203" operator="lessThan">
      <formula>0</formula>
    </cfRule>
  </conditionalFormatting>
  <conditionalFormatting sqref="I409">
    <cfRule type="cellIs" dxfId="1188" priority="101202" operator="lessThan">
      <formula>0</formula>
    </cfRule>
  </conditionalFormatting>
  <conditionalFormatting sqref="J409">
    <cfRule type="cellIs" dxfId="1187" priority="101201" operator="lessThan">
      <formula>0</formula>
    </cfRule>
  </conditionalFormatting>
  <conditionalFormatting sqref="J409">
    <cfRule type="cellIs" dxfId="1186" priority="101200" operator="lessThan">
      <formula>0</formula>
    </cfRule>
  </conditionalFormatting>
  <conditionalFormatting sqref="J409">
    <cfRule type="cellIs" dxfId="1185" priority="101199" operator="lessThan">
      <formula>0</formula>
    </cfRule>
  </conditionalFormatting>
  <conditionalFormatting sqref="H390">
    <cfRule type="cellIs" dxfId="1184" priority="101089" operator="lessThan">
      <formula>0</formula>
    </cfRule>
  </conditionalFormatting>
  <conditionalFormatting sqref="I390">
    <cfRule type="cellIs" dxfId="1183" priority="101088" operator="lessThan">
      <formula>0</formula>
    </cfRule>
  </conditionalFormatting>
  <conditionalFormatting sqref="J390">
    <cfRule type="cellIs" dxfId="1182" priority="101087" operator="lessThan">
      <formula>0</formula>
    </cfRule>
  </conditionalFormatting>
  <conditionalFormatting sqref="J390">
    <cfRule type="cellIs" dxfId="1181" priority="101086" operator="lessThan">
      <formula>0</formula>
    </cfRule>
  </conditionalFormatting>
  <conditionalFormatting sqref="J390">
    <cfRule type="cellIs" dxfId="1180" priority="101085" operator="lessThan">
      <formula>0</formula>
    </cfRule>
  </conditionalFormatting>
  <conditionalFormatting sqref="H424:J424 H427:J432">
    <cfRule type="cellIs" dxfId="1179" priority="100645" operator="lessThan">
      <formula>0</formula>
    </cfRule>
  </conditionalFormatting>
  <conditionalFormatting sqref="H423">
    <cfRule type="cellIs" dxfId="1178" priority="100630" operator="lessThan">
      <formula>0</formula>
    </cfRule>
  </conditionalFormatting>
  <conditionalFormatting sqref="I423">
    <cfRule type="cellIs" dxfId="1177" priority="100629" operator="lessThan">
      <formula>0</formula>
    </cfRule>
  </conditionalFormatting>
  <conditionalFormatting sqref="J423">
    <cfRule type="cellIs" dxfId="1176" priority="100628" operator="lessThan">
      <formula>0</formula>
    </cfRule>
  </conditionalFormatting>
  <conditionalFormatting sqref="J423">
    <cfRule type="cellIs" dxfId="1175" priority="100627" operator="lessThan">
      <formula>0</formula>
    </cfRule>
  </conditionalFormatting>
  <conditionalFormatting sqref="J423">
    <cfRule type="cellIs" dxfId="1174" priority="100626" operator="lessThan">
      <formula>0</formula>
    </cfRule>
  </conditionalFormatting>
  <conditionalFormatting sqref="H426">
    <cfRule type="cellIs" dxfId="1173" priority="100625" operator="lessThan">
      <formula>0</formula>
    </cfRule>
  </conditionalFormatting>
  <conditionalFormatting sqref="I426">
    <cfRule type="cellIs" dxfId="1172" priority="100624" operator="lessThan">
      <formula>0</formula>
    </cfRule>
  </conditionalFormatting>
  <conditionalFormatting sqref="J426">
    <cfRule type="cellIs" dxfId="1171" priority="100623" operator="lessThan">
      <formula>0</formula>
    </cfRule>
  </conditionalFormatting>
  <conditionalFormatting sqref="J426">
    <cfRule type="cellIs" dxfId="1170" priority="100622" operator="lessThan">
      <formula>0</formula>
    </cfRule>
  </conditionalFormatting>
  <conditionalFormatting sqref="J426">
    <cfRule type="cellIs" dxfId="1169" priority="100621" operator="lessThan">
      <formula>0</formula>
    </cfRule>
  </conditionalFormatting>
  <conditionalFormatting sqref="H425">
    <cfRule type="cellIs" dxfId="1168" priority="100411" operator="lessThan">
      <formula>0</formula>
    </cfRule>
  </conditionalFormatting>
  <conditionalFormatting sqref="I425">
    <cfRule type="cellIs" dxfId="1167" priority="100410" operator="lessThan">
      <formula>0</formula>
    </cfRule>
  </conditionalFormatting>
  <conditionalFormatting sqref="J425">
    <cfRule type="cellIs" dxfId="1166" priority="100409" operator="lessThan">
      <formula>0</formula>
    </cfRule>
  </conditionalFormatting>
  <conditionalFormatting sqref="J425">
    <cfRule type="cellIs" dxfId="1165" priority="100408" operator="lessThan">
      <formula>0</formula>
    </cfRule>
  </conditionalFormatting>
  <conditionalFormatting sqref="J425">
    <cfRule type="cellIs" dxfId="1164" priority="100407" operator="lessThan">
      <formula>0</formula>
    </cfRule>
  </conditionalFormatting>
  <conditionalFormatting sqref="H439">
    <cfRule type="cellIs" dxfId="1163" priority="99576" operator="lessThan">
      <formula>0</formula>
    </cfRule>
  </conditionalFormatting>
  <conditionalFormatting sqref="I439">
    <cfRule type="cellIs" dxfId="1162" priority="99575" operator="lessThan">
      <formula>0</formula>
    </cfRule>
  </conditionalFormatting>
  <conditionalFormatting sqref="J439">
    <cfRule type="cellIs" dxfId="1161" priority="99574" operator="lessThan">
      <formula>0</formula>
    </cfRule>
  </conditionalFormatting>
  <conditionalFormatting sqref="J439">
    <cfRule type="cellIs" dxfId="1160" priority="99573" operator="lessThan">
      <formula>0</formula>
    </cfRule>
  </conditionalFormatting>
  <conditionalFormatting sqref="J439">
    <cfRule type="cellIs" dxfId="1159" priority="99572" operator="lessThan">
      <formula>0</formula>
    </cfRule>
  </conditionalFormatting>
  <conditionalFormatting sqref="H440:H441">
    <cfRule type="cellIs" dxfId="1158" priority="99571" operator="lessThan">
      <formula>0</formula>
    </cfRule>
  </conditionalFormatting>
  <conditionalFormatting sqref="I440:I441">
    <cfRule type="cellIs" dxfId="1157" priority="99570" operator="lessThan">
      <formula>0</formula>
    </cfRule>
  </conditionalFormatting>
  <conditionalFormatting sqref="J440:J441">
    <cfRule type="cellIs" dxfId="1156" priority="99569" operator="lessThan">
      <formula>0</formula>
    </cfRule>
  </conditionalFormatting>
  <conditionalFormatting sqref="J440:J441">
    <cfRule type="cellIs" dxfId="1155" priority="99568" operator="lessThan">
      <formula>0</formula>
    </cfRule>
  </conditionalFormatting>
  <conditionalFormatting sqref="J440:J441">
    <cfRule type="cellIs" dxfId="1154" priority="99567" operator="lessThan">
      <formula>0</formula>
    </cfRule>
  </conditionalFormatting>
  <conditionalFormatting sqref="H443:H463">
    <cfRule type="cellIs" dxfId="1153" priority="99566" operator="lessThan">
      <formula>0</formula>
    </cfRule>
  </conditionalFormatting>
  <conditionalFormatting sqref="I443:I463">
    <cfRule type="cellIs" dxfId="1152" priority="99565" operator="lessThan">
      <formula>0</formula>
    </cfRule>
  </conditionalFormatting>
  <conditionalFormatting sqref="J443:J463">
    <cfRule type="cellIs" dxfId="1151" priority="99564" operator="lessThan">
      <formula>0</formula>
    </cfRule>
  </conditionalFormatting>
  <conditionalFormatting sqref="J443:J463">
    <cfRule type="cellIs" dxfId="1150" priority="99563" operator="lessThan">
      <formula>0</formula>
    </cfRule>
  </conditionalFormatting>
  <conditionalFormatting sqref="J443:J463">
    <cfRule type="cellIs" dxfId="1149" priority="99562" operator="lessThan">
      <formula>0</formula>
    </cfRule>
  </conditionalFormatting>
  <conditionalFormatting sqref="H470">
    <cfRule type="cellIs" dxfId="1148" priority="98585" operator="lessThan">
      <formula>0</formula>
    </cfRule>
  </conditionalFormatting>
  <conditionalFormatting sqref="I470">
    <cfRule type="cellIs" dxfId="1147" priority="98584" operator="lessThan">
      <formula>0</formula>
    </cfRule>
  </conditionalFormatting>
  <conditionalFormatting sqref="J470">
    <cfRule type="cellIs" dxfId="1146" priority="98583" operator="lessThan">
      <formula>0</formula>
    </cfRule>
  </conditionalFormatting>
  <conditionalFormatting sqref="J470">
    <cfRule type="cellIs" dxfId="1145" priority="98582" operator="lessThan">
      <formula>0</formula>
    </cfRule>
  </conditionalFormatting>
  <conditionalFormatting sqref="J470">
    <cfRule type="cellIs" dxfId="1144" priority="98581" operator="lessThan">
      <formula>0</formula>
    </cfRule>
  </conditionalFormatting>
  <conditionalFormatting sqref="H471">
    <cfRule type="cellIs" dxfId="1143" priority="98580" operator="lessThan">
      <formula>0</formula>
    </cfRule>
  </conditionalFormatting>
  <conditionalFormatting sqref="I471">
    <cfRule type="cellIs" dxfId="1142" priority="98579" operator="lessThan">
      <formula>0</formula>
    </cfRule>
  </conditionalFormatting>
  <conditionalFormatting sqref="J471">
    <cfRule type="cellIs" dxfId="1141" priority="98578" operator="lessThan">
      <formula>0</formula>
    </cfRule>
  </conditionalFormatting>
  <conditionalFormatting sqref="J471">
    <cfRule type="cellIs" dxfId="1140" priority="98577" operator="lessThan">
      <formula>0</formula>
    </cfRule>
  </conditionalFormatting>
  <conditionalFormatting sqref="J471">
    <cfRule type="cellIs" dxfId="1139" priority="98576" operator="lessThan">
      <formula>0</formula>
    </cfRule>
  </conditionalFormatting>
  <conditionalFormatting sqref="H492">
    <cfRule type="cellIs" dxfId="1138" priority="97540" operator="lessThan">
      <formula>0</formula>
    </cfRule>
  </conditionalFormatting>
  <conditionalFormatting sqref="I492">
    <cfRule type="cellIs" dxfId="1137" priority="97539" operator="lessThan">
      <formula>0</formula>
    </cfRule>
  </conditionalFormatting>
  <conditionalFormatting sqref="J492">
    <cfRule type="cellIs" dxfId="1136" priority="97538" operator="lessThan">
      <formula>0</formula>
    </cfRule>
  </conditionalFormatting>
  <conditionalFormatting sqref="J492">
    <cfRule type="cellIs" dxfId="1135" priority="97537" operator="lessThan">
      <formula>0</formula>
    </cfRule>
  </conditionalFormatting>
  <conditionalFormatting sqref="J492">
    <cfRule type="cellIs" dxfId="1134" priority="97536" operator="lessThan">
      <formula>0</formula>
    </cfRule>
  </conditionalFormatting>
  <conditionalFormatting sqref="H493">
    <cfRule type="cellIs" dxfId="1133" priority="97535" operator="lessThan">
      <formula>0</formula>
    </cfRule>
  </conditionalFormatting>
  <conditionalFormatting sqref="I493">
    <cfRule type="cellIs" dxfId="1132" priority="97534" operator="lessThan">
      <formula>0</formula>
    </cfRule>
  </conditionalFormatting>
  <conditionalFormatting sqref="J493">
    <cfRule type="cellIs" dxfId="1131" priority="97533" operator="lessThan">
      <formula>0</formula>
    </cfRule>
  </conditionalFormatting>
  <conditionalFormatting sqref="J493">
    <cfRule type="cellIs" dxfId="1130" priority="97532" operator="lessThan">
      <formula>0</formula>
    </cfRule>
  </conditionalFormatting>
  <conditionalFormatting sqref="J493">
    <cfRule type="cellIs" dxfId="1129" priority="97531" operator="lessThan">
      <formula>0</formula>
    </cfRule>
  </conditionalFormatting>
  <conditionalFormatting sqref="H496:H519">
    <cfRule type="cellIs" dxfId="1128" priority="97530" operator="lessThan">
      <formula>0</formula>
    </cfRule>
  </conditionalFormatting>
  <conditionalFormatting sqref="I496:I519">
    <cfRule type="cellIs" dxfId="1127" priority="97529" operator="lessThan">
      <formula>0</formula>
    </cfRule>
  </conditionalFormatting>
  <conditionalFormatting sqref="J496:J519">
    <cfRule type="cellIs" dxfId="1126" priority="97528" operator="lessThan">
      <formula>0</formula>
    </cfRule>
  </conditionalFormatting>
  <conditionalFormatting sqref="J496:J519">
    <cfRule type="cellIs" dxfId="1125" priority="97527" operator="lessThan">
      <formula>0</formula>
    </cfRule>
  </conditionalFormatting>
  <conditionalFormatting sqref="J496:J519">
    <cfRule type="cellIs" dxfId="1124" priority="97526" operator="lessThan">
      <formula>0</formula>
    </cfRule>
  </conditionalFormatting>
  <conditionalFormatting sqref="H526">
    <cfRule type="cellIs" dxfId="1123" priority="96549" operator="lessThan">
      <formula>0</formula>
    </cfRule>
  </conditionalFormatting>
  <conditionalFormatting sqref="I526">
    <cfRule type="cellIs" dxfId="1122" priority="96548" operator="lessThan">
      <formula>0</formula>
    </cfRule>
  </conditionalFormatting>
  <conditionalFormatting sqref="J526">
    <cfRule type="cellIs" dxfId="1121" priority="96547" operator="lessThan">
      <formula>0</formula>
    </cfRule>
  </conditionalFormatting>
  <conditionalFormatting sqref="J526">
    <cfRule type="cellIs" dxfId="1120" priority="96546" operator="lessThan">
      <formula>0</formula>
    </cfRule>
  </conditionalFormatting>
  <conditionalFormatting sqref="J526">
    <cfRule type="cellIs" dxfId="1119" priority="96545" operator="lessThan">
      <formula>0</formula>
    </cfRule>
  </conditionalFormatting>
  <conditionalFormatting sqref="H527">
    <cfRule type="cellIs" dxfId="1118" priority="96544" operator="lessThan">
      <formula>0</formula>
    </cfRule>
  </conditionalFormatting>
  <conditionalFormatting sqref="I527">
    <cfRule type="cellIs" dxfId="1117" priority="96543" operator="lessThan">
      <formula>0</formula>
    </cfRule>
  </conditionalFormatting>
  <conditionalFormatting sqref="J527">
    <cfRule type="cellIs" dxfId="1116" priority="96542" operator="lessThan">
      <formula>0</formula>
    </cfRule>
  </conditionalFormatting>
  <conditionalFormatting sqref="J527">
    <cfRule type="cellIs" dxfId="1115" priority="96541" operator="lessThan">
      <formula>0</formula>
    </cfRule>
  </conditionalFormatting>
  <conditionalFormatting sqref="J527">
    <cfRule type="cellIs" dxfId="1114" priority="96540" operator="lessThan">
      <formula>0</formula>
    </cfRule>
  </conditionalFormatting>
  <conditionalFormatting sqref="H530:H541 H544:H553">
    <cfRule type="cellIs" dxfId="1113" priority="96539" operator="lessThan">
      <formula>0</formula>
    </cfRule>
  </conditionalFormatting>
  <conditionalFormatting sqref="I530:I541 I544:I553">
    <cfRule type="cellIs" dxfId="1112" priority="96538" operator="lessThan">
      <formula>0</formula>
    </cfRule>
  </conditionalFormatting>
  <conditionalFormatting sqref="J530:J541 J544:J553">
    <cfRule type="cellIs" dxfId="1111" priority="96537" operator="lessThan">
      <formula>0</formula>
    </cfRule>
  </conditionalFormatting>
  <conditionalFormatting sqref="J530:J541 J544:J553">
    <cfRule type="cellIs" dxfId="1110" priority="96536" operator="lessThan">
      <formula>0</formula>
    </cfRule>
  </conditionalFormatting>
  <conditionalFormatting sqref="J530:J541 J544:J553">
    <cfRule type="cellIs" dxfId="1109" priority="96535" operator="lessThan">
      <formula>0</formula>
    </cfRule>
  </conditionalFormatting>
  <conditionalFormatting sqref="H565:H566">
    <cfRule type="cellIs" dxfId="1108" priority="96225" operator="lessThan">
      <formula>0</formula>
    </cfRule>
  </conditionalFormatting>
  <conditionalFormatting sqref="I565:I566">
    <cfRule type="cellIs" dxfId="1107" priority="96224" operator="lessThan">
      <formula>0</formula>
    </cfRule>
  </conditionalFormatting>
  <conditionalFormatting sqref="J565:J566">
    <cfRule type="cellIs" dxfId="1106" priority="96223" operator="lessThan">
      <formula>0</formula>
    </cfRule>
  </conditionalFormatting>
  <conditionalFormatting sqref="J565:J566">
    <cfRule type="cellIs" dxfId="1105" priority="96222" operator="lessThan">
      <formula>0</formula>
    </cfRule>
  </conditionalFormatting>
  <conditionalFormatting sqref="J565:J566">
    <cfRule type="cellIs" dxfId="1104" priority="96221" operator="lessThan">
      <formula>0</formula>
    </cfRule>
  </conditionalFormatting>
  <conditionalFormatting sqref="H583:H609">
    <cfRule type="cellIs" dxfId="1103" priority="95883" operator="lessThan">
      <formula>0</formula>
    </cfRule>
  </conditionalFormatting>
  <conditionalFormatting sqref="I583:I609">
    <cfRule type="cellIs" dxfId="1102" priority="95882" operator="lessThan">
      <formula>0</formula>
    </cfRule>
  </conditionalFormatting>
  <conditionalFormatting sqref="J583:J609">
    <cfRule type="cellIs" dxfId="1101" priority="95881" operator="lessThan">
      <formula>0</formula>
    </cfRule>
  </conditionalFormatting>
  <conditionalFormatting sqref="J583:J609">
    <cfRule type="cellIs" dxfId="1100" priority="95880" operator="lessThan">
      <formula>0</formula>
    </cfRule>
  </conditionalFormatting>
  <conditionalFormatting sqref="J583:J609">
    <cfRule type="cellIs" dxfId="1099" priority="95879" operator="lessThan">
      <formula>0</formula>
    </cfRule>
  </conditionalFormatting>
  <conditionalFormatting sqref="H528">
    <cfRule type="cellIs" dxfId="1098" priority="95655" operator="lessThan">
      <formula>0</formula>
    </cfRule>
  </conditionalFormatting>
  <conditionalFormatting sqref="I528">
    <cfRule type="cellIs" dxfId="1097" priority="95654" operator="lessThan">
      <formula>0</formula>
    </cfRule>
  </conditionalFormatting>
  <conditionalFormatting sqref="J528">
    <cfRule type="cellIs" dxfId="1096" priority="95653" operator="lessThan">
      <formula>0</formula>
    </cfRule>
  </conditionalFormatting>
  <conditionalFormatting sqref="J528">
    <cfRule type="cellIs" dxfId="1095" priority="95652" operator="lessThan">
      <formula>0</formula>
    </cfRule>
  </conditionalFormatting>
  <conditionalFormatting sqref="J528">
    <cfRule type="cellIs" dxfId="1094" priority="95651" operator="lessThan">
      <formula>0</formula>
    </cfRule>
  </conditionalFormatting>
  <conditionalFormatting sqref="H529">
    <cfRule type="cellIs" dxfId="1093" priority="95541" operator="lessThan">
      <formula>0</formula>
    </cfRule>
  </conditionalFormatting>
  <conditionalFormatting sqref="I529">
    <cfRule type="cellIs" dxfId="1092" priority="95540" operator="lessThan">
      <formula>0</formula>
    </cfRule>
  </conditionalFormatting>
  <conditionalFormatting sqref="J529">
    <cfRule type="cellIs" dxfId="1091" priority="95539" operator="lessThan">
      <formula>0</formula>
    </cfRule>
  </conditionalFormatting>
  <conditionalFormatting sqref="J529">
    <cfRule type="cellIs" dxfId="1090" priority="95538" operator="lessThan">
      <formula>0</formula>
    </cfRule>
  </conditionalFormatting>
  <conditionalFormatting sqref="J529">
    <cfRule type="cellIs" dxfId="1089" priority="95537" operator="lessThan">
      <formula>0</formula>
    </cfRule>
  </conditionalFormatting>
  <conditionalFormatting sqref="H542">
    <cfRule type="cellIs" dxfId="1088" priority="95427" operator="lessThan">
      <formula>0</formula>
    </cfRule>
  </conditionalFormatting>
  <conditionalFormatting sqref="I542">
    <cfRule type="cellIs" dxfId="1087" priority="95426" operator="lessThan">
      <formula>0</formula>
    </cfRule>
  </conditionalFormatting>
  <conditionalFormatting sqref="J542">
    <cfRule type="cellIs" dxfId="1086" priority="95425" operator="lessThan">
      <formula>0</formula>
    </cfRule>
  </conditionalFormatting>
  <conditionalFormatting sqref="J542">
    <cfRule type="cellIs" dxfId="1085" priority="95424" operator="lessThan">
      <formula>0</formula>
    </cfRule>
  </conditionalFormatting>
  <conditionalFormatting sqref="J542">
    <cfRule type="cellIs" dxfId="1084" priority="95423" operator="lessThan">
      <formula>0</formula>
    </cfRule>
  </conditionalFormatting>
  <conditionalFormatting sqref="H543">
    <cfRule type="cellIs" dxfId="1083" priority="95313" operator="lessThan">
      <formula>0</formula>
    </cfRule>
  </conditionalFormatting>
  <conditionalFormatting sqref="I543">
    <cfRule type="cellIs" dxfId="1082" priority="95312" operator="lessThan">
      <formula>0</formula>
    </cfRule>
  </conditionalFormatting>
  <conditionalFormatting sqref="J543">
    <cfRule type="cellIs" dxfId="1081" priority="95311" operator="lessThan">
      <formula>0</formula>
    </cfRule>
  </conditionalFormatting>
  <conditionalFormatting sqref="J543">
    <cfRule type="cellIs" dxfId="1080" priority="95310" operator="lessThan">
      <formula>0</formula>
    </cfRule>
  </conditionalFormatting>
  <conditionalFormatting sqref="J543">
    <cfRule type="cellIs" dxfId="1079" priority="95309" operator="lessThan">
      <formula>0</formula>
    </cfRule>
  </conditionalFormatting>
  <conditionalFormatting sqref="H554">
    <cfRule type="cellIs" dxfId="1078" priority="95199" operator="lessThan">
      <formula>0</formula>
    </cfRule>
  </conditionalFormatting>
  <conditionalFormatting sqref="I554">
    <cfRule type="cellIs" dxfId="1077" priority="95198" operator="lessThan">
      <formula>0</formula>
    </cfRule>
  </conditionalFormatting>
  <conditionalFormatting sqref="J554">
    <cfRule type="cellIs" dxfId="1076" priority="95197" operator="lessThan">
      <formula>0</formula>
    </cfRule>
  </conditionalFormatting>
  <conditionalFormatting sqref="J554">
    <cfRule type="cellIs" dxfId="1075" priority="95196" operator="lessThan">
      <formula>0</formula>
    </cfRule>
  </conditionalFormatting>
  <conditionalFormatting sqref="J554">
    <cfRule type="cellIs" dxfId="1074" priority="95195" operator="lessThan">
      <formula>0</formula>
    </cfRule>
  </conditionalFormatting>
  <conditionalFormatting sqref="H555">
    <cfRule type="cellIs" dxfId="1073" priority="95085" operator="lessThan">
      <formula>0</formula>
    </cfRule>
  </conditionalFormatting>
  <conditionalFormatting sqref="I555">
    <cfRule type="cellIs" dxfId="1072" priority="95084" operator="lessThan">
      <formula>0</formula>
    </cfRule>
  </conditionalFormatting>
  <conditionalFormatting sqref="J555">
    <cfRule type="cellIs" dxfId="1071" priority="95083" operator="lessThan">
      <formula>0</formula>
    </cfRule>
  </conditionalFormatting>
  <conditionalFormatting sqref="J555">
    <cfRule type="cellIs" dxfId="1070" priority="95082" operator="lessThan">
      <formula>0</formula>
    </cfRule>
  </conditionalFormatting>
  <conditionalFormatting sqref="J555">
    <cfRule type="cellIs" dxfId="1069" priority="95081" operator="lessThan">
      <formula>0</formula>
    </cfRule>
  </conditionalFormatting>
  <conditionalFormatting sqref="H556">
    <cfRule type="cellIs" dxfId="1068" priority="94971" operator="lessThan">
      <formula>0</formula>
    </cfRule>
  </conditionalFormatting>
  <conditionalFormatting sqref="I556">
    <cfRule type="cellIs" dxfId="1067" priority="94970" operator="lessThan">
      <formula>0</formula>
    </cfRule>
  </conditionalFormatting>
  <conditionalFormatting sqref="J556">
    <cfRule type="cellIs" dxfId="1066" priority="94969" operator="lessThan">
      <formula>0</formula>
    </cfRule>
  </conditionalFormatting>
  <conditionalFormatting sqref="J556">
    <cfRule type="cellIs" dxfId="1065" priority="94968" operator="lessThan">
      <formula>0</formula>
    </cfRule>
  </conditionalFormatting>
  <conditionalFormatting sqref="J556">
    <cfRule type="cellIs" dxfId="1064" priority="94967" operator="lessThan">
      <formula>0</formula>
    </cfRule>
  </conditionalFormatting>
  <conditionalFormatting sqref="H557">
    <cfRule type="cellIs" dxfId="1063" priority="94857" operator="lessThan">
      <formula>0</formula>
    </cfRule>
  </conditionalFormatting>
  <conditionalFormatting sqref="I557">
    <cfRule type="cellIs" dxfId="1062" priority="94856" operator="lessThan">
      <formula>0</formula>
    </cfRule>
  </conditionalFormatting>
  <conditionalFormatting sqref="J557">
    <cfRule type="cellIs" dxfId="1061" priority="94855" operator="lessThan">
      <formula>0</formula>
    </cfRule>
  </conditionalFormatting>
  <conditionalFormatting sqref="J557">
    <cfRule type="cellIs" dxfId="1060" priority="94854" operator="lessThan">
      <formula>0</formula>
    </cfRule>
  </conditionalFormatting>
  <conditionalFormatting sqref="J557">
    <cfRule type="cellIs" dxfId="1059" priority="94853" operator="lessThan">
      <formula>0</formula>
    </cfRule>
  </conditionalFormatting>
  <conditionalFormatting sqref="H558:H564">
    <cfRule type="cellIs" dxfId="1058" priority="94743" operator="lessThan">
      <formula>0</formula>
    </cfRule>
  </conditionalFormatting>
  <conditionalFormatting sqref="I558:I564">
    <cfRule type="cellIs" dxfId="1057" priority="94742" operator="lessThan">
      <formula>0</formula>
    </cfRule>
  </conditionalFormatting>
  <conditionalFormatting sqref="J558:J564">
    <cfRule type="cellIs" dxfId="1056" priority="94741" operator="lessThan">
      <formula>0</formula>
    </cfRule>
  </conditionalFormatting>
  <conditionalFormatting sqref="J558:J564">
    <cfRule type="cellIs" dxfId="1055" priority="94740" operator="lessThan">
      <formula>0</formula>
    </cfRule>
  </conditionalFormatting>
  <conditionalFormatting sqref="J558:J564">
    <cfRule type="cellIs" dxfId="1054" priority="94739" operator="lessThan">
      <formula>0</formula>
    </cfRule>
  </conditionalFormatting>
  <conditionalFormatting sqref="H567:H582">
    <cfRule type="cellIs" dxfId="1053" priority="94629" operator="lessThan">
      <formula>0</formula>
    </cfRule>
  </conditionalFormatting>
  <conditionalFormatting sqref="I567:I582">
    <cfRule type="cellIs" dxfId="1052" priority="94628" operator="lessThan">
      <formula>0</formula>
    </cfRule>
  </conditionalFormatting>
  <conditionalFormatting sqref="J567:J582">
    <cfRule type="cellIs" dxfId="1051" priority="94627" operator="lessThan">
      <formula>0</formula>
    </cfRule>
  </conditionalFormatting>
  <conditionalFormatting sqref="J567:J582">
    <cfRule type="cellIs" dxfId="1050" priority="94626" operator="lessThan">
      <formula>0</formula>
    </cfRule>
  </conditionalFormatting>
  <conditionalFormatting sqref="J567:J582">
    <cfRule type="cellIs" dxfId="1049" priority="94625" operator="lessThan">
      <formula>0</formula>
    </cfRule>
  </conditionalFormatting>
  <conditionalFormatting sqref="H616">
    <cfRule type="cellIs" dxfId="1048" priority="92795" operator="lessThan">
      <formula>0</formula>
    </cfRule>
  </conditionalFormatting>
  <conditionalFormatting sqref="I616">
    <cfRule type="cellIs" dxfId="1047" priority="92794" operator="lessThan">
      <formula>0</formula>
    </cfRule>
  </conditionalFormatting>
  <conditionalFormatting sqref="J616">
    <cfRule type="cellIs" dxfId="1046" priority="92793" operator="lessThan">
      <formula>0</formula>
    </cfRule>
  </conditionalFormatting>
  <conditionalFormatting sqref="J616">
    <cfRule type="cellIs" dxfId="1045" priority="92792" operator="lessThan">
      <formula>0</formula>
    </cfRule>
  </conditionalFormatting>
  <conditionalFormatting sqref="J616">
    <cfRule type="cellIs" dxfId="1044" priority="92791" operator="lessThan">
      <formula>0</formula>
    </cfRule>
  </conditionalFormatting>
  <conditionalFormatting sqref="H617">
    <cfRule type="cellIs" dxfId="1043" priority="92790" operator="lessThan">
      <formula>0</formula>
    </cfRule>
  </conditionalFormatting>
  <conditionalFormatting sqref="I617">
    <cfRule type="cellIs" dxfId="1042" priority="92789" operator="lessThan">
      <formula>0</formula>
    </cfRule>
  </conditionalFormatting>
  <conditionalFormatting sqref="J617">
    <cfRule type="cellIs" dxfId="1041" priority="92788" operator="lessThan">
      <formula>0</formula>
    </cfRule>
  </conditionalFormatting>
  <conditionalFormatting sqref="J617">
    <cfRule type="cellIs" dxfId="1040" priority="92787" operator="lessThan">
      <formula>0</formula>
    </cfRule>
  </conditionalFormatting>
  <conditionalFormatting sqref="J617">
    <cfRule type="cellIs" dxfId="1039" priority="92786" operator="lessThan">
      <formula>0</formula>
    </cfRule>
  </conditionalFormatting>
  <conditionalFormatting sqref="H620:H631">
    <cfRule type="cellIs" dxfId="1038" priority="92785" operator="lessThan">
      <formula>0</formula>
    </cfRule>
  </conditionalFormatting>
  <conditionalFormatting sqref="I620:I631">
    <cfRule type="cellIs" dxfId="1037" priority="92784" operator="lessThan">
      <formula>0</formula>
    </cfRule>
  </conditionalFormatting>
  <conditionalFormatting sqref="J620:J631">
    <cfRule type="cellIs" dxfId="1036" priority="92783" operator="lessThan">
      <formula>0</formula>
    </cfRule>
  </conditionalFormatting>
  <conditionalFormatting sqref="J620:J631">
    <cfRule type="cellIs" dxfId="1035" priority="92782" operator="lessThan">
      <formula>0</formula>
    </cfRule>
  </conditionalFormatting>
  <conditionalFormatting sqref="J620:J631">
    <cfRule type="cellIs" dxfId="1034" priority="92781" operator="lessThan">
      <formula>0</formula>
    </cfRule>
  </conditionalFormatting>
  <conditionalFormatting sqref="H618">
    <cfRule type="cellIs" dxfId="1033" priority="92243" operator="lessThan">
      <formula>0</formula>
    </cfRule>
  </conditionalFormatting>
  <conditionalFormatting sqref="I618">
    <cfRule type="cellIs" dxfId="1032" priority="92242" operator="lessThan">
      <formula>0</formula>
    </cfRule>
  </conditionalFormatting>
  <conditionalFormatting sqref="J618">
    <cfRule type="cellIs" dxfId="1031" priority="92241" operator="lessThan">
      <formula>0</formula>
    </cfRule>
  </conditionalFormatting>
  <conditionalFormatting sqref="J618">
    <cfRule type="cellIs" dxfId="1030" priority="92240" operator="lessThan">
      <formula>0</formula>
    </cfRule>
  </conditionalFormatting>
  <conditionalFormatting sqref="J618">
    <cfRule type="cellIs" dxfId="1029" priority="92239" operator="lessThan">
      <formula>0</formula>
    </cfRule>
  </conditionalFormatting>
  <conditionalFormatting sqref="H619">
    <cfRule type="cellIs" dxfId="1028" priority="92129" operator="lessThan">
      <formula>0</formula>
    </cfRule>
  </conditionalFormatting>
  <conditionalFormatting sqref="I619">
    <cfRule type="cellIs" dxfId="1027" priority="92128" operator="lessThan">
      <formula>0</formula>
    </cfRule>
  </conditionalFormatting>
  <conditionalFormatting sqref="J619">
    <cfRule type="cellIs" dxfId="1026" priority="92127" operator="lessThan">
      <formula>0</formula>
    </cfRule>
  </conditionalFormatting>
  <conditionalFormatting sqref="J619">
    <cfRule type="cellIs" dxfId="1025" priority="92126" operator="lessThan">
      <formula>0</formula>
    </cfRule>
  </conditionalFormatting>
  <conditionalFormatting sqref="J619">
    <cfRule type="cellIs" dxfId="1024" priority="92125" operator="lessThan">
      <formula>0</formula>
    </cfRule>
  </conditionalFormatting>
  <conditionalFormatting sqref="H638">
    <cfRule type="cellIs" dxfId="1023" priority="90523" operator="lessThan">
      <formula>0</formula>
    </cfRule>
  </conditionalFormatting>
  <conditionalFormatting sqref="I638">
    <cfRule type="cellIs" dxfId="1022" priority="90522" operator="lessThan">
      <formula>0</formula>
    </cfRule>
  </conditionalFormatting>
  <conditionalFormatting sqref="J638">
    <cfRule type="cellIs" dxfId="1021" priority="90521" operator="lessThan">
      <formula>0</formula>
    </cfRule>
  </conditionalFormatting>
  <conditionalFormatting sqref="J638">
    <cfRule type="cellIs" dxfId="1020" priority="90520" operator="lessThan">
      <formula>0</formula>
    </cfRule>
  </conditionalFormatting>
  <conditionalFormatting sqref="J638">
    <cfRule type="cellIs" dxfId="1019" priority="90519" operator="lessThan">
      <formula>0</formula>
    </cfRule>
  </conditionalFormatting>
  <conditionalFormatting sqref="H639">
    <cfRule type="cellIs" dxfId="1018" priority="90518" operator="lessThan">
      <formula>0</formula>
    </cfRule>
  </conditionalFormatting>
  <conditionalFormatting sqref="I639">
    <cfRule type="cellIs" dxfId="1017" priority="90517" operator="lessThan">
      <formula>0</formula>
    </cfRule>
  </conditionalFormatting>
  <conditionalFormatting sqref="J639">
    <cfRule type="cellIs" dxfId="1016" priority="90516" operator="lessThan">
      <formula>0</formula>
    </cfRule>
  </conditionalFormatting>
  <conditionalFormatting sqref="J639">
    <cfRule type="cellIs" dxfId="1015" priority="90515" operator="lessThan">
      <formula>0</formula>
    </cfRule>
  </conditionalFormatting>
  <conditionalFormatting sqref="J639">
    <cfRule type="cellIs" dxfId="1014" priority="90514" operator="lessThan">
      <formula>0</formula>
    </cfRule>
  </conditionalFormatting>
  <conditionalFormatting sqref="H642:H646">
    <cfRule type="cellIs" dxfId="1013" priority="90513" operator="lessThan">
      <formula>0</formula>
    </cfRule>
  </conditionalFormatting>
  <conditionalFormatting sqref="I642:I646">
    <cfRule type="cellIs" dxfId="1012" priority="90512" operator="lessThan">
      <formula>0</formula>
    </cfRule>
  </conditionalFormatting>
  <conditionalFormatting sqref="J642:J646">
    <cfRule type="cellIs" dxfId="1011" priority="90511" operator="lessThan">
      <formula>0</formula>
    </cfRule>
  </conditionalFormatting>
  <conditionalFormatting sqref="J642:J646">
    <cfRule type="cellIs" dxfId="1010" priority="90510" operator="lessThan">
      <formula>0</formula>
    </cfRule>
  </conditionalFormatting>
  <conditionalFormatting sqref="J642:J646">
    <cfRule type="cellIs" dxfId="1009" priority="90509" operator="lessThan">
      <formula>0</formula>
    </cfRule>
  </conditionalFormatting>
  <conditionalFormatting sqref="H640">
    <cfRule type="cellIs" dxfId="1008" priority="90199" operator="lessThan">
      <formula>0</formula>
    </cfRule>
  </conditionalFormatting>
  <conditionalFormatting sqref="I640">
    <cfRule type="cellIs" dxfId="1007" priority="90198" operator="lessThan">
      <formula>0</formula>
    </cfRule>
  </conditionalFormatting>
  <conditionalFormatting sqref="J640">
    <cfRule type="cellIs" dxfId="1006" priority="90197" operator="lessThan">
      <formula>0</formula>
    </cfRule>
  </conditionalFormatting>
  <conditionalFormatting sqref="J640">
    <cfRule type="cellIs" dxfId="1005" priority="90196" operator="lessThan">
      <formula>0</formula>
    </cfRule>
  </conditionalFormatting>
  <conditionalFormatting sqref="J640">
    <cfRule type="cellIs" dxfId="1004" priority="90195" operator="lessThan">
      <formula>0</formula>
    </cfRule>
  </conditionalFormatting>
  <conditionalFormatting sqref="H641">
    <cfRule type="cellIs" dxfId="1003" priority="90085" operator="lessThan">
      <formula>0</formula>
    </cfRule>
  </conditionalFormatting>
  <conditionalFormatting sqref="I641">
    <cfRule type="cellIs" dxfId="1002" priority="90084" operator="lessThan">
      <formula>0</formula>
    </cfRule>
  </conditionalFormatting>
  <conditionalFormatting sqref="J641">
    <cfRule type="cellIs" dxfId="1001" priority="90083" operator="lessThan">
      <formula>0</formula>
    </cfRule>
  </conditionalFormatting>
  <conditionalFormatting sqref="J641">
    <cfRule type="cellIs" dxfId="1000" priority="90082" operator="lessThan">
      <formula>0</formula>
    </cfRule>
  </conditionalFormatting>
  <conditionalFormatting sqref="J641">
    <cfRule type="cellIs" dxfId="999" priority="90081" operator="lessThan">
      <formula>0</formula>
    </cfRule>
  </conditionalFormatting>
  <conditionalFormatting sqref="H653">
    <cfRule type="cellIs" dxfId="998" priority="89391" operator="lessThan">
      <formula>0</formula>
    </cfRule>
  </conditionalFormatting>
  <conditionalFormatting sqref="I653">
    <cfRule type="cellIs" dxfId="997" priority="89390" operator="lessThan">
      <formula>0</formula>
    </cfRule>
  </conditionalFormatting>
  <conditionalFormatting sqref="J653">
    <cfRule type="cellIs" dxfId="996" priority="89389" operator="lessThan">
      <formula>0</formula>
    </cfRule>
  </conditionalFormatting>
  <conditionalFormatting sqref="J653">
    <cfRule type="cellIs" dxfId="995" priority="89388" operator="lessThan">
      <formula>0</formula>
    </cfRule>
  </conditionalFormatting>
  <conditionalFormatting sqref="J653">
    <cfRule type="cellIs" dxfId="994" priority="89387" operator="lessThan">
      <formula>0</formula>
    </cfRule>
  </conditionalFormatting>
  <conditionalFormatting sqref="H658:H659">
    <cfRule type="cellIs" dxfId="993" priority="89381" operator="lessThan">
      <formula>0</formula>
    </cfRule>
  </conditionalFormatting>
  <conditionalFormatting sqref="I658:I659">
    <cfRule type="cellIs" dxfId="992" priority="89380" operator="lessThan">
      <formula>0</formula>
    </cfRule>
  </conditionalFormatting>
  <conditionalFormatting sqref="J658:J659">
    <cfRule type="cellIs" dxfId="991" priority="89379" operator="lessThan">
      <formula>0</formula>
    </cfRule>
  </conditionalFormatting>
  <conditionalFormatting sqref="J658:J659">
    <cfRule type="cellIs" dxfId="990" priority="89378" operator="lessThan">
      <formula>0</formula>
    </cfRule>
  </conditionalFormatting>
  <conditionalFormatting sqref="J658:J659">
    <cfRule type="cellIs" dxfId="989" priority="89377" operator="lessThan">
      <formula>0</formula>
    </cfRule>
  </conditionalFormatting>
  <conditionalFormatting sqref="H654">
    <cfRule type="cellIs" dxfId="988" priority="88839" operator="lessThan">
      <formula>0</formula>
    </cfRule>
  </conditionalFormatting>
  <conditionalFormatting sqref="I654">
    <cfRule type="cellIs" dxfId="987" priority="88838" operator="lessThan">
      <formula>0</formula>
    </cfRule>
  </conditionalFormatting>
  <conditionalFormatting sqref="J654">
    <cfRule type="cellIs" dxfId="986" priority="88837" operator="lessThan">
      <formula>0</formula>
    </cfRule>
  </conditionalFormatting>
  <conditionalFormatting sqref="J654">
    <cfRule type="cellIs" dxfId="985" priority="88836" operator="lessThan">
      <formula>0</formula>
    </cfRule>
  </conditionalFormatting>
  <conditionalFormatting sqref="J654">
    <cfRule type="cellIs" dxfId="984" priority="88835" operator="lessThan">
      <formula>0</formula>
    </cfRule>
  </conditionalFormatting>
  <conditionalFormatting sqref="H655">
    <cfRule type="cellIs" dxfId="983" priority="88725" operator="lessThan">
      <formula>0</formula>
    </cfRule>
  </conditionalFormatting>
  <conditionalFormatting sqref="I655">
    <cfRule type="cellIs" dxfId="982" priority="88724" operator="lessThan">
      <formula>0</formula>
    </cfRule>
  </conditionalFormatting>
  <conditionalFormatting sqref="J655">
    <cfRule type="cellIs" dxfId="981" priority="88723" operator="lessThan">
      <formula>0</formula>
    </cfRule>
  </conditionalFormatting>
  <conditionalFormatting sqref="J655">
    <cfRule type="cellIs" dxfId="980" priority="88722" operator="lessThan">
      <formula>0</formula>
    </cfRule>
  </conditionalFormatting>
  <conditionalFormatting sqref="J655">
    <cfRule type="cellIs" dxfId="979" priority="88721" operator="lessThan">
      <formula>0</formula>
    </cfRule>
  </conditionalFormatting>
  <conditionalFormatting sqref="H656">
    <cfRule type="cellIs" dxfId="978" priority="88611" operator="lessThan">
      <formula>0</formula>
    </cfRule>
  </conditionalFormatting>
  <conditionalFormatting sqref="I656">
    <cfRule type="cellIs" dxfId="977" priority="88610" operator="lessThan">
      <formula>0</formula>
    </cfRule>
  </conditionalFormatting>
  <conditionalFormatting sqref="J656">
    <cfRule type="cellIs" dxfId="976" priority="88609" operator="lessThan">
      <formula>0</formula>
    </cfRule>
  </conditionalFormatting>
  <conditionalFormatting sqref="J656">
    <cfRule type="cellIs" dxfId="975" priority="88608" operator="lessThan">
      <formula>0</formula>
    </cfRule>
  </conditionalFormatting>
  <conditionalFormatting sqref="J656">
    <cfRule type="cellIs" dxfId="974" priority="88607" operator="lessThan">
      <formula>0</formula>
    </cfRule>
  </conditionalFormatting>
  <conditionalFormatting sqref="H657">
    <cfRule type="cellIs" dxfId="973" priority="88497" operator="lessThan">
      <formula>0</formula>
    </cfRule>
  </conditionalFormatting>
  <conditionalFormatting sqref="I657">
    <cfRule type="cellIs" dxfId="972" priority="88496" operator="lessThan">
      <formula>0</formula>
    </cfRule>
  </conditionalFormatting>
  <conditionalFormatting sqref="J657">
    <cfRule type="cellIs" dxfId="971" priority="88495" operator="lessThan">
      <formula>0</formula>
    </cfRule>
  </conditionalFormatting>
  <conditionalFormatting sqref="J657">
    <cfRule type="cellIs" dxfId="970" priority="88494" operator="lessThan">
      <formula>0</formula>
    </cfRule>
  </conditionalFormatting>
  <conditionalFormatting sqref="J657">
    <cfRule type="cellIs" dxfId="969" priority="88493" operator="lessThan">
      <formula>0</formula>
    </cfRule>
  </conditionalFormatting>
  <conditionalFormatting sqref="H656">
    <cfRule type="cellIs" dxfId="968" priority="88375" operator="lessThan">
      <formula>0</formula>
    </cfRule>
  </conditionalFormatting>
  <conditionalFormatting sqref="I656">
    <cfRule type="cellIs" dxfId="967" priority="88374" operator="lessThan">
      <formula>0</formula>
    </cfRule>
  </conditionalFormatting>
  <conditionalFormatting sqref="J656">
    <cfRule type="cellIs" dxfId="966" priority="88373" operator="lessThan">
      <formula>0</formula>
    </cfRule>
  </conditionalFormatting>
  <conditionalFormatting sqref="J656">
    <cfRule type="cellIs" dxfId="965" priority="88372" operator="lessThan">
      <formula>0</formula>
    </cfRule>
  </conditionalFormatting>
  <conditionalFormatting sqref="J656">
    <cfRule type="cellIs" dxfId="964" priority="88371" operator="lessThan">
      <formula>0</formula>
    </cfRule>
  </conditionalFormatting>
  <conditionalFormatting sqref="H657">
    <cfRule type="cellIs" dxfId="963" priority="88261" operator="lessThan">
      <formula>0</formula>
    </cfRule>
  </conditionalFormatting>
  <conditionalFormatting sqref="I657">
    <cfRule type="cellIs" dxfId="962" priority="88260" operator="lessThan">
      <formula>0</formula>
    </cfRule>
  </conditionalFormatting>
  <conditionalFormatting sqref="J657">
    <cfRule type="cellIs" dxfId="961" priority="88259" operator="lessThan">
      <formula>0</formula>
    </cfRule>
  </conditionalFormatting>
  <conditionalFormatting sqref="J657">
    <cfRule type="cellIs" dxfId="960" priority="88258" operator="lessThan">
      <formula>0</formula>
    </cfRule>
  </conditionalFormatting>
  <conditionalFormatting sqref="J657">
    <cfRule type="cellIs" dxfId="959" priority="88257" operator="lessThan">
      <formula>0</formula>
    </cfRule>
  </conditionalFormatting>
  <conditionalFormatting sqref="H658">
    <cfRule type="cellIs" dxfId="958" priority="88147" operator="lessThan">
      <formula>0</formula>
    </cfRule>
  </conditionalFormatting>
  <conditionalFormatting sqref="I658">
    <cfRule type="cellIs" dxfId="957" priority="88146" operator="lessThan">
      <formula>0</formula>
    </cfRule>
  </conditionalFormatting>
  <conditionalFormatting sqref="J658">
    <cfRule type="cellIs" dxfId="956" priority="88145" operator="lessThan">
      <formula>0</formula>
    </cfRule>
  </conditionalFormatting>
  <conditionalFormatting sqref="J658">
    <cfRule type="cellIs" dxfId="955" priority="88144" operator="lessThan">
      <formula>0</formula>
    </cfRule>
  </conditionalFormatting>
  <conditionalFormatting sqref="J658">
    <cfRule type="cellIs" dxfId="954" priority="88143" operator="lessThan">
      <formula>0</formula>
    </cfRule>
  </conditionalFormatting>
  <conditionalFormatting sqref="H662">
    <cfRule type="cellIs" dxfId="953" priority="88029" operator="lessThan">
      <formula>0</formula>
    </cfRule>
  </conditionalFormatting>
  <conditionalFormatting sqref="I662">
    <cfRule type="cellIs" dxfId="952" priority="88028" operator="lessThan">
      <formula>0</formula>
    </cfRule>
  </conditionalFormatting>
  <conditionalFormatting sqref="J662">
    <cfRule type="cellIs" dxfId="951" priority="88027" operator="lessThan">
      <formula>0</formula>
    </cfRule>
  </conditionalFormatting>
  <conditionalFormatting sqref="J662">
    <cfRule type="cellIs" dxfId="950" priority="88026" operator="lessThan">
      <formula>0</formula>
    </cfRule>
  </conditionalFormatting>
  <conditionalFormatting sqref="J662">
    <cfRule type="cellIs" dxfId="949" priority="88025" operator="lessThan">
      <formula>0</formula>
    </cfRule>
  </conditionalFormatting>
  <conditionalFormatting sqref="H660">
    <cfRule type="cellIs" dxfId="948" priority="87915" operator="lessThan">
      <formula>0</formula>
    </cfRule>
  </conditionalFormatting>
  <conditionalFormatting sqref="I660">
    <cfRule type="cellIs" dxfId="947" priority="87914" operator="lessThan">
      <formula>0</formula>
    </cfRule>
  </conditionalFormatting>
  <conditionalFormatting sqref="J660">
    <cfRule type="cellIs" dxfId="946" priority="87913" operator="lessThan">
      <formula>0</formula>
    </cfRule>
  </conditionalFormatting>
  <conditionalFormatting sqref="J660">
    <cfRule type="cellIs" dxfId="945" priority="87912" operator="lessThan">
      <formula>0</formula>
    </cfRule>
  </conditionalFormatting>
  <conditionalFormatting sqref="J660">
    <cfRule type="cellIs" dxfId="944" priority="87911" operator="lessThan">
      <formula>0</formula>
    </cfRule>
  </conditionalFormatting>
  <conditionalFormatting sqref="H661">
    <cfRule type="cellIs" dxfId="943" priority="87801" operator="lessThan">
      <formula>0</formula>
    </cfRule>
  </conditionalFormatting>
  <conditionalFormatting sqref="I661">
    <cfRule type="cellIs" dxfId="942" priority="87800" operator="lessThan">
      <formula>0</formula>
    </cfRule>
  </conditionalFormatting>
  <conditionalFormatting sqref="J661">
    <cfRule type="cellIs" dxfId="941" priority="87799" operator="lessThan">
      <formula>0</formula>
    </cfRule>
  </conditionalFormatting>
  <conditionalFormatting sqref="J661">
    <cfRule type="cellIs" dxfId="940" priority="87798" operator="lessThan">
      <formula>0</formula>
    </cfRule>
  </conditionalFormatting>
  <conditionalFormatting sqref="J661">
    <cfRule type="cellIs" dxfId="939" priority="87797" operator="lessThan">
      <formula>0</formula>
    </cfRule>
  </conditionalFormatting>
  <conditionalFormatting sqref="H660">
    <cfRule type="cellIs" dxfId="938" priority="87691" operator="lessThan">
      <formula>0</formula>
    </cfRule>
  </conditionalFormatting>
  <conditionalFormatting sqref="I660">
    <cfRule type="cellIs" dxfId="937" priority="87690" operator="lessThan">
      <formula>0</formula>
    </cfRule>
  </conditionalFormatting>
  <conditionalFormatting sqref="J660">
    <cfRule type="cellIs" dxfId="936" priority="87689" operator="lessThan">
      <formula>0</formula>
    </cfRule>
  </conditionalFormatting>
  <conditionalFormatting sqref="J660">
    <cfRule type="cellIs" dxfId="935" priority="87688" operator="lessThan">
      <formula>0</formula>
    </cfRule>
  </conditionalFormatting>
  <conditionalFormatting sqref="J660">
    <cfRule type="cellIs" dxfId="934" priority="87687" operator="lessThan">
      <formula>0</formula>
    </cfRule>
  </conditionalFormatting>
  <conditionalFormatting sqref="H661">
    <cfRule type="cellIs" dxfId="933" priority="87577" operator="lessThan">
      <formula>0</formula>
    </cfRule>
  </conditionalFormatting>
  <conditionalFormatting sqref="I661">
    <cfRule type="cellIs" dxfId="932" priority="87576" operator="lessThan">
      <formula>0</formula>
    </cfRule>
  </conditionalFormatting>
  <conditionalFormatting sqref="J661">
    <cfRule type="cellIs" dxfId="931" priority="87575" operator="lessThan">
      <formula>0</formula>
    </cfRule>
  </conditionalFormatting>
  <conditionalFormatting sqref="J661">
    <cfRule type="cellIs" dxfId="930" priority="87574" operator="lessThan">
      <formula>0</formula>
    </cfRule>
  </conditionalFormatting>
  <conditionalFormatting sqref="J661">
    <cfRule type="cellIs" dxfId="929" priority="87573" operator="lessThan">
      <formula>0</formula>
    </cfRule>
  </conditionalFormatting>
  <conditionalFormatting sqref="H662">
    <cfRule type="cellIs" dxfId="928" priority="87463" operator="lessThan">
      <formula>0</formula>
    </cfRule>
  </conditionalFormatting>
  <conditionalFormatting sqref="I662">
    <cfRule type="cellIs" dxfId="927" priority="87462" operator="lessThan">
      <formula>0</formula>
    </cfRule>
  </conditionalFormatting>
  <conditionalFormatting sqref="J662">
    <cfRule type="cellIs" dxfId="926" priority="87461" operator="lessThan">
      <formula>0</formula>
    </cfRule>
  </conditionalFormatting>
  <conditionalFormatting sqref="J662">
    <cfRule type="cellIs" dxfId="925" priority="87460" operator="lessThan">
      <formula>0</formula>
    </cfRule>
  </conditionalFormatting>
  <conditionalFormatting sqref="J662">
    <cfRule type="cellIs" dxfId="924" priority="87459" operator="lessThan">
      <formula>0</formula>
    </cfRule>
  </conditionalFormatting>
  <conditionalFormatting sqref="H664">
    <cfRule type="cellIs" dxfId="923" priority="85977" operator="lessThan">
      <formula>0</formula>
    </cfRule>
  </conditionalFormatting>
  <conditionalFormatting sqref="I664">
    <cfRule type="cellIs" dxfId="922" priority="85976" operator="lessThan">
      <formula>0</formula>
    </cfRule>
  </conditionalFormatting>
  <conditionalFormatting sqref="J664">
    <cfRule type="cellIs" dxfId="921" priority="85975" operator="lessThan">
      <formula>0</formula>
    </cfRule>
  </conditionalFormatting>
  <conditionalFormatting sqref="J664">
    <cfRule type="cellIs" dxfId="920" priority="85974" operator="lessThan">
      <formula>0</formula>
    </cfRule>
  </conditionalFormatting>
  <conditionalFormatting sqref="J664">
    <cfRule type="cellIs" dxfId="919" priority="85973" operator="lessThan">
      <formula>0</formula>
    </cfRule>
  </conditionalFormatting>
  <conditionalFormatting sqref="H663">
    <cfRule type="cellIs" dxfId="918" priority="85749" operator="lessThan">
      <formula>0</formula>
    </cfRule>
  </conditionalFormatting>
  <conditionalFormatting sqref="I663">
    <cfRule type="cellIs" dxfId="917" priority="85748" operator="lessThan">
      <formula>0</formula>
    </cfRule>
  </conditionalFormatting>
  <conditionalFormatting sqref="J663">
    <cfRule type="cellIs" dxfId="916" priority="85747" operator="lessThan">
      <formula>0</formula>
    </cfRule>
  </conditionalFormatting>
  <conditionalFormatting sqref="J663">
    <cfRule type="cellIs" dxfId="915" priority="85746" operator="lessThan">
      <formula>0</formula>
    </cfRule>
  </conditionalFormatting>
  <conditionalFormatting sqref="J663">
    <cfRule type="cellIs" dxfId="914" priority="85745" operator="lessThan">
      <formula>0</formula>
    </cfRule>
  </conditionalFormatting>
  <conditionalFormatting sqref="H663">
    <cfRule type="cellIs" dxfId="913" priority="85525" operator="lessThan">
      <formula>0</formula>
    </cfRule>
  </conditionalFormatting>
  <conditionalFormatting sqref="I663">
    <cfRule type="cellIs" dxfId="912" priority="85524" operator="lessThan">
      <formula>0</formula>
    </cfRule>
  </conditionalFormatting>
  <conditionalFormatting sqref="J663">
    <cfRule type="cellIs" dxfId="911" priority="85523" operator="lessThan">
      <formula>0</formula>
    </cfRule>
  </conditionalFormatting>
  <conditionalFormatting sqref="J663">
    <cfRule type="cellIs" dxfId="910" priority="85522" operator="lessThan">
      <formula>0</formula>
    </cfRule>
  </conditionalFormatting>
  <conditionalFormatting sqref="J663">
    <cfRule type="cellIs" dxfId="909" priority="85521" operator="lessThan">
      <formula>0</formula>
    </cfRule>
  </conditionalFormatting>
  <conditionalFormatting sqref="H664">
    <cfRule type="cellIs" dxfId="908" priority="85411" operator="lessThan">
      <formula>0</formula>
    </cfRule>
  </conditionalFormatting>
  <conditionalFormatting sqref="I664">
    <cfRule type="cellIs" dxfId="907" priority="85410" operator="lessThan">
      <formula>0</formula>
    </cfRule>
  </conditionalFormatting>
  <conditionalFormatting sqref="J664">
    <cfRule type="cellIs" dxfId="906" priority="85409" operator="lessThan">
      <formula>0</formula>
    </cfRule>
  </conditionalFormatting>
  <conditionalFormatting sqref="J664">
    <cfRule type="cellIs" dxfId="905" priority="85408" operator="lessThan">
      <formula>0</formula>
    </cfRule>
  </conditionalFormatting>
  <conditionalFormatting sqref="J664">
    <cfRule type="cellIs" dxfId="904" priority="85407" operator="lessThan">
      <formula>0</formula>
    </cfRule>
  </conditionalFormatting>
  <conditionalFormatting sqref="H666">
    <cfRule type="cellIs" dxfId="903" priority="85293" operator="lessThan">
      <formula>0</formula>
    </cfRule>
  </conditionalFormatting>
  <conditionalFormatting sqref="I666">
    <cfRule type="cellIs" dxfId="902" priority="85292" operator="lessThan">
      <formula>0</formula>
    </cfRule>
  </conditionalFormatting>
  <conditionalFormatting sqref="J666">
    <cfRule type="cellIs" dxfId="901" priority="85291" operator="lessThan">
      <formula>0</formula>
    </cfRule>
  </conditionalFormatting>
  <conditionalFormatting sqref="J666">
    <cfRule type="cellIs" dxfId="900" priority="85290" operator="lessThan">
      <formula>0</formula>
    </cfRule>
  </conditionalFormatting>
  <conditionalFormatting sqref="J666">
    <cfRule type="cellIs" dxfId="899" priority="85289" operator="lessThan">
      <formula>0</formula>
    </cfRule>
  </conditionalFormatting>
  <conditionalFormatting sqref="H665">
    <cfRule type="cellIs" dxfId="898" priority="85065" operator="lessThan">
      <formula>0</formula>
    </cfRule>
  </conditionalFormatting>
  <conditionalFormatting sqref="I665">
    <cfRule type="cellIs" dxfId="897" priority="85064" operator="lessThan">
      <formula>0</formula>
    </cfRule>
  </conditionalFormatting>
  <conditionalFormatting sqref="J665">
    <cfRule type="cellIs" dxfId="896" priority="85063" operator="lessThan">
      <formula>0</formula>
    </cfRule>
  </conditionalFormatting>
  <conditionalFormatting sqref="J665">
    <cfRule type="cellIs" dxfId="895" priority="85062" operator="lessThan">
      <formula>0</formula>
    </cfRule>
  </conditionalFormatting>
  <conditionalFormatting sqref="J665">
    <cfRule type="cellIs" dxfId="894" priority="85061" operator="lessThan">
      <formula>0</formula>
    </cfRule>
  </conditionalFormatting>
  <conditionalFormatting sqref="H665">
    <cfRule type="cellIs" dxfId="893" priority="84841" operator="lessThan">
      <formula>0</formula>
    </cfRule>
  </conditionalFormatting>
  <conditionalFormatting sqref="I665">
    <cfRule type="cellIs" dxfId="892" priority="84840" operator="lessThan">
      <formula>0</formula>
    </cfRule>
  </conditionalFormatting>
  <conditionalFormatting sqref="J665">
    <cfRule type="cellIs" dxfId="891" priority="84839" operator="lessThan">
      <formula>0</formula>
    </cfRule>
  </conditionalFormatting>
  <conditionalFormatting sqref="J665">
    <cfRule type="cellIs" dxfId="890" priority="84838" operator="lessThan">
      <formula>0</formula>
    </cfRule>
  </conditionalFormatting>
  <conditionalFormatting sqref="J665">
    <cfRule type="cellIs" dxfId="889" priority="84837" operator="lessThan">
      <formula>0</formula>
    </cfRule>
  </conditionalFormatting>
  <conditionalFormatting sqref="H666">
    <cfRule type="cellIs" dxfId="888" priority="84727" operator="lessThan">
      <formula>0</formula>
    </cfRule>
  </conditionalFormatting>
  <conditionalFormatting sqref="I666">
    <cfRule type="cellIs" dxfId="887" priority="84726" operator="lessThan">
      <formula>0</formula>
    </cfRule>
  </conditionalFormatting>
  <conditionalFormatting sqref="J666">
    <cfRule type="cellIs" dxfId="886" priority="84725" operator="lessThan">
      <formula>0</formula>
    </cfRule>
  </conditionalFormatting>
  <conditionalFormatting sqref="J666">
    <cfRule type="cellIs" dxfId="885" priority="84724" operator="lessThan">
      <formula>0</formula>
    </cfRule>
  </conditionalFormatting>
  <conditionalFormatting sqref="J666">
    <cfRule type="cellIs" dxfId="884" priority="84723" operator="lessThan">
      <formula>0</formula>
    </cfRule>
  </conditionalFormatting>
  <conditionalFormatting sqref="H673">
    <cfRule type="cellIs" dxfId="883" priority="81189" operator="lessThan">
      <formula>0</formula>
    </cfRule>
  </conditionalFormatting>
  <conditionalFormatting sqref="I673">
    <cfRule type="cellIs" dxfId="882" priority="81188" operator="lessThan">
      <formula>0</formula>
    </cfRule>
  </conditionalFormatting>
  <conditionalFormatting sqref="J673">
    <cfRule type="cellIs" dxfId="881" priority="81187" operator="lessThan">
      <formula>0</formula>
    </cfRule>
  </conditionalFormatting>
  <conditionalFormatting sqref="J673">
    <cfRule type="cellIs" dxfId="880" priority="81186" operator="lessThan">
      <formula>0</formula>
    </cfRule>
  </conditionalFormatting>
  <conditionalFormatting sqref="J673">
    <cfRule type="cellIs" dxfId="879" priority="81185" operator="lessThan">
      <formula>0</formula>
    </cfRule>
  </conditionalFormatting>
  <conditionalFormatting sqref="H673">
    <cfRule type="cellIs" dxfId="878" priority="80623" operator="lessThan">
      <formula>0</formula>
    </cfRule>
  </conditionalFormatting>
  <conditionalFormatting sqref="I673">
    <cfRule type="cellIs" dxfId="877" priority="80622" operator="lessThan">
      <formula>0</formula>
    </cfRule>
  </conditionalFormatting>
  <conditionalFormatting sqref="J673">
    <cfRule type="cellIs" dxfId="876" priority="80621" operator="lessThan">
      <formula>0</formula>
    </cfRule>
  </conditionalFormatting>
  <conditionalFormatting sqref="J673">
    <cfRule type="cellIs" dxfId="875" priority="80620" operator="lessThan">
      <formula>0</formula>
    </cfRule>
  </conditionalFormatting>
  <conditionalFormatting sqref="J673">
    <cfRule type="cellIs" dxfId="874" priority="80619" operator="lessThan">
      <formula>0</formula>
    </cfRule>
  </conditionalFormatting>
  <conditionalFormatting sqref="H674">
    <cfRule type="cellIs" dxfId="873" priority="80391" operator="lessThan">
      <formula>0</formula>
    </cfRule>
  </conditionalFormatting>
  <conditionalFormatting sqref="I674">
    <cfRule type="cellIs" dxfId="872" priority="80390" operator="lessThan">
      <formula>0</formula>
    </cfRule>
  </conditionalFormatting>
  <conditionalFormatting sqref="J674">
    <cfRule type="cellIs" dxfId="871" priority="80389" operator="lessThan">
      <formula>0</formula>
    </cfRule>
  </conditionalFormatting>
  <conditionalFormatting sqref="J674">
    <cfRule type="cellIs" dxfId="870" priority="80388" operator="lessThan">
      <formula>0</formula>
    </cfRule>
  </conditionalFormatting>
  <conditionalFormatting sqref="J674">
    <cfRule type="cellIs" dxfId="869" priority="80387" operator="lessThan">
      <formula>0</formula>
    </cfRule>
  </conditionalFormatting>
  <conditionalFormatting sqref="H675">
    <cfRule type="cellIs" dxfId="868" priority="80277" operator="lessThan">
      <formula>0</formula>
    </cfRule>
  </conditionalFormatting>
  <conditionalFormatting sqref="I675">
    <cfRule type="cellIs" dxfId="867" priority="80276" operator="lessThan">
      <formula>0</formula>
    </cfRule>
  </conditionalFormatting>
  <conditionalFormatting sqref="J675">
    <cfRule type="cellIs" dxfId="866" priority="80275" operator="lessThan">
      <formula>0</formula>
    </cfRule>
  </conditionalFormatting>
  <conditionalFormatting sqref="J675">
    <cfRule type="cellIs" dxfId="865" priority="80274" operator="lessThan">
      <formula>0</formula>
    </cfRule>
  </conditionalFormatting>
  <conditionalFormatting sqref="J675">
    <cfRule type="cellIs" dxfId="864" priority="80273" operator="lessThan">
      <formula>0</formula>
    </cfRule>
  </conditionalFormatting>
  <conditionalFormatting sqref="H674">
    <cfRule type="cellIs" dxfId="863" priority="80167" operator="lessThan">
      <formula>0</formula>
    </cfRule>
  </conditionalFormatting>
  <conditionalFormatting sqref="I674">
    <cfRule type="cellIs" dxfId="862" priority="80166" operator="lessThan">
      <formula>0</formula>
    </cfRule>
  </conditionalFormatting>
  <conditionalFormatting sqref="J674">
    <cfRule type="cellIs" dxfId="861" priority="80165" operator="lessThan">
      <formula>0</formula>
    </cfRule>
  </conditionalFormatting>
  <conditionalFormatting sqref="J674">
    <cfRule type="cellIs" dxfId="860" priority="80164" operator="lessThan">
      <formula>0</formula>
    </cfRule>
  </conditionalFormatting>
  <conditionalFormatting sqref="J674">
    <cfRule type="cellIs" dxfId="859" priority="80163" operator="lessThan">
      <formula>0</formula>
    </cfRule>
  </conditionalFormatting>
  <conditionalFormatting sqref="H675">
    <cfRule type="cellIs" dxfId="858" priority="80053" operator="lessThan">
      <formula>0</formula>
    </cfRule>
  </conditionalFormatting>
  <conditionalFormatting sqref="I675">
    <cfRule type="cellIs" dxfId="857" priority="80052" operator="lessThan">
      <formula>0</formula>
    </cfRule>
  </conditionalFormatting>
  <conditionalFormatting sqref="J675">
    <cfRule type="cellIs" dxfId="856" priority="80051" operator="lessThan">
      <formula>0</formula>
    </cfRule>
  </conditionalFormatting>
  <conditionalFormatting sqref="J675">
    <cfRule type="cellIs" dxfId="855" priority="80050" operator="lessThan">
      <formula>0</formula>
    </cfRule>
  </conditionalFormatting>
  <conditionalFormatting sqref="J675">
    <cfRule type="cellIs" dxfId="854" priority="80049" operator="lessThan">
      <formula>0</formula>
    </cfRule>
  </conditionalFormatting>
  <conditionalFormatting sqref="H679">
    <cfRule type="cellIs" dxfId="853" priority="79821" operator="lessThan">
      <formula>0</formula>
    </cfRule>
  </conditionalFormatting>
  <conditionalFormatting sqref="I679">
    <cfRule type="cellIs" dxfId="852" priority="79820" operator="lessThan">
      <formula>0</formula>
    </cfRule>
  </conditionalFormatting>
  <conditionalFormatting sqref="J679">
    <cfRule type="cellIs" dxfId="851" priority="79819" operator="lessThan">
      <formula>0</formula>
    </cfRule>
  </conditionalFormatting>
  <conditionalFormatting sqref="J679">
    <cfRule type="cellIs" dxfId="850" priority="79818" operator="lessThan">
      <formula>0</formula>
    </cfRule>
  </conditionalFormatting>
  <conditionalFormatting sqref="J679">
    <cfRule type="cellIs" dxfId="849" priority="79817" operator="lessThan">
      <formula>0</formula>
    </cfRule>
  </conditionalFormatting>
  <conditionalFormatting sqref="H677">
    <cfRule type="cellIs" dxfId="848" priority="79707" operator="lessThan">
      <formula>0</formula>
    </cfRule>
  </conditionalFormatting>
  <conditionalFormatting sqref="I677">
    <cfRule type="cellIs" dxfId="847" priority="79706" operator="lessThan">
      <formula>0</formula>
    </cfRule>
  </conditionalFormatting>
  <conditionalFormatting sqref="J677">
    <cfRule type="cellIs" dxfId="846" priority="79705" operator="lessThan">
      <formula>0</formula>
    </cfRule>
  </conditionalFormatting>
  <conditionalFormatting sqref="J677">
    <cfRule type="cellIs" dxfId="845" priority="79704" operator="lessThan">
      <formula>0</formula>
    </cfRule>
  </conditionalFormatting>
  <conditionalFormatting sqref="J677">
    <cfRule type="cellIs" dxfId="844" priority="79703" operator="lessThan">
      <formula>0</formula>
    </cfRule>
  </conditionalFormatting>
  <conditionalFormatting sqref="H678">
    <cfRule type="cellIs" dxfId="843" priority="79593" operator="lessThan">
      <formula>0</formula>
    </cfRule>
  </conditionalFormatting>
  <conditionalFormatting sqref="I678">
    <cfRule type="cellIs" dxfId="842" priority="79592" operator="lessThan">
      <formula>0</formula>
    </cfRule>
  </conditionalFormatting>
  <conditionalFormatting sqref="J678">
    <cfRule type="cellIs" dxfId="841" priority="79591" operator="lessThan">
      <formula>0</formula>
    </cfRule>
  </conditionalFormatting>
  <conditionalFormatting sqref="J678">
    <cfRule type="cellIs" dxfId="840" priority="79590" operator="lessThan">
      <formula>0</formula>
    </cfRule>
  </conditionalFormatting>
  <conditionalFormatting sqref="J678">
    <cfRule type="cellIs" dxfId="839" priority="79589" operator="lessThan">
      <formula>0</formula>
    </cfRule>
  </conditionalFormatting>
  <conditionalFormatting sqref="H677">
    <cfRule type="cellIs" dxfId="838" priority="79483" operator="lessThan">
      <formula>0</formula>
    </cfRule>
  </conditionalFormatting>
  <conditionalFormatting sqref="I677">
    <cfRule type="cellIs" dxfId="837" priority="79482" operator="lessThan">
      <formula>0</formula>
    </cfRule>
  </conditionalFormatting>
  <conditionalFormatting sqref="J677">
    <cfRule type="cellIs" dxfId="836" priority="79481" operator="lessThan">
      <formula>0</formula>
    </cfRule>
  </conditionalFormatting>
  <conditionalFormatting sqref="J677">
    <cfRule type="cellIs" dxfId="835" priority="79480" operator="lessThan">
      <formula>0</formula>
    </cfRule>
  </conditionalFormatting>
  <conditionalFormatting sqref="J677">
    <cfRule type="cellIs" dxfId="834" priority="79479" operator="lessThan">
      <formula>0</formula>
    </cfRule>
  </conditionalFormatting>
  <conditionalFormatting sqref="H678">
    <cfRule type="cellIs" dxfId="833" priority="79369" operator="lessThan">
      <formula>0</formula>
    </cfRule>
  </conditionalFormatting>
  <conditionalFormatting sqref="I678">
    <cfRule type="cellIs" dxfId="832" priority="79368" operator="lessThan">
      <formula>0</formula>
    </cfRule>
  </conditionalFormatting>
  <conditionalFormatting sqref="J678">
    <cfRule type="cellIs" dxfId="831" priority="79367" operator="lessThan">
      <formula>0</formula>
    </cfRule>
  </conditionalFormatting>
  <conditionalFormatting sqref="J678">
    <cfRule type="cellIs" dxfId="830" priority="79366" operator="lessThan">
      <formula>0</formula>
    </cfRule>
  </conditionalFormatting>
  <conditionalFormatting sqref="J678">
    <cfRule type="cellIs" dxfId="829" priority="79365" operator="lessThan">
      <formula>0</formula>
    </cfRule>
  </conditionalFormatting>
  <conditionalFormatting sqref="H679">
    <cfRule type="cellIs" dxfId="828" priority="79255" operator="lessThan">
      <formula>0</formula>
    </cfRule>
  </conditionalFormatting>
  <conditionalFormatting sqref="I679">
    <cfRule type="cellIs" dxfId="827" priority="79254" operator="lessThan">
      <formula>0</formula>
    </cfRule>
  </conditionalFormatting>
  <conditionalFormatting sqref="J679">
    <cfRule type="cellIs" dxfId="826" priority="79253" operator="lessThan">
      <formula>0</formula>
    </cfRule>
  </conditionalFormatting>
  <conditionalFormatting sqref="J679">
    <cfRule type="cellIs" dxfId="825" priority="79252" operator="lessThan">
      <formula>0</formula>
    </cfRule>
  </conditionalFormatting>
  <conditionalFormatting sqref="J679">
    <cfRule type="cellIs" dxfId="824" priority="79251" operator="lessThan">
      <formula>0</formula>
    </cfRule>
  </conditionalFormatting>
  <conditionalFormatting sqref="H668">
    <cfRule type="cellIs" dxfId="823" priority="79137" operator="lessThan">
      <formula>0</formula>
    </cfRule>
  </conditionalFormatting>
  <conditionalFormatting sqref="I668">
    <cfRule type="cellIs" dxfId="822" priority="79136" operator="lessThan">
      <formula>0</formula>
    </cfRule>
  </conditionalFormatting>
  <conditionalFormatting sqref="J668">
    <cfRule type="cellIs" dxfId="821" priority="79135" operator="lessThan">
      <formula>0</formula>
    </cfRule>
  </conditionalFormatting>
  <conditionalFormatting sqref="J668">
    <cfRule type="cellIs" dxfId="820" priority="79134" operator="lessThan">
      <formula>0</formula>
    </cfRule>
  </conditionalFormatting>
  <conditionalFormatting sqref="J668">
    <cfRule type="cellIs" dxfId="819" priority="79133" operator="lessThan">
      <formula>0</formula>
    </cfRule>
  </conditionalFormatting>
  <conditionalFormatting sqref="H667">
    <cfRule type="cellIs" dxfId="818" priority="79023" operator="lessThan">
      <formula>0</formula>
    </cfRule>
  </conditionalFormatting>
  <conditionalFormatting sqref="I667">
    <cfRule type="cellIs" dxfId="817" priority="79022" operator="lessThan">
      <formula>0</formula>
    </cfRule>
  </conditionalFormatting>
  <conditionalFormatting sqref="J667">
    <cfRule type="cellIs" dxfId="816" priority="79021" operator="lessThan">
      <formula>0</formula>
    </cfRule>
  </conditionalFormatting>
  <conditionalFormatting sqref="J667">
    <cfRule type="cellIs" dxfId="815" priority="79020" operator="lessThan">
      <formula>0</formula>
    </cfRule>
  </conditionalFormatting>
  <conditionalFormatting sqref="J667">
    <cfRule type="cellIs" dxfId="814" priority="79019" operator="lessThan">
      <formula>0</formula>
    </cfRule>
  </conditionalFormatting>
  <conditionalFormatting sqref="H667">
    <cfRule type="cellIs" dxfId="813" priority="78909" operator="lessThan">
      <formula>0</formula>
    </cfRule>
  </conditionalFormatting>
  <conditionalFormatting sqref="I667">
    <cfRule type="cellIs" dxfId="812" priority="78908" operator="lessThan">
      <formula>0</formula>
    </cfRule>
  </conditionalFormatting>
  <conditionalFormatting sqref="J667">
    <cfRule type="cellIs" dxfId="811" priority="78907" operator="lessThan">
      <formula>0</formula>
    </cfRule>
  </conditionalFormatting>
  <conditionalFormatting sqref="J667">
    <cfRule type="cellIs" dxfId="810" priority="78906" operator="lessThan">
      <formula>0</formula>
    </cfRule>
  </conditionalFormatting>
  <conditionalFormatting sqref="J667">
    <cfRule type="cellIs" dxfId="809" priority="78905" operator="lessThan">
      <formula>0</formula>
    </cfRule>
  </conditionalFormatting>
  <conditionalFormatting sqref="H668">
    <cfRule type="cellIs" dxfId="808" priority="78795" operator="lessThan">
      <formula>0</formula>
    </cfRule>
  </conditionalFormatting>
  <conditionalFormatting sqref="I668">
    <cfRule type="cellIs" dxfId="807" priority="78794" operator="lessThan">
      <formula>0</formula>
    </cfRule>
  </conditionalFormatting>
  <conditionalFormatting sqref="J668">
    <cfRule type="cellIs" dxfId="806" priority="78793" operator="lessThan">
      <formula>0</formula>
    </cfRule>
  </conditionalFormatting>
  <conditionalFormatting sqref="J668">
    <cfRule type="cellIs" dxfId="805" priority="78792" operator="lessThan">
      <formula>0</formula>
    </cfRule>
  </conditionalFormatting>
  <conditionalFormatting sqref="J668">
    <cfRule type="cellIs" dxfId="804" priority="78791" operator="lessThan">
      <formula>0</formula>
    </cfRule>
  </conditionalFormatting>
  <conditionalFormatting sqref="H670">
    <cfRule type="cellIs" dxfId="803" priority="78681" operator="lessThan">
      <formula>0</formula>
    </cfRule>
  </conditionalFormatting>
  <conditionalFormatting sqref="I670">
    <cfRule type="cellIs" dxfId="802" priority="78680" operator="lessThan">
      <formula>0</formula>
    </cfRule>
  </conditionalFormatting>
  <conditionalFormatting sqref="J670">
    <cfRule type="cellIs" dxfId="801" priority="78679" operator="lessThan">
      <formula>0</formula>
    </cfRule>
  </conditionalFormatting>
  <conditionalFormatting sqref="J670">
    <cfRule type="cellIs" dxfId="800" priority="78678" operator="lessThan">
      <formula>0</formula>
    </cfRule>
  </conditionalFormatting>
  <conditionalFormatting sqref="J670">
    <cfRule type="cellIs" dxfId="799" priority="78677" operator="lessThan">
      <formula>0</formula>
    </cfRule>
  </conditionalFormatting>
  <conditionalFormatting sqref="H669">
    <cfRule type="cellIs" dxfId="798" priority="78567" operator="lessThan">
      <formula>0</formula>
    </cfRule>
  </conditionalFormatting>
  <conditionalFormatting sqref="I669">
    <cfRule type="cellIs" dxfId="797" priority="78566" operator="lessThan">
      <formula>0</formula>
    </cfRule>
  </conditionalFormatting>
  <conditionalFormatting sqref="J669">
    <cfRule type="cellIs" dxfId="796" priority="78565" operator="lessThan">
      <formula>0</formula>
    </cfRule>
  </conditionalFormatting>
  <conditionalFormatting sqref="J669">
    <cfRule type="cellIs" dxfId="795" priority="78564" operator="lessThan">
      <formula>0</formula>
    </cfRule>
  </conditionalFormatting>
  <conditionalFormatting sqref="J669">
    <cfRule type="cellIs" dxfId="794" priority="78563" operator="lessThan">
      <formula>0</formula>
    </cfRule>
  </conditionalFormatting>
  <conditionalFormatting sqref="H669">
    <cfRule type="cellIs" dxfId="793" priority="78453" operator="lessThan">
      <formula>0</formula>
    </cfRule>
  </conditionalFormatting>
  <conditionalFormatting sqref="I669">
    <cfRule type="cellIs" dxfId="792" priority="78452" operator="lessThan">
      <formula>0</formula>
    </cfRule>
  </conditionalFormatting>
  <conditionalFormatting sqref="J669">
    <cfRule type="cellIs" dxfId="791" priority="78451" operator="lessThan">
      <formula>0</formula>
    </cfRule>
  </conditionalFormatting>
  <conditionalFormatting sqref="J669">
    <cfRule type="cellIs" dxfId="790" priority="78450" operator="lessThan">
      <formula>0</formula>
    </cfRule>
  </conditionalFormatting>
  <conditionalFormatting sqref="J669">
    <cfRule type="cellIs" dxfId="789" priority="78449" operator="lessThan">
      <formula>0</formula>
    </cfRule>
  </conditionalFormatting>
  <conditionalFormatting sqref="H670">
    <cfRule type="cellIs" dxfId="788" priority="78339" operator="lessThan">
      <formula>0</formula>
    </cfRule>
  </conditionalFormatting>
  <conditionalFormatting sqref="I670">
    <cfRule type="cellIs" dxfId="787" priority="78338" operator="lessThan">
      <formula>0</formula>
    </cfRule>
  </conditionalFormatting>
  <conditionalFormatting sqref="J670">
    <cfRule type="cellIs" dxfId="786" priority="78337" operator="lessThan">
      <formula>0</formula>
    </cfRule>
  </conditionalFormatting>
  <conditionalFormatting sqref="J670">
    <cfRule type="cellIs" dxfId="785" priority="78336" operator="lessThan">
      <formula>0</formula>
    </cfRule>
  </conditionalFormatting>
  <conditionalFormatting sqref="J670">
    <cfRule type="cellIs" dxfId="784" priority="78335" operator="lessThan">
      <formula>0</formula>
    </cfRule>
  </conditionalFormatting>
  <conditionalFormatting sqref="H672">
    <cfRule type="cellIs" dxfId="783" priority="78225" operator="lessThan">
      <formula>0</formula>
    </cfRule>
  </conditionalFormatting>
  <conditionalFormatting sqref="I672">
    <cfRule type="cellIs" dxfId="782" priority="78224" operator="lessThan">
      <formula>0</formula>
    </cfRule>
  </conditionalFormatting>
  <conditionalFormatting sqref="J672">
    <cfRule type="cellIs" dxfId="781" priority="78223" operator="lessThan">
      <formula>0</formula>
    </cfRule>
  </conditionalFormatting>
  <conditionalFormatting sqref="J672">
    <cfRule type="cellIs" dxfId="780" priority="78222" operator="lessThan">
      <formula>0</formula>
    </cfRule>
  </conditionalFormatting>
  <conditionalFormatting sqref="J672">
    <cfRule type="cellIs" dxfId="779" priority="78221" operator="lessThan">
      <formula>0</formula>
    </cfRule>
  </conditionalFormatting>
  <conditionalFormatting sqref="H671">
    <cfRule type="cellIs" dxfId="778" priority="78111" operator="lessThan">
      <formula>0</formula>
    </cfRule>
  </conditionalFormatting>
  <conditionalFormatting sqref="I671">
    <cfRule type="cellIs" dxfId="777" priority="78110" operator="lessThan">
      <formula>0</formula>
    </cfRule>
  </conditionalFormatting>
  <conditionalFormatting sqref="J671">
    <cfRule type="cellIs" dxfId="776" priority="78109" operator="lessThan">
      <formula>0</formula>
    </cfRule>
  </conditionalFormatting>
  <conditionalFormatting sqref="J671">
    <cfRule type="cellIs" dxfId="775" priority="78108" operator="lessThan">
      <formula>0</formula>
    </cfRule>
  </conditionalFormatting>
  <conditionalFormatting sqref="J671">
    <cfRule type="cellIs" dxfId="774" priority="78107" operator="lessThan">
      <formula>0</formula>
    </cfRule>
  </conditionalFormatting>
  <conditionalFormatting sqref="H671">
    <cfRule type="cellIs" dxfId="773" priority="77997" operator="lessThan">
      <formula>0</formula>
    </cfRule>
  </conditionalFormatting>
  <conditionalFormatting sqref="I671">
    <cfRule type="cellIs" dxfId="772" priority="77996" operator="lessThan">
      <formula>0</formula>
    </cfRule>
  </conditionalFormatting>
  <conditionalFormatting sqref="J671">
    <cfRule type="cellIs" dxfId="771" priority="77995" operator="lessThan">
      <formula>0</formula>
    </cfRule>
  </conditionalFormatting>
  <conditionalFormatting sqref="J671">
    <cfRule type="cellIs" dxfId="770" priority="77994" operator="lessThan">
      <formula>0</formula>
    </cfRule>
  </conditionalFormatting>
  <conditionalFormatting sqref="J671">
    <cfRule type="cellIs" dxfId="769" priority="77993" operator="lessThan">
      <formula>0</formula>
    </cfRule>
  </conditionalFormatting>
  <conditionalFormatting sqref="H672">
    <cfRule type="cellIs" dxfId="768" priority="77883" operator="lessThan">
      <formula>0</formula>
    </cfRule>
  </conditionalFormatting>
  <conditionalFormatting sqref="I672">
    <cfRule type="cellIs" dxfId="767" priority="77882" operator="lessThan">
      <formula>0</formula>
    </cfRule>
  </conditionalFormatting>
  <conditionalFormatting sqref="J672">
    <cfRule type="cellIs" dxfId="766" priority="77881" operator="lessThan">
      <formula>0</formula>
    </cfRule>
  </conditionalFormatting>
  <conditionalFormatting sqref="J672">
    <cfRule type="cellIs" dxfId="765" priority="77880" operator="lessThan">
      <formula>0</formula>
    </cfRule>
  </conditionalFormatting>
  <conditionalFormatting sqref="J672">
    <cfRule type="cellIs" dxfId="764" priority="77879" operator="lessThan">
      <formula>0</formula>
    </cfRule>
  </conditionalFormatting>
  <conditionalFormatting sqref="H697:J697">
    <cfRule type="cellIs" dxfId="763" priority="72761" operator="lessThan">
      <formula>0</formula>
    </cfRule>
  </conditionalFormatting>
  <conditionalFormatting sqref="H681">
    <cfRule type="cellIs" dxfId="762" priority="72751" operator="lessThan">
      <formula>0</formula>
    </cfRule>
  </conditionalFormatting>
  <conditionalFormatting sqref="I681">
    <cfRule type="cellIs" dxfId="761" priority="72750" operator="lessThan">
      <formula>0</formula>
    </cfRule>
  </conditionalFormatting>
  <conditionalFormatting sqref="J681">
    <cfRule type="cellIs" dxfId="760" priority="72749" operator="lessThan">
      <formula>0</formula>
    </cfRule>
  </conditionalFormatting>
  <conditionalFormatting sqref="J681">
    <cfRule type="cellIs" dxfId="759" priority="72748" operator="lessThan">
      <formula>0</formula>
    </cfRule>
  </conditionalFormatting>
  <conditionalFormatting sqref="J681">
    <cfRule type="cellIs" dxfId="758" priority="72747" operator="lessThan">
      <formula>0</formula>
    </cfRule>
  </conditionalFormatting>
  <conditionalFormatting sqref="H680">
    <cfRule type="cellIs" dxfId="757" priority="72523" operator="lessThan">
      <formula>0</formula>
    </cfRule>
  </conditionalFormatting>
  <conditionalFormatting sqref="I680">
    <cfRule type="cellIs" dxfId="756" priority="72522" operator="lessThan">
      <formula>0</formula>
    </cfRule>
  </conditionalFormatting>
  <conditionalFormatting sqref="J680">
    <cfRule type="cellIs" dxfId="755" priority="72521" operator="lessThan">
      <formula>0</formula>
    </cfRule>
  </conditionalFormatting>
  <conditionalFormatting sqref="J680">
    <cfRule type="cellIs" dxfId="754" priority="72520" operator="lessThan">
      <formula>0</formula>
    </cfRule>
  </conditionalFormatting>
  <conditionalFormatting sqref="J680">
    <cfRule type="cellIs" dxfId="753" priority="72519" operator="lessThan">
      <formula>0</formula>
    </cfRule>
  </conditionalFormatting>
  <conditionalFormatting sqref="H680">
    <cfRule type="cellIs" dxfId="752" priority="72299" operator="lessThan">
      <formula>0</formula>
    </cfRule>
  </conditionalFormatting>
  <conditionalFormatting sqref="I680">
    <cfRule type="cellIs" dxfId="751" priority="72298" operator="lessThan">
      <formula>0</formula>
    </cfRule>
  </conditionalFormatting>
  <conditionalFormatting sqref="J680">
    <cfRule type="cellIs" dxfId="750" priority="72297" operator="lessThan">
      <formula>0</formula>
    </cfRule>
  </conditionalFormatting>
  <conditionalFormatting sqref="J680">
    <cfRule type="cellIs" dxfId="749" priority="72296" operator="lessThan">
      <formula>0</formula>
    </cfRule>
  </conditionalFormatting>
  <conditionalFormatting sqref="J680">
    <cfRule type="cellIs" dxfId="748" priority="72295" operator="lessThan">
      <formula>0</formula>
    </cfRule>
  </conditionalFormatting>
  <conditionalFormatting sqref="H681">
    <cfRule type="cellIs" dxfId="747" priority="72185" operator="lessThan">
      <formula>0</formula>
    </cfRule>
  </conditionalFormatting>
  <conditionalFormatting sqref="I681">
    <cfRule type="cellIs" dxfId="746" priority="72184" operator="lessThan">
      <formula>0</formula>
    </cfRule>
  </conditionalFormatting>
  <conditionalFormatting sqref="J681">
    <cfRule type="cellIs" dxfId="745" priority="72183" operator="lessThan">
      <formula>0</formula>
    </cfRule>
  </conditionalFormatting>
  <conditionalFormatting sqref="J681">
    <cfRule type="cellIs" dxfId="744" priority="72182" operator="lessThan">
      <formula>0</formula>
    </cfRule>
  </conditionalFormatting>
  <conditionalFormatting sqref="J681">
    <cfRule type="cellIs" dxfId="743" priority="72181" operator="lessThan">
      <formula>0</formula>
    </cfRule>
  </conditionalFormatting>
  <conditionalFormatting sqref="H683">
    <cfRule type="cellIs" dxfId="742" priority="72067" operator="lessThan">
      <formula>0</formula>
    </cfRule>
  </conditionalFormatting>
  <conditionalFormatting sqref="I683">
    <cfRule type="cellIs" dxfId="741" priority="72066" operator="lessThan">
      <formula>0</formula>
    </cfRule>
  </conditionalFormatting>
  <conditionalFormatting sqref="J683">
    <cfRule type="cellIs" dxfId="740" priority="72065" operator="lessThan">
      <formula>0</formula>
    </cfRule>
  </conditionalFormatting>
  <conditionalFormatting sqref="J683">
    <cfRule type="cellIs" dxfId="739" priority="72064" operator="lessThan">
      <formula>0</formula>
    </cfRule>
  </conditionalFormatting>
  <conditionalFormatting sqref="J683">
    <cfRule type="cellIs" dxfId="738" priority="72063" operator="lessThan">
      <formula>0</formula>
    </cfRule>
  </conditionalFormatting>
  <conditionalFormatting sqref="H682">
    <cfRule type="cellIs" dxfId="737" priority="71839" operator="lessThan">
      <formula>0</formula>
    </cfRule>
  </conditionalFormatting>
  <conditionalFormatting sqref="I682">
    <cfRule type="cellIs" dxfId="736" priority="71838" operator="lessThan">
      <formula>0</formula>
    </cfRule>
  </conditionalFormatting>
  <conditionalFormatting sqref="J682">
    <cfRule type="cellIs" dxfId="735" priority="71837" operator="lessThan">
      <formula>0</formula>
    </cfRule>
  </conditionalFormatting>
  <conditionalFormatting sqref="J682">
    <cfRule type="cellIs" dxfId="734" priority="71836" operator="lessThan">
      <formula>0</formula>
    </cfRule>
  </conditionalFormatting>
  <conditionalFormatting sqref="J682">
    <cfRule type="cellIs" dxfId="733" priority="71835" operator="lessThan">
      <formula>0</formula>
    </cfRule>
  </conditionalFormatting>
  <conditionalFormatting sqref="H682">
    <cfRule type="cellIs" dxfId="732" priority="71615" operator="lessThan">
      <formula>0</formula>
    </cfRule>
  </conditionalFormatting>
  <conditionalFormatting sqref="I682">
    <cfRule type="cellIs" dxfId="731" priority="71614" operator="lessThan">
      <formula>0</formula>
    </cfRule>
  </conditionalFormatting>
  <conditionalFormatting sqref="J682">
    <cfRule type="cellIs" dxfId="730" priority="71613" operator="lessThan">
      <formula>0</formula>
    </cfRule>
  </conditionalFormatting>
  <conditionalFormatting sqref="J682">
    <cfRule type="cellIs" dxfId="729" priority="71612" operator="lessThan">
      <formula>0</formula>
    </cfRule>
  </conditionalFormatting>
  <conditionalFormatting sqref="J682">
    <cfRule type="cellIs" dxfId="728" priority="71611" operator="lessThan">
      <formula>0</formula>
    </cfRule>
  </conditionalFormatting>
  <conditionalFormatting sqref="H683">
    <cfRule type="cellIs" dxfId="727" priority="71501" operator="lessThan">
      <formula>0</formula>
    </cfRule>
  </conditionalFormatting>
  <conditionalFormatting sqref="I683">
    <cfRule type="cellIs" dxfId="726" priority="71500" operator="lessThan">
      <formula>0</formula>
    </cfRule>
  </conditionalFormatting>
  <conditionalFormatting sqref="J683">
    <cfRule type="cellIs" dxfId="725" priority="71499" operator="lessThan">
      <formula>0</formula>
    </cfRule>
  </conditionalFormatting>
  <conditionalFormatting sqref="J683">
    <cfRule type="cellIs" dxfId="724" priority="71498" operator="lessThan">
      <formula>0</formula>
    </cfRule>
  </conditionalFormatting>
  <conditionalFormatting sqref="J683">
    <cfRule type="cellIs" dxfId="723" priority="71497" operator="lessThan">
      <formula>0</formula>
    </cfRule>
  </conditionalFormatting>
  <conditionalFormatting sqref="H685">
    <cfRule type="cellIs" dxfId="722" priority="71383" operator="lessThan">
      <formula>0</formula>
    </cfRule>
  </conditionalFormatting>
  <conditionalFormatting sqref="I685">
    <cfRule type="cellIs" dxfId="721" priority="71382" operator="lessThan">
      <formula>0</formula>
    </cfRule>
  </conditionalFormatting>
  <conditionalFormatting sqref="J685">
    <cfRule type="cellIs" dxfId="720" priority="71381" operator="lessThan">
      <formula>0</formula>
    </cfRule>
  </conditionalFormatting>
  <conditionalFormatting sqref="J685">
    <cfRule type="cellIs" dxfId="719" priority="71380" operator="lessThan">
      <formula>0</formula>
    </cfRule>
  </conditionalFormatting>
  <conditionalFormatting sqref="J685">
    <cfRule type="cellIs" dxfId="718" priority="71379" operator="lessThan">
      <formula>0</formula>
    </cfRule>
  </conditionalFormatting>
  <conditionalFormatting sqref="H684">
    <cfRule type="cellIs" dxfId="717" priority="71269" operator="lessThan">
      <formula>0</formula>
    </cfRule>
  </conditionalFormatting>
  <conditionalFormatting sqref="I684">
    <cfRule type="cellIs" dxfId="716" priority="71268" operator="lessThan">
      <formula>0</formula>
    </cfRule>
  </conditionalFormatting>
  <conditionalFormatting sqref="J684">
    <cfRule type="cellIs" dxfId="715" priority="71267" operator="lessThan">
      <formula>0</formula>
    </cfRule>
  </conditionalFormatting>
  <conditionalFormatting sqref="J684">
    <cfRule type="cellIs" dxfId="714" priority="71266" operator="lessThan">
      <formula>0</formula>
    </cfRule>
  </conditionalFormatting>
  <conditionalFormatting sqref="J684">
    <cfRule type="cellIs" dxfId="713" priority="71265" operator="lessThan">
      <formula>0</formula>
    </cfRule>
  </conditionalFormatting>
  <conditionalFormatting sqref="H684">
    <cfRule type="cellIs" dxfId="712" priority="71155" operator="lessThan">
      <formula>0</formula>
    </cfRule>
  </conditionalFormatting>
  <conditionalFormatting sqref="I684">
    <cfRule type="cellIs" dxfId="711" priority="71154" operator="lessThan">
      <formula>0</formula>
    </cfRule>
  </conditionalFormatting>
  <conditionalFormatting sqref="J684">
    <cfRule type="cellIs" dxfId="710" priority="71153" operator="lessThan">
      <formula>0</formula>
    </cfRule>
  </conditionalFormatting>
  <conditionalFormatting sqref="J684">
    <cfRule type="cellIs" dxfId="709" priority="71152" operator="lessThan">
      <formula>0</formula>
    </cfRule>
  </conditionalFormatting>
  <conditionalFormatting sqref="J684">
    <cfRule type="cellIs" dxfId="708" priority="71151" operator="lessThan">
      <formula>0</formula>
    </cfRule>
  </conditionalFormatting>
  <conditionalFormatting sqref="H685">
    <cfRule type="cellIs" dxfId="707" priority="71041" operator="lessThan">
      <formula>0</formula>
    </cfRule>
  </conditionalFormatting>
  <conditionalFormatting sqref="I685">
    <cfRule type="cellIs" dxfId="706" priority="71040" operator="lessThan">
      <formula>0</formula>
    </cfRule>
  </conditionalFormatting>
  <conditionalFormatting sqref="J685">
    <cfRule type="cellIs" dxfId="705" priority="71039" operator="lessThan">
      <formula>0</formula>
    </cfRule>
  </conditionalFormatting>
  <conditionalFormatting sqref="J685">
    <cfRule type="cellIs" dxfId="704" priority="71038" operator="lessThan">
      <formula>0</formula>
    </cfRule>
  </conditionalFormatting>
  <conditionalFormatting sqref="J685">
    <cfRule type="cellIs" dxfId="703" priority="71037" operator="lessThan">
      <formula>0</formula>
    </cfRule>
  </conditionalFormatting>
  <conditionalFormatting sqref="H687">
    <cfRule type="cellIs" dxfId="702" priority="70927" operator="lessThan">
      <formula>0</formula>
    </cfRule>
  </conditionalFormatting>
  <conditionalFormatting sqref="I687">
    <cfRule type="cellIs" dxfId="701" priority="70926" operator="lessThan">
      <formula>0</formula>
    </cfRule>
  </conditionalFormatting>
  <conditionalFormatting sqref="J687">
    <cfRule type="cellIs" dxfId="700" priority="70925" operator="lessThan">
      <formula>0</formula>
    </cfRule>
  </conditionalFormatting>
  <conditionalFormatting sqref="J687">
    <cfRule type="cellIs" dxfId="699" priority="70924" operator="lessThan">
      <formula>0</formula>
    </cfRule>
  </conditionalFormatting>
  <conditionalFormatting sqref="J687">
    <cfRule type="cellIs" dxfId="698" priority="70923" operator="lessThan">
      <formula>0</formula>
    </cfRule>
  </conditionalFormatting>
  <conditionalFormatting sqref="H686">
    <cfRule type="cellIs" dxfId="697" priority="70813" operator="lessThan">
      <formula>0</formula>
    </cfRule>
  </conditionalFormatting>
  <conditionalFormatting sqref="I686">
    <cfRule type="cellIs" dxfId="696" priority="70812" operator="lessThan">
      <formula>0</formula>
    </cfRule>
  </conditionalFormatting>
  <conditionalFormatting sqref="J686">
    <cfRule type="cellIs" dxfId="695" priority="70811" operator="lessThan">
      <formula>0</formula>
    </cfRule>
  </conditionalFormatting>
  <conditionalFormatting sqref="J686">
    <cfRule type="cellIs" dxfId="694" priority="70810" operator="lessThan">
      <formula>0</formula>
    </cfRule>
  </conditionalFormatting>
  <conditionalFormatting sqref="J686">
    <cfRule type="cellIs" dxfId="693" priority="70809" operator="lessThan">
      <formula>0</formula>
    </cfRule>
  </conditionalFormatting>
  <conditionalFormatting sqref="H686">
    <cfRule type="cellIs" dxfId="692" priority="70699" operator="lessThan">
      <formula>0</formula>
    </cfRule>
  </conditionalFormatting>
  <conditionalFormatting sqref="I686">
    <cfRule type="cellIs" dxfId="691" priority="70698" operator="lessThan">
      <formula>0</formula>
    </cfRule>
  </conditionalFormatting>
  <conditionalFormatting sqref="J686">
    <cfRule type="cellIs" dxfId="690" priority="70697" operator="lessThan">
      <formula>0</formula>
    </cfRule>
  </conditionalFormatting>
  <conditionalFormatting sqref="J686">
    <cfRule type="cellIs" dxfId="689" priority="70696" operator="lessThan">
      <formula>0</formula>
    </cfRule>
  </conditionalFormatting>
  <conditionalFormatting sqref="J686">
    <cfRule type="cellIs" dxfId="688" priority="70695" operator="lessThan">
      <formula>0</formula>
    </cfRule>
  </conditionalFormatting>
  <conditionalFormatting sqref="H687">
    <cfRule type="cellIs" dxfId="687" priority="70585" operator="lessThan">
      <formula>0</formula>
    </cfRule>
  </conditionalFormatting>
  <conditionalFormatting sqref="I687">
    <cfRule type="cellIs" dxfId="686" priority="70584" operator="lessThan">
      <formula>0</formula>
    </cfRule>
  </conditionalFormatting>
  <conditionalFormatting sqref="J687">
    <cfRule type="cellIs" dxfId="685" priority="70583" operator="lessThan">
      <formula>0</formula>
    </cfRule>
  </conditionalFormatting>
  <conditionalFormatting sqref="J687">
    <cfRule type="cellIs" dxfId="684" priority="70582" operator="lessThan">
      <formula>0</formula>
    </cfRule>
  </conditionalFormatting>
  <conditionalFormatting sqref="J687">
    <cfRule type="cellIs" dxfId="683" priority="70581" operator="lessThan">
      <formula>0</formula>
    </cfRule>
  </conditionalFormatting>
  <conditionalFormatting sqref="H694">
    <cfRule type="cellIs" dxfId="682" priority="70471" operator="lessThan">
      <formula>0</formula>
    </cfRule>
  </conditionalFormatting>
  <conditionalFormatting sqref="I694">
    <cfRule type="cellIs" dxfId="681" priority="70470" operator="lessThan">
      <formula>0</formula>
    </cfRule>
  </conditionalFormatting>
  <conditionalFormatting sqref="J694">
    <cfRule type="cellIs" dxfId="680" priority="70469" operator="lessThan">
      <formula>0</formula>
    </cfRule>
  </conditionalFormatting>
  <conditionalFormatting sqref="J694">
    <cfRule type="cellIs" dxfId="679" priority="70468" operator="lessThan">
      <formula>0</formula>
    </cfRule>
  </conditionalFormatting>
  <conditionalFormatting sqref="J694">
    <cfRule type="cellIs" dxfId="678" priority="70467" operator="lessThan">
      <formula>0</formula>
    </cfRule>
  </conditionalFormatting>
  <conditionalFormatting sqref="H694">
    <cfRule type="cellIs" dxfId="677" priority="70357" operator="lessThan">
      <formula>0</formula>
    </cfRule>
  </conditionalFormatting>
  <conditionalFormatting sqref="I694">
    <cfRule type="cellIs" dxfId="676" priority="70356" operator="lessThan">
      <formula>0</formula>
    </cfRule>
  </conditionalFormatting>
  <conditionalFormatting sqref="J694">
    <cfRule type="cellIs" dxfId="675" priority="70355" operator="lessThan">
      <formula>0</formula>
    </cfRule>
  </conditionalFormatting>
  <conditionalFormatting sqref="J694">
    <cfRule type="cellIs" dxfId="674" priority="70354" operator="lessThan">
      <formula>0</formula>
    </cfRule>
  </conditionalFormatting>
  <conditionalFormatting sqref="J694">
    <cfRule type="cellIs" dxfId="673" priority="70353" operator="lessThan">
      <formula>0</formula>
    </cfRule>
  </conditionalFormatting>
  <conditionalFormatting sqref="H695">
    <cfRule type="cellIs" dxfId="672" priority="70243" operator="lessThan">
      <formula>0</formula>
    </cfRule>
  </conditionalFormatting>
  <conditionalFormatting sqref="I695">
    <cfRule type="cellIs" dxfId="671" priority="70242" operator="lessThan">
      <formula>0</formula>
    </cfRule>
  </conditionalFormatting>
  <conditionalFormatting sqref="J695">
    <cfRule type="cellIs" dxfId="670" priority="70241" operator="lessThan">
      <formula>0</formula>
    </cfRule>
  </conditionalFormatting>
  <conditionalFormatting sqref="J695">
    <cfRule type="cellIs" dxfId="669" priority="70240" operator="lessThan">
      <formula>0</formula>
    </cfRule>
  </conditionalFormatting>
  <conditionalFormatting sqref="J695">
    <cfRule type="cellIs" dxfId="668" priority="70239" operator="lessThan">
      <formula>0</formula>
    </cfRule>
  </conditionalFormatting>
  <conditionalFormatting sqref="H696">
    <cfRule type="cellIs" dxfId="667" priority="70129" operator="lessThan">
      <formula>0</formula>
    </cfRule>
  </conditionalFormatting>
  <conditionalFormatting sqref="I696">
    <cfRule type="cellIs" dxfId="666" priority="70128" operator="lessThan">
      <formula>0</formula>
    </cfRule>
  </conditionalFormatting>
  <conditionalFormatting sqref="J696">
    <cfRule type="cellIs" dxfId="665" priority="70127" operator="lessThan">
      <formula>0</formula>
    </cfRule>
  </conditionalFormatting>
  <conditionalFormatting sqref="J696">
    <cfRule type="cellIs" dxfId="664" priority="70126" operator="lessThan">
      <formula>0</formula>
    </cfRule>
  </conditionalFormatting>
  <conditionalFormatting sqref="J696">
    <cfRule type="cellIs" dxfId="663" priority="70125" operator="lessThan">
      <formula>0</formula>
    </cfRule>
  </conditionalFormatting>
  <conditionalFormatting sqref="H695">
    <cfRule type="cellIs" dxfId="662" priority="70019" operator="lessThan">
      <formula>0</formula>
    </cfRule>
  </conditionalFormatting>
  <conditionalFormatting sqref="I695">
    <cfRule type="cellIs" dxfId="661" priority="70018" operator="lessThan">
      <formula>0</formula>
    </cfRule>
  </conditionalFormatting>
  <conditionalFormatting sqref="J695">
    <cfRule type="cellIs" dxfId="660" priority="70017" operator="lessThan">
      <formula>0</formula>
    </cfRule>
  </conditionalFormatting>
  <conditionalFormatting sqref="J695">
    <cfRule type="cellIs" dxfId="659" priority="70016" operator="lessThan">
      <formula>0</formula>
    </cfRule>
  </conditionalFormatting>
  <conditionalFormatting sqref="J695">
    <cfRule type="cellIs" dxfId="658" priority="70015" operator="lessThan">
      <formula>0</formula>
    </cfRule>
  </conditionalFormatting>
  <conditionalFormatting sqref="H696">
    <cfRule type="cellIs" dxfId="657" priority="69905" operator="lessThan">
      <formula>0</formula>
    </cfRule>
  </conditionalFormatting>
  <conditionalFormatting sqref="I696">
    <cfRule type="cellIs" dxfId="656" priority="69904" operator="lessThan">
      <formula>0</formula>
    </cfRule>
  </conditionalFormatting>
  <conditionalFormatting sqref="J696">
    <cfRule type="cellIs" dxfId="655" priority="69903" operator="lessThan">
      <formula>0</formula>
    </cfRule>
  </conditionalFormatting>
  <conditionalFormatting sqref="J696">
    <cfRule type="cellIs" dxfId="654" priority="69902" operator="lessThan">
      <formula>0</formula>
    </cfRule>
  </conditionalFormatting>
  <conditionalFormatting sqref="J696">
    <cfRule type="cellIs" dxfId="653" priority="69901" operator="lessThan">
      <formula>0</formula>
    </cfRule>
  </conditionalFormatting>
  <conditionalFormatting sqref="H700">
    <cfRule type="cellIs" dxfId="652" priority="69787" operator="lessThan">
      <formula>0</formula>
    </cfRule>
  </conditionalFormatting>
  <conditionalFormatting sqref="I700">
    <cfRule type="cellIs" dxfId="651" priority="69786" operator="lessThan">
      <formula>0</formula>
    </cfRule>
  </conditionalFormatting>
  <conditionalFormatting sqref="J700">
    <cfRule type="cellIs" dxfId="650" priority="69785" operator="lessThan">
      <formula>0</formula>
    </cfRule>
  </conditionalFormatting>
  <conditionalFormatting sqref="J700">
    <cfRule type="cellIs" dxfId="649" priority="69784" operator="lessThan">
      <formula>0</formula>
    </cfRule>
  </conditionalFormatting>
  <conditionalFormatting sqref="J700">
    <cfRule type="cellIs" dxfId="648" priority="69783" operator="lessThan">
      <formula>0</formula>
    </cfRule>
  </conditionalFormatting>
  <conditionalFormatting sqref="H700">
    <cfRule type="cellIs" dxfId="647" priority="69221" operator="lessThan">
      <formula>0</formula>
    </cfRule>
  </conditionalFormatting>
  <conditionalFormatting sqref="I700">
    <cfRule type="cellIs" dxfId="646" priority="69220" operator="lessThan">
      <formula>0</formula>
    </cfRule>
  </conditionalFormatting>
  <conditionalFormatting sqref="J700">
    <cfRule type="cellIs" dxfId="645" priority="69219" operator="lessThan">
      <formula>0</formula>
    </cfRule>
  </conditionalFormatting>
  <conditionalFormatting sqref="J700">
    <cfRule type="cellIs" dxfId="644" priority="69218" operator="lessThan">
      <formula>0</formula>
    </cfRule>
  </conditionalFormatting>
  <conditionalFormatting sqref="J700">
    <cfRule type="cellIs" dxfId="643" priority="69217" operator="lessThan">
      <formula>0</formula>
    </cfRule>
  </conditionalFormatting>
  <conditionalFormatting sqref="H689">
    <cfRule type="cellIs" dxfId="642" priority="69103" operator="lessThan">
      <formula>0</formula>
    </cfRule>
  </conditionalFormatting>
  <conditionalFormatting sqref="I689">
    <cfRule type="cellIs" dxfId="641" priority="69102" operator="lessThan">
      <formula>0</formula>
    </cfRule>
  </conditionalFormatting>
  <conditionalFormatting sqref="J689">
    <cfRule type="cellIs" dxfId="640" priority="69101" operator="lessThan">
      <formula>0</formula>
    </cfRule>
  </conditionalFormatting>
  <conditionalFormatting sqref="J689">
    <cfRule type="cellIs" dxfId="639" priority="69100" operator="lessThan">
      <formula>0</formula>
    </cfRule>
  </conditionalFormatting>
  <conditionalFormatting sqref="J689">
    <cfRule type="cellIs" dxfId="638" priority="69099" operator="lessThan">
      <formula>0</formula>
    </cfRule>
  </conditionalFormatting>
  <conditionalFormatting sqref="H688">
    <cfRule type="cellIs" dxfId="637" priority="68989" operator="lessThan">
      <formula>0</formula>
    </cfRule>
  </conditionalFormatting>
  <conditionalFormatting sqref="I688">
    <cfRule type="cellIs" dxfId="636" priority="68988" operator="lessThan">
      <formula>0</formula>
    </cfRule>
  </conditionalFormatting>
  <conditionalFormatting sqref="J688">
    <cfRule type="cellIs" dxfId="635" priority="68987" operator="lessThan">
      <formula>0</formula>
    </cfRule>
  </conditionalFormatting>
  <conditionalFormatting sqref="J688">
    <cfRule type="cellIs" dxfId="634" priority="68986" operator="lessThan">
      <formula>0</formula>
    </cfRule>
  </conditionalFormatting>
  <conditionalFormatting sqref="J688">
    <cfRule type="cellIs" dxfId="633" priority="68985" operator="lessThan">
      <formula>0</formula>
    </cfRule>
  </conditionalFormatting>
  <conditionalFormatting sqref="H688">
    <cfRule type="cellIs" dxfId="632" priority="68875" operator="lessThan">
      <formula>0</formula>
    </cfRule>
  </conditionalFormatting>
  <conditionalFormatting sqref="I688">
    <cfRule type="cellIs" dxfId="631" priority="68874" operator="lessThan">
      <formula>0</formula>
    </cfRule>
  </conditionalFormatting>
  <conditionalFormatting sqref="J688">
    <cfRule type="cellIs" dxfId="630" priority="68873" operator="lessThan">
      <formula>0</formula>
    </cfRule>
  </conditionalFormatting>
  <conditionalFormatting sqref="J688">
    <cfRule type="cellIs" dxfId="629" priority="68872" operator="lessThan">
      <formula>0</formula>
    </cfRule>
  </conditionalFormatting>
  <conditionalFormatting sqref="J688">
    <cfRule type="cellIs" dxfId="628" priority="68871" operator="lessThan">
      <formula>0</formula>
    </cfRule>
  </conditionalFormatting>
  <conditionalFormatting sqref="H689">
    <cfRule type="cellIs" dxfId="627" priority="68761" operator="lessThan">
      <formula>0</formula>
    </cfRule>
  </conditionalFormatting>
  <conditionalFormatting sqref="I689">
    <cfRule type="cellIs" dxfId="626" priority="68760" operator="lessThan">
      <formula>0</formula>
    </cfRule>
  </conditionalFormatting>
  <conditionalFormatting sqref="J689">
    <cfRule type="cellIs" dxfId="625" priority="68759" operator="lessThan">
      <formula>0</formula>
    </cfRule>
  </conditionalFormatting>
  <conditionalFormatting sqref="J689">
    <cfRule type="cellIs" dxfId="624" priority="68758" operator="lessThan">
      <formula>0</formula>
    </cfRule>
  </conditionalFormatting>
  <conditionalFormatting sqref="J689">
    <cfRule type="cellIs" dxfId="623" priority="68757" operator="lessThan">
      <formula>0</formula>
    </cfRule>
  </conditionalFormatting>
  <conditionalFormatting sqref="H691">
    <cfRule type="cellIs" dxfId="622" priority="68647" operator="lessThan">
      <formula>0</formula>
    </cfRule>
  </conditionalFormatting>
  <conditionalFormatting sqref="I691">
    <cfRule type="cellIs" dxfId="621" priority="68646" operator="lessThan">
      <formula>0</formula>
    </cfRule>
  </conditionalFormatting>
  <conditionalFormatting sqref="J691">
    <cfRule type="cellIs" dxfId="620" priority="68645" operator="lessThan">
      <formula>0</formula>
    </cfRule>
  </conditionalFormatting>
  <conditionalFormatting sqref="J691">
    <cfRule type="cellIs" dxfId="619" priority="68644" operator="lessThan">
      <formula>0</formula>
    </cfRule>
  </conditionalFormatting>
  <conditionalFormatting sqref="J691">
    <cfRule type="cellIs" dxfId="618" priority="68643" operator="lessThan">
      <formula>0</formula>
    </cfRule>
  </conditionalFormatting>
  <conditionalFormatting sqref="H690">
    <cfRule type="cellIs" dxfId="617" priority="68533" operator="lessThan">
      <formula>0</formula>
    </cfRule>
  </conditionalFormatting>
  <conditionalFormatting sqref="I690">
    <cfRule type="cellIs" dxfId="616" priority="68532" operator="lessThan">
      <formula>0</formula>
    </cfRule>
  </conditionalFormatting>
  <conditionalFormatting sqref="J690">
    <cfRule type="cellIs" dxfId="615" priority="68531" operator="lessThan">
      <formula>0</formula>
    </cfRule>
  </conditionalFormatting>
  <conditionalFormatting sqref="J690">
    <cfRule type="cellIs" dxfId="614" priority="68530" operator="lessThan">
      <formula>0</formula>
    </cfRule>
  </conditionalFormatting>
  <conditionalFormatting sqref="J690">
    <cfRule type="cellIs" dxfId="613" priority="68529" operator="lessThan">
      <formula>0</formula>
    </cfRule>
  </conditionalFormatting>
  <conditionalFormatting sqref="H690">
    <cfRule type="cellIs" dxfId="612" priority="68419" operator="lessThan">
      <formula>0</formula>
    </cfRule>
  </conditionalFormatting>
  <conditionalFormatting sqref="I690">
    <cfRule type="cellIs" dxfId="611" priority="68418" operator="lessThan">
      <formula>0</formula>
    </cfRule>
  </conditionalFormatting>
  <conditionalFormatting sqref="J690">
    <cfRule type="cellIs" dxfId="610" priority="68417" operator="lessThan">
      <formula>0</formula>
    </cfRule>
  </conditionalFormatting>
  <conditionalFormatting sqref="J690">
    <cfRule type="cellIs" dxfId="609" priority="68416" operator="lessThan">
      <formula>0</formula>
    </cfRule>
  </conditionalFormatting>
  <conditionalFormatting sqref="J690">
    <cfRule type="cellIs" dxfId="608" priority="68415" operator="lessThan">
      <formula>0</formula>
    </cfRule>
  </conditionalFormatting>
  <conditionalFormatting sqref="H691">
    <cfRule type="cellIs" dxfId="607" priority="68305" operator="lessThan">
      <formula>0</formula>
    </cfRule>
  </conditionalFormatting>
  <conditionalFormatting sqref="I691">
    <cfRule type="cellIs" dxfId="606" priority="68304" operator="lessThan">
      <formula>0</formula>
    </cfRule>
  </conditionalFormatting>
  <conditionalFormatting sqref="J691">
    <cfRule type="cellIs" dxfId="605" priority="68303" operator="lessThan">
      <formula>0</formula>
    </cfRule>
  </conditionalFormatting>
  <conditionalFormatting sqref="J691">
    <cfRule type="cellIs" dxfId="604" priority="68302" operator="lessThan">
      <formula>0</formula>
    </cfRule>
  </conditionalFormatting>
  <conditionalFormatting sqref="J691">
    <cfRule type="cellIs" dxfId="603" priority="68301" operator="lessThan">
      <formula>0</formula>
    </cfRule>
  </conditionalFormatting>
  <conditionalFormatting sqref="H693">
    <cfRule type="cellIs" dxfId="602" priority="68191" operator="lessThan">
      <formula>0</formula>
    </cfRule>
  </conditionalFormatting>
  <conditionalFormatting sqref="I693">
    <cfRule type="cellIs" dxfId="601" priority="68190" operator="lessThan">
      <formula>0</formula>
    </cfRule>
  </conditionalFormatting>
  <conditionalFormatting sqref="J693">
    <cfRule type="cellIs" dxfId="600" priority="68189" operator="lessThan">
      <formula>0</formula>
    </cfRule>
  </conditionalFormatting>
  <conditionalFormatting sqref="J693">
    <cfRule type="cellIs" dxfId="599" priority="68188" operator="lessThan">
      <formula>0</formula>
    </cfRule>
  </conditionalFormatting>
  <conditionalFormatting sqref="J693">
    <cfRule type="cellIs" dxfId="598" priority="68187" operator="lessThan">
      <formula>0</formula>
    </cfRule>
  </conditionalFormatting>
  <conditionalFormatting sqref="H692">
    <cfRule type="cellIs" dxfId="597" priority="68077" operator="lessThan">
      <formula>0</formula>
    </cfRule>
  </conditionalFormatting>
  <conditionalFormatting sqref="I692">
    <cfRule type="cellIs" dxfId="596" priority="68076" operator="lessThan">
      <formula>0</formula>
    </cfRule>
  </conditionalFormatting>
  <conditionalFormatting sqref="J692">
    <cfRule type="cellIs" dxfId="595" priority="68075" operator="lessThan">
      <formula>0</formula>
    </cfRule>
  </conditionalFormatting>
  <conditionalFormatting sqref="J692">
    <cfRule type="cellIs" dxfId="594" priority="68074" operator="lessThan">
      <formula>0</formula>
    </cfRule>
  </conditionalFormatting>
  <conditionalFormatting sqref="J692">
    <cfRule type="cellIs" dxfId="593" priority="68073" operator="lessThan">
      <formula>0</formula>
    </cfRule>
  </conditionalFormatting>
  <conditionalFormatting sqref="H692">
    <cfRule type="cellIs" dxfId="592" priority="67963" operator="lessThan">
      <formula>0</formula>
    </cfRule>
  </conditionalFormatting>
  <conditionalFormatting sqref="I692">
    <cfRule type="cellIs" dxfId="591" priority="67962" operator="lessThan">
      <formula>0</formula>
    </cfRule>
  </conditionalFormatting>
  <conditionalFormatting sqref="J692">
    <cfRule type="cellIs" dxfId="590" priority="67961" operator="lessThan">
      <formula>0</formula>
    </cfRule>
  </conditionalFormatting>
  <conditionalFormatting sqref="J692">
    <cfRule type="cellIs" dxfId="589" priority="67960" operator="lessThan">
      <formula>0</formula>
    </cfRule>
  </conditionalFormatting>
  <conditionalFormatting sqref="J692">
    <cfRule type="cellIs" dxfId="588" priority="67959" operator="lessThan">
      <formula>0</formula>
    </cfRule>
  </conditionalFormatting>
  <conditionalFormatting sqref="H693">
    <cfRule type="cellIs" dxfId="587" priority="67849" operator="lessThan">
      <formula>0</formula>
    </cfRule>
  </conditionalFormatting>
  <conditionalFormatting sqref="I693">
    <cfRule type="cellIs" dxfId="586" priority="67848" operator="lessThan">
      <formula>0</formula>
    </cfRule>
  </conditionalFormatting>
  <conditionalFormatting sqref="J693">
    <cfRule type="cellIs" dxfId="585" priority="67847" operator="lessThan">
      <formula>0</formula>
    </cfRule>
  </conditionalFormatting>
  <conditionalFormatting sqref="J693">
    <cfRule type="cellIs" dxfId="584" priority="67846" operator="lessThan">
      <formula>0</formula>
    </cfRule>
  </conditionalFormatting>
  <conditionalFormatting sqref="J693">
    <cfRule type="cellIs" dxfId="583" priority="67845" operator="lessThan">
      <formula>0</formula>
    </cfRule>
  </conditionalFormatting>
  <conditionalFormatting sqref="H693">
    <cfRule type="cellIs" dxfId="582" priority="67735" operator="lessThan">
      <formula>0</formula>
    </cfRule>
  </conditionalFormatting>
  <conditionalFormatting sqref="I693">
    <cfRule type="cellIs" dxfId="581" priority="67734" operator="lessThan">
      <formula>0</formula>
    </cfRule>
  </conditionalFormatting>
  <conditionalFormatting sqref="J693">
    <cfRule type="cellIs" dxfId="580" priority="67733" operator="lessThan">
      <formula>0</formula>
    </cfRule>
  </conditionalFormatting>
  <conditionalFormatting sqref="J693">
    <cfRule type="cellIs" dxfId="579" priority="67732" operator="lessThan">
      <formula>0</formula>
    </cfRule>
  </conditionalFormatting>
  <conditionalFormatting sqref="J693">
    <cfRule type="cellIs" dxfId="578" priority="67731" operator="lessThan">
      <formula>0</formula>
    </cfRule>
  </conditionalFormatting>
  <conditionalFormatting sqref="H692">
    <cfRule type="cellIs" dxfId="577" priority="67621" operator="lessThan">
      <formula>0</formula>
    </cfRule>
  </conditionalFormatting>
  <conditionalFormatting sqref="I692">
    <cfRule type="cellIs" dxfId="576" priority="67620" operator="lessThan">
      <formula>0</formula>
    </cfRule>
  </conditionalFormatting>
  <conditionalFormatting sqref="J692">
    <cfRule type="cellIs" dxfId="575" priority="67619" operator="lessThan">
      <formula>0</formula>
    </cfRule>
  </conditionalFormatting>
  <conditionalFormatting sqref="J692">
    <cfRule type="cellIs" dxfId="574" priority="67618" operator="lessThan">
      <formula>0</formula>
    </cfRule>
  </conditionalFormatting>
  <conditionalFormatting sqref="J692">
    <cfRule type="cellIs" dxfId="573" priority="67617" operator="lessThan">
      <formula>0</formula>
    </cfRule>
  </conditionalFormatting>
  <conditionalFormatting sqref="H692">
    <cfRule type="cellIs" dxfId="572" priority="67507" operator="lessThan">
      <formula>0</formula>
    </cfRule>
  </conditionalFormatting>
  <conditionalFormatting sqref="I692">
    <cfRule type="cellIs" dxfId="571" priority="67506" operator="lessThan">
      <formula>0</formula>
    </cfRule>
  </conditionalFormatting>
  <conditionalFormatting sqref="J692">
    <cfRule type="cellIs" dxfId="570" priority="67505" operator="lessThan">
      <formula>0</formula>
    </cfRule>
  </conditionalFormatting>
  <conditionalFormatting sqref="J692">
    <cfRule type="cellIs" dxfId="569" priority="67504" operator="lessThan">
      <formula>0</formula>
    </cfRule>
  </conditionalFormatting>
  <conditionalFormatting sqref="J692">
    <cfRule type="cellIs" dxfId="568" priority="67503" operator="lessThan">
      <formula>0</formula>
    </cfRule>
  </conditionalFormatting>
  <conditionalFormatting sqref="H693">
    <cfRule type="cellIs" dxfId="567" priority="67393" operator="lessThan">
      <formula>0</formula>
    </cfRule>
  </conditionalFormatting>
  <conditionalFormatting sqref="I693">
    <cfRule type="cellIs" dxfId="566" priority="67392" operator="lessThan">
      <formula>0</formula>
    </cfRule>
  </conditionalFormatting>
  <conditionalFormatting sqref="J693">
    <cfRule type="cellIs" dxfId="565" priority="67391" operator="lessThan">
      <formula>0</formula>
    </cfRule>
  </conditionalFormatting>
  <conditionalFormatting sqref="J693">
    <cfRule type="cellIs" dxfId="564" priority="67390" operator="lessThan">
      <formula>0</formula>
    </cfRule>
  </conditionalFormatting>
  <conditionalFormatting sqref="J693">
    <cfRule type="cellIs" dxfId="563" priority="67389" operator="lessThan">
      <formula>0</formula>
    </cfRule>
  </conditionalFormatting>
  <conditionalFormatting sqref="H695">
    <cfRule type="cellIs" dxfId="562" priority="67279" operator="lessThan">
      <formula>0</formula>
    </cfRule>
  </conditionalFormatting>
  <conditionalFormatting sqref="I695">
    <cfRule type="cellIs" dxfId="561" priority="67278" operator="lessThan">
      <formula>0</formula>
    </cfRule>
  </conditionalFormatting>
  <conditionalFormatting sqref="J695">
    <cfRule type="cellIs" dxfId="560" priority="67277" operator="lessThan">
      <formula>0</formula>
    </cfRule>
  </conditionalFormatting>
  <conditionalFormatting sqref="J695">
    <cfRule type="cellIs" dxfId="559" priority="67276" operator="lessThan">
      <formula>0</formula>
    </cfRule>
  </conditionalFormatting>
  <conditionalFormatting sqref="J695">
    <cfRule type="cellIs" dxfId="558" priority="67275" operator="lessThan">
      <formula>0</formula>
    </cfRule>
  </conditionalFormatting>
  <conditionalFormatting sqref="H694">
    <cfRule type="cellIs" dxfId="557" priority="67165" operator="lessThan">
      <formula>0</formula>
    </cfRule>
  </conditionalFormatting>
  <conditionalFormatting sqref="I694">
    <cfRule type="cellIs" dxfId="556" priority="67164" operator="lessThan">
      <formula>0</formula>
    </cfRule>
  </conditionalFormatting>
  <conditionalFormatting sqref="J694">
    <cfRule type="cellIs" dxfId="555" priority="67163" operator="lessThan">
      <formula>0</formula>
    </cfRule>
  </conditionalFormatting>
  <conditionalFormatting sqref="J694">
    <cfRule type="cellIs" dxfId="554" priority="67162" operator="lessThan">
      <formula>0</formula>
    </cfRule>
  </conditionalFormatting>
  <conditionalFormatting sqref="J694">
    <cfRule type="cellIs" dxfId="553" priority="67161" operator="lessThan">
      <formula>0</formula>
    </cfRule>
  </conditionalFormatting>
  <conditionalFormatting sqref="H694">
    <cfRule type="cellIs" dxfId="552" priority="67051" operator="lessThan">
      <formula>0</formula>
    </cfRule>
  </conditionalFormatting>
  <conditionalFormatting sqref="I694">
    <cfRule type="cellIs" dxfId="551" priority="67050" operator="lessThan">
      <formula>0</formula>
    </cfRule>
  </conditionalFormatting>
  <conditionalFormatting sqref="J694">
    <cfRule type="cellIs" dxfId="550" priority="67049" operator="lessThan">
      <formula>0</formula>
    </cfRule>
  </conditionalFormatting>
  <conditionalFormatting sqref="J694">
    <cfRule type="cellIs" dxfId="549" priority="67048" operator="lessThan">
      <formula>0</formula>
    </cfRule>
  </conditionalFormatting>
  <conditionalFormatting sqref="J694">
    <cfRule type="cellIs" dxfId="548" priority="67047" operator="lessThan">
      <formula>0</formula>
    </cfRule>
  </conditionalFormatting>
  <conditionalFormatting sqref="H695">
    <cfRule type="cellIs" dxfId="547" priority="66937" operator="lessThan">
      <formula>0</formula>
    </cfRule>
  </conditionalFormatting>
  <conditionalFormatting sqref="I695">
    <cfRule type="cellIs" dxfId="546" priority="66936" operator="lessThan">
      <formula>0</formula>
    </cfRule>
  </conditionalFormatting>
  <conditionalFormatting sqref="J695">
    <cfRule type="cellIs" dxfId="545" priority="66935" operator="lessThan">
      <formula>0</formula>
    </cfRule>
  </conditionalFormatting>
  <conditionalFormatting sqref="J695">
    <cfRule type="cellIs" dxfId="544" priority="66934" operator="lessThan">
      <formula>0</formula>
    </cfRule>
  </conditionalFormatting>
  <conditionalFormatting sqref="J695">
    <cfRule type="cellIs" dxfId="543" priority="66933" operator="lessThan">
      <formula>0</formula>
    </cfRule>
  </conditionalFormatting>
  <conditionalFormatting sqref="H697">
    <cfRule type="cellIs" dxfId="542" priority="66823" operator="lessThan">
      <formula>0</formula>
    </cfRule>
  </conditionalFormatting>
  <conditionalFormatting sqref="I697">
    <cfRule type="cellIs" dxfId="541" priority="66822" operator="lessThan">
      <formula>0</formula>
    </cfRule>
  </conditionalFormatting>
  <conditionalFormatting sqref="J697">
    <cfRule type="cellIs" dxfId="540" priority="66821" operator="lessThan">
      <formula>0</formula>
    </cfRule>
  </conditionalFormatting>
  <conditionalFormatting sqref="J697">
    <cfRule type="cellIs" dxfId="539" priority="66820" operator="lessThan">
      <formula>0</formula>
    </cfRule>
  </conditionalFormatting>
  <conditionalFormatting sqref="J697">
    <cfRule type="cellIs" dxfId="538" priority="66819" operator="lessThan">
      <formula>0</formula>
    </cfRule>
  </conditionalFormatting>
  <conditionalFormatting sqref="H696">
    <cfRule type="cellIs" dxfId="537" priority="66709" operator="lessThan">
      <formula>0</formula>
    </cfRule>
  </conditionalFormatting>
  <conditionalFormatting sqref="I696">
    <cfRule type="cellIs" dxfId="536" priority="66708" operator="lessThan">
      <formula>0</formula>
    </cfRule>
  </conditionalFormatting>
  <conditionalFormatting sqref="J696">
    <cfRule type="cellIs" dxfId="535" priority="66707" operator="lessThan">
      <formula>0</formula>
    </cfRule>
  </conditionalFormatting>
  <conditionalFormatting sqref="J696">
    <cfRule type="cellIs" dxfId="534" priority="66706" operator="lessThan">
      <formula>0</formula>
    </cfRule>
  </conditionalFormatting>
  <conditionalFormatting sqref="J696">
    <cfRule type="cellIs" dxfId="533" priority="66705" operator="lessThan">
      <formula>0</formula>
    </cfRule>
  </conditionalFormatting>
  <conditionalFormatting sqref="H696">
    <cfRule type="cellIs" dxfId="532" priority="66595" operator="lessThan">
      <formula>0</formula>
    </cfRule>
  </conditionalFormatting>
  <conditionalFormatting sqref="I696">
    <cfRule type="cellIs" dxfId="531" priority="66594" operator="lessThan">
      <formula>0</formula>
    </cfRule>
  </conditionalFormatting>
  <conditionalFormatting sqref="J696">
    <cfRule type="cellIs" dxfId="530" priority="66593" operator="lessThan">
      <formula>0</formula>
    </cfRule>
  </conditionalFormatting>
  <conditionalFormatting sqref="J696">
    <cfRule type="cellIs" dxfId="529" priority="66592" operator="lessThan">
      <formula>0</formula>
    </cfRule>
  </conditionalFormatting>
  <conditionalFormatting sqref="J696">
    <cfRule type="cellIs" dxfId="528" priority="66591" operator="lessThan">
      <formula>0</formula>
    </cfRule>
  </conditionalFormatting>
  <conditionalFormatting sqref="H697">
    <cfRule type="cellIs" dxfId="527" priority="66481" operator="lessThan">
      <formula>0</formula>
    </cfRule>
  </conditionalFormatting>
  <conditionalFormatting sqref="I697">
    <cfRule type="cellIs" dxfId="526" priority="66480" operator="lessThan">
      <formula>0</formula>
    </cfRule>
  </conditionalFormatting>
  <conditionalFormatting sqref="J697">
    <cfRule type="cellIs" dxfId="525" priority="66479" operator="lessThan">
      <formula>0</formula>
    </cfRule>
  </conditionalFormatting>
  <conditionalFormatting sqref="J697">
    <cfRule type="cellIs" dxfId="524" priority="66478" operator="lessThan">
      <formula>0</formula>
    </cfRule>
  </conditionalFormatting>
  <conditionalFormatting sqref="J697">
    <cfRule type="cellIs" dxfId="523" priority="66477" operator="lessThan">
      <formula>0</formula>
    </cfRule>
  </conditionalFormatting>
  <conditionalFormatting sqref="H702:H703">
    <cfRule type="cellIs" dxfId="522" priority="63403" operator="lessThan">
      <formula>0</formula>
    </cfRule>
  </conditionalFormatting>
  <conditionalFormatting sqref="I702:I703">
    <cfRule type="cellIs" dxfId="521" priority="63402" operator="lessThan">
      <formula>0</formula>
    </cfRule>
  </conditionalFormatting>
  <conditionalFormatting sqref="J702:J703">
    <cfRule type="cellIs" dxfId="520" priority="63401" operator="lessThan">
      <formula>0</formula>
    </cfRule>
  </conditionalFormatting>
  <conditionalFormatting sqref="J702:J703">
    <cfRule type="cellIs" dxfId="519" priority="63400" operator="lessThan">
      <formula>0</formula>
    </cfRule>
  </conditionalFormatting>
  <conditionalFormatting sqref="J702:J703">
    <cfRule type="cellIs" dxfId="518" priority="63399" operator="lessThan">
      <formula>0</formula>
    </cfRule>
  </conditionalFormatting>
  <conditionalFormatting sqref="H701">
    <cfRule type="cellIs" dxfId="517" priority="63175" operator="lessThan">
      <formula>0</formula>
    </cfRule>
  </conditionalFormatting>
  <conditionalFormatting sqref="I701">
    <cfRule type="cellIs" dxfId="516" priority="63174" operator="lessThan">
      <formula>0</formula>
    </cfRule>
  </conditionalFormatting>
  <conditionalFormatting sqref="J701">
    <cfRule type="cellIs" dxfId="515" priority="63173" operator="lessThan">
      <formula>0</formula>
    </cfRule>
  </conditionalFormatting>
  <conditionalFormatting sqref="J701">
    <cfRule type="cellIs" dxfId="514" priority="63172" operator="lessThan">
      <formula>0</formula>
    </cfRule>
  </conditionalFormatting>
  <conditionalFormatting sqref="J701">
    <cfRule type="cellIs" dxfId="513" priority="63171" operator="lessThan">
      <formula>0</formula>
    </cfRule>
  </conditionalFormatting>
  <conditionalFormatting sqref="H701">
    <cfRule type="cellIs" dxfId="512" priority="62951" operator="lessThan">
      <formula>0</formula>
    </cfRule>
  </conditionalFormatting>
  <conditionalFormatting sqref="I701">
    <cfRule type="cellIs" dxfId="511" priority="62950" operator="lessThan">
      <formula>0</formula>
    </cfRule>
  </conditionalFormatting>
  <conditionalFormatting sqref="J701">
    <cfRule type="cellIs" dxfId="510" priority="62949" operator="lessThan">
      <formula>0</formula>
    </cfRule>
  </conditionalFormatting>
  <conditionalFormatting sqref="J701">
    <cfRule type="cellIs" dxfId="509" priority="62948" operator="lessThan">
      <formula>0</formula>
    </cfRule>
  </conditionalFormatting>
  <conditionalFormatting sqref="J701">
    <cfRule type="cellIs" dxfId="508" priority="62947" operator="lessThan">
      <formula>0</formula>
    </cfRule>
  </conditionalFormatting>
  <conditionalFormatting sqref="H702">
    <cfRule type="cellIs" dxfId="507" priority="62837" operator="lessThan">
      <formula>0</formula>
    </cfRule>
  </conditionalFormatting>
  <conditionalFormatting sqref="I702">
    <cfRule type="cellIs" dxfId="506" priority="62836" operator="lessThan">
      <formula>0</formula>
    </cfRule>
  </conditionalFormatting>
  <conditionalFormatting sqref="J702">
    <cfRule type="cellIs" dxfId="505" priority="62835" operator="lessThan">
      <formula>0</formula>
    </cfRule>
  </conditionalFormatting>
  <conditionalFormatting sqref="J702">
    <cfRule type="cellIs" dxfId="504" priority="62834" operator="lessThan">
      <formula>0</formula>
    </cfRule>
  </conditionalFormatting>
  <conditionalFormatting sqref="J702">
    <cfRule type="cellIs" dxfId="503" priority="62833" operator="lessThan">
      <formula>0</formula>
    </cfRule>
  </conditionalFormatting>
  <conditionalFormatting sqref="H705">
    <cfRule type="cellIs" dxfId="502" priority="62719" operator="lessThan">
      <formula>0</formula>
    </cfRule>
  </conditionalFormatting>
  <conditionalFormatting sqref="I705">
    <cfRule type="cellIs" dxfId="501" priority="62718" operator="lessThan">
      <formula>0</formula>
    </cfRule>
  </conditionalFormatting>
  <conditionalFormatting sqref="J705">
    <cfRule type="cellIs" dxfId="500" priority="62717" operator="lessThan">
      <formula>0</formula>
    </cfRule>
  </conditionalFormatting>
  <conditionalFormatting sqref="J705">
    <cfRule type="cellIs" dxfId="499" priority="62716" operator="lessThan">
      <formula>0</formula>
    </cfRule>
  </conditionalFormatting>
  <conditionalFormatting sqref="J705">
    <cfRule type="cellIs" dxfId="498" priority="62715" operator="lessThan">
      <formula>0</formula>
    </cfRule>
  </conditionalFormatting>
  <conditionalFormatting sqref="H704">
    <cfRule type="cellIs" dxfId="497" priority="62491" operator="lessThan">
      <formula>0</formula>
    </cfRule>
  </conditionalFormatting>
  <conditionalFormatting sqref="I704">
    <cfRule type="cellIs" dxfId="496" priority="62490" operator="lessThan">
      <formula>0</formula>
    </cfRule>
  </conditionalFormatting>
  <conditionalFormatting sqref="J704">
    <cfRule type="cellIs" dxfId="495" priority="62489" operator="lessThan">
      <formula>0</formula>
    </cfRule>
  </conditionalFormatting>
  <conditionalFormatting sqref="J704">
    <cfRule type="cellIs" dxfId="494" priority="62488" operator="lessThan">
      <formula>0</formula>
    </cfRule>
  </conditionalFormatting>
  <conditionalFormatting sqref="J704">
    <cfRule type="cellIs" dxfId="493" priority="62487" operator="lessThan">
      <formula>0</formula>
    </cfRule>
  </conditionalFormatting>
  <conditionalFormatting sqref="H704">
    <cfRule type="cellIs" dxfId="492" priority="62267" operator="lessThan">
      <formula>0</formula>
    </cfRule>
  </conditionalFormatting>
  <conditionalFormatting sqref="I704">
    <cfRule type="cellIs" dxfId="491" priority="62266" operator="lessThan">
      <formula>0</formula>
    </cfRule>
  </conditionalFormatting>
  <conditionalFormatting sqref="J704">
    <cfRule type="cellIs" dxfId="490" priority="62265" operator="lessThan">
      <formula>0</formula>
    </cfRule>
  </conditionalFormatting>
  <conditionalFormatting sqref="J704">
    <cfRule type="cellIs" dxfId="489" priority="62264" operator="lessThan">
      <formula>0</formula>
    </cfRule>
  </conditionalFormatting>
  <conditionalFormatting sqref="J704">
    <cfRule type="cellIs" dxfId="488" priority="62263" operator="lessThan">
      <formula>0</formula>
    </cfRule>
  </conditionalFormatting>
  <conditionalFormatting sqref="H705">
    <cfRule type="cellIs" dxfId="487" priority="62153" operator="lessThan">
      <formula>0</formula>
    </cfRule>
  </conditionalFormatting>
  <conditionalFormatting sqref="I705">
    <cfRule type="cellIs" dxfId="486" priority="62152" operator="lessThan">
      <formula>0</formula>
    </cfRule>
  </conditionalFormatting>
  <conditionalFormatting sqref="J705">
    <cfRule type="cellIs" dxfId="485" priority="62151" operator="lessThan">
      <formula>0</formula>
    </cfRule>
  </conditionalFormatting>
  <conditionalFormatting sqref="J705">
    <cfRule type="cellIs" dxfId="484" priority="62150" operator="lessThan">
      <formula>0</formula>
    </cfRule>
  </conditionalFormatting>
  <conditionalFormatting sqref="J705">
    <cfRule type="cellIs" dxfId="483" priority="62149" operator="lessThan">
      <formula>0</formula>
    </cfRule>
  </conditionalFormatting>
  <conditionalFormatting sqref="H707">
    <cfRule type="cellIs" dxfId="482" priority="62035" operator="lessThan">
      <formula>0</formula>
    </cfRule>
  </conditionalFormatting>
  <conditionalFormatting sqref="I707">
    <cfRule type="cellIs" dxfId="481" priority="62034" operator="lessThan">
      <formula>0</formula>
    </cfRule>
  </conditionalFormatting>
  <conditionalFormatting sqref="J707">
    <cfRule type="cellIs" dxfId="480" priority="62033" operator="lessThan">
      <formula>0</formula>
    </cfRule>
  </conditionalFormatting>
  <conditionalFormatting sqref="J707">
    <cfRule type="cellIs" dxfId="479" priority="62032" operator="lessThan">
      <formula>0</formula>
    </cfRule>
  </conditionalFormatting>
  <conditionalFormatting sqref="J707">
    <cfRule type="cellIs" dxfId="478" priority="62031" operator="lessThan">
      <formula>0</formula>
    </cfRule>
  </conditionalFormatting>
  <conditionalFormatting sqref="H706">
    <cfRule type="cellIs" dxfId="477" priority="61921" operator="lessThan">
      <formula>0</formula>
    </cfRule>
  </conditionalFormatting>
  <conditionalFormatting sqref="I706">
    <cfRule type="cellIs" dxfId="476" priority="61920" operator="lessThan">
      <formula>0</formula>
    </cfRule>
  </conditionalFormatting>
  <conditionalFormatting sqref="J706">
    <cfRule type="cellIs" dxfId="475" priority="61919" operator="lessThan">
      <formula>0</formula>
    </cfRule>
  </conditionalFormatting>
  <conditionalFormatting sqref="J706">
    <cfRule type="cellIs" dxfId="474" priority="61918" operator="lessThan">
      <formula>0</formula>
    </cfRule>
  </conditionalFormatting>
  <conditionalFormatting sqref="J706">
    <cfRule type="cellIs" dxfId="473" priority="61917" operator="lessThan">
      <formula>0</formula>
    </cfRule>
  </conditionalFormatting>
  <conditionalFormatting sqref="H706">
    <cfRule type="cellIs" dxfId="472" priority="61807" operator="lessThan">
      <formula>0</formula>
    </cfRule>
  </conditionalFormatting>
  <conditionalFormatting sqref="I706">
    <cfRule type="cellIs" dxfId="471" priority="61806" operator="lessThan">
      <formula>0</formula>
    </cfRule>
  </conditionalFormatting>
  <conditionalFormatting sqref="J706">
    <cfRule type="cellIs" dxfId="470" priority="61805" operator="lessThan">
      <formula>0</formula>
    </cfRule>
  </conditionalFormatting>
  <conditionalFormatting sqref="J706">
    <cfRule type="cellIs" dxfId="469" priority="61804" operator="lessThan">
      <formula>0</formula>
    </cfRule>
  </conditionalFormatting>
  <conditionalFormatting sqref="J706">
    <cfRule type="cellIs" dxfId="468" priority="61803" operator="lessThan">
      <formula>0</formula>
    </cfRule>
  </conditionalFormatting>
  <conditionalFormatting sqref="H707">
    <cfRule type="cellIs" dxfId="467" priority="61693" operator="lessThan">
      <formula>0</formula>
    </cfRule>
  </conditionalFormatting>
  <conditionalFormatting sqref="I707">
    <cfRule type="cellIs" dxfId="466" priority="61692" operator="lessThan">
      <formula>0</formula>
    </cfRule>
  </conditionalFormatting>
  <conditionalFormatting sqref="J707">
    <cfRule type="cellIs" dxfId="465" priority="61691" operator="lessThan">
      <formula>0</formula>
    </cfRule>
  </conditionalFormatting>
  <conditionalFormatting sqref="J707">
    <cfRule type="cellIs" dxfId="464" priority="61690" operator="lessThan">
      <formula>0</formula>
    </cfRule>
  </conditionalFormatting>
  <conditionalFormatting sqref="J707">
    <cfRule type="cellIs" dxfId="463" priority="61689" operator="lessThan">
      <formula>0</formula>
    </cfRule>
  </conditionalFormatting>
  <conditionalFormatting sqref="H708">
    <cfRule type="cellIs" dxfId="462" priority="61465" operator="lessThan">
      <formula>0</formula>
    </cfRule>
  </conditionalFormatting>
  <conditionalFormatting sqref="I708">
    <cfRule type="cellIs" dxfId="461" priority="61464" operator="lessThan">
      <formula>0</formula>
    </cfRule>
  </conditionalFormatting>
  <conditionalFormatting sqref="J708">
    <cfRule type="cellIs" dxfId="460" priority="61463" operator="lessThan">
      <formula>0</formula>
    </cfRule>
  </conditionalFormatting>
  <conditionalFormatting sqref="J708">
    <cfRule type="cellIs" dxfId="459" priority="61462" operator="lessThan">
      <formula>0</formula>
    </cfRule>
  </conditionalFormatting>
  <conditionalFormatting sqref="J708">
    <cfRule type="cellIs" dxfId="458" priority="61461" operator="lessThan">
      <formula>0</formula>
    </cfRule>
  </conditionalFormatting>
  <conditionalFormatting sqref="H708">
    <cfRule type="cellIs" dxfId="457" priority="61351" operator="lessThan">
      <formula>0</formula>
    </cfRule>
  </conditionalFormatting>
  <conditionalFormatting sqref="I708">
    <cfRule type="cellIs" dxfId="456" priority="61350" operator="lessThan">
      <formula>0</formula>
    </cfRule>
  </conditionalFormatting>
  <conditionalFormatting sqref="J708">
    <cfRule type="cellIs" dxfId="455" priority="61349" operator="lessThan">
      <formula>0</formula>
    </cfRule>
  </conditionalFormatting>
  <conditionalFormatting sqref="J708">
    <cfRule type="cellIs" dxfId="454" priority="61348" operator="lessThan">
      <formula>0</formula>
    </cfRule>
  </conditionalFormatting>
  <conditionalFormatting sqref="J708">
    <cfRule type="cellIs" dxfId="453" priority="61347" operator="lessThan">
      <formula>0</formula>
    </cfRule>
  </conditionalFormatting>
  <conditionalFormatting sqref="H709">
    <cfRule type="cellIs" dxfId="452" priority="60667" operator="lessThan">
      <formula>0</formula>
    </cfRule>
  </conditionalFormatting>
  <conditionalFormatting sqref="I709">
    <cfRule type="cellIs" dxfId="451" priority="60666" operator="lessThan">
      <formula>0</formula>
    </cfRule>
  </conditionalFormatting>
  <conditionalFormatting sqref="J709">
    <cfRule type="cellIs" dxfId="450" priority="60665" operator="lessThan">
      <formula>0</formula>
    </cfRule>
  </conditionalFormatting>
  <conditionalFormatting sqref="J709">
    <cfRule type="cellIs" dxfId="449" priority="60664" operator="lessThan">
      <formula>0</formula>
    </cfRule>
  </conditionalFormatting>
  <conditionalFormatting sqref="J709">
    <cfRule type="cellIs" dxfId="448" priority="60663" operator="lessThan">
      <formula>0</formula>
    </cfRule>
  </conditionalFormatting>
  <conditionalFormatting sqref="H709">
    <cfRule type="cellIs" dxfId="447" priority="60553" operator="lessThan">
      <formula>0</formula>
    </cfRule>
  </conditionalFormatting>
  <conditionalFormatting sqref="I709">
    <cfRule type="cellIs" dxfId="446" priority="60552" operator="lessThan">
      <formula>0</formula>
    </cfRule>
  </conditionalFormatting>
  <conditionalFormatting sqref="J709">
    <cfRule type="cellIs" dxfId="445" priority="60551" operator="lessThan">
      <formula>0</formula>
    </cfRule>
  </conditionalFormatting>
  <conditionalFormatting sqref="J709">
    <cfRule type="cellIs" dxfId="444" priority="60550" operator="lessThan">
      <formula>0</formula>
    </cfRule>
  </conditionalFormatting>
  <conditionalFormatting sqref="J709">
    <cfRule type="cellIs" dxfId="443" priority="60549" operator="lessThan">
      <formula>0</formula>
    </cfRule>
  </conditionalFormatting>
  <conditionalFormatting sqref="H699">
    <cfRule type="cellIs" dxfId="442" priority="60439" operator="lessThan">
      <formula>0</formula>
    </cfRule>
  </conditionalFormatting>
  <conditionalFormatting sqref="I699">
    <cfRule type="cellIs" dxfId="441" priority="60438" operator="lessThan">
      <formula>0</formula>
    </cfRule>
  </conditionalFormatting>
  <conditionalFormatting sqref="J699">
    <cfRule type="cellIs" dxfId="440" priority="60437" operator="lessThan">
      <formula>0</formula>
    </cfRule>
  </conditionalFormatting>
  <conditionalFormatting sqref="J699">
    <cfRule type="cellIs" dxfId="439" priority="60436" operator="lessThan">
      <formula>0</formula>
    </cfRule>
  </conditionalFormatting>
  <conditionalFormatting sqref="J699">
    <cfRule type="cellIs" dxfId="438" priority="60435" operator="lessThan">
      <formula>0</formula>
    </cfRule>
  </conditionalFormatting>
  <conditionalFormatting sqref="H699">
    <cfRule type="cellIs" dxfId="437" priority="60325" operator="lessThan">
      <formula>0</formula>
    </cfRule>
  </conditionalFormatting>
  <conditionalFormatting sqref="I699">
    <cfRule type="cellIs" dxfId="436" priority="60324" operator="lessThan">
      <formula>0</formula>
    </cfRule>
  </conditionalFormatting>
  <conditionalFormatting sqref="J699">
    <cfRule type="cellIs" dxfId="435" priority="60323" operator="lessThan">
      <formula>0</formula>
    </cfRule>
  </conditionalFormatting>
  <conditionalFormatting sqref="J699">
    <cfRule type="cellIs" dxfId="434" priority="60322" operator="lessThan">
      <formula>0</formula>
    </cfRule>
  </conditionalFormatting>
  <conditionalFormatting sqref="J699">
    <cfRule type="cellIs" dxfId="433" priority="60321" operator="lessThan">
      <formula>0</formula>
    </cfRule>
  </conditionalFormatting>
  <conditionalFormatting sqref="H698">
    <cfRule type="cellIs" dxfId="432" priority="60211" operator="lessThan">
      <formula>0</formula>
    </cfRule>
  </conditionalFormatting>
  <conditionalFormatting sqref="I698">
    <cfRule type="cellIs" dxfId="431" priority="60210" operator="lessThan">
      <formula>0</formula>
    </cfRule>
  </conditionalFormatting>
  <conditionalFormatting sqref="J698">
    <cfRule type="cellIs" dxfId="430" priority="60209" operator="lessThan">
      <formula>0</formula>
    </cfRule>
  </conditionalFormatting>
  <conditionalFormatting sqref="J698">
    <cfRule type="cellIs" dxfId="429" priority="60208" operator="lessThan">
      <formula>0</formula>
    </cfRule>
  </conditionalFormatting>
  <conditionalFormatting sqref="J698">
    <cfRule type="cellIs" dxfId="428" priority="60207" operator="lessThan">
      <formula>0</formula>
    </cfRule>
  </conditionalFormatting>
  <conditionalFormatting sqref="H698">
    <cfRule type="cellIs" dxfId="427" priority="60097" operator="lessThan">
      <formula>0</formula>
    </cfRule>
  </conditionalFormatting>
  <conditionalFormatting sqref="I698">
    <cfRule type="cellIs" dxfId="426" priority="60096" operator="lessThan">
      <formula>0</formula>
    </cfRule>
  </conditionalFormatting>
  <conditionalFormatting sqref="J698">
    <cfRule type="cellIs" dxfId="425" priority="60095" operator="lessThan">
      <formula>0</formula>
    </cfRule>
  </conditionalFormatting>
  <conditionalFormatting sqref="J698">
    <cfRule type="cellIs" dxfId="424" priority="60094" operator="lessThan">
      <formula>0</formula>
    </cfRule>
  </conditionalFormatting>
  <conditionalFormatting sqref="J698">
    <cfRule type="cellIs" dxfId="423" priority="60093" operator="lessThan">
      <formula>0</formula>
    </cfRule>
  </conditionalFormatting>
  <conditionalFormatting sqref="H698">
    <cfRule type="cellIs" dxfId="422" priority="59983" operator="lessThan">
      <formula>0</formula>
    </cfRule>
  </conditionalFormatting>
  <conditionalFormatting sqref="I698">
    <cfRule type="cellIs" dxfId="421" priority="59982" operator="lessThan">
      <formula>0</formula>
    </cfRule>
  </conditionalFormatting>
  <conditionalFormatting sqref="J698">
    <cfRule type="cellIs" dxfId="420" priority="59981" operator="lessThan">
      <formula>0</formula>
    </cfRule>
  </conditionalFormatting>
  <conditionalFormatting sqref="J698">
    <cfRule type="cellIs" dxfId="419" priority="59980" operator="lessThan">
      <formula>0</formula>
    </cfRule>
  </conditionalFormatting>
  <conditionalFormatting sqref="J698">
    <cfRule type="cellIs" dxfId="418" priority="59979" operator="lessThan">
      <formula>0</formula>
    </cfRule>
  </conditionalFormatting>
  <conditionalFormatting sqref="H698">
    <cfRule type="cellIs" dxfId="417" priority="59869" operator="lessThan">
      <formula>0</formula>
    </cfRule>
  </conditionalFormatting>
  <conditionalFormatting sqref="I698">
    <cfRule type="cellIs" dxfId="416" priority="59868" operator="lessThan">
      <formula>0</formula>
    </cfRule>
  </conditionalFormatting>
  <conditionalFormatting sqref="J698">
    <cfRule type="cellIs" dxfId="415" priority="59867" operator="lessThan">
      <formula>0</formula>
    </cfRule>
  </conditionalFormatting>
  <conditionalFormatting sqref="J698">
    <cfRule type="cellIs" dxfId="414" priority="59866" operator="lessThan">
      <formula>0</formula>
    </cfRule>
  </conditionalFormatting>
  <conditionalFormatting sqref="J698">
    <cfRule type="cellIs" dxfId="413" priority="59865" operator="lessThan">
      <formula>0</formula>
    </cfRule>
  </conditionalFormatting>
  <conditionalFormatting sqref="H699">
    <cfRule type="cellIs" dxfId="412" priority="59755" operator="lessThan">
      <formula>0</formula>
    </cfRule>
  </conditionalFormatting>
  <conditionalFormatting sqref="I699">
    <cfRule type="cellIs" dxfId="411" priority="59754" operator="lessThan">
      <formula>0</formula>
    </cfRule>
  </conditionalFormatting>
  <conditionalFormatting sqref="J699">
    <cfRule type="cellIs" dxfId="410" priority="59753" operator="lessThan">
      <formula>0</formula>
    </cfRule>
  </conditionalFormatting>
  <conditionalFormatting sqref="J699">
    <cfRule type="cellIs" dxfId="409" priority="59752" operator="lessThan">
      <formula>0</formula>
    </cfRule>
  </conditionalFormatting>
  <conditionalFormatting sqref="J699">
    <cfRule type="cellIs" dxfId="408" priority="59751" operator="lessThan">
      <formula>0</formula>
    </cfRule>
  </conditionalFormatting>
  <conditionalFormatting sqref="H699">
    <cfRule type="cellIs" dxfId="407" priority="59641" operator="lessThan">
      <formula>0</formula>
    </cfRule>
  </conditionalFormatting>
  <conditionalFormatting sqref="I699">
    <cfRule type="cellIs" dxfId="406" priority="59640" operator="lessThan">
      <formula>0</formula>
    </cfRule>
  </conditionalFormatting>
  <conditionalFormatting sqref="J699">
    <cfRule type="cellIs" dxfId="405" priority="59639" operator="lessThan">
      <formula>0</formula>
    </cfRule>
  </conditionalFormatting>
  <conditionalFormatting sqref="J699">
    <cfRule type="cellIs" dxfId="404" priority="59638" operator="lessThan">
      <formula>0</formula>
    </cfRule>
  </conditionalFormatting>
  <conditionalFormatting sqref="J699">
    <cfRule type="cellIs" dxfId="403" priority="59637" operator="lessThan">
      <formula>0</formula>
    </cfRule>
  </conditionalFormatting>
  <conditionalFormatting sqref="H722:J722">
    <cfRule type="cellIs" dxfId="402" priority="45968" operator="lessThan">
      <formula>0</formula>
    </cfRule>
  </conditionalFormatting>
  <conditionalFormatting sqref="H716">
    <cfRule type="cellIs" dxfId="401" priority="45624" operator="lessThan">
      <formula>0</formula>
    </cfRule>
  </conditionalFormatting>
  <conditionalFormatting sqref="I716">
    <cfRule type="cellIs" dxfId="400" priority="45623" operator="lessThan">
      <formula>0</formula>
    </cfRule>
  </conditionalFormatting>
  <conditionalFormatting sqref="J716">
    <cfRule type="cellIs" dxfId="399" priority="45622" operator="lessThan">
      <formula>0</formula>
    </cfRule>
  </conditionalFormatting>
  <conditionalFormatting sqref="J716">
    <cfRule type="cellIs" dxfId="398" priority="45621" operator="lessThan">
      <formula>0</formula>
    </cfRule>
  </conditionalFormatting>
  <conditionalFormatting sqref="J716">
    <cfRule type="cellIs" dxfId="397" priority="45620" operator="lessThan">
      <formula>0</formula>
    </cfRule>
  </conditionalFormatting>
  <conditionalFormatting sqref="H720">
    <cfRule type="cellIs" dxfId="396" priority="43336" operator="lessThan">
      <formula>0</formula>
    </cfRule>
  </conditionalFormatting>
  <conditionalFormatting sqref="I720">
    <cfRule type="cellIs" dxfId="395" priority="43335" operator="lessThan">
      <formula>0</formula>
    </cfRule>
  </conditionalFormatting>
  <conditionalFormatting sqref="J720">
    <cfRule type="cellIs" dxfId="394" priority="43334" operator="lessThan">
      <formula>0</formula>
    </cfRule>
  </conditionalFormatting>
  <conditionalFormatting sqref="J720">
    <cfRule type="cellIs" dxfId="393" priority="43333" operator="lessThan">
      <formula>0</formula>
    </cfRule>
  </conditionalFormatting>
  <conditionalFormatting sqref="J720">
    <cfRule type="cellIs" dxfId="392" priority="43332" operator="lessThan">
      <formula>0</formula>
    </cfRule>
  </conditionalFormatting>
  <conditionalFormatting sqref="H720">
    <cfRule type="cellIs" dxfId="391" priority="43222" operator="lessThan">
      <formula>0</formula>
    </cfRule>
  </conditionalFormatting>
  <conditionalFormatting sqref="I720">
    <cfRule type="cellIs" dxfId="390" priority="43221" operator="lessThan">
      <formula>0</formula>
    </cfRule>
  </conditionalFormatting>
  <conditionalFormatting sqref="J720">
    <cfRule type="cellIs" dxfId="389" priority="43220" operator="lessThan">
      <formula>0</formula>
    </cfRule>
  </conditionalFormatting>
  <conditionalFormatting sqref="J720">
    <cfRule type="cellIs" dxfId="388" priority="43219" operator="lessThan">
      <formula>0</formula>
    </cfRule>
  </conditionalFormatting>
  <conditionalFormatting sqref="J720">
    <cfRule type="cellIs" dxfId="387" priority="43218" operator="lessThan">
      <formula>0</formula>
    </cfRule>
  </conditionalFormatting>
  <conditionalFormatting sqref="H724">
    <cfRule type="cellIs" dxfId="386" priority="33531" operator="lessThan">
      <formula>0</formula>
    </cfRule>
  </conditionalFormatting>
  <conditionalFormatting sqref="I724">
    <cfRule type="cellIs" dxfId="385" priority="33530" operator="lessThan">
      <formula>0</formula>
    </cfRule>
  </conditionalFormatting>
  <conditionalFormatting sqref="J724">
    <cfRule type="cellIs" dxfId="384" priority="33529" operator="lessThan">
      <formula>0</formula>
    </cfRule>
  </conditionalFormatting>
  <conditionalFormatting sqref="J724">
    <cfRule type="cellIs" dxfId="383" priority="33528" operator="lessThan">
      <formula>0</formula>
    </cfRule>
  </conditionalFormatting>
  <conditionalFormatting sqref="J724">
    <cfRule type="cellIs" dxfId="382" priority="33527" operator="lessThan">
      <formula>0</formula>
    </cfRule>
  </conditionalFormatting>
  <conditionalFormatting sqref="H724">
    <cfRule type="cellIs" dxfId="381" priority="33417" operator="lessThan">
      <formula>0</formula>
    </cfRule>
  </conditionalFormatting>
  <conditionalFormatting sqref="I724">
    <cfRule type="cellIs" dxfId="380" priority="33416" operator="lessThan">
      <formula>0</formula>
    </cfRule>
  </conditionalFormatting>
  <conditionalFormatting sqref="J724">
    <cfRule type="cellIs" dxfId="379" priority="33415" operator="lessThan">
      <formula>0</formula>
    </cfRule>
  </conditionalFormatting>
  <conditionalFormatting sqref="J724">
    <cfRule type="cellIs" dxfId="378" priority="33414" operator="lessThan">
      <formula>0</formula>
    </cfRule>
  </conditionalFormatting>
  <conditionalFormatting sqref="J724">
    <cfRule type="cellIs" dxfId="377" priority="33413" operator="lessThan">
      <formula>0</formula>
    </cfRule>
  </conditionalFormatting>
  <conditionalFormatting sqref="H715">
    <cfRule type="cellIs" dxfId="376" priority="32395" operator="lessThan">
      <formula>0</formula>
    </cfRule>
  </conditionalFormatting>
  <conditionalFormatting sqref="I715">
    <cfRule type="cellIs" dxfId="375" priority="32394" operator="lessThan">
      <formula>0</formula>
    </cfRule>
  </conditionalFormatting>
  <conditionalFormatting sqref="J715">
    <cfRule type="cellIs" dxfId="374" priority="32393" operator="lessThan">
      <formula>0</formula>
    </cfRule>
  </conditionalFormatting>
  <conditionalFormatting sqref="J715">
    <cfRule type="cellIs" dxfId="373" priority="32392" operator="lessThan">
      <formula>0</formula>
    </cfRule>
  </conditionalFormatting>
  <conditionalFormatting sqref="J715">
    <cfRule type="cellIs" dxfId="372" priority="32391" operator="lessThan">
      <formula>0</formula>
    </cfRule>
  </conditionalFormatting>
  <conditionalFormatting sqref="H717">
    <cfRule type="cellIs" dxfId="371" priority="32281" operator="lessThan">
      <formula>0</formula>
    </cfRule>
  </conditionalFormatting>
  <conditionalFormatting sqref="I717">
    <cfRule type="cellIs" dxfId="370" priority="32280" operator="lessThan">
      <formula>0</formula>
    </cfRule>
  </conditionalFormatting>
  <conditionalFormatting sqref="J717">
    <cfRule type="cellIs" dxfId="369" priority="32279" operator="lessThan">
      <formula>0</formula>
    </cfRule>
  </conditionalFormatting>
  <conditionalFormatting sqref="J717">
    <cfRule type="cellIs" dxfId="368" priority="32278" operator="lessThan">
      <formula>0</formula>
    </cfRule>
  </conditionalFormatting>
  <conditionalFormatting sqref="J717">
    <cfRule type="cellIs" dxfId="367" priority="32277" operator="lessThan">
      <formula>0</formula>
    </cfRule>
  </conditionalFormatting>
  <conditionalFormatting sqref="H719">
    <cfRule type="cellIs" dxfId="366" priority="32167" operator="lessThan">
      <formula>0</formula>
    </cfRule>
  </conditionalFormatting>
  <conditionalFormatting sqref="I719">
    <cfRule type="cellIs" dxfId="365" priority="32166" operator="lessThan">
      <formula>0</formula>
    </cfRule>
  </conditionalFormatting>
  <conditionalFormatting sqref="J719">
    <cfRule type="cellIs" dxfId="364" priority="32165" operator="lessThan">
      <formula>0</formula>
    </cfRule>
  </conditionalFormatting>
  <conditionalFormatting sqref="J719">
    <cfRule type="cellIs" dxfId="363" priority="32164" operator="lessThan">
      <formula>0</formula>
    </cfRule>
  </conditionalFormatting>
  <conditionalFormatting sqref="J719">
    <cfRule type="cellIs" dxfId="362" priority="32163" operator="lessThan">
      <formula>0</formula>
    </cfRule>
  </conditionalFormatting>
  <conditionalFormatting sqref="H721">
    <cfRule type="cellIs" dxfId="361" priority="32053" operator="lessThan">
      <formula>0</formula>
    </cfRule>
  </conditionalFormatting>
  <conditionalFormatting sqref="I721">
    <cfRule type="cellIs" dxfId="360" priority="32052" operator="lessThan">
      <formula>0</formula>
    </cfRule>
  </conditionalFormatting>
  <conditionalFormatting sqref="J721">
    <cfRule type="cellIs" dxfId="359" priority="32051" operator="lessThan">
      <formula>0</formula>
    </cfRule>
  </conditionalFormatting>
  <conditionalFormatting sqref="J721">
    <cfRule type="cellIs" dxfId="358" priority="32050" operator="lessThan">
      <formula>0</formula>
    </cfRule>
  </conditionalFormatting>
  <conditionalFormatting sqref="J721">
    <cfRule type="cellIs" dxfId="357" priority="32049" operator="lessThan">
      <formula>0</formula>
    </cfRule>
  </conditionalFormatting>
  <conditionalFormatting sqref="H723">
    <cfRule type="cellIs" dxfId="356" priority="31939" operator="lessThan">
      <formula>0</formula>
    </cfRule>
  </conditionalFormatting>
  <conditionalFormatting sqref="I723">
    <cfRule type="cellIs" dxfId="355" priority="31938" operator="lessThan">
      <formula>0</formula>
    </cfRule>
  </conditionalFormatting>
  <conditionalFormatting sqref="J723">
    <cfRule type="cellIs" dxfId="354" priority="31937" operator="lessThan">
      <formula>0</formula>
    </cfRule>
  </conditionalFormatting>
  <conditionalFormatting sqref="J723">
    <cfRule type="cellIs" dxfId="353" priority="31936" operator="lessThan">
      <formula>0</formula>
    </cfRule>
  </conditionalFormatting>
  <conditionalFormatting sqref="J723">
    <cfRule type="cellIs" dxfId="352" priority="31935" operator="lessThan">
      <formula>0</formula>
    </cfRule>
  </conditionalFormatting>
  <conditionalFormatting sqref="H730">
    <cfRule type="cellIs" dxfId="351" priority="31596" operator="lessThan">
      <formula>0</formula>
    </cfRule>
  </conditionalFormatting>
  <conditionalFormatting sqref="I730">
    <cfRule type="cellIs" dxfId="350" priority="31595" operator="lessThan">
      <formula>0</formula>
    </cfRule>
  </conditionalFormatting>
  <conditionalFormatting sqref="J730">
    <cfRule type="cellIs" dxfId="349" priority="31594" operator="lessThan">
      <formula>0</formula>
    </cfRule>
  </conditionalFormatting>
  <conditionalFormatting sqref="J730">
    <cfRule type="cellIs" dxfId="348" priority="31593" operator="lessThan">
      <formula>0</formula>
    </cfRule>
  </conditionalFormatting>
  <conditionalFormatting sqref="J730">
    <cfRule type="cellIs" dxfId="347" priority="31592" operator="lessThan">
      <formula>0</formula>
    </cfRule>
  </conditionalFormatting>
  <conditionalFormatting sqref="H746">
    <cfRule type="cellIs" dxfId="346" priority="17795" operator="lessThan">
      <formula>0</formula>
    </cfRule>
  </conditionalFormatting>
  <conditionalFormatting sqref="I746">
    <cfRule type="cellIs" dxfId="345" priority="17794" operator="lessThan">
      <formula>0</formula>
    </cfRule>
  </conditionalFormatting>
  <conditionalFormatting sqref="J746">
    <cfRule type="cellIs" dxfId="344" priority="17793" operator="lessThan">
      <formula>0</formula>
    </cfRule>
  </conditionalFormatting>
  <conditionalFormatting sqref="J746">
    <cfRule type="cellIs" dxfId="343" priority="17792" operator="lessThan">
      <formula>0</formula>
    </cfRule>
  </conditionalFormatting>
  <conditionalFormatting sqref="J746">
    <cfRule type="cellIs" dxfId="342" priority="17791" operator="lessThan">
      <formula>0</formula>
    </cfRule>
  </conditionalFormatting>
  <conditionalFormatting sqref="H747">
    <cfRule type="cellIs" dxfId="341" priority="17580" operator="lessThan">
      <formula>0</formula>
    </cfRule>
  </conditionalFormatting>
  <conditionalFormatting sqref="I747">
    <cfRule type="cellIs" dxfId="340" priority="17579" operator="lessThan">
      <formula>0</formula>
    </cfRule>
  </conditionalFormatting>
  <conditionalFormatting sqref="J747">
    <cfRule type="cellIs" dxfId="339" priority="17578" operator="lessThan">
      <formula>0</formula>
    </cfRule>
  </conditionalFormatting>
  <conditionalFormatting sqref="J747">
    <cfRule type="cellIs" dxfId="338" priority="17577" operator="lessThan">
      <formula>0</formula>
    </cfRule>
  </conditionalFormatting>
  <conditionalFormatting sqref="J747">
    <cfRule type="cellIs" dxfId="337" priority="17576" operator="lessThan">
      <formula>0</formula>
    </cfRule>
  </conditionalFormatting>
  <conditionalFormatting sqref="H754">
    <cfRule type="cellIs" dxfId="336" priority="16550" operator="lessThan">
      <formula>0</formula>
    </cfRule>
  </conditionalFormatting>
  <conditionalFormatting sqref="I754">
    <cfRule type="cellIs" dxfId="335" priority="16549" operator="lessThan">
      <formula>0</formula>
    </cfRule>
  </conditionalFormatting>
  <conditionalFormatting sqref="J754">
    <cfRule type="cellIs" dxfId="334" priority="16548" operator="lessThan">
      <formula>0</formula>
    </cfRule>
  </conditionalFormatting>
  <conditionalFormatting sqref="J754">
    <cfRule type="cellIs" dxfId="333" priority="16547" operator="lessThan">
      <formula>0</formula>
    </cfRule>
  </conditionalFormatting>
  <conditionalFormatting sqref="J754">
    <cfRule type="cellIs" dxfId="332" priority="16546" operator="lessThan">
      <formula>0</formula>
    </cfRule>
  </conditionalFormatting>
  <conditionalFormatting sqref="H754">
    <cfRule type="cellIs" dxfId="331" priority="16326" operator="lessThan">
      <formula>0</formula>
    </cfRule>
  </conditionalFormatting>
  <conditionalFormatting sqref="I754">
    <cfRule type="cellIs" dxfId="330" priority="16325" operator="lessThan">
      <formula>0</formula>
    </cfRule>
  </conditionalFormatting>
  <conditionalFormatting sqref="J754">
    <cfRule type="cellIs" dxfId="329" priority="16324" operator="lessThan">
      <formula>0</formula>
    </cfRule>
  </conditionalFormatting>
  <conditionalFormatting sqref="J754">
    <cfRule type="cellIs" dxfId="328" priority="16323" operator="lessThan">
      <formula>0</formula>
    </cfRule>
  </conditionalFormatting>
  <conditionalFormatting sqref="J754">
    <cfRule type="cellIs" dxfId="327" priority="16322" operator="lessThan">
      <formula>0</formula>
    </cfRule>
  </conditionalFormatting>
  <conditionalFormatting sqref="H763">
    <cfRule type="cellIs" dxfId="326" priority="13358" operator="lessThan">
      <formula>0</formula>
    </cfRule>
  </conditionalFormatting>
  <conditionalFormatting sqref="I763">
    <cfRule type="cellIs" dxfId="325" priority="13357" operator="lessThan">
      <formula>0</formula>
    </cfRule>
  </conditionalFormatting>
  <conditionalFormatting sqref="J763">
    <cfRule type="cellIs" dxfId="324" priority="13356" operator="lessThan">
      <formula>0</formula>
    </cfRule>
  </conditionalFormatting>
  <conditionalFormatting sqref="J763">
    <cfRule type="cellIs" dxfId="323" priority="13355" operator="lessThan">
      <formula>0</formula>
    </cfRule>
  </conditionalFormatting>
  <conditionalFormatting sqref="J763">
    <cfRule type="cellIs" dxfId="322" priority="13354" operator="lessThan">
      <formula>0</formula>
    </cfRule>
  </conditionalFormatting>
  <conditionalFormatting sqref="H763">
    <cfRule type="cellIs" dxfId="321" priority="13016" operator="lessThan">
      <formula>0</formula>
    </cfRule>
  </conditionalFormatting>
  <conditionalFormatting sqref="I763">
    <cfRule type="cellIs" dxfId="320" priority="13015" operator="lessThan">
      <formula>0</formula>
    </cfRule>
  </conditionalFormatting>
  <conditionalFormatting sqref="J763">
    <cfRule type="cellIs" dxfId="319" priority="13014" operator="lessThan">
      <formula>0</formula>
    </cfRule>
  </conditionalFormatting>
  <conditionalFormatting sqref="J763">
    <cfRule type="cellIs" dxfId="318" priority="13013" operator="lessThan">
      <formula>0</formula>
    </cfRule>
  </conditionalFormatting>
  <conditionalFormatting sqref="J763">
    <cfRule type="cellIs" dxfId="317" priority="13012" operator="lessThan">
      <formula>0</formula>
    </cfRule>
  </conditionalFormatting>
  <conditionalFormatting sqref="H765">
    <cfRule type="cellIs" dxfId="316" priority="12902" operator="lessThan">
      <formula>0</formula>
    </cfRule>
  </conditionalFormatting>
  <conditionalFormatting sqref="I765">
    <cfRule type="cellIs" dxfId="315" priority="12901" operator="lessThan">
      <formula>0</formula>
    </cfRule>
  </conditionalFormatting>
  <conditionalFormatting sqref="J765">
    <cfRule type="cellIs" dxfId="314" priority="12900" operator="lessThan">
      <formula>0</formula>
    </cfRule>
  </conditionalFormatting>
  <conditionalFormatting sqref="J765">
    <cfRule type="cellIs" dxfId="313" priority="12899" operator="lessThan">
      <formula>0</formula>
    </cfRule>
  </conditionalFormatting>
  <conditionalFormatting sqref="J765">
    <cfRule type="cellIs" dxfId="312" priority="12898" operator="lessThan">
      <formula>0</formula>
    </cfRule>
  </conditionalFormatting>
  <conditionalFormatting sqref="H764">
    <cfRule type="cellIs" dxfId="311" priority="12788" operator="lessThan">
      <formula>0</formula>
    </cfRule>
  </conditionalFormatting>
  <conditionalFormatting sqref="I764">
    <cfRule type="cellIs" dxfId="310" priority="12787" operator="lessThan">
      <formula>0</formula>
    </cfRule>
  </conditionalFormatting>
  <conditionalFormatting sqref="J764">
    <cfRule type="cellIs" dxfId="309" priority="12786" operator="lessThan">
      <formula>0</formula>
    </cfRule>
  </conditionalFormatting>
  <conditionalFormatting sqref="J764">
    <cfRule type="cellIs" dxfId="308" priority="12785" operator="lessThan">
      <formula>0</formula>
    </cfRule>
  </conditionalFormatting>
  <conditionalFormatting sqref="J764">
    <cfRule type="cellIs" dxfId="307" priority="12784" operator="lessThan">
      <formula>0</formula>
    </cfRule>
  </conditionalFormatting>
  <conditionalFormatting sqref="H764">
    <cfRule type="cellIs" dxfId="306" priority="12674" operator="lessThan">
      <formula>0</formula>
    </cfRule>
  </conditionalFormatting>
  <conditionalFormatting sqref="I764">
    <cfRule type="cellIs" dxfId="305" priority="12673" operator="lessThan">
      <formula>0</formula>
    </cfRule>
  </conditionalFormatting>
  <conditionalFormatting sqref="J764">
    <cfRule type="cellIs" dxfId="304" priority="12672" operator="lessThan">
      <formula>0</formula>
    </cfRule>
  </conditionalFormatting>
  <conditionalFormatting sqref="J764">
    <cfRule type="cellIs" dxfId="303" priority="12671" operator="lessThan">
      <formula>0</formula>
    </cfRule>
  </conditionalFormatting>
  <conditionalFormatting sqref="J764">
    <cfRule type="cellIs" dxfId="302" priority="12670" operator="lessThan">
      <formula>0</formula>
    </cfRule>
  </conditionalFormatting>
  <conditionalFormatting sqref="H765">
    <cfRule type="cellIs" dxfId="301" priority="12560" operator="lessThan">
      <formula>0</formula>
    </cfRule>
  </conditionalFormatting>
  <conditionalFormatting sqref="I765">
    <cfRule type="cellIs" dxfId="300" priority="12559" operator="lessThan">
      <formula>0</formula>
    </cfRule>
  </conditionalFormatting>
  <conditionalFormatting sqref="J765">
    <cfRule type="cellIs" dxfId="299" priority="12558" operator="lessThan">
      <formula>0</formula>
    </cfRule>
  </conditionalFormatting>
  <conditionalFormatting sqref="J765">
    <cfRule type="cellIs" dxfId="298" priority="12557" operator="lessThan">
      <formula>0</formula>
    </cfRule>
  </conditionalFormatting>
  <conditionalFormatting sqref="J765">
    <cfRule type="cellIs" dxfId="297" priority="12556" operator="lessThan">
      <formula>0</formula>
    </cfRule>
  </conditionalFormatting>
  <conditionalFormatting sqref="H776">
    <cfRule type="cellIs" dxfId="296" priority="11989" operator="lessThan">
      <formula>0</formula>
    </cfRule>
  </conditionalFormatting>
  <conditionalFormatting sqref="I776">
    <cfRule type="cellIs" dxfId="295" priority="11988" operator="lessThan">
      <formula>0</formula>
    </cfRule>
  </conditionalFormatting>
  <conditionalFormatting sqref="J776">
    <cfRule type="cellIs" dxfId="294" priority="11987" operator="lessThan">
      <formula>0</formula>
    </cfRule>
  </conditionalFormatting>
  <conditionalFormatting sqref="J776">
    <cfRule type="cellIs" dxfId="293" priority="11986" operator="lessThan">
      <formula>0</formula>
    </cfRule>
  </conditionalFormatting>
  <conditionalFormatting sqref="J776">
    <cfRule type="cellIs" dxfId="292" priority="11985" operator="lessThan">
      <formula>0</formula>
    </cfRule>
  </conditionalFormatting>
  <conditionalFormatting sqref="H776">
    <cfRule type="cellIs" dxfId="291" priority="11647" operator="lessThan">
      <formula>0</formula>
    </cfRule>
  </conditionalFormatting>
  <conditionalFormatting sqref="I776">
    <cfRule type="cellIs" dxfId="290" priority="11646" operator="lessThan">
      <formula>0</formula>
    </cfRule>
  </conditionalFormatting>
  <conditionalFormatting sqref="J776">
    <cfRule type="cellIs" dxfId="289" priority="11645" operator="lessThan">
      <formula>0</formula>
    </cfRule>
  </conditionalFormatting>
  <conditionalFormatting sqref="J776">
    <cfRule type="cellIs" dxfId="288" priority="11644" operator="lessThan">
      <formula>0</formula>
    </cfRule>
  </conditionalFormatting>
  <conditionalFormatting sqref="J776">
    <cfRule type="cellIs" dxfId="287" priority="11643" operator="lessThan">
      <formula>0</formula>
    </cfRule>
  </conditionalFormatting>
  <conditionalFormatting sqref="H778">
    <cfRule type="cellIs" dxfId="286" priority="11533" operator="lessThan">
      <formula>0</formula>
    </cfRule>
  </conditionalFormatting>
  <conditionalFormatting sqref="I778">
    <cfRule type="cellIs" dxfId="285" priority="11532" operator="lessThan">
      <formula>0</formula>
    </cfRule>
  </conditionalFormatting>
  <conditionalFormatting sqref="J778">
    <cfRule type="cellIs" dxfId="284" priority="11531" operator="lessThan">
      <formula>0</formula>
    </cfRule>
  </conditionalFormatting>
  <conditionalFormatting sqref="J778">
    <cfRule type="cellIs" dxfId="283" priority="11530" operator="lessThan">
      <formula>0</formula>
    </cfRule>
  </conditionalFormatting>
  <conditionalFormatting sqref="J778">
    <cfRule type="cellIs" dxfId="282" priority="11529" operator="lessThan">
      <formula>0</formula>
    </cfRule>
  </conditionalFormatting>
  <conditionalFormatting sqref="H777">
    <cfRule type="cellIs" dxfId="281" priority="11419" operator="lessThan">
      <formula>0</formula>
    </cfRule>
  </conditionalFormatting>
  <conditionalFormatting sqref="I777">
    <cfRule type="cellIs" dxfId="280" priority="11418" operator="lessThan">
      <formula>0</formula>
    </cfRule>
  </conditionalFormatting>
  <conditionalFormatting sqref="J777">
    <cfRule type="cellIs" dxfId="279" priority="11417" operator="lessThan">
      <formula>0</formula>
    </cfRule>
  </conditionalFormatting>
  <conditionalFormatting sqref="J777">
    <cfRule type="cellIs" dxfId="278" priority="11416" operator="lessThan">
      <formula>0</formula>
    </cfRule>
  </conditionalFormatting>
  <conditionalFormatting sqref="J777">
    <cfRule type="cellIs" dxfId="277" priority="11415" operator="lessThan">
      <formula>0</formula>
    </cfRule>
  </conditionalFormatting>
  <conditionalFormatting sqref="H777">
    <cfRule type="cellIs" dxfId="276" priority="11305" operator="lessThan">
      <formula>0</formula>
    </cfRule>
  </conditionalFormatting>
  <conditionalFormatting sqref="I777">
    <cfRule type="cellIs" dxfId="275" priority="11304" operator="lessThan">
      <formula>0</formula>
    </cfRule>
  </conditionalFormatting>
  <conditionalFormatting sqref="J777">
    <cfRule type="cellIs" dxfId="274" priority="11303" operator="lessThan">
      <formula>0</formula>
    </cfRule>
  </conditionalFormatting>
  <conditionalFormatting sqref="J777">
    <cfRule type="cellIs" dxfId="273" priority="11302" operator="lessThan">
      <formula>0</formula>
    </cfRule>
  </conditionalFormatting>
  <conditionalFormatting sqref="J777">
    <cfRule type="cellIs" dxfId="272" priority="11301" operator="lessThan">
      <formula>0</formula>
    </cfRule>
  </conditionalFormatting>
  <conditionalFormatting sqref="H778">
    <cfRule type="cellIs" dxfId="271" priority="11191" operator="lessThan">
      <formula>0</formula>
    </cfRule>
  </conditionalFormatting>
  <conditionalFormatting sqref="I778">
    <cfRule type="cellIs" dxfId="270" priority="11190" operator="lessThan">
      <formula>0</formula>
    </cfRule>
  </conditionalFormatting>
  <conditionalFormatting sqref="J778">
    <cfRule type="cellIs" dxfId="269" priority="11189" operator="lessThan">
      <formula>0</formula>
    </cfRule>
  </conditionalFormatting>
  <conditionalFormatting sqref="J778">
    <cfRule type="cellIs" dxfId="268" priority="11188" operator="lessThan">
      <formula>0</formula>
    </cfRule>
  </conditionalFormatting>
  <conditionalFormatting sqref="J778">
    <cfRule type="cellIs" dxfId="267" priority="11187" operator="lessThan">
      <formula>0</formula>
    </cfRule>
  </conditionalFormatting>
  <conditionalFormatting sqref="H787">
    <cfRule type="cellIs" dxfId="266" priority="10621" operator="lessThan">
      <formula>0</formula>
    </cfRule>
  </conditionalFormatting>
  <conditionalFormatting sqref="I787">
    <cfRule type="cellIs" dxfId="265" priority="10620" operator="lessThan">
      <formula>0</formula>
    </cfRule>
  </conditionalFormatting>
  <conditionalFormatting sqref="J787">
    <cfRule type="cellIs" dxfId="264" priority="10619" operator="lessThan">
      <formula>0</formula>
    </cfRule>
  </conditionalFormatting>
  <conditionalFormatting sqref="J787">
    <cfRule type="cellIs" dxfId="263" priority="10618" operator="lessThan">
      <formula>0</formula>
    </cfRule>
  </conditionalFormatting>
  <conditionalFormatting sqref="J787">
    <cfRule type="cellIs" dxfId="262" priority="10617" operator="lessThan">
      <formula>0</formula>
    </cfRule>
  </conditionalFormatting>
  <conditionalFormatting sqref="H787">
    <cfRule type="cellIs" dxfId="261" priority="10507" operator="lessThan">
      <formula>0</formula>
    </cfRule>
  </conditionalFormatting>
  <conditionalFormatting sqref="I787">
    <cfRule type="cellIs" dxfId="260" priority="10506" operator="lessThan">
      <formula>0</formula>
    </cfRule>
  </conditionalFormatting>
  <conditionalFormatting sqref="J787">
    <cfRule type="cellIs" dxfId="259" priority="10505" operator="lessThan">
      <formula>0</formula>
    </cfRule>
  </conditionalFormatting>
  <conditionalFormatting sqref="J787">
    <cfRule type="cellIs" dxfId="258" priority="10504" operator="lessThan">
      <formula>0</formula>
    </cfRule>
  </conditionalFormatting>
  <conditionalFormatting sqref="J787">
    <cfRule type="cellIs" dxfId="257" priority="10503" operator="lessThan">
      <formula>0</formula>
    </cfRule>
  </conditionalFormatting>
  <conditionalFormatting sqref="H788">
    <cfRule type="cellIs" dxfId="256" priority="10393" operator="lessThan">
      <formula>0</formula>
    </cfRule>
  </conditionalFormatting>
  <conditionalFormatting sqref="I788">
    <cfRule type="cellIs" dxfId="255" priority="10392" operator="lessThan">
      <formula>0</formula>
    </cfRule>
  </conditionalFormatting>
  <conditionalFormatting sqref="J788">
    <cfRule type="cellIs" dxfId="254" priority="10391" operator="lessThan">
      <formula>0</formula>
    </cfRule>
  </conditionalFormatting>
  <conditionalFormatting sqref="J788">
    <cfRule type="cellIs" dxfId="253" priority="10390" operator="lessThan">
      <formula>0</formula>
    </cfRule>
  </conditionalFormatting>
  <conditionalFormatting sqref="J788">
    <cfRule type="cellIs" dxfId="252" priority="10389" operator="lessThan">
      <formula>0</formula>
    </cfRule>
  </conditionalFormatting>
  <conditionalFormatting sqref="H788">
    <cfRule type="cellIs" dxfId="251" priority="10169" operator="lessThan">
      <formula>0</formula>
    </cfRule>
  </conditionalFormatting>
  <conditionalFormatting sqref="I788">
    <cfRule type="cellIs" dxfId="250" priority="10168" operator="lessThan">
      <formula>0</formula>
    </cfRule>
  </conditionalFormatting>
  <conditionalFormatting sqref="J788">
    <cfRule type="cellIs" dxfId="249" priority="10167" operator="lessThan">
      <formula>0</formula>
    </cfRule>
  </conditionalFormatting>
  <conditionalFormatting sqref="J788">
    <cfRule type="cellIs" dxfId="248" priority="10166" operator="lessThan">
      <formula>0</formula>
    </cfRule>
  </conditionalFormatting>
  <conditionalFormatting sqref="J788">
    <cfRule type="cellIs" dxfId="247" priority="10165" operator="lessThan">
      <formula>0</formula>
    </cfRule>
  </conditionalFormatting>
  <conditionalFormatting sqref="H786">
    <cfRule type="cellIs" dxfId="246" priority="8797" operator="lessThan">
      <formula>0</formula>
    </cfRule>
  </conditionalFormatting>
  <conditionalFormatting sqref="I786">
    <cfRule type="cellIs" dxfId="245" priority="8796" operator="lessThan">
      <formula>0</formula>
    </cfRule>
  </conditionalFormatting>
  <conditionalFormatting sqref="J786">
    <cfRule type="cellIs" dxfId="244" priority="8795" operator="lessThan">
      <formula>0</formula>
    </cfRule>
  </conditionalFormatting>
  <conditionalFormatting sqref="J786">
    <cfRule type="cellIs" dxfId="243" priority="8794" operator="lessThan">
      <formula>0</formula>
    </cfRule>
  </conditionalFormatting>
  <conditionalFormatting sqref="J786">
    <cfRule type="cellIs" dxfId="242" priority="8793" operator="lessThan">
      <formula>0</formula>
    </cfRule>
  </conditionalFormatting>
  <conditionalFormatting sqref="H785">
    <cfRule type="cellIs" dxfId="241" priority="8683" operator="lessThan">
      <formula>0</formula>
    </cfRule>
  </conditionalFormatting>
  <conditionalFormatting sqref="I785">
    <cfRule type="cellIs" dxfId="240" priority="8682" operator="lessThan">
      <formula>0</formula>
    </cfRule>
  </conditionalFormatting>
  <conditionalFormatting sqref="J785">
    <cfRule type="cellIs" dxfId="239" priority="8681" operator="lessThan">
      <formula>0</formula>
    </cfRule>
  </conditionalFormatting>
  <conditionalFormatting sqref="J785">
    <cfRule type="cellIs" dxfId="238" priority="8680" operator="lessThan">
      <formula>0</formula>
    </cfRule>
  </conditionalFormatting>
  <conditionalFormatting sqref="J785">
    <cfRule type="cellIs" dxfId="237" priority="8679" operator="lessThan">
      <formula>0</formula>
    </cfRule>
  </conditionalFormatting>
  <conditionalFormatting sqref="H785">
    <cfRule type="cellIs" dxfId="236" priority="8569" operator="lessThan">
      <formula>0</formula>
    </cfRule>
  </conditionalFormatting>
  <conditionalFormatting sqref="I785">
    <cfRule type="cellIs" dxfId="235" priority="8568" operator="lessThan">
      <formula>0</formula>
    </cfRule>
  </conditionalFormatting>
  <conditionalFormatting sqref="J785">
    <cfRule type="cellIs" dxfId="234" priority="8567" operator="lessThan">
      <formula>0</formula>
    </cfRule>
  </conditionalFormatting>
  <conditionalFormatting sqref="J785">
    <cfRule type="cellIs" dxfId="233" priority="8566" operator="lessThan">
      <formula>0</formula>
    </cfRule>
  </conditionalFormatting>
  <conditionalFormatting sqref="J785">
    <cfRule type="cellIs" dxfId="232" priority="8565" operator="lessThan">
      <formula>0</formula>
    </cfRule>
  </conditionalFormatting>
  <conditionalFormatting sqref="H786">
    <cfRule type="cellIs" dxfId="231" priority="8455" operator="lessThan">
      <formula>0</formula>
    </cfRule>
  </conditionalFormatting>
  <conditionalFormatting sqref="I786">
    <cfRule type="cellIs" dxfId="230" priority="8454" operator="lessThan">
      <formula>0</formula>
    </cfRule>
  </conditionalFormatting>
  <conditionalFormatting sqref="J786">
    <cfRule type="cellIs" dxfId="229" priority="8453" operator="lessThan">
      <formula>0</formula>
    </cfRule>
  </conditionalFormatting>
  <conditionalFormatting sqref="J786">
    <cfRule type="cellIs" dxfId="228" priority="8452" operator="lessThan">
      <formula>0</formula>
    </cfRule>
  </conditionalFormatting>
  <conditionalFormatting sqref="J786">
    <cfRule type="cellIs" dxfId="227" priority="8451" operator="lessThan">
      <formula>0</formula>
    </cfRule>
  </conditionalFormatting>
  <conditionalFormatting sqref="H786">
    <cfRule type="cellIs" dxfId="226" priority="8341" operator="lessThan">
      <formula>0</formula>
    </cfRule>
  </conditionalFormatting>
  <conditionalFormatting sqref="I786">
    <cfRule type="cellIs" dxfId="225" priority="8340" operator="lessThan">
      <formula>0</formula>
    </cfRule>
  </conditionalFormatting>
  <conditionalFormatting sqref="J786">
    <cfRule type="cellIs" dxfId="224" priority="8339" operator="lessThan">
      <formula>0</formula>
    </cfRule>
  </conditionalFormatting>
  <conditionalFormatting sqref="J786">
    <cfRule type="cellIs" dxfId="223" priority="8338" operator="lessThan">
      <formula>0</formula>
    </cfRule>
  </conditionalFormatting>
  <conditionalFormatting sqref="J786">
    <cfRule type="cellIs" dxfId="222" priority="8337" operator="lessThan">
      <formula>0</formula>
    </cfRule>
  </conditionalFormatting>
  <conditionalFormatting sqref="H785">
    <cfRule type="cellIs" dxfId="221" priority="8227" operator="lessThan">
      <formula>0</formula>
    </cfRule>
  </conditionalFormatting>
  <conditionalFormatting sqref="I785">
    <cfRule type="cellIs" dxfId="220" priority="8226" operator="lessThan">
      <formula>0</formula>
    </cfRule>
  </conditionalFormatting>
  <conditionalFormatting sqref="J785">
    <cfRule type="cellIs" dxfId="219" priority="8225" operator="lessThan">
      <formula>0</formula>
    </cfRule>
  </conditionalFormatting>
  <conditionalFormatting sqref="J785">
    <cfRule type="cellIs" dxfId="218" priority="8224" operator="lessThan">
      <formula>0</formula>
    </cfRule>
  </conditionalFormatting>
  <conditionalFormatting sqref="J785">
    <cfRule type="cellIs" dxfId="217" priority="8223" operator="lessThan">
      <formula>0</formula>
    </cfRule>
  </conditionalFormatting>
  <conditionalFormatting sqref="H785">
    <cfRule type="cellIs" dxfId="216" priority="8113" operator="lessThan">
      <formula>0</formula>
    </cfRule>
  </conditionalFormatting>
  <conditionalFormatting sqref="I785">
    <cfRule type="cellIs" dxfId="215" priority="8112" operator="lessThan">
      <formula>0</formula>
    </cfRule>
  </conditionalFormatting>
  <conditionalFormatting sqref="J785">
    <cfRule type="cellIs" dxfId="214" priority="8111" operator="lessThan">
      <formula>0</formula>
    </cfRule>
  </conditionalFormatting>
  <conditionalFormatting sqref="J785">
    <cfRule type="cellIs" dxfId="213" priority="8110" operator="lessThan">
      <formula>0</formula>
    </cfRule>
  </conditionalFormatting>
  <conditionalFormatting sqref="J785">
    <cfRule type="cellIs" dxfId="212" priority="8109" operator="lessThan">
      <formula>0</formula>
    </cfRule>
  </conditionalFormatting>
  <conditionalFormatting sqref="H786">
    <cfRule type="cellIs" dxfId="211" priority="7999" operator="lessThan">
      <formula>0</formula>
    </cfRule>
  </conditionalFormatting>
  <conditionalFormatting sqref="I786">
    <cfRule type="cellIs" dxfId="210" priority="7998" operator="lessThan">
      <formula>0</formula>
    </cfRule>
  </conditionalFormatting>
  <conditionalFormatting sqref="J786">
    <cfRule type="cellIs" dxfId="209" priority="7997" operator="lessThan">
      <formula>0</formula>
    </cfRule>
  </conditionalFormatting>
  <conditionalFormatting sqref="J786">
    <cfRule type="cellIs" dxfId="208" priority="7996" operator="lessThan">
      <formula>0</formula>
    </cfRule>
  </conditionalFormatting>
  <conditionalFormatting sqref="J786">
    <cfRule type="cellIs" dxfId="207" priority="7995" operator="lessThan">
      <formula>0</formula>
    </cfRule>
  </conditionalFormatting>
  <conditionalFormatting sqref="H788">
    <cfRule type="cellIs" dxfId="206" priority="7885" operator="lessThan">
      <formula>0</formula>
    </cfRule>
  </conditionalFormatting>
  <conditionalFormatting sqref="I788">
    <cfRule type="cellIs" dxfId="205" priority="7884" operator="lessThan">
      <formula>0</formula>
    </cfRule>
  </conditionalFormatting>
  <conditionalFormatting sqref="J788">
    <cfRule type="cellIs" dxfId="204" priority="7883" operator="lessThan">
      <formula>0</formula>
    </cfRule>
  </conditionalFormatting>
  <conditionalFormatting sqref="J788">
    <cfRule type="cellIs" dxfId="203" priority="7882" operator="lessThan">
      <formula>0</formula>
    </cfRule>
  </conditionalFormatting>
  <conditionalFormatting sqref="J788">
    <cfRule type="cellIs" dxfId="202" priority="7881" operator="lessThan">
      <formula>0</formula>
    </cfRule>
  </conditionalFormatting>
  <conditionalFormatting sqref="H787">
    <cfRule type="cellIs" dxfId="201" priority="7771" operator="lessThan">
      <formula>0</formula>
    </cfRule>
  </conditionalFormatting>
  <conditionalFormatting sqref="I787">
    <cfRule type="cellIs" dxfId="200" priority="7770" operator="lessThan">
      <formula>0</formula>
    </cfRule>
  </conditionalFormatting>
  <conditionalFormatting sqref="J787">
    <cfRule type="cellIs" dxfId="199" priority="7769" operator="lessThan">
      <formula>0</formula>
    </cfRule>
  </conditionalFormatting>
  <conditionalFormatting sqref="J787">
    <cfRule type="cellIs" dxfId="198" priority="7768" operator="lessThan">
      <formula>0</formula>
    </cfRule>
  </conditionalFormatting>
  <conditionalFormatting sqref="J787">
    <cfRule type="cellIs" dxfId="197" priority="7767" operator="lessThan">
      <formula>0</formula>
    </cfRule>
  </conditionalFormatting>
  <conditionalFormatting sqref="H787">
    <cfRule type="cellIs" dxfId="196" priority="7657" operator="lessThan">
      <formula>0</formula>
    </cfRule>
  </conditionalFormatting>
  <conditionalFormatting sqref="I787">
    <cfRule type="cellIs" dxfId="195" priority="7656" operator="lessThan">
      <formula>0</formula>
    </cfRule>
  </conditionalFormatting>
  <conditionalFormatting sqref="J787">
    <cfRule type="cellIs" dxfId="194" priority="7655" operator="lessThan">
      <formula>0</formula>
    </cfRule>
  </conditionalFormatting>
  <conditionalFormatting sqref="J787">
    <cfRule type="cellIs" dxfId="193" priority="7654" operator="lessThan">
      <formula>0</formula>
    </cfRule>
  </conditionalFormatting>
  <conditionalFormatting sqref="J787">
    <cfRule type="cellIs" dxfId="192" priority="7653" operator="lessThan">
      <formula>0</formula>
    </cfRule>
  </conditionalFormatting>
  <conditionalFormatting sqref="H788">
    <cfRule type="cellIs" dxfId="191" priority="7543" operator="lessThan">
      <formula>0</formula>
    </cfRule>
  </conditionalFormatting>
  <conditionalFormatting sqref="I788">
    <cfRule type="cellIs" dxfId="190" priority="7542" operator="lessThan">
      <formula>0</formula>
    </cfRule>
  </conditionalFormatting>
  <conditionalFormatting sqref="J788">
    <cfRule type="cellIs" dxfId="189" priority="7541" operator="lessThan">
      <formula>0</formula>
    </cfRule>
  </conditionalFormatting>
  <conditionalFormatting sqref="J788">
    <cfRule type="cellIs" dxfId="188" priority="7540" operator="lessThan">
      <formula>0</formula>
    </cfRule>
  </conditionalFormatting>
  <conditionalFormatting sqref="J788">
    <cfRule type="cellIs" dxfId="187" priority="7539" operator="lessThan">
      <formula>0</formula>
    </cfRule>
  </conditionalFormatting>
  <conditionalFormatting sqref="H789">
    <cfRule type="cellIs" dxfId="186" priority="5377" operator="lessThan">
      <formula>0</formula>
    </cfRule>
  </conditionalFormatting>
  <conditionalFormatting sqref="I789">
    <cfRule type="cellIs" dxfId="185" priority="5376" operator="lessThan">
      <formula>0</formula>
    </cfRule>
  </conditionalFormatting>
  <conditionalFormatting sqref="J789">
    <cfRule type="cellIs" dxfId="184" priority="5375" operator="lessThan">
      <formula>0</formula>
    </cfRule>
  </conditionalFormatting>
  <conditionalFormatting sqref="J789">
    <cfRule type="cellIs" dxfId="183" priority="5374" operator="lessThan">
      <formula>0</formula>
    </cfRule>
  </conditionalFormatting>
  <conditionalFormatting sqref="J789">
    <cfRule type="cellIs" dxfId="182" priority="5373" operator="lessThan">
      <formula>0</formula>
    </cfRule>
  </conditionalFormatting>
  <conditionalFormatting sqref="H789">
    <cfRule type="cellIs" dxfId="181" priority="5263" operator="lessThan">
      <formula>0</formula>
    </cfRule>
  </conditionalFormatting>
  <conditionalFormatting sqref="I789">
    <cfRule type="cellIs" dxfId="180" priority="5262" operator="lessThan">
      <formula>0</formula>
    </cfRule>
  </conditionalFormatting>
  <conditionalFormatting sqref="J789">
    <cfRule type="cellIs" dxfId="179" priority="5261" operator="lessThan">
      <formula>0</formula>
    </cfRule>
  </conditionalFormatting>
  <conditionalFormatting sqref="J789">
    <cfRule type="cellIs" dxfId="178" priority="5260" operator="lessThan">
      <formula>0</formula>
    </cfRule>
  </conditionalFormatting>
  <conditionalFormatting sqref="J789">
    <cfRule type="cellIs" dxfId="177" priority="5259" operator="lessThan">
      <formula>0</formula>
    </cfRule>
  </conditionalFormatting>
  <conditionalFormatting sqref="H749">
    <cfRule type="cellIs" dxfId="176" priority="4237" operator="lessThan">
      <formula>0</formula>
    </cfRule>
  </conditionalFormatting>
  <conditionalFormatting sqref="I749">
    <cfRule type="cellIs" dxfId="175" priority="4236" operator="lessThan">
      <formula>0</formula>
    </cfRule>
  </conditionalFormatting>
  <conditionalFormatting sqref="J749">
    <cfRule type="cellIs" dxfId="174" priority="4235" operator="lessThan">
      <formula>0</formula>
    </cfRule>
  </conditionalFormatting>
  <conditionalFormatting sqref="J749">
    <cfRule type="cellIs" dxfId="173" priority="4234" operator="lessThan">
      <formula>0</formula>
    </cfRule>
  </conditionalFormatting>
  <conditionalFormatting sqref="J749">
    <cfRule type="cellIs" dxfId="172" priority="4233" operator="lessThan">
      <formula>0</formula>
    </cfRule>
  </conditionalFormatting>
  <conditionalFormatting sqref="H748">
    <cfRule type="cellIs" dxfId="171" priority="4127" operator="lessThan">
      <formula>0</formula>
    </cfRule>
  </conditionalFormatting>
  <conditionalFormatting sqref="I748">
    <cfRule type="cellIs" dxfId="170" priority="4126" operator="lessThan">
      <formula>0</formula>
    </cfRule>
  </conditionalFormatting>
  <conditionalFormatting sqref="J748">
    <cfRule type="cellIs" dxfId="169" priority="4125" operator="lessThan">
      <formula>0</formula>
    </cfRule>
  </conditionalFormatting>
  <conditionalFormatting sqref="J748">
    <cfRule type="cellIs" dxfId="168" priority="4124" operator="lessThan">
      <formula>0</formula>
    </cfRule>
  </conditionalFormatting>
  <conditionalFormatting sqref="J748">
    <cfRule type="cellIs" dxfId="167" priority="4123" operator="lessThan">
      <formula>0</formula>
    </cfRule>
  </conditionalFormatting>
  <conditionalFormatting sqref="H750">
    <cfRule type="cellIs" dxfId="166" priority="4009" operator="lessThan">
      <formula>0</formula>
    </cfRule>
  </conditionalFormatting>
  <conditionalFormatting sqref="I750">
    <cfRule type="cellIs" dxfId="165" priority="4008" operator="lessThan">
      <formula>0</formula>
    </cfRule>
  </conditionalFormatting>
  <conditionalFormatting sqref="J750">
    <cfRule type="cellIs" dxfId="164" priority="4007" operator="lessThan">
      <formula>0</formula>
    </cfRule>
  </conditionalFormatting>
  <conditionalFormatting sqref="J750">
    <cfRule type="cellIs" dxfId="163" priority="4006" operator="lessThan">
      <formula>0</formula>
    </cfRule>
  </conditionalFormatting>
  <conditionalFormatting sqref="J750">
    <cfRule type="cellIs" dxfId="162" priority="4005" operator="lessThan">
      <formula>0</formula>
    </cfRule>
  </conditionalFormatting>
  <conditionalFormatting sqref="H751">
    <cfRule type="cellIs" dxfId="161" priority="3899" operator="lessThan">
      <formula>0</formula>
    </cfRule>
  </conditionalFormatting>
  <conditionalFormatting sqref="I751">
    <cfRule type="cellIs" dxfId="160" priority="3898" operator="lessThan">
      <formula>0</formula>
    </cfRule>
  </conditionalFormatting>
  <conditionalFormatting sqref="J751">
    <cfRule type="cellIs" dxfId="159" priority="3897" operator="lessThan">
      <formula>0</formula>
    </cfRule>
  </conditionalFormatting>
  <conditionalFormatting sqref="J751">
    <cfRule type="cellIs" dxfId="158" priority="3896" operator="lessThan">
      <formula>0</formula>
    </cfRule>
  </conditionalFormatting>
  <conditionalFormatting sqref="J751">
    <cfRule type="cellIs" dxfId="157" priority="3895" operator="lessThan">
      <formula>0</formula>
    </cfRule>
  </conditionalFormatting>
  <conditionalFormatting sqref="H752">
    <cfRule type="cellIs" dxfId="156" priority="3785" operator="lessThan">
      <formula>0</formula>
    </cfRule>
  </conditionalFormatting>
  <conditionalFormatting sqref="I752">
    <cfRule type="cellIs" dxfId="155" priority="3784" operator="lessThan">
      <formula>0</formula>
    </cfRule>
  </conditionalFormatting>
  <conditionalFormatting sqref="J752">
    <cfRule type="cellIs" dxfId="154" priority="3783" operator="lessThan">
      <formula>0</formula>
    </cfRule>
  </conditionalFormatting>
  <conditionalFormatting sqref="J752">
    <cfRule type="cellIs" dxfId="153" priority="3782" operator="lessThan">
      <formula>0</formula>
    </cfRule>
  </conditionalFormatting>
  <conditionalFormatting sqref="J752">
    <cfRule type="cellIs" dxfId="152" priority="3781" operator="lessThan">
      <formula>0</formula>
    </cfRule>
  </conditionalFormatting>
  <conditionalFormatting sqref="H753">
    <cfRule type="cellIs" dxfId="151" priority="3663" operator="lessThan">
      <formula>0</formula>
    </cfRule>
  </conditionalFormatting>
  <conditionalFormatting sqref="I753">
    <cfRule type="cellIs" dxfId="150" priority="3662" operator="lessThan">
      <formula>0</formula>
    </cfRule>
  </conditionalFormatting>
  <conditionalFormatting sqref="J753">
    <cfRule type="cellIs" dxfId="149" priority="3661" operator="lessThan">
      <formula>0</formula>
    </cfRule>
  </conditionalFormatting>
  <conditionalFormatting sqref="J753">
    <cfRule type="cellIs" dxfId="148" priority="3660" operator="lessThan">
      <formula>0</formula>
    </cfRule>
  </conditionalFormatting>
  <conditionalFormatting sqref="J753">
    <cfRule type="cellIs" dxfId="147" priority="3659" operator="lessThan">
      <formula>0</formula>
    </cfRule>
  </conditionalFormatting>
  <conditionalFormatting sqref="H755">
    <cfRule type="cellIs" dxfId="146" priority="3545" operator="lessThan">
      <formula>0</formula>
    </cfRule>
  </conditionalFormatting>
  <conditionalFormatting sqref="I755">
    <cfRule type="cellIs" dxfId="145" priority="3544" operator="lessThan">
      <formula>0</formula>
    </cfRule>
  </conditionalFormatting>
  <conditionalFormatting sqref="J755">
    <cfRule type="cellIs" dxfId="144" priority="3543" operator="lessThan">
      <formula>0</formula>
    </cfRule>
  </conditionalFormatting>
  <conditionalFormatting sqref="J755">
    <cfRule type="cellIs" dxfId="143" priority="3542" operator="lessThan">
      <formula>0</formula>
    </cfRule>
  </conditionalFormatting>
  <conditionalFormatting sqref="J755">
    <cfRule type="cellIs" dxfId="142" priority="3541" operator="lessThan">
      <formula>0</formula>
    </cfRule>
  </conditionalFormatting>
  <conditionalFormatting sqref="H756">
    <cfRule type="cellIs" dxfId="141" priority="3435" operator="lessThan">
      <formula>0</formula>
    </cfRule>
  </conditionalFormatting>
  <conditionalFormatting sqref="I756">
    <cfRule type="cellIs" dxfId="140" priority="3434" operator="lessThan">
      <formula>0</formula>
    </cfRule>
  </conditionalFormatting>
  <conditionalFormatting sqref="J756">
    <cfRule type="cellIs" dxfId="139" priority="3433" operator="lessThan">
      <formula>0</formula>
    </cfRule>
  </conditionalFormatting>
  <conditionalFormatting sqref="J756">
    <cfRule type="cellIs" dxfId="138" priority="3432" operator="lessThan">
      <formula>0</formula>
    </cfRule>
  </conditionalFormatting>
  <conditionalFormatting sqref="J756">
    <cfRule type="cellIs" dxfId="137" priority="3431" operator="lessThan">
      <formula>0</formula>
    </cfRule>
  </conditionalFormatting>
  <conditionalFormatting sqref="H758">
    <cfRule type="cellIs" dxfId="136" priority="3321" operator="lessThan">
      <formula>0</formula>
    </cfRule>
  </conditionalFormatting>
  <conditionalFormatting sqref="I758">
    <cfRule type="cellIs" dxfId="135" priority="3320" operator="lessThan">
      <formula>0</formula>
    </cfRule>
  </conditionalFormatting>
  <conditionalFormatting sqref="J758">
    <cfRule type="cellIs" dxfId="134" priority="3319" operator="lessThan">
      <formula>0</formula>
    </cfRule>
  </conditionalFormatting>
  <conditionalFormatting sqref="J758">
    <cfRule type="cellIs" dxfId="133" priority="3318" operator="lessThan">
      <formula>0</formula>
    </cfRule>
  </conditionalFormatting>
  <conditionalFormatting sqref="J758">
    <cfRule type="cellIs" dxfId="132" priority="3317" operator="lessThan">
      <formula>0</formula>
    </cfRule>
  </conditionalFormatting>
  <conditionalFormatting sqref="H757">
    <cfRule type="cellIs" dxfId="131" priority="3211" operator="lessThan">
      <formula>0</formula>
    </cfRule>
  </conditionalFormatting>
  <conditionalFormatting sqref="I757">
    <cfRule type="cellIs" dxfId="130" priority="3210" operator="lessThan">
      <formula>0</formula>
    </cfRule>
  </conditionalFormatting>
  <conditionalFormatting sqref="J757">
    <cfRule type="cellIs" dxfId="129" priority="3209" operator="lessThan">
      <formula>0</formula>
    </cfRule>
  </conditionalFormatting>
  <conditionalFormatting sqref="J757">
    <cfRule type="cellIs" dxfId="128" priority="3208" operator="lessThan">
      <formula>0</formula>
    </cfRule>
  </conditionalFormatting>
  <conditionalFormatting sqref="J757">
    <cfRule type="cellIs" dxfId="127" priority="3207" operator="lessThan">
      <formula>0</formula>
    </cfRule>
  </conditionalFormatting>
  <conditionalFormatting sqref="H759">
    <cfRule type="cellIs" dxfId="126" priority="3097" operator="lessThan">
      <formula>0</formula>
    </cfRule>
  </conditionalFormatting>
  <conditionalFormatting sqref="I759">
    <cfRule type="cellIs" dxfId="125" priority="3096" operator="lessThan">
      <formula>0</formula>
    </cfRule>
  </conditionalFormatting>
  <conditionalFormatting sqref="J759">
    <cfRule type="cellIs" dxfId="124" priority="3095" operator="lessThan">
      <formula>0</formula>
    </cfRule>
  </conditionalFormatting>
  <conditionalFormatting sqref="J759">
    <cfRule type="cellIs" dxfId="123" priority="3094" operator="lessThan">
      <formula>0</formula>
    </cfRule>
  </conditionalFormatting>
  <conditionalFormatting sqref="J759">
    <cfRule type="cellIs" dxfId="122" priority="3093" operator="lessThan">
      <formula>0</formula>
    </cfRule>
  </conditionalFormatting>
  <conditionalFormatting sqref="H760">
    <cfRule type="cellIs" dxfId="121" priority="2987" operator="lessThan">
      <formula>0</formula>
    </cfRule>
  </conditionalFormatting>
  <conditionalFormatting sqref="I760">
    <cfRule type="cellIs" dxfId="120" priority="2986" operator="lessThan">
      <formula>0</formula>
    </cfRule>
  </conditionalFormatting>
  <conditionalFormatting sqref="J760">
    <cfRule type="cellIs" dxfId="119" priority="2985" operator="lessThan">
      <formula>0</formula>
    </cfRule>
  </conditionalFormatting>
  <conditionalFormatting sqref="J760">
    <cfRule type="cellIs" dxfId="118" priority="2984" operator="lessThan">
      <formula>0</formula>
    </cfRule>
  </conditionalFormatting>
  <conditionalFormatting sqref="J760">
    <cfRule type="cellIs" dxfId="117" priority="2983" operator="lessThan">
      <formula>0</formula>
    </cfRule>
  </conditionalFormatting>
  <conditionalFormatting sqref="H761">
    <cfRule type="cellIs" dxfId="116" priority="2873" operator="lessThan">
      <formula>0</formula>
    </cfRule>
  </conditionalFormatting>
  <conditionalFormatting sqref="I761">
    <cfRule type="cellIs" dxfId="115" priority="2872" operator="lessThan">
      <formula>0</formula>
    </cfRule>
  </conditionalFormatting>
  <conditionalFormatting sqref="J761">
    <cfRule type="cellIs" dxfId="114" priority="2871" operator="lessThan">
      <formula>0</formula>
    </cfRule>
  </conditionalFormatting>
  <conditionalFormatting sqref="J761">
    <cfRule type="cellIs" dxfId="113" priority="2870" operator="lessThan">
      <formula>0</formula>
    </cfRule>
  </conditionalFormatting>
  <conditionalFormatting sqref="J761">
    <cfRule type="cellIs" dxfId="112" priority="2869" operator="lessThan">
      <formula>0</formula>
    </cfRule>
  </conditionalFormatting>
  <conditionalFormatting sqref="H762">
    <cfRule type="cellIs" dxfId="111" priority="2751" operator="lessThan">
      <formula>0</formula>
    </cfRule>
  </conditionalFormatting>
  <conditionalFormatting sqref="I762">
    <cfRule type="cellIs" dxfId="110" priority="2750" operator="lessThan">
      <formula>0</formula>
    </cfRule>
  </conditionalFormatting>
  <conditionalFormatting sqref="J762">
    <cfRule type="cellIs" dxfId="109" priority="2749" operator="lessThan">
      <formula>0</formula>
    </cfRule>
  </conditionalFormatting>
  <conditionalFormatting sqref="J762">
    <cfRule type="cellIs" dxfId="108" priority="2748" operator="lessThan">
      <formula>0</formula>
    </cfRule>
  </conditionalFormatting>
  <conditionalFormatting sqref="J762">
    <cfRule type="cellIs" dxfId="107" priority="2747" operator="lessThan">
      <formula>0</formula>
    </cfRule>
  </conditionalFormatting>
  <conditionalFormatting sqref="H774">
    <cfRule type="cellIs" dxfId="106" priority="2609" operator="lessThan">
      <formula>0</formula>
    </cfRule>
  </conditionalFormatting>
  <conditionalFormatting sqref="I774">
    <cfRule type="cellIs" dxfId="105" priority="2608" operator="lessThan">
      <formula>0</formula>
    </cfRule>
  </conditionalFormatting>
  <conditionalFormatting sqref="J774">
    <cfRule type="cellIs" dxfId="104" priority="2607" operator="lessThan">
      <formula>0</formula>
    </cfRule>
  </conditionalFormatting>
  <conditionalFormatting sqref="J774">
    <cfRule type="cellIs" dxfId="103" priority="2606" operator="lessThan">
      <formula>0</formula>
    </cfRule>
  </conditionalFormatting>
  <conditionalFormatting sqref="J774">
    <cfRule type="cellIs" dxfId="102" priority="2605" operator="lessThan">
      <formula>0</formula>
    </cfRule>
  </conditionalFormatting>
  <conditionalFormatting sqref="H774">
    <cfRule type="cellIs" dxfId="101" priority="2495" operator="lessThan">
      <formula>0</formula>
    </cfRule>
  </conditionalFormatting>
  <conditionalFormatting sqref="I774">
    <cfRule type="cellIs" dxfId="100" priority="2494" operator="lessThan">
      <formula>0</formula>
    </cfRule>
  </conditionalFormatting>
  <conditionalFormatting sqref="J774">
    <cfRule type="cellIs" dxfId="99" priority="2493" operator="lessThan">
      <formula>0</formula>
    </cfRule>
  </conditionalFormatting>
  <conditionalFormatting sqref="J774">
    <cfRule type="cellIs" dxfId="98" priority="2492" operator="lessThan">
      <formula>0</formula>
    </cfRule>
  </conditionalFormatting>
  <conditionalFormatting sqref="J774">
    <cfRule type="cellIs" dxfId="97" priority="2491" operator="lessThan">
      <formula>0</formula>
    </cfRule>
  </conditionalFormatting>
  <conditionalFormatting sqref="H775">
    <cfRule type="cellIs" dxfId="96" priority="2381" operator="lessThan">
      <formula>0</formula>
    </cfRule>
  </conditionalFormatting>
  <conditionalFormatting sqref="I775">
    <cfRule type="cellIs" dxfId="95" priority="2380" operator="lessThan">
      <formula>0</formula>
    </cfRule>
  </conditionalFormatting>
  <conditionalFormatting sqref="J775">
    <cfRule type="cellIs" dxfId="94" priority="2379" operator="lessThan">
      <formula>0</formula>
    </cfRule>
  </conditionalFormatting>
  <conditionalFormatting sqref="J775">
    <cfRule type="cellIs" dxfId="93" priority="2378" operator="lessThan">
      <formula>0</formula>
    </cfRule>
  </conditionalFormatting>
  <conditionalFormatting sqref="J775">
    <cfRule type="cellIs" dxfId="92" priority="2377" operator="lessThan">
      <formula>0</formula>
    </cfRule>
  </conditionalFormatting>
  <conditionalFormatting sqref="H775">
    <cfRule type="cellIs" dxfId="91" priority="2267" operator="lessThan">
      <formula>0</formula>
    </cfRule>
  </conditionalFormatting>
  <conditionalFormatting sqref="I775">
    <cfRule type="cellIs" dxfId="90" priority="2266" operator="lessThan">
      <formula>0</formula>
    </cfRule>
  </conditionalFormatting>
  <conditionalFormatting sqref="J775">
    <cfRule type="cellIs" dxfId="89" priority="2265" operator="lessThan">
      <formula>0</formula>
    </cfRule>
  </conditionalFormatting>
  <conditionalFormatting sqref="J775">
    <cfRule type="cellIs" dxfId="88" priority="2264" operator="lessThan">
      <formula>0</formula>
    </cfRule>
  </conditionalFormatting>
  <conditionalFormatting sqref="J775">
    <cfRule type="cellIs" dxfId="87" priority="2263" operator="lessThan">
      <formula>0</formula>
    </cfRule>
  </conditionalFormatting>
  <conditionalFormatting sqref="H766">
    <cfRule type="cellIs" dxfId="86" priority="2157" operator="lessThan">
      <formula>0</formula>
    </cfRule>
  </conditionalFormatting>
  <conditionalFormatting sqref="I766">
    <cfRule type="cellIs" dxfId="85" priority="2156" operator="lessThan">
      <formula>0</formula>
    </cfRule>
  </conditionalFormatting>
  <conditionalFormatting sqref="J766">
    <cfRule type="cellIs" dxfId="84" priority="2155" operator="lessThan">
      <formula>0</formula>
    </cfRule>
  </conditionalFormatting>
  <conditionalFormatting sqref="J766">
    <cfRule type="cellIs" dxfId="83" priority="2154" operator="lessThan">
      <formula>0</formula>
    </cfRule>
  </conditionalFormatting>
  <conditionalFormatting sqref="J766">
    <cfRule type="cellIs" dxfId="82" priority="2153" operator="lessThan">
      <formula>0</formula>
    </cfRule>
  </conditionalFormatting>
  <conditionalFormatting sqref="H767">
    <cfRule type="cellIs" dxfId="81" priority="2047" operator="lessThan">
      <formula>0</formula>
    </cfRule>
  </conditionalFormatting>
  <conditionalFormatting sqref="I767">
    <cfRule type="cellIs" dxfId="80" priority="2046" operator="lessThan">
      <formula>0</formula>
    </cfRule>
  </conditionalFormatting>
  <conditionalFormatting sqref="J767">
    <cfRule type="cellIs" dxfId="79" priority="2045" operator="lessThan">
      <formula>0</formula>
    </cfRule>
  </conditionalFormatting>
  <conditionalFormatting sqref="J767">
    <cfRule type="cellIs" dxfId="78" priority="2044" operator="lessThan">
      <formula>0</formula>
    </cfRule>
  </conditionalFormatting>
  <conditionalFormatting sqref="J767">
    <cfRule type="cellIs" dxfId="77" priority="2043" operator="lessThan">
      <formula>0</formula>
    </cfRule>
  </conditionalFormatting>
  <conditionalFormatting sqref="H769">
    <cfRule type="cellIs" dxfId="76" priority="1933" operator="lessThan">
      <formula>0</formula>
    </cfRule>
  </conditionalFormatting>
  <conditionalFormatting sqref="I769">
    <cfRule type="cellIs" dxfId="75" priority="1932" operator="lessThan">
      <formula>0</formula>
    </cfRule>
  </conditionalFormatting>
  <conditionalFormatting sqref="J769">
    <cfRule type="cellIs" dxfId="74" priority="1931" operator="lessThan">
      <formula>0</formula>
    </cfRule>
  </conditionalFormatting>
  <conditionalFormatting sqref="J769">
    <cfRule type="cellIs" dxfId="73" priority="1930" operator="lessThan">
      <formula>0</formula>
    </cfRule>
  </conditionalFormatting>
  <conditionalFormatting sqref="J769">
    <cfRule type="cellIs" dxfId="72" priority="1929" operator="lessThan">
      <formula>0</formula>
    </cfRule>
  </conditionalFormatting>
  <conditionalFormatting sqref="H768">
    <cfRule type="cellIs" dxfId="71" priority="1823" operator="lessThan">
      <formula>0</formula>
    </cfRule>
  </conditionalFormatting>
  <conditionalFormatting sqref="I768">
    <cfRule type="cellIs" dxfId="70" priority="1822" operator="lessThan">
      <formula>0</formula>
    </cfRule>
  </conditionalFormatting>
  <conditionalFormatting sqref="J768">
    <cfRule type="cellIs" dxfId="69" priority="1821" operator="lessThan">
      <formula>0</formula>
    </cfRule>
  </conditionalFormatting>
  <conditionalFormatting sqref="J768">
    <cfRule type="cellIs" dxfId="68" priority="1820" operator="lessThan">
      <formula>0</formula>
    </cfRule>
  </conditionalFormatting>
  <conditionalFormatting sqref="J768">
    <cfRule type="cellIs" dxfId="67" priority="1819" operator="lessThan">
      <formula>0</formula>
    </cfRule>
  </conditionalFormatting>
  <conditionalFormatting sqref="H770">
    <cfRule type="cellIs" dxfId="66" priority="1709" operator="lessThan">
      <formula>0</formula>
    </cfRule>
  </conditionalFormatting>
  <conditionalFormatting sqref="I770">
    <cfRule type="cellIs" dxfId="65" priority="1708" operator="lessThan">
      <formula>0</formula>
    </cfRule>
  </conditionalFormatting>
  <conditionalFormatting sqref="J770">
    <cfRule type="cellIs" dxfId="64" priority="1707" operator="lessThan">
      <formula>0</formula>
    </cfRule>
  </conditionalFormatting>
  <conditionalFormatting sqref="J770">
    <cfRule type="cellIs" dxfId="63" priority="1706" operator="lessThan">
      <formula>0</formula>
    </cfRule>
  </conditionalFormatting>
  <conditionalFormatting sqref="J770">
    <cfRule type="cellIs" dxfId="62" priority="1705" operator="lessThan">
      <formula>0</formula>
    </cfRule>
  </conditionalFormatting>
  <conditionalFormatting sqref="H771">
    <cfRule type="cellIs" dxfId="61" priority="1599" operator="lessThan">
      <formula>0</formula>
    </cfRule>
  </conditionalFormatting>
  <conditionalFormatting sqref="I771">
    <cfRule type="cellIs" dxfId="60" priority="1598" operator="lessThan">
      <formula>0</formula>
    </cfRule>
  </conditionalFormatting>
  <conditionalFormatting sqref="J771">
    <cfRule type="cellIs" dxfId="59" priority="1597" operator="lessThan">
      <formula>0</formula>
    </cfRule>
  </conditionalFormatting>
  <conditionalFormatting sqref="J771">
    <cfRule type="cellIs" dxfId="58" priority="1596" operator="lessThan">
      <formula>0</formula>
    </cfRule>
  </conditionalFormatting>
  <conditionalFormatting sqref="J771">
    <cfRule type="cellIs" dxfId="57" priority="1595" operator="lessThan">
      <formula>0</formula>
    </cfRule>
  </conditionalFormatting>
  <conditionalFormatting sqref="H772">
    <cfRule type="cellIs" dxfId="56" priority="1485" operator="lessThan">
      <formula>0</formula>
    </cfRule>
  </conditionalFormatting>
  <conditionalFormatting sqref="I772">
    <cfRule type="cellIs" dxfId="55" priority="1484" operator="lessThan">
      <formula>0</formula>
    </cfRule>
  </conditionalFormatting>
  <conditionalFormatting sqref="J772">
    <cfRule type="cellIs" dxfId="54" priority="1483" operator="lessThan">
      <formula>0</formula>
    </cfRule>
  </conditionalFormatting>
  <conditionalFormatting sqref="J772">
    <cfRule type="cellIs" dxfId="53" priority="1482" operator="lessThan">
      <formula>0</formula>
    </cfRule>
  </conditionalFormatting>
  <conditionalFormatting sqref="J772">
    <cfRule type="cellIs" dxfId="52" priority="1481" operator="lessThan">
      <formula>0</formula>
    </cfRule>
  </conditionalFormatting>
  <conditionalFormatting sqref="H773">
    <cfRule type="cellIs" dxfId="51" priority="1363" operator="lessThan">
      <formula>0</formula>
    </cfRule>
  </conditionalFormatting>
  <conditionalFormatting sqref="I773">
    <cfRule type="cellIs" dxfId="50" priority="1362" operator="lessThan">
      <formula>0</formula>
    </cfRule>
  </conditionalFormatting>
  <conditionalFormatting sqref="J773">
    <cfRule type="cellIs" dxfId="49" priority="1361" operator="lessThan">
      <formula>0</formula>
    </cfRule>
  </conditionalFormatting>
  <conditionalFormatting sqref="J773">
    <cfRule type="cellIs" dxfId="48" priority="1360" operator="lessThan">
      <formula>0</formula>
    </cfRule>
  </conditionalFormatting>
  <conditionalFormatting sqref="J773">
    <cfRule type="cellIs" dxfId="47" priority="1359" operator="lessThan">
      <formula>0</formula>
    </cfRule>
  </conditionalFormatting>
  <conditionalFormatting sqref="H783">
    <cfRule type="cellIs" dxfId="46" priority="1241" operator="lessThan">
      <formula>0</formula>
    </cfRule>
  </conditionalFormatting>
  <conditionalFormatting sqref="I783">
    <cfRule type="cellIs" dxfId="45" priority="1240" operator="lessThan">
      <formula>0</formula>
    </cfRule>
  </conditionalFormatting>
  <conditionalFormatting sqref="J783">
    <cfRule type="cellIs" dxfId="44" priority="1239" operator="lessThan">
      <formula>0</formula>
    </cfRule>
  </conditionalFormatting>
  <conditionalFormatting sqref="J783">
    <cfRule type="cellIs" dxfId="43" priority="1238" operator="lessThan">
      <formula>0</formula>
    </cfRule>
  </conditionalFormatting>
  <conditionalFormatting sqref="J783">
    <cfRule type="cellIs" dxfId="42" priority="1237" operator="lessThan">
      <formula>0</formula>
    </cfRule>
  </conditionalFormatting>
  <conditionalFormatting sqref="H783">
    <cfRule type="cellIs" dxfId="41" priority="1127" operator="lessThan">
      <formula>0</formula>
    </cfRule>
  </conditionalFormatting>
  <conditionalFormatting sqref="I783">
    <cfRule type="cellIs" dxfId="40" priority="1126" operator="lessThan">
      <formula>0</formula>
    </cfRule>
  </conditionalFormatting>
  <conditionalFormatting sqref="J783">
    <cfRule type="cellIs" dxfId="39" priority="1125" operator="lessThan">
      <formula>0</formula>
    </cfRule>
  </conditionalFormatting>
  <conditionalFormatting sqref="J783">
    <cfRule type="cellIs" dxfId="38" priority="1124" operator="lessThan">
      <formula>0</formula>
    </cfRule>
  </conditionalFormatting>
  <conditionalFormatting sqref="J783">
    <cfRule type="cellIs" dxfId="37" priority="1123" operator="lessThan">
      <formula>0</formula>
    </cfRule>
  </conditionalFormatting>
  <conditionalFormatting sqref="H784">
    <cfRule type="cellIs" dxfId="36" priority="1013" operator="lessThan">
      <formula>0</formula>
    </cfRule>
  </conditionalFormatting>
  <conditionalFormatting sqref="I784">
    <cfRule type="cellIs" dxfId="35" priority="1012" operator="lessThan">
      <formula>0</formula>
    </cfRule>
  </conditionalFormatting>
  <conditionalFormatting sqref="J784">
    <cfRule type="cellIs" dxfId="34" priority="1011" operator="lessThan">
      <formula>0</formula>
    </cfRule>
  </conditionalFormatting>
  <conditionalFormatting sqref="J784">
    <cfRule type="cellIs" dxfId="33" priority="1010" operator="lessThan">
      <formula>0</formula>
    </cfRule>
  </conditionalFormatting>
  <conditionalFormatting sqref="J784">
    <cfRule type="cellIs" dxfId="32" priority="1009" operator="lessThan">
      <formula>0</formula>
    </cfRule>
  </conditionalFormatting>
  <conditionalFormatting sqref="H784">
    <cfRule type="cellIs" dxfId="31" priority="899" operator="lessThan">
      <formula>0</formula>
    </cfRule>
  </conditionalFormatting>
  <conditionalFormatting sqref="I784">
    <cfRule type="cellIs" dxfId="30" priority="898" operator="lessThan">
      <formula>0</formula>
    </cfRule>
  </conditionalFormatting>
  <conditionalFormatting sqref="J784">
    <cfRule type="cellIs" dxfId="29" priority="897" operator="lessThan">
      <formula>0</formula>
    </cfRule>
  </conditionalFormatting>
  <conditionalFormatting sqref="J784">
    <cfRule type="cellIs" dxfId="28" priority="896" operator="lessThan">
      <formula>0</formula>
    </cfRule>
  </conditionalFormatting>
  <conditionalFormatting sqref="J784">
    <cfRule type="cellIs" dxfId="27" priority="895" operator="lessThan">
      <formula>0</formula>
    </cfRule>
  </conditionalFormatting>
  <conditionalFormatting sqref="H779">
    <cfRule type="cellIs" dxfId="26" priority="789" operator="lessThan">
      <formula>0</formula>
    </cfRule>
  </conditionalFormatting>
  <conditionalFormatting sqref="I779">
    <cfRule type="cellIs" dxfId="25" priority="788" operator="lessThan">
      <formula>0</formula>
    </cfRule>
  </conditionalFormatting>
  <conditionalFormatting sqref="J779">
    <cfRule type="cellIs" dxfId="24" priority="787" operator="lessThan">
      <formula>0</formula>
    </cfRule>
  </conditionalFormatting>
  <conditionalFormatting sqref="J779">
    <cfRule type="cellIs" dxfId="23" priority="786" operator="lessThan">
      <formula>0</formula>
    </cfRule>
  </conditionalFormatting>
  <conditionalFormatting sqref="J779">
    <cfRule type="cellIs" dxfId="22" priority="785" operator="lessThan">
      <formula>0</formula>
    </cfRule>
  </conditionalFormatting>
  <conditionalFormatting sqref="H780">
    <cfRule type="cellIs" dxfId="21" priority="679" operator="lessThan">
      <formula>0</formula>
    </cfRule>
  </conditionalFormatting>
  <conditionalFormatting sqref="I780">
    <cfRule type="cellIs" dxfId="20" priority="678" operator="lessThan">
      <formula>0</formula>
    </cfRule>
  </conditionalFormatting>
  <conditionalFormatting sqref="J780">
    <cfRule type="cellIs" dxfId="19" priority="677" operator="lessThan">
      <formula>0</formula>
    </cfRule>
  </conditionalFormatting>
  <conditionalFormatting sqref="J780">
    <cfRule type="cellIs" dxfId="18" priority="676" operator="lessThan">
      <formula>0</formula>
    </cfRule>
  </conditionalFormatting>
  <conditionalFormatting sqref="J780">
    <cfRule type="cellIs" dxfId="17" priority="675" operator="lessThan">
      <formula>0</formula>
    </cfRule>
  </conditionalFormatting>
  <conditionalFormatting sqref="H781">
    <cfRule type="cellIs" dxfId="16" priority="565" operator="lessThan">
      <formula>0</formula>
    </cfRule>
  </conditionalFormatting>
  <conditionalFormatting sqref="I781">
    <cfRule type="cellIs" dxfId="15" priority="564" operator="lessThan">
      <formula>0</formula>
    </cfRule>
  </conditionalFormatting>
  <conditionalFormatting sqref="J781">
    <cfRule type="cellIs" dxfId="14" priority="563" operator="lessThan">
      <formula>0</formula>
    </cfRule>
  </conditionalFormatting>
  <conditionalFormatting sqref="J781">
    <cfRule type="cellIs" dxfId="13" priority="562" operator="lessThan">
      <formula>0</formula>
    </cfRule>
  </conditionalFormatting>
  <conditionalFormatting sqref="J781">
    <cfRule type="cellIs" dxfId="12" priority="561" operator="lessThan">
      <formula>0</formula>
    </cfRule>
  </conditionalFormatting>
  <conditionalFormatting sqref="H782">
    <cfRule type="cellIs" dxfId="11" priority="333" operator="lessThan">
      <formula>0</formula>
    </cfRule>
  </conditionalFormatting>
  <conditionalFormatting sqref="I782">
    <cfRule type="cellIs" dxfId="10" priority="332" operator="lessThan">
      <formula>0</formula>
    </cfRule>
  </conditionalFormatting>
  <conditionalFormatting sqref="J782">
    <cfRule type="cellIs" dxfId="9" priority="331" operator="lessThan">
      <formula>0</formula>
    </cfRule>
  </conditionalFormatting>
  <conditionalFormatting sqref="J782">
    <cfRule type="cellIs" dxfId="8" priority="330" operator="lessThan">
      <formula>0</formula>
    </cfRule>
  </conditionalFormatting>
  <conditionalFormatting sqref="J782">
    <cfRule type="cellIs" dxfId="7" priority="329" operator="lessThan">
      <formula>0</formula>
    </cfRule>
  </conditionalFormatting>
  <conditionalFormatting sqref="H796:J804">
    <cfRule type="cellIs" dxfId="6" priority="113" operator="lessThan">
      <formula>0</formula>
    </cfRule>
  </conditionalFormatting>
  <conditionalFormatting sqref="H795">
    <cfRule type="cellIs" dxfId="5" priority="107" operator="lessThan">
      <formula>0</formula>
    </cfRule>
  </conditionalFormatting>
  <conditionalFormatting sqref="I795">
    <cfRule type="cellIs" dxfId="4" priority="106" operator="lessThan">
      <formula>0</formula>
    </cfRule>
  </conditionalFormatting>
  <conditionalFormatting sqref="J795">
    <cfRule type="cellIs" dxfId="3" priority="105" operator="lessThan">
      <formula>0</formula>
    </cfRule>
  </conditionalFormatting>
  <conditionalFormatting sqref="J795">
    <cfRule type="cellIs" dxfId="2" priority="104" operator="lessThan">
      <formula>0</formula>
    </cfRule>
  </conditionalFormatting>
  <conditionalFormatting sqref="J795">
    <cfRule type="cellIs" dxfId="1" priority="103" operator="lessThan">
      <formula>0</formula>
    </cfRule>
  </conditionalFormatting>
  <conditionalFormatting sqref="H805:J806">
    <cfRule type="cellIs" dxfId="0" priority="1" operator="lessThan">
      <formula>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ARUS</vt:lpstr>
      <vt:lpstr>KINERJA</vt:lpstr>
      <vt:lpstr>UTILISASI</vt:lpstr>
      <vt:lpstr>PRODUKSI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WIN10PC</cp:lastModifiedBy>
  <dcterms:created xsi:type="dcterms:W3CDTF">2022-03-02T03:59:40Z</dcterms:created>
  <dcterms:modified xsi:type="dcterms:W3CDTF">2022-07-09T02:36:30Z</dcterms:modified>
</cp:coreProperties>
</file>