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Pajak 2022\PPh 21\April\"/>
    </mc:Choice>
  </mc:AlternateContent>
  <xr:revisionPtr revIDLastSave="0" documentId="13_ncr:1_{EB60600C-D4F2-4339-B8B8-ADE2677C3BC9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R">'[7].'!$J$5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/>
</workbook>
</file>

<file path=xl/calcChain.xml><?xml version="1.0" encoding="utf-8"?>
<calcChain xmlns="http://schemas.openxmlformats.org/spreadsheetml/2006/main">
  <c r="AO59" i="1" l="1"/>
  <c r="AO57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AO5" i="1"/>
  <c r="AM54" i="1" l="1"/>
  <c r="BV54" i="1"/>
  <c r="AO54" i="1"/>
  <c r="AM5" i="1" l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4" i="1" l="1"/>
  <c r="BW54" i="1"/>
  <c r="AO58" i="1"/>
  <c r="AR5" i="1"/>
  <c r="AO60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<sst xmlns="http://schemas.openxmlformats.org/spreadsheetml/2006/main" count="167" uniqueCount="148">
  <si>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</si>
  <si>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</si>
  <si>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</si>
  <si>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</si>
  <si>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</si>
  <si>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</si>
  <si>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</si>
  <si>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</si>
  <si>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</si>
  <si>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</si>
  <si>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</si>
  <si>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</si>
  <si>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</si>
  <si>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</si>
  <si>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</si>
  <si>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</si>
  <si>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</si>
  <si>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</si>
  <si>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</si>
  <si>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</si>
  <si>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</si>
  <si>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</si>
  <si>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</si>
  <si>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</si>
  <si>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</si>
  <si>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</si>
  <si>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</si>
  <si>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</si>
  <si>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</si>
  <si>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</si>
  <si>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</si>
  <si>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</si>
  <si>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</si>
  <si>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</si>
  <si>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</si>
  <si>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</si>
  <si>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</si>
  <si>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</si>
  <si>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</si>
  <si>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</si>
  <si>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</si>
  <si>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</si>
  <si>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</si>
  <si>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</si>
  <si>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</si>
  <si>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</si>
  <si>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</si>
  <si>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</si>
  <si>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</si>
  <si>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</si>
  <si>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</si>
  <si>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</si>
  <si>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</si>
  <si>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</si>
  <si>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</si>
  <si>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</si>
  <si>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</si>
  <si>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</si>
  <si>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</si>
  <si>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</si>
  <si>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</si>
  <si>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</si>
  <si>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</si>
  <si>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</si>
  <si>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</si>
  <si>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</si>
  <si>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</si>
  <si>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</si>
  <si>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</si>
  <si>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</si>
  <si>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</si>
  <si>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</si>
  <si>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</si>
  <si>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</si>
  <si>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</si>
  <si>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</si>
  <si>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</si>
  <si>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</si>
  <si>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</si>
  <si>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</si>
  <si>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</si>
  <si>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</si>
  <si>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</si>
  <si>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</si>
  <si>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</si>
  <si>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</si>
  <si>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</si>
  <si>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</si>
  <si>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</si>
  <si>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</si>
  <si>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</si>
  <si>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</si>
  <si>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</si>
  <si>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</si>
  <si>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</si>
  <si>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</si>
  <si>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</si>
  <si>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</si>
  <si>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</si>
  <si>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</si>
  <si>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</si>
  <si>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</si>
  <si>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</si>
  <si>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</si>
  <si>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</si>
  <si>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</si>
  <si>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</si>
  <si>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</si>
  <si>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</si>
  <si>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</si>
  <si>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</si>
  <si>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</si>
  <si>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</si>
  <si>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</si>
  <si>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</si>
  <si>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</si>
  <si>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</si>
  <si>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</si>
  <si>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</si>
  <si>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</si>
  <si>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</si>
  <si>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</si>
  <si>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</si>
  <si>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</si>
  <si>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</si>
  <si>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</si>
  <si>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</si>
  <si>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</si>
  <si>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</si>
  <si>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</si>
  <si>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</si>
  <si>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</si>
  <si>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</si>
  <si>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</si>
  <si>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</si>
  <si>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</si>
  <si>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</si>
  <si>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</si>
  <si>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</si>
  <si>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</si>
  <si>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</si>
  <si>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Ahmad Yani</t>
  </si>
  <si>
    <t>Masa Pajak :  JANUARI   2022</t>
  </si>
  <si>
    <t xml:space="preserve">Pegawai </t>
  </si>
  <si>
    <t>TOTAL</t>
  </si>
  <si>
    <t xml:space="preserve"> </t>
  </si>
  <si>
    <t>PPh 21 dibayar perusahaan</t>
  </si>
  <si>
    <t>PPh 21 Tj Cuti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</si>
</sst>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2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2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3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3" applyNumberFormat="1" applyFont="1" applyFill="1" applyBorder="1" applyAlignment="1" applyProtection="1">
      <alignment vertical="center"/>
      <protection hidden="1"/>
    </xf>
    <xf numFmtId="164" fontId="2" fillId="0" borderId="4" xfId="3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 wrapText="1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164" fontId="2" fillId="0" borderId="0" xfId="3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2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2" applyNumberFormat="1" applyFont="1" applyFill="1" applyBorder="1" applyAlignment="1" applyProtection="1">
      <alignment horizontal="center" vertical="top"/>
      <protection locked="0"/>
    </xf>
    <xf numFmtId="0" fontId="3" fillId="0" borderId="4" xfId="2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2" applyNumberFormat="1" applyFont="1" applyFill="1" applyBorder="1" applyAlignment="1" applyProtection="1">
      <alignment horizontal="center" vertical="top"/>
      <protection hidden="1"/>
    </xf>
    <xf numFmtId="0" fontId="3" fillId="0" borderId="7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top"/>
      <protection hidden="1"/>
    </xf>
    <xf numFmtId="0" fontId="3" fillId="0" borderId="7" xfId="0" applyFont="1" applyFill="1" applyBorder="1" applyAlignment="1" applyProtection="1">
      <alignment horizontal="center"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2" applyNumberFormat="1" applyFont="1" applyFill="1" applyBorder="1" applyAlignment="1" applyProtection="1">
      <alignment horizontal="centerContinuous" vertical="center"/>
      <protection hidden="1"/>
    </xf>
    <xf numFmtId="0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2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7" xfId="2" applyNumberFormat="1" applyFont="1" applyFill="1" applyBorder="1" applyAlignment="1" applyProtection="1">
      <alignment horizontal="center" vertical="center"/>
      <protection hidden="1"/>
    </xf>
    <xf numFmtId="37" fontId="2" fillId="0" borderId="7" xfId="3" applyNumberFormat="1" applyFont="1" applyFill="1" applyBorder="1" applyAlignment="1" applyProtection="1">
      <alignment horizontal="center" vertical="center"/>
      <protection hidden="1"/>
    </xf>
    <xf numFmtId="164" fontId="2" fillId="0" borderId="7" xfId="3" applyFont="1" applyFill="1" applyBorder="1" applyAlignment="1" applyProtection="1">
      <alignment horizontal="center" vertical="center"/>
      <protection hidden="1"/>
    </xf>
    <xf numFmtId="167" fontId="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2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3" applyFont="1" applyFill="1" applyBorder="1" applyAlignment="1" applyProtection="1">
      <alignment vertical="top"/>
      <protection hidden="1"/>
    </xf>
    <xf numFmtId="164" fontId="2" fillId="0" borderId="0" xfId="3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5" fontId="3" fillId="0" borderId="7" xfId="0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locked="0"/>
    </xf>
    <xf numFmtId="166" fontId="3" fillId="0" borderId="7" xfId="2" quotePrefix="1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hidden="1"/>
    </xf>
    <xf numFmtId="164" fontId="3" fillId="0" borderId="7" xfId="3" applyFont="1" applyFill="1" applyBorder="1" applyAlignment="1" applyProtection="1">
      <alignment horizontal="left" vertical="top"/>
      <protection locked="0"/>
    </xf>
    <xf numFmtId="164" fontId="3" fillId="0" borderId="7" xfId="3" quotePrefix="1" applyFont="1" applyFill="1" applyBorder="1" applyAlignment="1" applyProtection="1">
      <alignment horizontal="left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3" fillId="0" borderId="7" xfId="0" applyFont="1" applyFill="1" applyBorder="1" applyAlignment="1" applyProtection="1">
      <alignment horizontal="left" vertical="top"/>
      <protection hidden="1"/>
    </xf>
    <xf numFmtId="0" fontId="2" fillId="0" borderId="7" xfId="0" applyFont="1" applyFill="1" applyBorder="1" applyAlignment="1" applyProtection="1">
      <alignment horizontal="center" vertical="top"/>
      <protection hidden="1"/>
    </xf>
    <xf numFmtId="37" fontId="2" fillId="0" borderId="7" xfId="3" applyNumberFormat="1" applyFont="1" applyFill="1" applyBorder="1" applyAlignment="1" applyProtection="1">
      <alignment horizontal="center" vertical="top"/>
      <protection hidden="1"/>
    </xf>
    <xf numFmtId="167" fontId="3" fillId="0" borderId="7" xfId="0" applyNumberFormat="1" applyFont="1" applyFill="1" applyBorder="1" applyAlignment="1" applyProtection="1">
      <alignment horizontal="left" vertical="top"/>
      <protection hidden="1"/>
    </xf>
    <xf numFmtId="0" fontId="2" fillId="0" borderId="7" xfId="2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3" fillId="0" borderId="9" xfId="0" applyNumberFormat="1" applyFont="1" applyFill="1" applyBorder="1" applyAlignment="1" applyProtection="1">
      <alignment horizontal="center" vertical="center"/>
      <protection hidden="1"/>
    </xf>
    <xf numFmtId="0" fontId="0" fillId="0" borderId="10" xfId="0" applyFill="1" applyBorder="1"/>
    <xf numFmtId="0" fontId="0" fillId="0" borderId="11" xfId="0" applyFill="1" applyBorder="1"/>
    <xf numFmtId="17" fontId="3" fillId="0" borderId="2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Fill="1"/>
    <xf numFmtId="164" fontId="0" fillId="0" borderId="0" xfId="0" applyNumberFormat="1" applyFill="1"/>
    <xf numFmtId="168" fontId="4" fillId="0" borderId="12" xfId="2" quotePrefix="1" applyNumberFormat="1" applyFont="1" applyFill="1" applyBorder="1" applyAlignment="1" applyProtection="1">
      <alignment horizontal="center"/>
      <protection locked="0"/>
    </xf>
    <xf numFmtId="43" fontId="0" fillId="0" borderId="0" xfId="6" applyFont="1" applyFill="1"/>
    <xf numFmtId="166" fontId="0" fillId="0" borderId="0" xfId="6" applyNumberFormat="1" applyFont="1" applyFill="1"/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168" fontId="4" fillId="2" borderId="12" xfId="2" applyNumberFormat="1" applyFont="1" applyFill="1" applyBorder="1" applyAlignment="1" applyProtection="1">
      <alignment horizontal="center"/>
      <protection locked="0"/>
    </xf>
  </cellXfs>
  <cellStyles count="7">
    <cellStyle name="Comma" xfId="6" builtinId="3"/>
    <cellStyle name="Comma [0] 2" xfId="3" xr:uid="{00000000-0005-0000-0000-000002000000}"/>
    <cellStyle name="Comma [0] 2 3" xfId="4" xr:uid="{00000000-0005-0000-0000-000003000000}"/>
    <cellStyle name="Comma 10" xfId="1" xr:uid="{00000000-0005-0000-0000-000004000000}"/>
    <cellStyle name="Comma 2" xfId="2" xr:uid="{00000000-0005-0000-0000-000005000000}"/>
    <cellStyle name="Normal" xfId="0" builtinId="0"/>
    <cellStyle name="Normal 2" xfId="5" xr:uid="{00000000-0005-0000-0000-000007000000}"/>
  </cellStyles>
  <dxfs count="8"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Agustus\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h%2021%20tahun%202022%20Per%203%20April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J5">
            <v>43921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60"/>
  <sheetViews>
    <sheetView tabSelected="1" topLeftCell="A46" zoomScaleNormal="100" workbookViewId="0">
      <selection activeCell="BV58" sqref="BV58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26.140625" customWidth="1"/>
    <col min="75" max="75" width="25.140625" bestFit="1" customWidth="1"/>
  </cols>
  <sheetData>
    <row r="2" spans="1:75" x14ac:dyDescent="0.25">
      <c r="A2" s="1" t="s">
        <v>142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82">
        <v>44652</v>
      </c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88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</row>
    <row r="3" spans="1:75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0" t="s">
        <v>45</v>
      </c>
      <c r="Z3" s="90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79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89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</row>
    <row r="4" spans="1:75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1"/>
      <c r="Z4" s="91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89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  <c r="BV4" t="s">
        <v>147</v>
      </c>
      <c r="BW4" t="s">
        <v>146</v>
      </c>
    </row>
    <row r="5" spans="1:75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>
        <f>SUM(AM6:AM53)</f>
        <v>90212433</v>
      </c>
      <c r="AN5" s="83"/>
      <c r="AO5" s="84">
        <f>SUM(AO6:AO53)</f>
        <v>151643790</v>
      </c>
      <c r="AP5" s="83"/>
      <c r="AQ5" s="83"/>
      <c r="AR5" s="84">
        <f>SUM(AR6:AR53)</f>
        <v>241856223</v>
      </c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 t="s">
        <v>145</v>
      </c>
    </row>
    <row r="6" spans="1:75" x14ac:dyDescent="0.25">
      <c r="A6" s="77">
        <v>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80"/>
      <c r="AL6" s="81" t="s">
        <v>110</v>
      </c>
      <c r="AM6" s="85">
        <v>3243750</v>
      </c>
      <c r="AN6" s="77">
        <v>6075000</v>
      </c>
      <c r="AO6" s="92">
        <v>6075000</v>
      </c>
      <c r="AP6" s="77"/>
      <c r="AQ6" s="77"/>
      <c r="AR6" s="78">
        <f>AM6+AO6</f>
        <v>9318750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83"/>
      <c r="BW6" s="84">
        <f>AR6-BV6</f>
        <v>9318750</v>
      </c>
    </row>
    <row r="7" spans="1:75" x14ac:dyDescent="0.25">
      <c r="A7" s="77"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0"/>
      <c r="AL7" s="80" t="s">
        <v>0</v>
      </c>
      <c r="AM7" s="85">
        <v>3337500</v>
      </c>
      <c r="AN7" s="77">
        <v>6075000</v>
      </c>
      <c r="AO7" s="92">
        <v>6075000</v>
      </c>
      <c r="AP7" s="77"/>
      <c r="AQ7" s="77"/>
      <c r="AR7" s="78">
        <f t="shared" ref="AR7:AR53" si="0">AM7+AO7</f>
        <v>9412500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83"/>
      <c r="BW7" s="84">
        <f t="shared" ref="BW7:BW53" si="1">AR7-BV7</f>
        <v>9412500</v>
      </c>
    </row>
    <row r="8" spans="1:75" x14ac:dyDescent="0.25">
      <c r="A8" s="77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0"/>
      <c r="AL8" s="80" t="s">
        <v>138</v>
      </c>
      <c r="AM8" s="85">
        <v>167625</v>
      </c>
      <c r="AN8" s="77">
        <v>0</v>
      </c>
      <c r="AO8" s="92">
        <v>0</v>
      </c>
      <c r="AP8" s="77"/>
      <c r="AQ8" s="77"/>
      <c r="AR8" s="78">
        <f t="shared" si="0"/>
        <v>167625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83"/>
      <c r="BW8" s="84">
        <f t="shared" si="1"/>
        <v>167625</v>
      </c>
    </row>
    <row r="9" spans="1:75" x14ac:dyDescent="0.25">
      <c r="A9" s="77">
        <f t="shared" ref="A9:A53" si="2">A8+1</f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0"/>
      <c r="AL9" s="80" t="s">
        <v>111</v>
      </c>
      <c r="AM9" s="85">
        <v>16218816</v>
      </c>
      <c r="AN9" s="77">
        <v>18000000</v>
      </c>
      <c r="AO9" s="92">
        <v>18000000</v>
      </c>
      <c r="AP9" s="77"/>
      <c r="AQ9" s="77"/>
      <c r="AR9" s="78">
        <f t="shared" si="0"/>
        <v>34218816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83"/>
      <c r="BW9" s="84">
        <f t="shared" si="1"/>
        <v>34218816</v>
      </c>
    </row>
    <row r="10" spans="1:75" x14ac:dyDescent="0.25">
      <c r="A10" s="77">
        <f t="shared" si="2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0"/>
      <c r="AL10" s="80" t="s">
        <v>1</v>
      </c>
      <c r="AM10" s="85">
        <v>12879191</v>
      </c>
      <c r="AN10" s="77">
        <v>15300000</v>
      </c>
      <c r="AO10" s="92">
        <v>15300000</v>
      </c>
      <c r="AP10" s="77"/>
      <c r="AQ10" s="77"/>
      <c r="AR10" s="78">
        <f t="shared" si="0"/>
        <v>28179191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83"/>
      <c r="BW10" s="84">
        <f t="shared" si="1"/>
        <v>28179191</v>
      </c>
    </row>
    <row r="11" spans="1:75" x14ac:dyDescent="0.25">
      <c r="A11" s="77">
        <f t="shared" si="2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0"/>
      <c r="AL11" s="80" t="s">
        <v>137</v>
      </c>
      <c r="AM11" s="85">
        <v>13523166</v>
      </c>
      <c r="AN11" s="77">
        <v>15300000</v>
      </c>
      <c r="AO11" s="92">
        <v>15300000</v>
      </c>
      <c r="AP11" s="77"/>
      <c r="AQ11" s="77"/>
      <c r="AR11" s="78">
        <f t="shared" si="0"/>
        <v>28823166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83"/>
      <c r="BW11" s="84">
        <f t="shared" si="1"/>
        <v>28823166</v>
      </c>
    </row>
    <row r="12" spans="1:75" x14ac:dyDescent="0.25">
      <c r="A12" s="77">
        <f t="shared" si="2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0"/>
      <c r="AL12" s="80" t="s">
        <v>2</v>
      </c>
      <c r="AM12" s="85">
        <v>4710770</v>
      </c>
      <c r="AN12" s="77">
        <v>11299500</v>
      </c>
      <c r="AO12" s="92">
        <v>11299500</v>
      </c>
      <c r="AP12" s="77"/>
      <c r="AQ12" s="77"/>
      <c r="AR12" s="78">
        <f t="shared" si="0"/>
        <v>16010270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83"/>
      <c r="BW12" s="84">
        <f t="shared" si="1"/>
        <v>16010270</v>
      </c>
    </row>
    <row r="13" spans="1:75" x14ac:dyDescent="0.25">
      <c r="A13" s="77">
        <f t="shared" si="2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0"/>
      <c r="AL13" s="80" t="s">
        <v>112</v>
      </c>
      <c r="AM13" s="85">
        <v>5002562</v>
      </c>
      <c r="AN13" s="77">
        <v>10763250</v>
      </c>
      <c r="AO13" s="92">
        <v>10763250</v>
      </c>
      <c r="AP13" s="77"/>
      <c r="AQ13" s="77"/>
      <c r="AR13" s="78">
        <f t="shared" si="0"/>
        <v>15765812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83"/>
      <c r="BW13" s="84">
        <f t="shared" si="1"/>
        <v>15765812</v>
      </c>
    </row>
    <row r="14" spans="1:75" x14ac:dyDescent="0.25">
      <c r="A14" s="77">
        <f t="shared" si="2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0"/>
      <c r="AL14" s="80" t="s">
        <v>113</v>
      </c>
      <c r="AM14" s="85">
        <v>4163687</v>
      </c>
      <c r="AN14" s="77">
        <v>3136250</v>
      </c>
      <c r="AO14" s="92">
        <v>3136250</v>
      </c>
      <c r="AP14" s="77"/>
      <c r="AQ14" s="77"/>
      <c r="AR14" s="78">
        <f t="shared" si="0"/>
        <v>7299937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83"/>
      <c r="BW14" s="84">
        <f t="shared" si="1"/>
        <v>7299937</v>
      </c>
    </row>
    <row r="15" spans="1:75" x14ac:dyDescent="0.25">
      <c r="A15" s="77">
        <f t="shared" si="2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0"/>
      <c r="AL15" s="80" t="s">
        <v>114</v>
      </c>
      <c r="AM15" s="85">
        <v>4441770</v>
      </c>
      <c r="AN15" s="77">
        <v>10221750</v>
      </c>
      <c r="AO15" s="92">
        <v>10221750</v>
      </c>
      <c r="AP15" s="77"/>
      <c r="AQ15" s="77"/>
      <c r="AR15" s="78">
        <f t="shared" si="0"/>
        <v>14663520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83"/>
      <c r="BW15" s="84">
        <f t="shared" si="1"/>
        <v>14663520</v>
      </c>
    </row>
    <row r="16" spans="1:75" x14ac:dyDescent="0.25">
      <c r="A16" s="77">
        <f t="shared" si="2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0"/>
      <c r="AL16" s="80" t="s">
        <v>115</v>
      </c>
      <c r="AM16" s="85">
        <v>4535541</v>
      </c>
      <c r="AN16" s="77">
        <v>10221750</v>
      </c>
      <c r="AO16" s="92">
        <v>10221750</v>
      </c>
      <c r="AP16" s="77"/>
      <c r="AQ16" s="77"/>
      <c r="AR16" s="78">
        <f t="shared" si="0"/>
        <v>14757291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83"/>
      <c r="BW16" s="84">
        <f t="shared" si="1"/>
        <v>14757291</v>
      </c>
    </row>
    <row r="17" spans="1:75" x14ac:dyDescent="0.25">
      <c r="A17" s="77">
        <f t="shared" si="2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0"/>
      <c r="AL17" s="80" t="s">
        <v>3</v>
      </c>
      <c r="AM17" s="85">
        <v>4172479</v>
      </c>
      <c r="AN17" s="77">
        <v>3041250</v>
      </c>
      <c r="AO17" s="92">
        <v>3041250</v>
      </c>
      <c r="AP17" s="77"/>
      <c r="AQ17" s="77"/>
      <c r="AR17" s="78">
        <f t="shared" si="0"/>
        <v>7213729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83"/>
      <c r="BW17" s="84">
        <f t="shared" si="1"/>
        <v>7213729</v>
      </c>
    </row>
    <row r="18" spans="1:75" x14ac:dyDescent="0.25">
      <c r="A18" s="77">
        <f t="shared" si="2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0"/>
      <c r="AL18" s="80" t="s">
        <v>4</v>
      </c>
      <c r="AM18" s="85">
        <v>2129758</v>
      </c>
      <c r="AN18" s="77">
        <v>4964400</v>
      </c>
      <c r="AO18" s="92">
        <v>4964400</v>
      </c>
      <c r="AP18" s="77"/>
      <c r="AQ18" s="77"/>
      <c r="AR18" s="78">
        <f t="shared" si="0"/>
        <v>7094158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83"/>
      <c r="BW18" s="84">
        <f t="shared" si="1"/>
        <v>7094158</v>
      </c>
    </row>
    <row r="19" spans="1:75" x14ac:dyDescent="0.25">
      <c r="A19" s="77">
        <f t="shared" si="2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0"/>
      <c r="AL19" s="80" t="s">
        <v>5</v>
      </c>
      <c r="AM19" s="85">
        <v>1905083</v>
      </c>
      <c r="AN19" s="77">
        <v>4403700</v>
      </c>
      <c r="AO19" s="92">
        <v>4403700</v>
      </c>
      <c r="AP19" s="77"/>
      <c r="AQ19" s="77"/>
      <c r="AR19" s="78">
        <f t="shared" si="0"/>
        <v>6308783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83"/>
      <c r="BW19" s="84">
        <f t="shared" si="1"/>
        <v>6308783</v>
      </c>
    </row>
    <row r="20" spans="1:75" x14ac:dyDescent="0.25">
      <c r="A20" s="77">
        <f t="shared" si="2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0"/>
      <c r="AL20" s="80" t="s">
        <v>140</v>
      </c>
      <c r="AM20" s="85">
        <v>1905833</v>
      </c>
      <c r="AN20" s="77">
        <v>2996700</v>
      </c>
      <c r="AO20" s="92">
        <v>2996700</v>
      </c>
      <c r="AP20" s="77"/>
      <c r="AQ20" s="77"/>
      <c r="AR20" s="78">
        <f t="shared" si="0"/>
        <v>4902533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83"/>
      <c r="BW20" s="84">
        <f t="shared" si="1"/>
        <v>4902533</v>
      </c>
    </row>
    <row r="21" spans="1:75" x14ac:dyDescent="0.25">
      <c r="A21" s="77">
        <f t="shared" si="2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0"/>
      <c r="AL21" s="80" t="s">
        <v>116</v>
      </c>
      <c r="AM21" s="85">
        <v>2290920</v>
      </c>
      <c r="AN21" s="77">
        <v>5168700</v>
      </c>
      <c r="AO21" s="92">
        <v>5168700</v>
      </c>
      <c r="AP21" s="77"/>
      <c r="AQ21" s="77"/>
      <c r="AR21" s="78">
        <f t="shared" si="0"/>
        <v>7459620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83"/>
      <c r="BW21" s="84">
        <f t="shared" si="1"/>
        <v>7459620</v>
      </c>
    </row>
    <row r="22" spans="1:75" x14ac:dyDescent="0.25">
      <c r="A22" s="77">
        <f t="shared" si="2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0"/>
      <c r="AL22" s="80" t="s">
        <v>141</v>
      </c>
      <c r="AM22" s="85">
        <v>2242895</v>
      </c>
      <c r="AN22" s="77">
        <v>3723300</v>
      </c>
      <c r="AO22" s="92">
        <v>3723300</v>
      </c>
      <c r="AP22" s="77"/>
      <c r="AQ22" s="77"/>
      <c r="AR22" s="78">
        <f t="shared" si="0"/>
        <v>5966195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83"/>
      <c r="BW22" s="84">
        <f t="shared" si="1"/>
        <v>5966195</v>
      </c>
    </row>
    <row r="23" spans="1:75" x14ac:dyDescent="0.25">
      <c r="A23" s="77">
        <f t="shared" si="2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0"/>
      <c r="AL23" s="80" t="s">
        <v>6</v>
      </c>
      <c r="AM23" s="85">
        <v>479358</v>
      </c>
      <c r="AN23" s="77">
        <v>3634500</v>
      </c>
      <c r="AO23" s="92">
        <v>3634500</v>
      </c>
      <c r="AP23" s="77"/>
      <c r="AQ23" s="77"/>
      <c r="AR23" s="78">
        <f t="shared" si="0"/>
        <v>4113858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87"/>
      <c r="BW23" s="84">
        <f t="shared" si="1"/>
        <v>4113858</v>
      </c>
    </row>
    <row r="24" spans="1:75" x14ac:dyDescent="0.25">
      <c r="A24" s="77">
        <f t="shared" si="2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0"/>
      <c r="AL24" s="80" t="s">
        <v>7</v>
      </c>
      <c r="AM24" s="85">
        <v>469895</v>
      </c>
      <c r="AN24" s="77">
        <v>3634500</v>
      </c>
      <c r="AO24" s="92">
        <v>3634500</v>
      </c>
      <c r="AP24" s="77"/>
      <c r="AQ24" s="77"/>
      <c r="AR24" s="78">
        <f t="shared" si="0"/>
        <v>4104395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87"/>
      <c r="BW24" s="84">
        <f t="shared" si="1"/>
        <v>4104395</v>
      </c>
    </row>
    <row r="25" spans="1:75" x14ac:dyDescent="0.25">
      <c r="A25" s="77">
        <f t="shared" si="2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0"/>
      <c r="AL25" s="80" t="s">
        <v>8</v>
      </c>
      <c r="AM25" s="85">
        <v>50941</v>
      </c>
      <c r="AN25" s="77">
        <v>1107650</v>
      </c>
      <c r="AO25" s="92">
        <v>1107650</v>
      </c>
      <c r="AP25" s="77"/>
      <c r="AQ25" s="77"/>
      <c r="AR25" s="78">
        <f t="shared" si="0"/>
        <v>1158591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87">
        <v>295182</v>
      </c>
      <c r="BW25" s="84">
        <f t="shared" si="1"/>
        <v>863409</v>
      </c>
    </row>
    <row r="26" spans="1:75" x14ac:dyDescent="0.25">
      <c r="A26" s="77">
        <f t="shared" si="2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0"/>
      <c r="AL26" s="80" t="s">
        <v>9</v>
      </c>
      <c r="AM26" s="85">
        <v>89470</v>
      </c>
      <c r="AN26" s="77">
        <v>293800</v>
      </c>
      <c r="AO26" s="92">
        <v>293800</v>
      </c>
      <c r="AP26" s="77"/>
      <c r="AQ26" s="77"/>
      <c r="AR26" s="78">
        <f t="shared" si="0"/>
        <v>383270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87"/>
      <c r="BW26" s="84">
        <f t="shared" si="1"/>
        <v>383270</v>
      </c>
    </row>
    <row r="27" spans="1:75" x14ac:dyDescent="0.25">
      <c r="A27" s="77">
        <f t="shared" si="2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0"/>
      <c r="AL27" s="80" t="s">
        <v>10</v>
      </c>
      <c r="AM27" s="85">
        <v>883745</v>
      </c>
      <c r="AN27" s="77">
        <v>3590100</v>
      </c>
      <c r="AO27" s="92">
        <v>3590100</v>
      </c>
      <c r="AP27" s="77"/>
      <c r="AQ27" s="77"/>
      <c r="AR27" s="78">
        <f t="shared" si="0"/>
        <v>4473845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87"/>
      <c r="BW27" s="84">
        <f t="shared" si="1"/>
        <v>4473845</v>
      </c>
    </row>
    <row r="28" spans="1:75" x14ac:dyDescent="0.25">
      <c r="A28" s="77">
        <f t="shared" si="2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0"/>
      <c r="AL28" s="80" t="s">
        <v>11</v>
      </c>
      <c r="AM28" s="85">
        <v>814533</v>
      </c>
      <c r="AN28" s="77">
        <v>1196700</v>
      </c>
      <c r="AO28" s="92">
        <v>1196700</v>
      </c>
      <c r="AP28" s="77"/>
      <c r="AQ28" s="77"/>
      <c r="AR28" s="78">
        <f t="shared" si="0"/>
        <v>2011233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87"/>
      <c r="BW28" s="84">
        <f t="shared" si="1"/>
        <v>2011233</v>
      </c>
    </row>
    <row r="29" spans="1:75" x14ac:dyDescent="0.25">
      <c r="A29" s="77">
        <f t="shared" si="2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0"/>
      <c r="AL29" s="80" t="s">
        <v>12</v>
      </c>
      <c r="AM29" s="85">
        <v>53466</v>
      </c>
      <c r="AN29" s="77">
        <v>280450</v>
      </c>
      <c r="AO29" s="92">
        <v>280450</v>
      </c>
      <c r="AP29" s="77"/>
      <c r="AQ29" s="77"/>
      <c r="AR29" s="78">
        <f t="shared" si="0"/>
        <v>333916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87"/>
      <c r="BW29" s="84">
        <f t="shared" si="1"/>
        <v>333916</v>
      </c>
    </row>
    <row r="30" spans="1:75" x14ac:dyDescent="0.25">
      <c r="A30" s="77">
        <f t="shared" si="2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0"/>
      <c r="AL30" s="80" t="s">
        <v>13</v>
      </c>
      <c r="AM30" s="85">
        <v>101895</v>
      </c>
      <c r="AN30" s="77">
        <v>280400</v>
      </c>
      <c r="AO30" s="92">
        <v>280400</v>
      </c>
      <c r="AP30" s="77"/>
      <c r="AQ30" s="77"/>
      <c r="AR30" s="78">
        <f t="shared" si="0"/>
        <v>382295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87"/>
      <c r="BW30" s="84">
        <f t="shared" si="1"/>
        <v>382295</v>
      </c>
    </row>
    <row r="31" spans="1:75" x14ac:dyDescent="0.25">
      <c r="A31" s="77">
        <f t="shared" si="2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0"/>
      <c r="AL31" s="80" t="s">
        <v>139</v>
      </c>
      <c r="AM31" s="85">
        <v>105145</v>
      </c>
      <c r="AN31" s="77">
        <v>841300</v>
      </c>
      <c r="AO31" s="92">
        <v>841300</v>
      </c>
      <c r="AP31" s="77"/>
      <c r="AQ31" s="77"/>
      <c r="AR31" s="78">
        <f t="shared" si="0"/>
        <v>946445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87"/>
      <c r="BW31" s="84">
        <f t="shared" si="1"/>
        <v>946445</v>
      </c>
    </row>
    <row r="32" spans="1:75" x14ac:dyDescent="0.25">
      <c r="A32" s="77">
        <f t="shared" si="2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0"/>
      <c r="AL32" s="80" t="s">
        <v>117</v>
      </c>
      <c r="AM32" s="85">
        <v>62854</v>
      </c>
      <c r="AN32" s="77">
        <v>841250</v>
      </c>
      <c r="AO32" s="92">
        <v>841250</v>
      </c>
      <c r="AP32" s="77"/>
      <c r="AQ32" s="77"/>
      <c r="AR32" s="78">
        <f t="shared" si="0"/>
        <v>904104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87"/>
      <c r="BW32" s="84">
        <f t="shared" si="1"/>
        <v>904104</v>
      </c>
    </row>
    <row r="33" spans="1:75" x14ac:dyDescent="0.25">
      <c r="A33" s="77">
        <f t="shared" si="2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0"/>
      <c r="AL33" s="80" t="s">
        <v>14</v>
      </c>
      <c r="AM33" s="85">
        <v>32595</v>
      </c>
      <c r="AN33" s="77">
        <v>841250</v>
      </c>
      <c r="AO33" s="92">
        <v>841250</v>
      </c>
      <c r="AP33" s="77"/>
      <c r="AQ33" s="77"/>
      <c r="AR33" s="78">
        <f t="shared" si="0"/>
        <v>873845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87"/>
      <c r="BW33" s="84">
        <f t="shared" si="1"/>
        <v>873845</v>
      </c>
    </row>
    <row r="34" spans="1:75" x14ac:dyDescent="0.25">
      <c r="A34" s="77">
        <f t="shared" si="2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0"/>
      <c r="AL34" s="80" t="s">
        <v>118</v>
      </c>
      <c r="AM34" s="85">
        <v>58775</v>
      </c>
      <c r="AN34" s="77">
        <v>1107700</v>
      </c>
      <c r="AO34" s="92">
        <v>1107700</v>
      </c>
      <c r="AP34" s="77"/>
      <c r="AQ34" s="77"/>
      <c r="AR34" s="78">
        <f t="shared" si="0"/>
        <v>1166475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87">
        <v>295182</v>
      </c>
      <c r="BW34" s="84">
        <f t="shared" si="1"/>
        <v>871293</v>
      </c>
    </row>
    <row r="35" spans="1:75" x14ac:dyDescent="0.25">
      <c r="A35" s="77">
        <f t="shared" si="2"/>
        <v>30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80"/>
      <c r="AL35" s="80" t="s">
        <v>15</v>
      </c>
      <c r="AM35" s="85">
        <v>90270</v>
      </c>
      <c r="AN35" s="77">
        <v>841250</v>
      </c>
      <c r="AO35" s="92">
        <v>841250</v>
      </c>
      <c r="AP35" s="77"/>
      <c r="AQ35" s="77"/>
      <c r="AR35" s="78">
        <f t="shared" si="0"/>
        <v>931520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83"/>
      <c r="BW35" s="84">
        <f t="shared" si="1"/>
        <v>931520</v>
      </c>
    </row>
    <row r="36" spans="1:75" x14ac:dyDescent="0.25">
      <c r="A36" s="77">
        <f t="shared" si="2"/>
        <v>31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80"/>
      <c r="AL36" s="80" t="s">
        <v>119</v>
      </c>
      <c r="AM36" s="85">
        <v>0</v>
      </c>
      <c r="AN36" s="77">
        <v>0</v>
      </c>
      <c r="AO36" s="92">
        <v>0</v>
      </c>
      <c r="AP36" s="77"/>
      <c r="AQ36" s="77"/>
      <c r="AR36" s="78">
        <f t="shared" si="0"/>
        <v>0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86"/>
      <c r="BW36" s="84">
        <f t="shared" si="1"/>
        <v>0</v>
      </c>
    </row>
    <row r="37" spans="1:75" x14ac:dyDescent="0.25">
      <c r="A37" s="77">
        <f t="shared" si="2"/>
        <v>32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80"/>
      <c r="AL37" s="80" t="s">
        <v>120</v>
      </c>
      <c r="AM37" s="85">
        <v>0</v>
      </c>
      <c r="AN37" s="77">
        <v>0</v>
      </c>
      <c r="AO37" s="92">
        <v>0</v>
      </c>
      <c r="AP37" s="77"/>
      <c r="AQ37" s="77"/>
      <c r="AR37" s="78">
        <f t="shared" si="0"/>
        <v>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86"/>
      <c r="BW37" s="84">
        <f t="shared" si="1"/>
        <v>0</v>
      </c>
    </row>
    <row r="38" spans="1:75" x14ac:dyDescent="0.25">
      <c r="A38" s="77">
        <f t="shared" si="2"/>
        <v>33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80"/>
      <c r="AL38" s="80" t="s">
        <v>121</v>
      </c>
      <c r="AM38" s="85">
        <v>0</v>
      </c>
      <c r="AN38" s="77">
        <v>0</v>
      </c>
      <c r="AO38" s="92">
        <v>0</v>
      </c>
      <c r="AP38" s="77"/>
      <c r="AQ38" s="77"/>
      <c r="AR38" s="78">
        <f t="shared" si="0"/>
        <v>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86"/>
      <c r="BW38" s="84">
        <f t="shared" si="1"/>
        <v>0</v>
      </c>
    </row>
    <row r="39" spans="1:75" x14ac:dyDescent="0.25">
      <c r="A39" s="77">
        <f t="shared" si="2"/>
        <v>34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80"/>
      <c r="AL39" s="80" t="s">
        <v>122</v>
      </c>
      <c r="AM39" s="85">
        <v>0</v>
      </c>
      <c r="AN39" s="77">
        <v>224450</v>
      </c>
      <c r="AO39" s="92">
        <v>224450</v>
      </c>
      <c r="AP39" s="77"/>
      <c r="AQ39" s="77"/>
      <c r="AR39" s="78">
        <f t="shared" si="0"/>
        <v>224450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86"/>
      <c r="BW39" s="84">
        <f t="shared" si="1"/>
        <v>224450</v>
      </c>
    </row>
    <row r="40" spans="1:75" x14ac:dyDescent="0.25">
      <c r="A40" s="77">
        <f t="shared" si="2"/>
        <v>35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80"/>
      <c r="AL40" s="80" t="s">
        <v>123</v>
      </c>
      <c r="AM40" s="85">
        <v>0</v>
      </c>
      <c r="AN40" s="77">
        <v>207350</v>
      </c>
      <c r="AO40" s="92">
        <v>207350</v>
      </c>
      <c r="AP40" s="77"/>
      <c r="AQ40" s="77"/>
      <c r="AR40" s="78">
        <f t="shared" si="0"/>
        <v>207350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86"/>
      <c r="BW40" s="84">
        <f t="shared" si="1"/>
        <v>207350</v>
      </c>
    </row>
    <row r="41" spans="1:75" ht="14.25" customHeight="1" x14ac:dyDescent="0.25">
      <c r="A41" s="77">
        <f t="shared" si="2"/>
        <v>36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80"/>
      <c r="AL41" s="80" t="s">
        <v>124</v>
      </c>
      <c r="AM41" s="85">
        <v>0</v>
      </c>
      <c r="AN41" s="77">
        <v>0</v>
      </c>
      <c r="AO41" s="92">
        <v>0</v>
      </c>
      <c r="AP41" s="77"/>
      <c r="AQ41" s="77"/>
      <c r="AR41" s="78">
        <f t="shared" si="0"/>
        <v>0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86"/>
      <c r="BW41" s="84">
        <f t="shared" si="1"/>
        <v>0</v>
      </c>
    </row>
    <row r="42" spans="1:75" x14ac:dyDescent="0.25">
      <c r="A42" s="77">
        <f t="shared" si="2"/>
        <v>37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80"/>
      <c r="AL42" s="80" t="s">
        <v>125</v>
      </c>
      <c r="AM42" s="85">
        <v>0</v>
      </c>
      <c r="AN42" s="77">
        <v>0</v>
      </c>
      <c r="AO42" s="92">
        <v>0</v>
      </c>
      <c r="AP42" s="77"/>
      <c r="AQ42" s="77"/>
      <c r="AR42" s="78">
        <f t="shared" si="0"/>
        <v>0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86"/>
      <c r="BW42" s="84">
        <f t="shared" si="1"/>
        <v>0</v>
      </c>
    </row>
    <row r="43" spans="1:75" x14ac:dyDescent="0.25">
      <c r="A43" s="77">
        <f t="shared" si="2"/>
        <v>38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80"/>
      <c r="AL43" s="80" t="s">
        <v>126</v>
      </c>
      <c r="AM43" s="85">
        <v>0</v>
      </c>
      <c r="AN43" s="77">
        <v>241550</v>
      </c>
      <c r="AO43" s="92">
        <v>241550</v>
      </c>
      <c r="AP43" s="77"/>
      <c r="AQ43" s="77"/>
      <c r="AR43" s="78">
        <f t="shared" si="0"/>
        <v>241550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86"/>
      <c r="BW43" s="84">
        <f t="shared" si="1"/>
        <v>241550</v>
      </c>
    </row>
    <row r="44" spans="1:75" x14ac:dyDescent="0.25">
      <c r="A44" s="77">
        <f t="shared" si="2"/>
        <v>39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80"/>
      <c r="AL44" s="80" t="s">
        <v>127</v>
      </c>
      <c r="AM44" s="85">
        <v>0</v>
      </c>
      <c r="AN44" s="77">
        <v>207350</v>
      </c>
      <c r="AO44" s="92">
        <v>207350</v>
      </c>
      <c r="AP44" s="77"/>
      <c r="AQ44" s="77"/>
      <c r="AR44" s="78">
        <f t="shared" si="0"/>
        <v>207350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86"/>
      <c r="BW44" s="84">
        <f t="shared" si="1"/>
        <v>207350</v>
      </c>
    </row>
    <row r="45" spans="1:75" x14ac:dyDescent="0.25">
      <c r="A45" s="77">
        <f t="shared" si="2"/>
        <v>40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80"/>
      <c r="AL45" s="80" t="s">
        <v>128</v>
      </c>
      <c r="AM45" s="85">
        <v>0</v>
      </c>
      <c r="AN45" s="77">
        <v>50750</v>
      </c>
      <c r="AO45" s="92">
        <v>50750</v>
      </c>
      <c r="AP45" s="77"/>
      <c r="AQ45" s="77"/>
      <c r="AR45" s="78">
        <f t="shared" si="0"/>
        <v>50750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86"/>
      <c r="BW45" s="84">
        <f t="shared" si="1"/>
        <v>50750</v>
      </c>
    </row>
    <row r="46" spans="1:75" x14ac:dyDescent="0.25">
      <c r="A46" s="77">
        <f t="shared" si="2"/>
        <v>41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80"/>
      <c r="AL46" s="80" t="s">
        <v>129</v>
      </c>
      <c r="AM46" s="85">
        <v>0</v>
      </c>
      <c r="AN46" s="77">
        <v>156050</v>
      </c>
      <c r="AO46" s="92">
        <v>156050</v>
      </c>
      <c r="AP46" s="77"/>
      <c r="AQ46" s="77"/>
      <c r="AR46" s="78">
        <f t="shared" si="0"/>
        <v>156050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86"/>
      <c r="BW46" s="84">
        <f t="shared" si="1"/>
        <v>156050</v>
      </c>
    </row>
    <row r="47" spans="1:75" x14ac:dyDescent="0.25">
      <c r="A47" s="77">
        <f t="shared" si="2"/>
        <v>42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 t="s">
        <v>130</v>
      </c>
      <c r="AM47" s="85">
        <v>0</v>
      </c>
      <c r="AN47" s="77">
        <v>0</v>
      </c>
      <c r="AO47" s="92">
        <v>0</v>
      </c>
      <c r="AP47" s="77"/>
      <c r="AQ47" s="77"/>
      <c r="AR47" s="78">
        <f t="shared" si="0"/>
        <v>0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86"/>
      <c r="BW47" s="84">
        <f t="shared" si="1"/>
        <v>0</v>
      </c>
    </row>
    <row r="48" spans="1:75" x14ac:dyDescent="0.25">
      <c r="A48" s="77">
        <f t="shared" si="2"/>
        <v>43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 t="s">
        <v>131</v>
      </c>
      <c r="AM48" s="85">
        <v>0</v>
      </c>
      <c r="AN48" s="77">
        <v>0</v>
      </c>
      <c r="AO48" s="92">
        <v>0</v>
      </c>
      <c r="AP48" s="77"/>
      <c r="AQ48" s="77"/>
      <c r="AR48" s="78">
        <f t="shared" si="0"/>
        <v>0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86"/>
      <c r="BW48" s="84">
        <f t="shared" si="1"/>
        <v>0</v>
      </c>
    </row>
    <row r="49" spans="1:75" x14ac:dyDescent="0.25">
      <c r="A49" s="77">
        <f t="shared" si="2"/>
        <v>44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 t="s">
        <v>132</v>
      </c>
      <c r="AM49" s="85">
        <v>0</v>
      </c>
      <c r="AN49" s="77">
        <v>105050</v>
      </c>
      <c r="AO49" s="92">
        <v>105050</v>
      </c>
      <c r="AP49" s="77"/>
      <c r="AQ49" s="77"/>
      <c r="AR49" s="78">
        <f t="shared" si="0"/>
        <v>105050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86"/>
      <c r="BW49" s="84">
        <f t="shared" si="1"/>
        <v>105050</v>
      </c>
    </row>
    <row r="50" spans="1:75" x14ac:dyDescent="0.25">
      <c r="A50" s="77">
        <f t="shared" si="2"/>
        <v>45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 t="s">
        <v>133</v>
      </c>
      <c r="AM50" s="85">
        <v>19400</v>
      </c>
      <c r="AN50" s="77">
        <v>494820</v>
      </c>
      <c r="AO50" s="92">
        <v>494820</v>
      </c>
      <c r="AP50" s="77"/>
      <c r="AQ50" s="77"/>
      <c r="AR50" s="78">
        <f t="shared" si="0"/>
        <v>514220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87"/>
      <c r="BW50" s="84">
        <f t="shared" si="1"/>
        <v>514220</v>
      </c>
    </row>
    <row r="51" spans="1:75" x14ac:dyDescent="0.25">
      <c r="A51" s="77">
        <f t="shared" si="2"/>
        <v>46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 t="s">
        <v>134</v>
      </c>
      <c r="AM51" s="85">
        <v>0</v>
      </c>
      <c r="AN51" s="77">
        <v>272940</v>
      </c>
      <c r="AO51" s="92">
        <v>272940</v>
      </c>
      <c r="AP51" s="77"/>
      <c r="AQ51" s="77"/>
      <c r="AR51" s="78">
        <f t="shared" si="0"/>
        <v>272940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83"/>
      <c r="BW51" s="84">
        <f t="shared" si="1"/>
        <v>272940</v>
      </c>
    </row>
    <row r="52" spans="1:75" x14ac:dyDescent="0.25">
      <c r="A52" s="77">
        <f t="shared" si="2"/>
        <v>47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 t="s">
        <v>135</v>
      </c>
      <c r="AM52" s="85">
        <v>17690</v>
      </c>
      <c r="AN52" s="77">
        <v>0</v>
      </c>
      <c r="AO52" s="92">
        <v>0</v>
      </c>
      <c r="AP52" s="77"/>
      <c r="AQ52" s="77"/>
      <c r="AR52" s="78">
        <f t="shared" si="0"/>
        <v>17690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87"/>
      <c r="BW52" s="84">
        <f t="shared" si="1"/>
        <v>17690</v>
      </c>
    </row>
    <row r="53" spans="1:75" x14ac:dyDescent="0.25">
      <c r="A53" s="77">
        <f t="shared" si="2"/>
        <v>48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 t="s">
        <v>136</v>
      </c>
      <c r="AM53" s="85">
        <v>11055</v>
      </c>
      <c r="AN53" s="77">
        <v>502080</v>
      </c>
      <c r="AO53" s="92">
        <v>502080</v>
      </c>
      <c r="AP53" s="77"/>
      <c r="AQ53" s="77"/>
      <c r="AR53" s="78">
        <f t="shared" si="0"/>
        <v>513135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83"/>
      <c r="BW53" s="84">
        <f t="shared" si="1"/>
        <v>513135</v>
      </c>
    </row>
    <row r="54" spans="1:75" x14ac:dyDescent="0.2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4">
        <f>SUM(AM6:AM53)</f>
        <v>90212433</v>
      </c>
      <c r="AN54" s="83"/>
      <c r="AO54" s="84">
        <f>SUM(AO6:AO53)</f>
        <v>151643790</v>
      </c>
      <c r="AP54" s="83"/>
      <c r="AQ54" s="83"/>
      <c r="AR54" s="84">
        <f>SUM(AR6:AR53)</f>
        <v>241856223</v>
      </c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4">
        <f>SUM(BV6:BV53)</f>
        <v>590364</v>
      </c>
      <c r="BW54" s="84">
        <f>SUM(BW6:BW53)</f>
        <v>241265859</v>
      </c>
    </row>
    <row r="57" spans="1:75" x14ac:dyDescent="0.25">
      <c r="AM57" t="s">
        <v>109</v>
      </c>
      <c r="AO57" s="76">
        <f>SUM(BW6:BW8)</f>
        <v>18898875</v>
      </c>
    </row>
    <row r="58" spans="1:75" x14ac:dyDescent="0.25">
      <c r="AM58" t="s">
        <v>108</v>
      </c>
      <c r="AO58" s="76">
        <f>SUM(BW9:BW11)</f>
        <v>91221173</v>
      </c>
    </row>
    <row r="59" spans="1:75" x14ac:dyDescent="0.25">
      <c r="AM59" t="s">
        <v>143</v>
      </c>
      <c r="AO59" s="76">
        <f>SUM(BW12:BW53)</f>
        <v>131145811</v>
      </c>
    </row>
    <row r="60" spans="1:75" x14ac:dyDescent="0.25">
      <c r="AM60" t="s">
        <v>144</v>
      </c>
      <c r="AO60" s="76">
        <f>SUM(AO57:AO59)</f>
        <v>241265859</v>
      </c>
    </row>
  </sheetData>
  <mergeCells count="3">
    <mergeCell ref="BG2:BG4"/>
    <mergeCell ref="Y3:Y4"/>
    <mergeCell ref="Z3:Z4"/>
  </mergeCells>
  <conditionalFormatting sqref="AM6:AM53">
    <cfRule type="expression" dxfId="3" priority="4">
      <formula>#REF!="X"</formula>
    </cfRule>
  </conditionalFormatting>
  <conditionalFormatting sqref="AM6:AM53">
    <cfRule type="expression" dxfId="2" priority="3">
      <formula>MAR=""</formula>
    </cfRule>
  </conditionalFormatting>
  <conditionalFormatting sqref="AO6:AO53">
    <cfRule type="expression" dxfId="1" priority="2">
      <formula>#REF!="X"</formula>
    </cfRule>
  </conditionalFormatting>
  <conditionalFormatting sqref="AO6:AO53">
    <cfRule type="expression" dxfId="0" priority="1">
      <formula>APR=""</formula>
    </cfRule>
  </conditionalFormatting>
  <dataValidations disablePrompts="1"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2022-05-09T13:08:00Z</dcterms:modified>
</cp:coreProperties>
</file>