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D:\Company GDRIVE\PT Prima Terminal Petikemas\2021\Aset ti\"/>
    </mc:Choice>
  </mc:AlternateContent>
  <xr:revisionPtr revIDLastSave="0" documentId="13_ncr:1_{88FB75B7-317D-466B-AB71-5D861AA252A4}" xr6:coauthVersionLast="47" xr6:coauthVersionMax="47" xr10:uidLastSave="{00000000-0000-0000-0000-000000000000}"/>
  <bookViews>
    <workbookView xWindow="-108" yWindow="-108" windowWidth="23256" windowHeight="12576" tabRatio="724" firstSheet="2" activeTab="8" xr2:uid="{00000000-000D-0000-FFFF-FFFF00000000}"/>
  </bookViews>
  <sheets>
    <sheet name="TOS and Billing Systems" sheetId="26" r:id="rId1"/>
    <sheet name="Summary HW" sheetId="20" state="hidden" r:id="rId2"/>
    <sheet name="Server, Storage &amp; Peripheral" sheetId="40" r:id="rId3"/>
    <sheet name="Network Devices &amp; AP" sheetId="30" r:id="rId4"/>
    <sheet name="Gate Automation" sheetId="31" r:id="rId5"/>
    <sheet name="Data Center" sheetId="32" r:id="rId6"/>
    <sheet name="Mobile Terminal" sheetId="33" r:id="rId7"/>
    <sheet name="CCTV" sheetId="34" r:id="rId8"/>
    <sheet name="Software" sheetId="35" r:id="rId9"/>
  </sheets>
  <definedNames>
    <definedName name="_xlnm.Print_Area" localSheetId="5">'Data Center'!$B:$G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31" l="1"/>
  <c r="E43" i="31"/>
  <c r="E50" i="31"/>
  <c r="E58" i="31"/>
  <c r="E62" i="31"/>
  <c r="E89" i="31"/>
  <c r="E9" i="31"/>
  <c r="E10" i="31"/>
  <c r="E13" i="31"/>
  <c r="E22" i="31" s="1"/>
  <c r="E26" i="31" s="1"/>
  <c r="E40" i="30"/>
  <c r="E47" i="30"/>
  <c r="E56" i="30"/>
  <c r="E57" i="30" s="1"/>
  <c r="E64" i="30"/>
  <c r="D11" i="35"/>
  <c r="D47" i="40"/>
  <c r="D46" i="40"/>
  <c r="D45" i="40"/>
  <c r="D44" i="40"/>
  <c r="D43" i="40"/>
  <c r="D42" i="40"/>
  <c r="F37" i="32"/>
  <c r="F38" i="32" s="1"/>
  <c r="F39" i="32" s="1"/>
  <c r="F40" i="32" s="1"/>
  <c r="F41" i="32" s="1"/>
  <c r="F42" i="32" s="1"/>
  <c r="D49" i="30"/>
  <c r="D60" i="30" s="1"/>
  <c r="D24" i="30"/>
  <c r="E11" i="31" l="1"/>
  <c r="E52" i="31"/>
  <c r="E53" i="31" s="1"/>
  <c r="E54" i="31" s="1"/>
  <c r="E34" i="31"/>
  <c r="E14" i="31"/>
  <c r="E66" i="31"/>
  <c r="E65" i="30"/>
  <c r="E91" i="31"/>
  <c r="E15" i="31" l="1"/>
  <c r="E98" i="31"/>
  <c r="E17" i="31" l="1"/>
  <c r="E100" i="31"/>
  <c r="E19" i="31" l="1"/>
  <c r="E101" i="31"/>
  <c r="E20" i="31" l="1"/>
  <c r="E102" i="31"/>
  <c r="E106" i="31"/>
  <c r="E110" i="31" l="1"/>
</calcChain>
</file>

<file path=xl/sharedStrings.xml><?xml version="1.0" encoding="utf-8"?>
<sst xmlns="http://schemas.openxmlformats.org/spreadsheetml/2006/main" count="685" uniqueCount="358">
  <si>
    <t>A</t>
  </si>
  <si>
    <t>I</t>
  </si>
  <si>
    <t>II</t>
  </si>
  <si>
    <t>III</t>
  </si>
  <si>
    <t>IV</t>
  </si>
  <si>
    <t>V</t>
  </si>
  <si>
    <t>B</t>
  </si>
  <si>
    <t>C</t>
  </si>
  <si>
    <t>D</t>
  </si>
  <si>
    <t>E</t>
  </si>
  <si>
    <t xml:space="preserve">Barrier gate </t>
  </si>
  <si>
    <t>units</t>
  </si>
  <si>
    <t>power AC220V</t>
  </si>
  <si>
    <t>Dimension 360mm*240mm*1140mm</t>
  </si>
  <si>
    <t>Operation Time 2s(Up or Down)</t>
  </si>
  <si>
    <t>pcs</t>
  </si>
  <si>
    <t>10/100BaseT, auto-MDIX Ethernet port interface</t>
  </si>
  <si>
    <t>Power: 10-18V</t>
  </si>
  <si>
    <t>Operating temperature -30 to +80 degrees C. IP 68 Compliant</t>
  </si>
  <si>
    <t>Dust &amp; Water Protection standard IP 65</t>
  </si>
  <si>
    <t>Support TCP/IP</t>
  </si>
  <si>
    <t>unit</t>
  </si>
  <si>
    <t>Unit</t>
  </si>
  <si>
    <t>LS</t>
  </si>
  <si>
    <t>NETWORK DEVICES</t>
  </si>
  <si>
    <t>Set</t>
  </si>
  <si>
    <t>No</t>
  </si>
  <si>
    <t>Qty</t>
  </si>
  <si>
    <t>Distribution &amp; Access  Network Switch for Automation</t>
  </si>
  <si>
    <t>Distribution &amp; Access Network Switch for Wireless &amp; CCTV</t>
  </si>
  <si>
    <t>-PVC High Impact and seamless pipe sch-40 ,red painted</t>
  </si>
  <si>
    <t>-Sensor</t>
  </si>
  <si>
    <t>-Down Flow</t>
  </si>
  <si>
    <t>-Electrode Steam Humidifier</t>
  </si>
  <si>
    <t>-Standard EU 4 Filtration</t>
  </si>
  <si>
    <t>-20 Pa External static</t>
  </si>
  <si>
    <t>-35 Degree Ambient Temp</t>
  </si>
  <si>
    <t>Access Control Door with 30 units Proximity Card</t>
  </si>
  <si>
    <t>m2</t>
  </si>
  <si>
    <t>Environment monitoring system Avtech + Sensor</t>
  </si>
  <si>
    <t>Electrical material and work</t>
  </si>
  <si>
    <t>-Power cable</t>
  </si>
  <si>
    <t>-Cable tray</t>
  </si>
  <si>
    <t>-Electrical panel</t>
  </si>
  <si>
    <t>Fire System</t>
  </si>
  <si>
    <t>Cooling system / Precision air cooling / Dry air cooling</t>
  </si>
  <si>
    <t xml:space="preserve">Access Control </t>
  </si>
  <si>
    <t>Rack PDU 16 Ampere - Vertical 12 port</t>
  </si>
  <si>
    <t>Cooling System (for 40 m2)</t>
  </si>
  <si>
    <t>Rack for Server</t>
  </si>
  <si>
    <t>Rack Network Devices</t>
  </si>
  <si>
    <t>Distribution Network Switch Gate</t>
  </si>
  <si>
    <t>-Data structure cabling</t>
  </si>
  <si>
    <t>Additional apmplifier</t>
  </si>
  <si>
    <t>WIRELESS ACCESS POINT</t>
  </si>
  <si>
    <t>II. NETWORK DEVICES &amp; ACCESS POINT</t>
  </si>
  <si>
    <t>VI. MOBILE TERMINAL</t>
  </si>
  <si>
    <t>VII. CAMERA SURVEILLANCE</t>
  </si>
  <si>
    <t>Item</t>
  </si>
  <si>
    <t xml:space="preserve">Crane Auto RTG interface  </t>
  </si>
  <si>
    <t>Foundation System</t>
  </si>
  <si>
    <t>Interface Modules :</t>
  </si>
  <si>
    <t>VIII. SOFTWARE (OS, Database, AV)</t>
  </si>
  <si>
    <t>III. GATE AUTOMATION</t>
  </si>
  <si>
    <t>Cameras and Illumination</t>
  </si>
  <si>
    <t>Software</t>
  </si>
  <si>
    <t>Computers, KiosK</t>
  </si>
  <si>
    <t>Media Converters, interface devices, Ethernet</t>
  </si>
  <si>
    <t>Electrical Instalation and equipment and LaH</t>
  </si>
  <si>
    <t>Outdoor Chassis</t>
  </si>
  <si>
    <t>Software integration</t>
  </si>
  <si>
    <t>Workstation</t>
  </si>
  <si>
    <t>SECTION 2 - Driver Kios K</t>
  </si>
  <si>
    <t>SECTION 3 - WORK,PROJECT, DESIGN</t>
  </si>
  <si>
    <t>SECTION 1  -OCR front and rear and DI Features</t>
  </si>
  <si>
    <t>SECTION 4 - Server and Computers</t>
  </si>
  <si>
    <t>Server Farm Switch</t>
  </si>
  <si>
    <t>Design</t>
  </si>
  <si>
    <t>Interface Software</t>
  </si>
  <si>
    <t>Mainsystem switch,42 U Rack, UPS 5KVA, Console screen</t>
  </si>
  <si>
    <t xml:space="preserve">Automation Hardware System </t>
  </si>
  <si>
    <t>Truck Identification</t>
  </si>
  <si>
    <t>Driver Identification</t>
  </si>
  <si>
    <t xml:space="preserve">-Camera for Driver Face </t>
  </si>
  <si>
    <t>-RFID reader (Passthrough, Ethernet Support,IP 57)</t>
  </si>
  <si>
    <t>Kiosk System</t>
  </si>
  <si>
    <t>-Panel PC 10" Display - IP 65 Front Panel Compliant</t>
  </si>
  <si>
    <t>-Speaker with digital announcement system</t>
  </si>
  <si>
    <t>-Programable Digital I/O Controller -  (RFID Mechanical Controller)</t>
  </si>
  <si>
    <t>-Intercom Door Station</t>
  </si>
  <si>
    <t>Kiosk (Custom Local)</t>
  </si>
  <si>
    <t>-Slip Printer Thermal -  Epson Termal EUT-400 + Print Server</t>
  </si>
  <si>
    <t>Laser Sensor</t>
  </si>
  <si>
    <t>Core Network Switch Main Data Center</t>
  </si>
  <si>
    <t>Distribution Network Switch Backup Data Center</t>
  </si>
  <si>
    <t>Distribution &amp; Access Network Switch for Waiting Area and Exception Area</t>
  </si>
  <si>
    <t>Main Gate Delivery (2 Lanes out gate)</t>
  </si>
  <si>
    <t>Main Gate Receiving (2 Lanes in gate)</t>
  </si>
  <si>
    <t>- Interface to TOS</t>
  </si>
  <si>
    <t>-Interface to EDI SISTEM</t>
  </si>
  <si>
    <t>-Interface to Traffic Management Systems</t>
  </si>
  <si>
    <t>-Interface to Automation systems</t>
  </si>
  <si>
    <t xml:space="preserve">Total Hard Ware : </t>
  </si>
  <si>
    <t>Application TOS and Billing System</t>
  </si>
  <si>
    <t>G</t>
  </si>
  <si>
    <t>F</t>
  </si>
  <si>
    <t>H</t>
  </si>
  <si>
    <r>
      <t>Access Network Switch (Main Building, Data Center, Gate</t>
    </r>
    <r>
      <rPr>
        <b/>
        <sz val="10"/>
        <color theme="1"/>
        <rFont val="Calibri"/>
        <family val="2"/>
        <scheme val="minor"/>
      </rPr>
      <t>)</t>
    </r>
  </si>
  <si>
    <t>J</t>
  </si>
  <si>
    <t>- LPR Cameras Front</t>
  </si>
  <si>
    <t>- Color rear and front DI and OCR Camera</t>
  </si>
  <si>
    <t>- Color line scan camera</t>
  </si>
  <si>
    <t>- LED Illuminator,line scan, sides</t>
  </si>
  <si>
    <t>- Recognition and imaging computer</t>
  </si>
  <si>
    <t>- Ethernet switch 10/100/1000TX</t>
  </si>
  <si>
    <t>- IO Equipment and power supplies</t>
  </si>
  <si>
    <t>- Poles,masts or portals</t>
  </si>
  <si>
    <t>- Instalations cameras and all equipment, portal cabling</t>
  </si>
  <si>
    <t>Additional Module for Core Switch - Network module C3850-NM-2-10G</t>
  </si>
  <si>
    <t xml:space="preserve">SFP Tranceiver module Single Mode 1000 Base-LX </t>
  </si>
  <si>
    <t>SFP Tranceiver Module 10 GB - LR</t>
  </si>
  <si>
    <t>- N2K/N3K AC Power Supply Std airflow (port side exhaust)</t>
  </si>
  <si>
    <t>- Power Cord 250VAC 10A CEE 7/7 Plug EU</t>
  </si>
  <si>
    <t>SFP Tranceiver Module 10 GB - SR</t>
  </si>
  <si>
    <t>SFP Tranceiver Module 10 GB</t>
  </si>
  <si>
    <t xml:space="preserve">Industrial Switch </t>
  </si>
  <si>
    <t>Fiber Optic Converter Single Mode 10/100 SC Connector</t>
  </si>
  <si>
    <t>Fiber Chassis Converter with redundant input power supply</t>
  </si>
  <si>
    <t>Including Four 2,4 GHz sectoral smart antennas per access point base station</t>
  </si>
  <si>
    <t>Dual-diversity advanced Smart Antenna Technology to provide flexible 90 to 360-degree coverage with minimal holes in dense urban environments</t>
  </si>
  <si>
    <t xml:space="preserve">Including PoE adaptor with 10/100 Mbps Ethernet Port </t>
  </si>
  <si>
    <t xml:space="preserve">16 Multiple SSID/ Virtual AP </t>
  </si>
  <si>
    <t xml:space="preserve">User Limit Per SSID </t>
  </si>
  <si>
    <t xml:space="preserve">VLAN / Configurable Management VLAN </t>
  </si>
  <si>
    <t xml:space="preserve">DHCP Client/ Server/ Relay </t>
  </si>
  <si>
    <t xml:space="preserve">Dynamic NAT </t>
  </si>
  <si>
    <t xml:space="preserve">PPPoE Client, PPPoE Pass-through </t>
  </si>
  <si>
    <t xml:space="preserve">VPN Pass-through </t>
  </si>
  <si>
    <t xml:space="preserve">Switch and Gateway Mode </t>
  </si>
  <si>
    <t xml:space="preserve">VLAN trunking/ WDS </t>
  </si>
  <si>
    <t>Radius Server Per VAP/ Backup Radius Server Support</t>
  </si>
  <si>
    <t xml:space="preserve">Multicast Rate Filter/ IGMP Snooping </t>
  </si>
  <si>
    <t>Link Integrity/ Backhaul Link Self Healing/ Safe Mode</t>
  </si>
  <si>
    <t>IP 67 compliant</t>
  </si>
  <si>
    <t xml:space="preserve">• Megapixel Fixed lens: 3.6 mm F1.8;  Various viewing composition </t>
  </si>
  <si>
    <t>• 10/100 Fast Ethernet port with PoE; 10x digital zoom</t>
  </si>
  <si>
    <t>• Simultaneous H.264/MPEG-4/MJPEG format compression</t>
  </si>
  <si>
    <t>• IP-66 weather proof certified; IK-10 vandal proof certified</t>
  </si>
  <si>
    <t>• ONVIF compliant; Video Resolution  16:9 - 1920 x 1080 (up to 15 fps)</t>
  </si>
  <si>
    <t>• Max. 3M (2048 x 1536) resolution, Real-time H.264/ MPEG-4/ MJPEG</t>
  </si>
  <si>
    <t>• Operating temperature -30 to +80 degrees C. IP 68 Compliant</t>
  </si>
  <si>
    <t>• Power: 10-18V</t>
  </si>
  <si>
    <t>• 10/100BaseT, auto-MDIX Ethernet port interface</t>
  </si>
  <si>
    <t>• Additional apmplifier</t>
  </si>
  <si>
    <t>• Dust &amp; Water Protection standard IP 65</t>
  </si>
  <si>
    <t>• Support TCP/IP</t>
  </si>
  <si>
    <t>- power AC220V</t>
  </si>
  <si>
    <t>- Dimension 360mm*240mm*1140mm</t>
  </si>
  <si>
    <t>- Operation Time 2s(Up or Down)</t>
  </si>
  <si>
    <t>- Laser Sensor</t>
  </si>
  <si>
    <t>Complete set with electrical support and network module</t>
  </si>
  <si>
    <t>PEKERJAAN PENGADAAN 1 (SATU) PAKET TERMINAL OPERATING SYSTEM (TOS)</t>
  </si>
  <si>
    <t>DI TERMINAL PETIKEMAS BELAWAN FASE 2</t>
  </si>
  <si>
    <t>PROCUREMENT OF 1 (ONE) PACKAGE TERMINAL OPERATING SYSTEM (TOS)</t>
  </si>
  <si>
    <t>AT BELAWAN CONTAINER TERMINAL PHASE 2</t>
  </si>
  <si>
    <t>Lampiran - 10c / Appendix - 10c</t>
  </si>
  <si>
    <r>
      <t>Kop Surat/</t>
    </r>
    <r>
      <rPr>
        <i/>
        <sz val="11"/>
        <color theme="1"/>
        <rFont val="Calibri"/>
        <family val="2"/>
        <scheme val="minor"/>
      </rPr>
      <t>Company Letter Head</t>
    </r>
  </si>
  <si>
    <t>………………………, date, month, year</t>
  </si>
  <si>
    <t>Nama Perusahaan / Company Name</t>
  </si>
  <si>
    <t>Nama / Name</t>
  </si>
  <si>
    <t>Jabatan / Position</t>
  </si>
  <si>
    <t>Unit Price</t>
  </si>
  <si>
    <t>Total</t>
  </si>
  <si>
    <t>(USD)</t>
  </si>
  <si>
    <t>(IDR)</t>
  </si>
  <si>
    <t xml:space="preserve"> Bill of Quantity (BQ) of Recap. Hardware</t>
  </si>
  <si>
    <t>-  IRIS LPR</t>
  </si>
  <si>
    <t>-  IRIS Container/trailer</t>
  </si>
  <si>
    <t>-  Access Gate</t>
  </si>
  <si>
    <t>-  Scanner</t>
  </si>
  <si>
    <t xml:space="preserve"> Access Net, Web server</t>
  </si>
  <si>
    <t xml:space="preserve"> Access Gate, database server</t>
  </si>
  <si>
    <t xml:space="preserve">-Mounting bracket </t>
  </si>
  <si>
    <t xml:space="preserve">-RFID reader </t>
  </si>
  <si>
    <t xml:space="preserve">-Cylinder Cap. 106 Ltr c/w Valve </t>
  </si>
  <si>
    <t xml:space="preserve">-Electrical Selenoid Actuator </t>
  </si>
  <si>
    <t xml:space="preserve">-Manual Actuator </t>
  </si>
  <si>
    <t xml:space="preserve">-Cylinder Bracket </t>
  </si>
  <si>
    <t>-Discharge Nozzle</t>
  </si>
  <si>
    <t xml:space="preserve">-Discharge Hose 2"  </t>
  </si>
  <si>
    <t xml:space="preserve">-FM-200 Gas </t>
  </si>
  <si>
    <t xml:space="preserve">Data Centre Main &amp; Backup </t>
  </si>
  <si>
    <t>Package</t>
  </si>
  <si>
    <t xml:space="preserve">I </t>
  </si>
  <si>
    <t>VMT For Head Truck (internal truck)</t>
  </si>
  <si>
    <t>802.11 a/b/g FCC radio, Bluetooth 2.0</t>
  </si>
  <si>
    <t>Dock with integral power supply, 10 to 60 VDC, DC power cable included</t>
  </si>
  <si>
    <t>RAM mount kit, plate base, short arm, 5" (128mm), ball for vehicle dock rear</t>
  </si>
  <si>
    <t>Removable touch screen protective film with anti-glare coating, 10 pack</t>
  </si>
  <si>
    <t>CCTV outdoor for Security  &amp; Operation Container Yard</t>
  </si>
  <si>
    <t>Max. 2M (1920 x 1080) resolution</t>
  </si>
  <si>
    <t>Built-in 32x optical zoom lens (4.44 ~ 142.6mm) optical zoom, 16x digital zoom</t>
  </si>
  <si>
    <t>H.264, MJPEG dual codec, Multiple streaming</t>
  </si>
  <si>
    <t>CCTV outdoor for Security &amp; operation Dermaga</t>
  </si>
  <si>
    <t xml:space="preserve">C </t>
  </si>
  <si>
    <t>CCTV for Gate Operation</t>
  </si>
  <si>
    <t>Linux Redhat</t>
  </si>
  <si>
    <t>Database</t>
  </si>
  <si>
    <t>Oracle DB Enterprise Edition + ATS (Prod &amp; Backup)</t>
  </si>
  <si>
    <t>NUP</t>
  </si>
  <si>
    <t>users</t>
  </si>
  <si>
    <t>VI</t>
  </si>
  <si>
    <t>Email Server - Microsot Exchange + 100 user</t>
  </si>
  <si>
    <t>VII</t>
  </si>
  <si>
    <t xml:space="preserve"> SERVER,STORAGE, AND PERIPHERAL</t>
  </si>
  <si>
    <t xml:space="preserve"> NETWORK DEVICES AND ACCESS POINT</t>
  </si>
  <si>
    <t>GATE AUTOMATION</t>
  </si>
  <si>
    <t>DATA CENTER</t>
  </si>
  <si>
    <t>INFRASTRUCTURE</t>
  </si>
  <si>
    <t>MOBILE TERMINAL</t>
  </si>
  <si>
    <t>CAMERA SURVEILLANCE</t>
  </si>
  <si>
    <t>SOFTWARE (OS, Database, AV)</t>
  </si>
  <si>
    <t>VARIATION WORK</t>
  </si>
  <si>
    <t>TRANSFER KNOWLEDGE &amp; TECHNOLOGY</t>
  </si>
  <si>
    <t>PROFESIONAL SERVICES</t>
  </si>
  <si>
    <t>Back up Management Software</t>
  </si>
  <si>
    <t>- Access Switch 24 SFP+</t>
  </si>
  <si>
    <t>- Base License</t>
  </si>
  <si>
    <t>- Accessory Kit</t>
  </si>
  <si>
    <t>- Single Fan forward airflow (port side exhaust)</t>
  </si>
  <si>
    <t>Adaptive Security Appliance</t>
  </si>
  <si>
    <t>Additional Module for Core Switch</t>
  </si>
  <si>
    <t>- AC Power Supply Std airflow (port side exhaust)</t>
  </si>
  <si>
    <t>Distribution Switch for ASC</t>
  </si>
  <si>
    <t>Industrial Switch</t>
  </si>
  <si>
    <t>AC Power Module</t>
  </si>
  <si>
    <t>Industrial Rugged SFP Module</t>
  </si>
  <si>
    <t>Additional Module for Core Switch - Four GbE port network module</t>
  </si>
  <si>
    <t>Expansion Module</t>
  </si>
  <si>
    <t>I. SERVER STORAGE AND PERIPHERAL</t>
  </si>
  <si>
    <t>PRODUCTION - MAIN DATA CENTER</t>
  </si>
  <si>
    <t>SERVER</t>
  </si>
  <si>
    <t xml:space="preserve">Application Server </t>
  </si>
  <si>
    <t>UNIT</t>
  </si>
  <si>
    <t>• Four compute nodes with VMware vSphere and StoreVirtual software</t>
  </si>
  <si>
    <t>• 80 CPU cores @ 2.4 GHz each</t>
  </si>
  <si>
    <t>• 1 TB RAM total</t>
  </si>
  <si>
    <t>• 2 x 10GbE</t>
  </si>
  <si>
    <t>• 12 x 900 GB SAS SFF drives and 4 x 480 GB SFF SSDs total with Adaptive Optimization</t>
  </si>
  <si>
    <t xml:space="preserve">- VMw vSphere Std 1P 1yr E-LTU </t>
  </si>
  <si>
    <t xml:space="preserve">- VMw vCntr Srv Std 1yr E-LTU      </t>
  </si>
  <si>
    <t>• Processor 2 X 8 core</t>
  </si>
  <si>
    <t>• Memory 32GB</t>
  </si>
  <si>
    <t>• 2 x HP 146GB 6G Hot Plug 2.5 SAS Dual Port 15K-RPM</t>
  </si>
  <si>
    <t>• Integrated Lights Out 3 (iLO 3) Advance</t>
  </si>
  <si>
    <t>• FC HBA card controller</t>
  </si>
  <si>
    <t>- Brocade 300 Switch with eight 8 Gb activated ports and E_port license</t>
  </si>
  <si>
    <t>- Brocade rack rail kit, supports 16.90 inches switches</t>
  </si>
  <si>
    <t>- 15M LC to LC FC Optical Cable</t>
  </si>
  <si>
    <t>Tape Back Up Auto Loader</t>
  </si>
  <si>
    <t>StorageTek SL150 with 1 LTO6 8GB FC Drive , 30 Slots</t>
  </si>
  <si>
    <t>REDUNDANT SERVER - BACKUP DATA CENTER</t>
  </si>
  <si>
    <t>Server</t>
  </si>
  <si>
    <t>Storage</t>
  </si>
  <si>
    <t xml:space="preserve">Storage </t>
  </si>
  <si>
    <t>Peripheral</t>
  </si>
  <si>
    <t xml:space="preserve">Control Tower </t>
  </si>
  <si>
    <t>-External VGA Card with dual HDMI Monitor Output</t>
  </si>
  <si>
    <t>-LED Monitor : 18.5" Wide Screen HP</t>
  </si>
  <si>
    <t>Ink-Jet A3 Network Printer ( Ink Refill pack )</t>
  </si>
  <si>
    <t>Intercom Master Station</t>
  </si>
  <si>
    <t>- Dust &amp; Water Protection standard IP 65</t>
  </si>
  <si>
    <t>- Support TCP/IP</t>
  </si>
  <si>
    <t>Exception Area</t>
  </si>
  <si>
    <t>LED Monitor 32" + Video splitter</t>
  </si>
  <si>
    <t>- LED Monitor :</t>
  </si>
  <si>
    <t>•Including Monitor</t>
  </si>
  <si>
    <t>- Video Splitter :</t>
  </si>
  <si>
    <t>• Extends the distance between DVI source and DVI display</t>
  </si>
  <si>
    <t>• Long distance transmission - up to 15 m for 1080p;up to 15 m for 1600 x 1200; up to 20 m for 1080i (HDTV)</t>
  </si>
  <si>
    <t>• Superior video quality - HDTV resolutions of 720p, 1080i and 1080p (1920 x 1080); SVGA, SXGA, UXGA and WUXGA (1920x1200)</t>
  </si>
  <si>
    <t>• HDCP 1.1 Compliant</t>
  </si>
  <si>
    <t>•Package content including 1 unit Transmitter &amp; 1 unit Receiver</t>
  </si>
  <si>
    <t>Slip Printer Thermal -  Epson Termal Printer T8</t>
  </si>
  <si>
    <t>- Print Server</t>
  </si>
  <si>
    <t>- Paralel cable converter</t>
  </si>
  <si>
    <t>IP Paging Audio system</t>
  </si>
  <si>
    <t>- Speaker round 37,5/25W</t>
  </si>
  <si>
    <t>- FO interface, Single Mode</t>
  </si>
  <si>
    <t>- Paging station</t>
  </si>
  <si>
    <t>- Wiring &amp; bracket, Material installation</t>
  </si>
  <si>
    <t>LED Display Outdoor 3X2 meter</t>
  </si>
  <si>
    <t>- Include fanless PC</t>
  </si>
  <si>
    <t>- Viewing angle 160 degree</t>
  </si>
  <si>
    <t>- Dimension 3x2m</t>
  </si>
  <si>
    <t xml:space="preserve">- Mounting construction height 3-5m </t>
  </si>
  <si>
    <t>- Material installation</t>
  </si>
  <si>
    <t>Database Server  for Oracle Database</t>
  </si>
  <si>
    <t>- Intelbase  Expansion Virtualization</t>
  </si>
  <si>
    <t>- Intelbase Server</t>
  </si>
  <si>
    <t>STORAGE (for TOS)</t>
  </si>
  <si>
    <t xml:space="preserve">Minimum PC Intel Core i5, 2GB DDR3, 500GB HDD SATA, DVD±RW, VGA Intel® HD Graphics, NIC, Audio, Win 7 Pro, Keybord &amp; Mouse, </t>
  </si>
  <si>
    <t>- Power Amplifier 500Watt</t>
  </si>
  <si>
    <t>-  Network Controller</t>
  </si>
  <si>
    <t>Waiting Area (before the block)</t>
  </si>
  <si>
    <t xml:space="preserve"> AC/DC power supply, (C14 type power cord required)</t>
  </si>
  <si>
    <t xml:space="preserve">Base Unit </t>
  </si>
  <si>
    <t xml:space="preserve"> 2.4GHz Mag-mount Antenna</t>
  </si>
  <si>
    <t>Non standard Handle / 802.11a/b/g/n / Bluetooth / 55 Key / Extended range w/ laser aimer / 512MB x 1GB / WEH 6.5 Classic / Std.battery / WW English</t>
  </si>
  <si>
    <t xml:space="preserve">Operating System For Server </t>
  </si>
  <si>
    <t>TOS with VMT and automation (TOPX)</t>
  </si>
  <si>
    <t>Billing System (CBS)</t>
  </si>
  <si>
    <t>Online System (Webaccess)</t>
  </si>
  <si>
    <t>- SPARC T7 Database Server</t>
  </si>
  <si>
    <t>- SPARC T7 App Server</t>
  </si>
  <si>
    <t>Back Office Server HPE Apollo R2600 G10</t>
  </si>
  <si>
    <t>Backup Management Server HPE Proliant DL 380 G10</t>
  </si>
  <si>
    <t>Interconnect Equipment Oracle ZFS ZS7-2</t>
  </si>
  <si>
    <t>Oracle Storage DE2-24P with 2x Controller Base Configuration,  Drive Enclosure DE2-24P
24x1.2TB HDD, DE2-24P with 7x400GB SSD, 2x Dual Port 16 Gb FC HBA Qlogic</t>
  </si>
  <si>
    <t>- SPARC T-7 Database Server</t>
  </si>
  <si>
    <t xml:space="preserve"> Database dan App Server </t>
  </si>
  <si>
    <t xml:space="preserve">CCTV System SERVER </t>
  </si>
  <si>
    <t>Server HPE Proliant DL 380 G10</t>
  </si>
  <si>
    <t>Storage HPE MSA 2050</t>
  </si>
  <si>
    <t>Super Wifi Base Station Altai a8n</t>
  </si>
  <si>
    <t xml:space="preserve">Data Center Switch -  Agregation Switch 48 Port 10G SFP+ Data IP Services Cisco Catalyst 3850
</t>
  </si>
  <si>
    <t>Access Switch 24 SFP+ ports Cisco Catalyst 3850 24S</t>
  </si>
  <si>
    <t>Firewall Cisco ASA5525X</t>
  </si>
  <si>
    <t>'Access Switch 24 SFP+ ports Cisco Catalyst 3850 24S</t>
  </si>
  <si>
    <t>Data Center Switch -  Agregation Switch 48 Port 10G SFP+ Data IP Services Cisco Catalyst 3850</t>
  </si>
  <si>
    <t>Access Switch 48 ports 10/100/1000 w/ 4 one Gigabyte SFP uplink Cisco Catalyst 2960X</t>
  </si>
  <si>
    <t>Access Switch 24 ports 10/100/1000 w/ 4 one Gigabyte SFP uplink Cisco Catalyst 2960S</t>
  </si>
  <si>
    <t>OCR License Plate, &amp; CDI System (2 Lanes in - 2 Lanes Out) Visy</t>
  </si>
  <si>
    <t>Industrial Switch support 4 ports 10/100 PoE/PoE+, 4 Ports non PoE MLiS MLB E4201</t>
  </si>
  <si>
    <t>Fire system alarm</t>
  </si>
  <si>
    <t>UPS  16kVA Scalable to 16kVA N+1 Rack-mount APC Symmetra</t>
  </si>
  <si>
    <t>Raised floor for Data Centre Room</t>
  </si>
  <si>
    <t>HP 642 Shock Intelligent Rack</t>
  </si>
  <si>
    <t>HP TFT7600 KVM Console Intl Kit</t>
  </si>
  <si>
    <t>HP Air Flow Optimization Kit</t>
  </si>
  <si>
    <t>HP 42U 1075mm Side Panel Kit</t>
  </si>
  <si>
    <t>HP Rack Grounding Kit</t>
  </si>
  <si>
    <t>PDU</t>
  </si>
  <si>
    <t>APC Standing Rack 42U</t>
  </si>
  <si>
    <t>IV. DATA CENTER</t>
  </si>
  <si>
    <t>VMT Thor CV31</t>
  </si>
  <si>
    <t>6.5" WVGA Outdoor Touch Screen Display, Remote WiFi Antenna</t>
  </si>
  <si>
    <t>Hand held terminal Honeywell Dolphin 99EX</t>
  </si>
  <si>
    <t>PTZ Doom Outdoor Camera  Bosch 5000i</t>
  </si>
  <si>
    <t>Built-in 30x optical zoom lens (4.44 ~ 142.6mm) optical zoom, 16x digital zoom</t>
  </si>
  <si>
    <t>Fixed Outdoor Camera Bosch Dinion 5000 HD</t>
  </si>
  <si>
    <t>Emulator software</t>
  </si>
  <si>
    <t>Symantec Anti Virus</t>
  </si>
  <si>
    <t>Milestone Professional+ CCTV Monitoring Server</t>
  </si>
  <si>
    <t>Licencse</t>
  </si>
  <si>
    <t>Windows Server 2019 Standard</t>
  </si>
  <si>
    <t>Oracle Web Logic Standard Ed + ATS</t>
  </si>
  <si>
    <t>Oracle Database Standard Edition  5 User + ATS ( lab Server)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</si>
</sst>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#,##0\ ;&quot; (&quot;#,##0\);&quot; -&quot;#\ ;@\ 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trike/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i/>
      <sz val="14"/>
      <color theme="1"/>
      <name val="Calibri"/>
      <family val="2"/>
      <scheme val="minor"/>
    </font>
    <font>
      <b/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164" fontId="4" fillId="0" borderId="0" applyFill="0" applyBorder="0" applyProtection="0">
      <alignment vertical="center"/>
    </xf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41" fontId="1" fillId="0" borderId="0" applyFont="0" applyFill="0" applyBorder="0" applyAlignment="0" applyProtection="0"/>
  </cellStyleXfs>
  <cellXfs count="273">
    <xf numFmtId="0" fontId="0" fillId="0" borderId="0" xfId="0"/>
    <xf numFmtId="0" fontId="3" fillId="0" borderId="0" xfId="0" applyFont="1"/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0" fillId="0" borderId="0" xfId="0" applyFont="1" applyBorder="1" applyAlignment="1">
      <alignment horizontal="left"/>
    </xf>
    <xf numFmtId="165" fontId="0" fillId="0" borderId="0" xfId="1" applyNumberFormat="1" applyFont="1"/>
    <xf numFmtId="0" fontId="2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ill="1" applyAlignment="1">
      <alignment horizontal="left"/>
    </xf>
    <xf numFmtId="0" fontId="3" fillId="0" borderId="0" xfId="0" applyFont="1" applyFill="1"/>
    <xf numFmtId="0" fontId="13" fillId="0" borderId="0" xfId="0" applyFont="1" applyBorder="1" applyAlignment="1">
      <alignment horizontal="center"/>
    </xf>
    <xf numFmtId="0" fontId="0" fillId="0" borderId="1" xfId="0" applyBorder="1"/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vertical="center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3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vertical="top" wrapText="1"/>
    </xf>
    <xf numFmtId="0" fontId="5" fillId="0" borderId="1" xfId="0" quotePrefix="1" applyFont="1" applyFill="1" applyBorder="1" applyAlignment="1">
      <alignment horizontal="left"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9" fillId="0" borderId="1" xfId="0" quotePrefix="1" applyFont="1" applyFill="1" applyBorder="1" applyAlignment="1">
      <alignment vertical="center"/>
    </xf>
    <xf numFmtId="0" fontId="7" fillId="0" borderId="1" xfId="0" quotePrefix="1" applyFont="1" applyFill="1" applyBorder="1"/>
    <xf numFmtId="1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left" wrapText="1" indent="1"/>
    </xf>
    <xf numFmtId="0" fontId="11" fillId="0" borderId="7" xfId="0" quotePrefix="1" applyFont="1" applyFill="1" applyBorder="1" applyAlignment="1">
      <alignment wrapText="1"/>
    </xf>
    <xf numFmtId="0" fontId="5" fillId="0" borderId="7" xfId="0" quotePrefix="1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top"/>
    </xf>
    <xf numFmtId="0" fontId="5" fillId="0" borderId="7" xfId="0" quotePrefix="1" applyFont="1" applyFill="1" applyBorder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8" fillId="0" borderId="1" xfId="0" applyFont="1" applyBorder="1"/>
    <xf numFmtId="0" fontId="7" fillId="0" borderId="1" xfId="0" quotePrefix="1" applyFont="1" applyBorder="1"/>
    <xf numFmtId="0" fontId="7" fillId="0" borderId="1" xfId="0" applyFont="1" applyBorder="1" applyAlignment="1">
      <alignment horizontal="left" indent="1"/>
    </xf>
    <xf numFmtId="0" fontId="7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quotePrefix="1" applyFont="1" applyBorder="1" applyAlignment="1">
      <alignment vertical="center"/>
    </xf>
    <xf numFmtId="0" fontId="7" fillId="0" borderId="1" xfId="0" applyFont="1" applyBorder="1" applyAlignment="1">
      <alignment horizontal="left" indent="2"/>
    </xf>
    <xf numFmtId="0" fontId="7" fillId="0" borderId="1" xfId="0" applyFont="1" applyBorder="1" applyAlignment="1">
      <alignment horizontal="left" vertical="center" indent="2"/>
    </xf>
    <xf numFmtId="0" fontId="7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quotePrefix="1" applyFont="1" applyFill="1" applyBorder="1"/>
    <xf numFmtId="0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49" fontId="5" fillId="0" borderId="1" xfId="0" applyNumberFormat="1" applyFont="1" applyFill="1" applyBorder="1"/>
    <xf numFmtId="0" fontId="7" fillId="0" borderId="1" xfId="0" applyFont="1" applyFill="1" applyBorder="1" applyAlignment="1"/>
    <xf numFmtId="0" fontId="6" fillId="0" borderId="5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7" xfId="0" applyFont="1" applyFill="1" applyBorder="1" applyAlignment="1">
      <alignment horizontal="center" vertical="top"/>
    </xf>
    <xf numFmtId="0" fontId="5" fillId="0" borderId="5" xfId="0" applyFont="1" applyFill="1" applyBorder="1" applyAlignment="1">
      <alignment horizontal="center" vertical="top"/>
    </xf>
    <xf numFmtId="0" fontId="5" fillId="0" borderId="6" xfId="0" applyFont="1" applyFill="1" applyBorder="1" applyAlignment="1">
      <alignment horizontal="center" vertical="top"/>
    </xf>
    <xf numFmtId="0" fontId="5" fillId="0" borderId="7" xfId="0" applyFont="1" applyFill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8" fillId="0" borderId="5" xfId="0" applyFont="1" applyFill="1" applyBorder="1" applyAlignment="1">
      <alignment horizontal="center" vertical="top"/>
    </xf>
    <xf numFmtId="0" fontId="8" fillId="0" borderId="6" xfId="0" applyFont="1" applyFill="1" applyBorder="1" applyAlignment="1">
      <alignment horizontal="center" vertical="top"/>
    </xf>
    <xf numFmtId="0" fontId="8" fillId="0" borderId="7" xfId="0" applyFont="1" applyFill="1" applyBorder="1" applyAlignment="1">
      <alignment horizontal="center" vertical="top"/>
    </xf>
    <xf numFmtId="0" fontId="7" fillId="0" borderId="7" xfId="0" applyFont="1" applyFill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7" fillId="0" borderId="5" xfId="0" quotePrefix="1" applyFont="1" applyFill="1" applyBorder="1"/>
    <xf numFmtId="0" fontId="7" fillId="0" borderId="5" xfId="0" applyFont="1" applyFill="1" applyBorder="1"/>
    <xf numFmtId="41" fontId="7" fillId="0" borderId="1" xfId="9" applyFont="1" applyBorder="1"/>
    <xf numFmtId="0" fontId="7" fillId="0" borderId="7" xfId="0" applyFont="1" applyBorder="1" applyAlignment="1">
      <alignment horizontal="center"/>
    </xf>
    <xf numFmtId="41" fontId="8" fillId="0" borderId="1" xfId="9" applyFont="1" applyBorder="1"/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Fill="1" applyBorder="1" applyAlignment="1">
      <alignment vertical="top"/>
    </xf>
    <xf numFmtId="0" fontId="8" fillId="0" borderId="6" xfId="0" applyFont="1" applyFill="1" applyBorder="1" applyAlignment="1">
      <alignment vertical="top"/>
    </xf>
    <xf numFmtId="0" fontId="8" fillId="0" borderId="7" xfId="0" applyFont="1" applyFill="1" applyBorder="1" applyAlignment="1">
      <alignment vertical="top"/>
    </xf>
    <xf numFmtId="0" fontId="8" fillId="0" borderId="15" xfId="0" applyFont="1" applyFill="1" applyBorder="1" applyAlignment="1">
      <alignment horizontal="center" vertical="top"/>
    </xf>
    <xf numFmtId="0" fontId="11" fillId="0" borderId="4" xfId="0" quotePrefix="1" applyFont="1" applyFill="1" applyBorder="1" applyAlignment="1">
      <alignment horizontal="left" wrapText="1" indent="1"/>
    </xf>
    <xf numFmtId="0" fontId="8" fillId="0" borderId="6" xfId="0" applyFont="1" applyBorder="1" applyAlignment="1">
      <alignment vertical="top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/>
    <xf numFmtId="0" fontId="7" fillId="0" borderId="5" xfId="0" applyFont="1" applyBorder="1" applyAlignment="1">
      <alignment horizontal="center"/>
    </xf>
    <xf numFmtId="0" fontId="7" fillId="0" borderId="5" xfId="0" quotePrefix="1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14" fillId="0" borderId="0" xfId="4" applyFont="1"/>
    <xf numFmtId="0" fontId="14" fillId="0" borderId="0" xfId="0" applyFont="1" applyBorder="1" applyAlignment="1"/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41" fontId="7" fillId="0" borderId="1" xfId="0" applyNumberFormat="1" applyFont="1" applyBorder="1"/>
    <xf numFmtId="0" fontId="14" fillId="0" borderId="1" xfId="4" applyFont="1" applyBorder="1"/>
    <xf numFmtId="0" fontId="13" fillId="3" borderId="1" xfId="4" applyFont="1" applyFill="1" applyBorder="1" applyAlignment="1">
      <alignment horizontal="center"/>
    </xf>
    <xf numFmtId="0" fontId="13" fillId="3" borderId="4" xfId="4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Fill="1" applyBorder="1"/>
    <xf numFmtId="41" fontId="3" fillId="0" borderId="0" xfId="9" applyFont="1" applyFill="1" applyBorder="1"/>
    <xf numFmtId="0" fontId="3" fillId="0" borderId="10" xfId="0" applyFont="1" applyBorder="1"/>
    <xf numFmtId="0" fontId="0" fillId="0" borderId="0" xfId="0"/>
    <xf numFmtId="0" fontId="7" fillId="0" borderId="5" xfId="0" applyFont="1" applyFill="1" applyBorder="1" applyAlignment="1">
      <alignment horizontal="center" vertical="top"/>
    </xf>
    <xf numFmtId="0" fontId="7" fillId="0" borderId="6" xfId="0" applyFont="1" applyFill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0" fillId="0" borderId="0" xfId="0"/>
    <xf numFmtId="0" fontId="6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7" fillId="0" borderId="1" xfId="4" applyFont="1" applyFill="1" applyBorder="1" applyAlignment="1">
      <alignment horizontal="center" vertical="center"/>
    </xf>
    <xf numFmtId="0" fontId="5" fillId="0" borderId="1" xfId="4" applyFon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17" fillId="0" borderId="5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5" fontId="0" fillId="0" borderId="0" xfId="1" applyNumberFormat="1" applyFont="1" applyAlignment="1">
      <alignment horizontal="left" indent="2"/>
    </xf>
    <xf numFmtId="0" fontId="6" fillId="0" borderId="1" xfId="0" applyFont="1" applyFill="1" applyBorder="1"/>
    <xf numFmtId="0" fontId="6" fillId="0" borderId="1" xfId="0" applyFont="1" applyBorder="1"/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3" fillId="0" borderId="15" xfId="0" applyFont="1" applyFill="1" applyBorder="1"/>
    <xf numFmtId="0" fontId="6" fillId="0" borderId="6" xfId="0" applyFont="1" applyFill="1" applyBorder="1" applyAlignment="1">
      <alignment vertical="top"/>
    </xf>
    <xf numFmtId="0" fontId="5" fillId="0" borderId="5" xfId="0" applyFont="1" applyFill="1" applyBorder="1" applyAlignment="1">
      <alignment vertical="top"/>
    </xf>
    <xf numFmtId="0" fontId="6" fillId="0" borderId="1" xfId="0" applyFont="1" applyFill="1" applyBorder="1" applyAlignment="1">
      <alignment vertical="center"/>
    </xf>
    <xf numFmtId="0" fontId="5" fillId="0" borderId="6" xfId="0" applyFont="1" applyFill="1" applyBorder="1" applyAlignment="1">
      <alignment vertical="top"/>
    </xf>
    <xf numFmtId="0" fontId="5" fillId="0" borderId="1" xfId="3" quotePrefix="1" applyFont="1" applyFill="1" applyBorder="1" applyAlignment="1" applyProtection="1">
      <alignment vertical="center" wrapText="1"/>
      <protection hidden="1"/>
    </xf>
    <xf numFmtId="0" fontId="5" fillId="0" borderId="7" xfId="0" applyFont="1" applyFill="1" applyBorder="1" applyAlignment="1">
      <alignment vertical="top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wrapText="1" indent="1"/>
    </xf>
    <xf numFmtId="0" fontId="5" fillId="0" borderId="1" xfId="0" quotePrefix="1" applyFont="1" applyBorder="1"/>
    <xf numFmtId="0" fontId="5" fillId="0" borderId="1" xfId="0" quotePrefix="1" applyFont="1" applyFill="1" applyBorder="1" applyAlignment="1">
      <alignment horizontal="left" vertical="center"/>
    </xf>
    <xf numFmtId="0" fontId="5" fillId="0" borderId="1" xfId="0" quotePrefix="1" applyFont="1" applyFill="1" applyBorder="1" applyAlignment="1">
      <alignment horizontal="left" vertical="center" indent="1"/>
    </xf>
    <xf numFmtId="0" fontId="5" fillId="0" borderId="1" xfId="3" applyFont="1" applyFill="1" applyBorder="1" applyAlignment="1" applyProtection="1">
      <alignment horizontal="left" vertical="center" indent="1"/>
      <protection hidden="1"/>
    </xf>
    <xf numFmtId="0" fontId="5" fillId="0" borderId="1" xfId="0" applyFont="1" applyFill="1" applyBorder="1" applyAlignment="1">
      <alignment horizontal="left" vertical="center" indent="1"/>
    </xf>
    <xf numFmtId="0" fontId="6" fillId="0" borderId="7" xfId="0" applyFont="1" applyFill="1" applyBorder="1" applyAlignment="1">
      <alignment vertical="top"/>
    </xf>
    <xf numFmtId="0" fontId="5" fillId="0" borderId="5" xfId="0" applyFont="1" applyFill="1" applyBorder="1" applyAlignment="1">
      <alignment horizontal="center" vertical="center"/>
    </xf>
    <xf numFmtId="0" fontId="5" fillId="0" borderId="5" xfId="3" applyFont="1" applyFill="1" applyBorder="1" applyAlignment="1" applyProtection="1">
      <alignment vertical="center" wrapText="1"/>
      <protection hidden="1"/>
    </xf>
    <xf numFmtId="0" fontId="5" fillId="0" borderId="5" xfId="3" applyFont="1" applyFill="1" applyBorder="1" applyAlignment="1" applyProtection="1">
      <alignment horizontal="center" vertical="center"/>
      <protection hidden="1"/>
    </xf>
    <xf numFmtId="0" fontId="6" fillId="0" borderId="3" xfId="0" applyFont="1" applyFill="1" applyBorder="1" applyAlignment="1">
      <alignment vertical="top"/>
    </xf>
    <xf numFmtId="0" fontId="19" fillId="0" borderId="15" xfId="0" applyFont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top"/>
    </xf>
    <xf numFmtId="0" fontId="5" fillId="0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5" xfId="0" quotePrefix="1" applyFont="1" applyFill="1" applyBorder="1" applyAlignment="1">
      <alignment vertical="center" wrapText="1"/>
    </xf>
    <xf numFmtId="0" fontId="2" fillId="0" borderId="3" xfId="0" applyFont="1" applyBorder="1" applyAlignment="1"/>
    <xf numFmtId="0" fontId="2" fillId="0" borderId="4" xfId="0" applyFont="1" applyBorder="1" applyAlignment="1">
      <alignment horizontal="right"/>
    </xf>
    <xf numFmtId="0" fontId="8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6" fillId="0" borderId="5" xfId="7" applyFont="1" applyFill="1" applyBorder="1" applyAlignment="1">
      <alignment horizontal="center" vertical="top"/>
    </xf>
    <xf numFmtId="0" fontId="6" fillId="0" borderId="1" xfId="7" applyFont="1" applyFill="1" applyBorder="1" applyAlignment="1">
      <alignment horizontal="center" vertical="center"/>
    </xf>
    <xf numFmtId="0" fontId="6" fillId="0" borderId="6" xfId="7" applyFont="1" applyFill="1" applyBorder="1" applyAlignment="1">
      <alignment horizontal="center" vertical="top"/>
    </xf>
    <xf numFmtId="0" fontId="6" fillId="0" borderId="1" xfId="4" quotePrefix="1" applyFont="1" applyFill="1" applyBorder="1" applyAlignment="1">
      <alignment horizontal="left" vertical="center" wrapText="1"/>
    </xf>
    <xf numFmtId="0" fontId="5" fillId="0" borderId="1" xfId="7" applyFont="1" applyFill="1" applyBorder="1" applyAlignment="1">
      <alignment horizontal="center" vertical="center"/>
    </xf>
    <xf numFmtId="0" fontId="5" fillId="0" borderId="1" xfId="4" quotePrefix="1" applyFont="1" applyFill="1" applyBorder="1" applyAlignment="1">
      <alignment horizontal="left" vertical="center" wrapText="1"/>
    </xf>
    <xf numFmtId="0" fontId="6" fillId="0" borderId="7" xfId="7" applyFont="1" applyFill="1" applyBorder="1" applyAlignment="1">
      <alignment horizontal="center" vertical="top"/>
    </xf>
    <xf numFmtId="0" fontId="5" fillId="0" borderId="1" xfId="4" quotePrefix="1" applyFont="1" applyFill="1" applyBorder="1" applyAlignment="1">
      <alignment horizontal="left" vertical="center"/>
    </xf>
    <xf numFmtId="0" fontId="5" fillId="0" borderId="1" xfId="0" applyFont="1" applyBorder="1"/>
    <xf numFmtId="0" fontId="9" fillId="0" borderId="1" xfId="0" quotePrefix="1" applyFont="1" applyFill="1" applyBorder="1"/>
    <xf numFmtId="0" fontId="5" fillId="0" borderId="5" xfId="0" quotePrefix="1" applyFont="1" applyFill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right"/>
    </xf>
    <xf numFmtId="0" fontId="6" fillId="0" borderId="4" xfId="0" applyFont="1" applyFill="1" applyBorder="1" applyAlignment="1">
      <alignment horizontal="right" vertical="top"/>
    </xf>
    <xf numFmtId="0" fontId="11" fillId="0" borderId="1" xfId="0" quotePrefix="1" applyFont="1" applyFill="1" applyBorder="1" applyAlignment="1">
      <alignment wrapText="1"/>
    </xf>
    <xf numFmtId="0" fontId="0" fillId="0" borderId="12" xfId="0" applyFill="1" applyBorder="1" applyAlignment="1">
      <alignment horizontal="center" vertical="top" wrapText="1"/>
    </xf>
    <xf numFmtId="0" fontId="0" fillId="0" borderId="15" xfId="0" applyFill="1" applyBorder="1" applyAlignment="1">
      <alignment horizontal="center" vertical="top" wrapText="1"/>
    </xf>
    <xf numFmtId="0" fontId="0" fillId="0" borderId="8" xfId="0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/>
    </xf>
    <xf numFmtId="0" fontId="13" fillId="3" borderId="2" xfId="4" applyFont="1" applyFill="1" applyBorder="1" applyAlignment="1">
      <alignment horizontal="center"/>
    </xf>
    <xf numFmtId="0" fontId="13" fillId="3" borderId="4" xfId="4" applyFont="1" applyFill="1" applyBorder="1" applyAlignment="1">
      <alignment horizontal="center"/>
    </xf>
    <xf numFmtId="0" fontId="13" fillId="3" borderId="3" xfId="4" applyFont="1" applyFill="1" applyBorder="1" applyAlignment="1">
      <alignment horizontal="center"/>
    </xf>
    <xf numFmtId="0" fontId="0" fillId="0" borderId="0" xfId="0"/>
    <xf numFmtId="0" fontId="6" fillId="0" borderId="2" xfId="0" applyFont="1" applyFill="1" applyBorder="1" applyAlignment="1">
      <alignment horizontal="right"/>
    </xf>
    <xf numFmtId="0" fontId="6" fillId="0" borderId="3" xfId="0" applyFont="1" applyFill="1" applyBorder="1" applyAlignment="1">
      <alignment horizontal="right"/>
    </xf>
    <xf numFmtId="0" fontId="6" fillId="0" borderId="4" xfId="0" applyFont="1" applyFill="1" applyBorder="1" applyAlignment="1">
      <alignment horizontal="right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 wrapText="1"/>
    </xf>
    <xf numFmtId="0" fontId="15" fillId="0" borderId="0" xfId="4" applyFont="1" applyAlignment="1">
      <alignment horizontal="center" vertical="center" wrapText="1"/>
    </xf>
    <xf numFmtId="0" fontId="15" fillId="0" borderId="0" xfId="4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4" fillId="0" borderId="0" xfId="4" applyFont="1" applyBorder="1" applyAlignment="1">
      <alignment horizontal="center"/>
    </xf>
    <xf numFmtId="0" fontId="14" fillId="0" borderId="0" xfId="4" applyFont="1" applyAlignment="1">
      <alignment horizontal="center"/>
    </xf>
    <xf numFmtId="0" fontId="6" fillId="0" borderId="1" xfId="7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1" xfId="0" applyFont="1" applyFill="1" applyBorder="1" applyAlignment="1">
      <alignment horizontal="left" vertical="center"/>
    </xf>
    <xf numFmtId="0" fontId="6" fillId="0" borderId="12" xfId="0" quotePrefix="1" applyFont="1" applyFill="1" applyBorder="1" applyAlignment="1">
      <alignment horizontal="left"/>
    </xf>
    <xf numFmtId="0" fontId="6" fillId="0" borderId="13" xfId="0" quotePrefix="1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0" fontId="6" fillId="0" borderId="2" xfId="0" quotePrefix="1" applyFont="1" applyFill="1" applyBorder="1" applyAlignment="1">
      <alignment horizontal="left"/>
    </xf>
    <xf numFmtId="0" fontId="6" fillId="0" borderId="4" xfId="0" quotePrefix="1" applyFont="1" applyFill="1" applyBorder="1" applyAlignment="1">
      <alignment horizontal="left"/>
    </xf>
    <xf numFmtId="0" fontId="6" fillId="0" borderId="2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10" fillId="0" borderId="11" xfId="0" applyFont="1" applyBorder="1" applyAlignment="1">
      <alignment horizontal="left"/>
    </xf>
    <xf numFmtId="0" fontId="18" fillId="0" borderId="11" xfId="0" applyFont="1" applyBorder="1" applyAlignment="1">
      <alignment horizontal="left"/>
    </xf>
    <xf numFmtId="0" fontId="6" fillId="3" borderId="12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6" fillId="0" borderId="12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right"/>
    </xf>
    <xf numFmtId="0" fontId="8" fillId="5" borderId="3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8" fillId="0" borderId="7" xfId="0" applyFont="1" applyBorder="1" applyAlignment="1">
      <alignment horizontal="left"/>
    </xf>
    <xf numFmtId="165" fontId="8" fillId="4" borderId="2" xfId="1" applyNumberFormat="1" applyFont="1" applyFill="1" applyBorder="1" applyAlignment="1">
      <alignment horizontal="right"/>
    </xf>
    <xf numFmtId="165" fontId="8" fillId="4" borderId="3" xfId="1" applyNumberFormat="1" applyFont="1" applyFill="1" applyBorder="1" applyAlignment="1">
      <alignment horizontal="right"/>
    </xf>
    <xf numFmtId="0" fontId="8" fillId="0" borderId="2" xfId="0" applyFont="1" applyFill="1" applyBorder="1" applyAlignment="1">
      <alignment horizontal="right" vertical="center"/>
    </xf>
    <xf numFmtId="0" fontId="8" fillId="0" borderId="3" xfId="0" applyFont="1" applyFill="1" applyBorder="1" applyAlignment="1">
      <alignment horizontal="righ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top"/>
    </xf>
    <xf numFmtId="0" fontId="6" fillId="0" borderId="3" xfId="0" applyFont="1" applyFill="1" applyBorder="1" applyAlignment="1">
      <alignment horizontal="right" vertical="top"/>
    </xf>
    <xf numFmtId="0" fontId="8" fillId="0" borderId="12" xfId="0" applyFont="1" applyFill="1" applyBorder="1"/>
    <xf numFmtId="0" fontId="8" fillId="0" borderId="10" xfId="0" applyFont="1" applyFill="1" applyBorder="1" applyAlignment="1">
      <alignment horizontal="left"/>
    </xf>
    <xf numFmtId="0" fontId="8" fillId="0" borderId="10" xfId="0" applyFont="1" applyFill="1" applyBorder="1"/>
    <xf numFmtId="0" fontId="14" fillId="0" borderId="0" xfId="4" applyFont="1" applyBorder="1"/>
    <xf numFmtId="0" fontId="6" fillId="0" borderId="1" xfId="7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</cellXfs>
  <cellStyles count="10">
    <cellStyle name="Comma" xfId="1" builtinId="3"/>
    <cellStyle name="Comma [0]" xfId="9" builtinId="6"/>
    <cellStyle name="Comma [0] 2" xfId="6" xr:uid="{00000000-0005-0000-0000-000002000000}"/>
    <cellStyle name="Excel_BuiltIn_Comma 1" xfId="2" xr:uid="{00000000-0005-0000-0000-000003000000}"/>
    <cellStyle name="Normal" xfId="0" builtinId="0"/>
    <cellStyle name="Normal 12" xfId="5" xr:uid="{00000000-0005-0000-0000-000006000000}"/>
    <cellStyle name="Normal 2" xfId="4" xr:uid="{00000000-0005-0000-0000-000007000000}"/>
    <cellStyle name="Normal 5" xfId="7" xr:uid="{00000000-0005-0000-0000-000008000000}"/>
    <cellStyle name="Normal 6" xfId="8" xr:uid="{00000000-0005-0000-0000-000009000000}"/>
    <cellStyle name="Normal_Bill of Quantities Paket II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"/>
  <sheetViews>
    <sheetView zoomScaleNormal="100" zoomScalePageLayoutView="90" workbookViewId="0">
      <selection activeCell="I19" sqref="I19"/>
    </sheetView>
  </sheetViews>
  <sheetFormatPr defaultColWidth="8.88671875" defaultRowHeight="14.4" x14ac:dyDescent="0.3"/>
  <cols>
    <col min="1" max="1" width="6.109375" style="8" customWidth="1"/>
    <col min="2" max="2" width="6.44140625" style="10" customWidth="1"/>
    <col min="3" max="3" width="44.88671875" style="8" customWidth="1"/>
    <col min="4" max="4" width="9" style="8" customWidth="1"/>
  </cols>
  <sheetData>
    <row r="1" spans="1:4" x14ac:dyDescent="0.3">
      <c r="A1" s="191"/>
      <c r="B1" s="191"/>
      <c r="C1" s="191"/>
      <c r="D1" s="191"/>
    </row>
    <row r="2" spans="1:4" ht="15.6" x14ac:dyDescent="0.3">
      <c r="A2" s="12"/>
      <c r="B2" s="12"/>
      <c r="C2" s="12"/>
      <c r="D2" s="12"/>
    </row>
    <row r="3" spans="1:4" ht="18.75" customHeight="1" x14ac:dyDescent="0.3">
      <c r="A3" s="187" t="s">
        <v>26</v>
      </c>
      <c r="B3" s="187"/>
      <c r="C3" s="187" t="s">
        <v>58</v>
      </c>
      <c r="D3" s="187" t="s">
        <v>27</v>
      </c>
    </row>
    <row r="4" spans="1:4" x14ac:dyDescent="0.3">
      <c r="A4" s="187"/>
      <c r="B4" s="187"/>
      <c r="C4" s="187"/>
      <c r="D4" s="187"/>
    </row>
    <row r="5" spans="1:4" s="112" customFormat="1" x14ac:dyDescent="0.3">
      <c r="A5" s="184">
        <v>1</v>
      </c>
      <c r="B5" s="121"/>
      <c r="C5" s="131" t="s">
        <v>103</v>
      </c>
      <c r="D5" s="120">
        <v>1</v>
      </c>
    </row>
    <row r="6" spans="1:4" s="8" customFormat="1" x14ac:dyDescent="0.3">
      <c r="A6" s="185"/>
      <c r="B6" s="22">
        <v>1.1000000000000001</v>
      </c>
      <c r="C6" s="76" t="s">
        <v>310</v>
      </c>
      <c r="D6" s="77">
        <v>1</v>
      </c>
    </row>
    <row r="7" spans="1:4" s="8" customFormat="1" x14ac:dyDescent="0.3">
      <c r="A7" s="185"/>
      <c r="B7" s="30">
        <v>1.2</v>
      </c>
      <c r="C7" s="30" t="s">
        <v>59</v>
      </c>
      <c r="D7" s="77">
        <v>1</v>
      </c>
    </row>
    <row r="8" spans="1:4" x14ac:dyDescent="0.3">
      <c r="A8" s="185"/>
      <c r="B8" s="22">
        <v>1.3</v>
      </c>
      <c r="C8" s="30" t="s">
        <v>60</v>
      </c>
      <c r="D8" s="77">
        <v>1</v>
      </c>
    </row>
    <row r="9" spans="1:4" x14ac:dyDescent="0.3">
      <c r="A9" s="185"/>
      <c r="B9" s="22">
        <v>1.4</v>
      </c>
      <c r="C9" s="30" t="s">
        <v>311</v>
      </c>
      <c r="D9" s="77">
        <v>1</v>
      </c>
    </row>
    <row r="10" spans="1:4" x14ac:dyDescent="0.3">
      <c r="A10" s="185"/>
      <c r="B10" s="22">
        <v>1.5</v>
      </c>
      <c r="C10" s="30" t="s">
        <v>312</v>
      </c>
      <c r="D10" s="77">
        <v>1</v>
      </c>
    </row>
    <row r="11" spans="1:4" x14ac:dyDescent="0.3">
      <c r="A11" s="185"/>
      <c r="B11" s="22">
        <v>1.7</v>
      </c>
      <c r="C11" s="30" t="s">
        <v>61</v>
      </c>
      <c r="D11" s="77">
        <v>1</v>
      </c>
    </row>
    <row r="12" spans="1:4" x14ac:dyDescent="0.3">
      <c r="A12" s="185"/>
      <c r="B12" s="78"/>
      <c r="C12" s="28" t="s">
        <v>98</v>
      </c>
      <c r="D12" s="30"/>
    </row>
    <row r="13" spans="1:4" x14ac:dyDescent="0.3">
      <c r="A13" s="185"/>
      <c r="B13" s="79"/>
      <c r="C13" s="28" t="s">
        <v>99</v>
      </c>
      <c r="D13" s="30"/>
    </row>
    <row r="14" spans="1:4" x14ac:dyDescent="0.3">
      <c r="A14" s="185"/>
      <c r="B14" s="79"/>
      <c r="C14" s="28" t="s">
        <v>100</v>
      </c>
      <c r="D14" s="30"/>
    </row>
    <row r="15" spans="1:4" x14ac:dyDescent="0.3">
      <c r="A15" s="186"/>
      <c r="B15" s="80"/>
      <c r="C15" s="81" t="s">
        <v>101</v>
      </c>
      <c r="D15" s="82"/>
    </row>
    <row r="16" spans="1:4" s="7" customFormat="1" x14ac:dyDescent="0.3">
      <c r="A16" s="265"/>
      <c r="B16" s="266"/>
      <c r="C16" s="267"/>
      <c r="D16" s="267"/>
    </row>
    <row r="17" spans="1:4" s="99" customFormat="1" ht="15.6" x14ac:dyDescent="0.3">
      <c r="A17" s="268"/>
      <c r="B17" s="268"/>
      <c r="C17" s="100"/>
      <c r="D17" s="100"/>
    </row>
  </sheetData>
  <mergeCells count="5">
    <mergeCell ref="A1:D1"/>
    <mergeCell ref="A5:A15"/>
    <mergeCell ref="A3:B4"/>
    <mergeCell ref="C3:C4"/>
    <mergeCell ref="D3:D4"/>
  </mergeCells>
  <printOptions horizontalCentered="1"/>
  <pageMargins left="0.1" right="0.11" top="0.75" bottom="0.75" header="0.3" footer="0.3"/>
  <pageSetup paperSize="9" scale="7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9"/>
  <sheetViews>
    <sheetView topLeftCell="A13" zoomScale="130" zoomScaleNormal="130" zoomScalePageLayoutView="130" workbookViewId="0">
      <selection activeCell="D34" sqref="D34"/>
    </sheetView>
  </sheetViews>
  <sheetFormatPr defaultColWidth="8.88671875" defaultRowHeight="14.4" x14ac:dyDescent="0.3"/>
  <cols>
    <col min="2" max="2" width="7" customWidth="1"/>
    <col min="3" max="3" width="35.109375" customWidth="1"/>
    <col min="4" max="4" width="8.109375" customWidth="1"/>
    <col min="5" max="5" width="9.109375" customWidth="1"/>
    <col min="6" max="9" width="14.88671875" customWidth="1"/>
  </cols>
  <sheetData>
    <row r="1" spans="2:9" x14ac:dyDescent="0.3">
      <c r="E1" s="107"/>
      <c r="F1" s="101"/>
      <c r="G1" s="102"/>
      <c r="H1" s="199" t="s">
        <v>165</v>
      </c>
      <c r="I1" s="200"/>
    </row>
    <row r="2" spans="2:9" x14ac:dyDescent="0.3">
      <c r="E2" s="107"/>
      <c r="F2" s="101"/>
      <c r="G2" s="102"/>
      <c r="H2" s="201"/>
      <c r="I2" s="202"/>
    </row>
    <row r="3" spans="2:9" x14ac:dyDescent="0.3">
      <c r="B3" s="203" t="s">
        <v>166</v>
      </c>
      <c r="C3" s="203"/>
      <c r="D3" s="203"/>
      <c r="E3" s="203"/>
      <c r="F3" s="203"/>
      <c r="G3" s="203"/>
      <c r="H3" s="203"/>
      <c r="I3" s="203"/>
    </row>
    <row r="4" spans="2:9" x14ac:dyDescent="0.3">
      <c r="B4" s="203"/>
      <c r="C4" s="203"/>
      <c r="D4" s="203"/>
      <c r="E4" s="203"/>
      <c r="F4" s="203"/>
      <c r="G4" s="203"/>
      <c r="H4" s="203"/>
      <c r="I4" s="203"/>
    </row>
    <row r="5" spans="2:9" x14ac:dyDescent="0.3">
      <c r="B5" s="203"/>
      <c r="C5" s="203"/>
      <c r="D5" s="203"/>
      <c r="E5" s="203"/>
      <c r="F5" s="203"/>
      <c r="G5" s="203"/>
      <c r="H5" s="203"/>
      <c r="I5" s="203"/>
    </row>
    <row r="6" spans="2:9" ht="15.6" x14ac:dyDescent="0.3">
      <c r="B6" s="204" t="s">
        <v>175</v>
      </c>
      <c r="C6" s="204"/>
      <c r="D6" s="204"/>
      <c r="E6" s="204"/>
      <c r="F6" s="204"/>
      <c r="G6" s="204"/>
      <c r="H6" s="204"/>
      <c r="I6" s="204"/>
    </row>
    <row r="7" spans="2:9" ht="15.75" customHeight="1" x14ac:dyDescent="0.3">
      <c r="B7" s="205" t="s">
        <v>161</v>
      </c>
      <c r="C7" s="205"/>
      <c r="D7" s="205"/>
      <c r="E7" s="205"/>
      <c r="F7" s="205"/>
      <c r="G7" s="205"/>
      <c r="H7" s="205"/>
      <c r="I7" s="205"/>
    </row>
    <row r="8" spans="2:9" ht="15.6" x14ac:dyDescent="0.3">
      <c r="B8" s="204" t="s">
        <v>162</v>
      </c>
      <c r="C8" s="204"/>
      <c r="D8" s="204"/>
      <c r="E8" s="204"/>
      <c r="F8" s="204"/>
      <c r="G8" s="204"/>
      <c r="H8" s="204"/>
      <c r="I8" s="204"/>
    </row>
    <row r="9" spans="2:9" ht="15.6" x14ac:dyDescent="0.3">
      <c r="B9" s="204"/>
      <c r="C9" s="204"/>
      <c r="D9" s="204"/>
      <c r="E9" s="204"/>
      <c r="F9" s="204"/>
      <c r="G9" s="204"/>
      <c r="H9" s="204"/>
      <c r="I9" s="204"/>
    </row>
    <row r="10" spans="2:9" ht="15.75" customHeight="1" x14ac:dyDescent="0.3">
      <c r="B10" s="206" t="s">
        <v>163</v>
      </c>
      <c r="C10" s="206"/>
      <c r="D10" s="206"/>
      <c r="E10" s="206"/>
      <c r="F10" s="206"/>
      <c r="G10" s="206"/>
      <c r="H10" s="206"/>
      <c r="I10" s="206"/>
    </row>
    <row r="11" spans="2:9" ht="15.6" x14ac:dyDescent="0.3">
      <c r="B11" s="207" t="s">
        <v>164</v>
      </c>
      <c r="C11" s="207"/>
      <c r="D11" s="207"/>
      <c r="E11" s="207"/>
      <c r="F11" s="207"/>
      <c r="G11" s="207"/>
      <c r="H11" s="207"/>
      <c r="I11" s="207"/>
    </row>
    <row r="13" spans="2:9" ht="15" customHeight="1" x14ac:dyDescent="0.3">
      <c r="B13" s="195" t="s">
        <v>26</v>
      </c>
      <c r="C13" s="197" t="s">
        <v>58</v>
      </c>
      <c r="D13" s="197" t="s">
        <v>27</v>
      </c>
      <c r="E13" s="197" t="s">
        <v>22</v>
      </c>
      <c r="F13" s="188" t="s">
        <v>171</v>
      </c>
      <c r="G13" s="189"/>
      <c r="H13" s="190" t="s">
        <v>172</v>
      </c>
      <c r="I13" s="189"/>
    </row>
    <row r="14" spans="2:9" ht="15.6" x14ac:dyDescent="0.3">
      <c r="B14" s="196"/>
      <c r="C14" s="198"/>
      <c r="D14" s="198"/>
      <c r="E14" s="198"/>
      <c r="F14" s="105" t="s">
        <v>173</v>
      </c>
      <c r="G14" s="105" t="s">
        <v>174</v>
      </c>
      <c r="H14" s="106" t="s">
        <v>173</v>
      </c>
      <c r="I14" s="105" t="s">
        <v>174</v>
      </c>
    </row>
    <row r="15" spans="2:9" x14ac:dyDescent="0.3">
      <c r="B15" s="26">
        <v>1</v>
      </c>
      <c r="C15" s="25" t="s">
        <v>214</v>
      </c>
      <c r="D15" s="44">
        <v>1</v>
      </c>
      <c r="E15" s="15" t="s">
        <v>192</v>
      </c>
      <c r="F15" s="83"/>
      <c r="G15" s="83"/>
      <c r="H15" s="83"/>
      <c r="I15" s="83"/>
    </row>
    <row r="16" spans="2:9" x14ac:dyDescent="0.3">
      <c r="B16" s="26">
        <v>2</v>
      </c>
      <c r="C16" s="25" t="s">
        <v>215</v>
      </c>
      <c r="D16" s="44">
        <v>1</v>
      </c>
      <c r="E16" s="15" t="s">
        <v>192</v>
      </c>
      <c r="F16" s="83"/>
      <c r="G16" s="83"/>
      <c r="H16" s="83"/>
      <c r="I16" s="83"/>
    </row>
    <row r="17" spans="2:9" x14ac:dyDescent="0.3">
      <c r="B17" s="26">
        <v>3</v>
      </c>
      <c r="C17" s="25" t="s">
        <v>216</v>
      </c>
      <c r="D17" s="44">
        <v>1</v>
      </c>
      <c r="E17" s="15" t="s">
        <v>192</v>
      </c>
      <c r="F17" s="83"/>
      <c r="G17" s="83"/>
      <c r="H17" s="83"/>
      <c r="I17" s="83"/>
    </row>
    <row r="18" spans="2:9" x14ac:dyDescent="0.3">
      <c r="B18" s="26">
        <v>4</v>
      </c>
      <c r="C18" s="25" t="s">
        <v>217</v>
      </c>
      <c r="D18" s="44">
        <v>1</v>
      </c>
      <c r="E18" s="15" t="s">
        <v>192</v>
      </c>
      <c r="F18" s="77"/>
      <c r="G18" s="77"/>
      <c r="H18" s="85"/>
      <c r="I18" s="85"/>
    </row>
    <row r="19" spans="2:9" x14ac:dyDescent="0.3">
      <c r="B19" s="26">
        <v>5</v>
      </c>
      <c r="C19" s="25" t="s">
        <v>218</v>
      </c>
      <c r="D19" s="44">
        <v>1</v>
      </c>
      <c r="E19" s="15" t="s">
        <v>192</v>
      </c>
      <c r="F19" s="77"/>
      <c r="G19" s="77"/>
      <c r="H19" s="85"/>
      <c r="I19" s="85"/>
    </row>
    <row r="20" spans="2:9" x14ac:dyDescent="0.3">
      <c r="B20" s="26">
        <v>6</v>
      </c>
      <c r="C20" s="25" t="s">
        <v>219</v>
      </c>
      <c r="D20" s="44">
        <v>1</v>
      </c>
      <c r="E20" s="15" t="s">
        <v>192</v>
      </c>
      <c r="F20" s="77"/>
      <c r="G20" s="13"/>
      <c r="H20" s="13"/>
      <c r="I20" s="13"/>
    </row>
    <row r="21" spans="2:9" x14ac:dyDescent="0.3">
      <c r="B21" s="26">
        <v>7</v>
      </c>
      <c r="C21" s="25" t="s">
        <v>220</v>
      </c>
      <c r="D21" s="44">
        <v>1</v>
      </c>
      <c r="E21" s="15" t="s">
        <v>192</v>
      </c>
      <c r="F21" s="77"/>
      <c r="G21" s="13"/>
      <c r="H21" s="13"/>
      <c r="I21" s="13"/>
    </row>
    <row r="22" spans="2:9" x14ac:dyDescent="0.3">
      <c r="B22" s="26">
        <v>8</v>
      </c>
      <c r="C22" s="25" t="s">
        <v>221</v>
      </c>
      <c r="D22" s="44">
        <v>1</v>
      </c>
      <c r="E22" s="15" t="s">
        <v>192</v>
      </c>
      <c r="F22" s="103"/>
      <c r="G22" s="103"/>
      <c r="H22" s="103"/>
      <c r="I22" s="103"/>
    </row>
    <row r="23" spans="2:9" x14ac:dyDescent="0.3">
      <c r="B23" s="26">
        <v>9</v>
      </c>
      <c r="C23" s="25" t="s">
        <v>222</v>
      </c>
      <c r="D23" s="44">
        <v>1</v>
      </c>
      <c r="E23" s="15" t="s">
        <v>192</v>
      </c>
      <c r="F23" s="30"/>
      <c r="G23" s="30"/>
      <c r="H23" s="13"/>
      <c r="I23" s="13"/>
    </row>
    <row r="24" spans="2:9" ht="15.6" x14ac:dyDescent="0.3">
      <c r="B24" s="26">
        <v>10</v>
      </c>
      <c r="C24" s="25" t="s">
        <v>223</v>
      </c>
      <c r="D24" s="44">
        <v>1</v>
      </c>
      <c r="E24" s="15" t="s">
        <v>192</v>
      </c>
      <c r="F24" s="30"/>
      <c r="G24" s="30"/>
      <c r="H24" s="104"/>
      <c r="I24" s="104"/>
    </row>
    <row r="25" spans="2:9" ht="15.6" x14ac:dyDescent="0.3">
      <c r="B25" s="26">
        <v>11</v>
      </c>
      <c r="C25" s="25" t="s">
        <v>224</v>
      </c>
      <c r="D25" s="44">
        <v>1</v>
      </c>
      <c r="E25" s="15" t="s">
        <v>192</v>
      </c>
      <c r="F25" s="30"/>
      <c r="G25" s="30"/>
      <c r="H25" s="104"/>
      <c r="I25" s="104"/>
    </row>
    <row r="26" spans="2:9" ht="15.6" x14ac:dyDescent="0.3">
      <c r="B26" s="25"/>
      <c r="C26" s="25"/>
      <c r="D26" s="25"/>
      <c r="E26" s="25"/>
      <c r="F26" s="30"/>
      <c r="G26" s="30"/>
      <c r="H26" s="104"/>
      <c r="I26" s="104"/>
    </row>
    <row r="27" spans="2:9" ht="15.6" x14ac:dyDescent="0.3">
      <c r="B27" s="192" t="s">
        <v>102</v>
      </c>
      <c r="C27" s="193"/>
      <c r="D27" s="193"/>
      <c r="E27" s="194"/>
      <c r="F27" s="30"/>
      <c r="G27" s="30"/>
      <c r="H27" s="104"/>
      <c r="I27" s="104"/>
    </row>
    <row r="30" spans="2:9" ht="15.6" x14ac:dyDescent="0.3">
      <c r="G30" s="208" t="s">
        <v>167</v>
      </c>
      <c r="H30" s="208"/>
      <c r="I30" s="208"/>
    </row>
    <row r="31" spans="2:9" ht="15.6" x14ac:dyDescent="0.3">
      <c r="G31" s="208" t="s">
        <v>168</v>
      </c>
      <c r="H31" s="208"/>
      <c r="I31" s="208"/>
    </row>
    <row r="32" spans="2:9" ht="15.6" x14ac:dyDescent="0.3">
      <c r="G32" s="209"/>
      <c r="H32" s="209"/>
      <c r="I32" s="209"/>
    </row>
    <row r="33" spans="7:9" ht="15.6" x14ac:dyDescent="0.3">
      <c r="G33" s="210"/>
      <c r="H33" s="210"/>
      <c r="I33" s="210"/>
    </row>
    <row r="34" spans="7:9" ht="15.6" x14ac:dyDescent="0.3">
      <c r="G34" s="210"/>
      <c r="H34" s="210"/>
      <c r="I34" s="210"/>
    </row>
    <row r="35" spans="7:9" ht="15.6" x14ac:dyDescent="0.3">
      <c r="G35" s="210"/>
      <c r="H35" s="210"/>
      <c r="I35" s="210"/>
    </row>
    <row r="36" spans="7:9" ht="15.6" x14ac:dyDescent="0.3">
      <c r="G36" s="210"/>
      <c r="H36" s="210"/>
      <c r="I36" s="210"/>
    </row>
    <row r="37" spans="7:9" ht="15.6" x14ac:dyDescent="0.3">
      <c r="G37" s="210"/>
      <c r="H37" s="210"/>
      <c r="I37" s="210"/>
    </row>
    <row r="38" spans="7:9" ht="15.6" x14ac:dyDescent="0.3">
      <c r="G38" s="208" t="s">
        <v>169</v>
      </c>
      <c r="H38" s="208"/>
      <c r="I38" s="208"/>
    </row>
    <row r="39" spans="7:9" ht="15.6" x14ac:dyDescent="0.3">
      <c r="G39" s="208" t="s">
        <v>170</v>
      </c>
      <c r="H39" s="208"/>
      <c r="I39" s="208"/>
    </row>
  </sheetData>
  <mergeCells count="27">
    <mergeCell ref="G35:I35"/>
    <mergeCell ref="G36:I36"/>
    <mergeCell ref="G37:I37"/>
    <mergeCell ref="G38:I38"/>
    <mergeCell ref="G39:I39"/>
    <mergeCell ref="G30:I30"/>
    <mergeCell ref="G31:I31"/>
    <mergeCell ref="G32:I32"/>
    <mergeCell ref="G33:I33"/>
    <mergeCell ref="G34:I34"/>
    <mergeCell ref="H1:I2"/>
    <mergeCell ref="F13:G13"/>
    <mergeCell ref="H13:I13"/>
    <mergeCell ref="B3:I3"/>
    <mergeCell ref="B4:I4"/>
    <mergeCell ref="B5:I5"/>
    <mergeCell ref="B6:I6"/>
    <mergeCell ref="B7:I7"/>
    <mergeCell ref="B8:I8"/>
    <mergeCell ref="B9:I9"/>
    <mergeCell ref="B10:I10"/>
    <mergeCell ref="B11:I11"/>
    <mergeCell ref="B27:E27"/>
    <mergeCell ref="B13:B14"/>
    <mergeCell ref="C13:C14"/>
    <mergeCell ref="D13:D14"/>
    <mergeCell ref="E13:E14"/>
  </mergeCells>
  <printOptions horizontalCentered="1"/>
  <pageMargins left="0.15" right="0.2" top="0.75" bottom="0.75" header="0.3" footer="0.3"/>
  <pageSetup paperSize="9" scale="75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7"/>
  <sheetViews>
    <sheetView zoomScale="80" zoomScaleNormal="80" zoomScalePageLayoutView="80" workbookViewId="0">
      <selection activeCell="D18" sqref="D18"/>
    </sheetView>
  </sheetViews>
  <sheetFormatPr defaultColWidth="9.109375" defaultRowHeight="14.4" x14ac:dyDescent="0.3"/>
  <cols>
    <col min="1" max="1" width="4.109375" style="135" customWidth="1"/>
    <col min="2" max="2" width="5.44140625" style="1" customWidth="1"/>
    <col min="3" max="3" width="5" style="178" customWidth="1"/>
    <col min="4" max="4" width="60.109375" style="179" bestFit="1" customWidth="1"/>
    <col min="5" max="5" width="6.44140625" style="180" bestFit="1" customWidth="1"/>
    <col min="6" max="6" width="7.88671875" style="180" customWidth="1"/>
    <col min="7" max="16384" width="9.109375" style="1"/>
  </cols>
  <sheetData>
    <row r="1" spans="1:6" s="118" customFormat="1" x14ac:dyDescent="0.3">
      <c r="A1" s="191"/>
      <c r="B1" s="191"/>
      <c r="C1" s="191"/>
      <c r="D1" s="191"/>
      <c r="E1" s="191"/>
      <c r="F1" s="191"/>
    </row>
    <row r="2" spans="1:6" s="118" customFormat="1" x14ac:dyDescent="0.3"/>
    <row r="3" spans="1:6" s="118" customFormat="1" ht="18" x14ac:dyDescent="0.35">
      <c r="A3" s="225" t="s">
        <v>239</v>
      </c>
      <c r="B3" s="226"/>
      <c r="C3" s="226"/>
      <c r="D3" s="226"/>
      <c r="E3" s="226"/>
      <c r="F3" s="226"/>
    </row>
    <row r="4" spans="1:6" ht="13.8" x14ac:dyDescent="0.25">
      <c r="A4" s="227" t="s">
        <v>26</v>
      </c>
      <c r="B4" s="228"/>
      <c r="C4" s="229"/>
      <c r="D4" s="233" t="s">
        <v>58</v>
      </c>
      <c r="E4" s="233" t="s">
        <v>27</v>
      </c>
      <c r="F4" s="233" t="s">
        <v>22</v>
      </c>
    </row>
    <row r="5" spans="1:6" ht="13.8" x14ac:dyDescent="0.25">
      <c r="A5" s="230"/>
      <c r="B5" s="231"/>
      <c r="C5" s="232"/>
      <c r="D5" s="234"/>
      <c r="E5" s="234"/>
      <c r="F5" s="234"/>
    </row>
    <row r="6" spans="1:6" ht="16.5" customHeight="1" x14ac:dyDescent="0.25">
      <c r="A6" s="133" t="s">
        <v>1</v>
      </c>
      <c r="B6" s="222" t="s">
        <v>240</v>
      </c>
      <c r="C6" s="224"/>
      <c r="D6" s="223"/>
      <c r="E6" s="134"/>
      <c r="F6" s="134"/>
    </row>
    <row r="7" spans="1:6" ht="16.5" customHeight="1" x14ac:dyDescent="0.25">
      <c r="B7" s="60" t="s">
        <v>0</v>
      </c>
      <c r="C7" s="222" t="s">
        <v>241</v>
      </c>
      <c r="D7" s="223"/>
      <c r="E7" s="134"/>
      <c r="F7" s="134"/>
    </row>
    <row r="8" spans="1:6" s="11" customFormat="1" ht="13.8" x14ac:dyDescent="0.25">
      <c r="A8" s="136"/>
      <c r="B8" s="137"/>
      <c r="C8" s="138">
        <v>1</v>
      </c>
      <c r="D8" s="139" t="s">
        <v>297</v>
      </c>
      <c r="E8" s="15">
        <v>1</v>
      </c>
      <c r="F8" s="15" t="s">
        <v>192</v>
      </c>
    </row>
    <row r="9" spans="1:6" ht="13.8" x14ac:dyDescent="0.25">
      <c r="B9" s="137"/>
      <c r="C9" s="140"/>
      <c r="D9" s="141" t="s">
        <v>313</v>
      </c>
      <c r="E9" s="15"/>
      <c r="F9" s="15"/>
    </row>
    <row r="10" spans="1:6" s="11" customFormat="1" ht="13.8" x14ac:dyDescent="0.25">
      <c r="A10" s="136"/>
      <c r="B10" s="137"/>
      <c r="C10" s="138">
        <v>2</v>
      </c>
      <c r="D10" s="119" t="s">
        <v>242</v>
      </c>
      <c r="E10" s="15">
        <v>1</v>
      </c>
      <c r="F10" s="15" t="s">
        <v>192</v>
      </c>
    </row>
    <row r="11" spans="1:6" s="11" customFormat="1" ht="13.8" x14ac:dyDescent="0.25">
      <c r="A11" s="136"/>
      <c r="B11" s="137"/>
      <c r="C11" s="138"/>
      <c r="D11" s="141" t="s">
        <v>314</v>
      </c>
      <c r="E11" s="15"/>
      <c r="F11" s="15"/>
    </row>
    <row r="12" spans="1:6" ht="13.8" x14ac:dyDescent="0.25">
      <c r="B12" s="137"/>
      <c r="C12" s="138">
        <v>3</v>
      </c>
      <c r="D12" s="143" t="s">
        <v>315</v>
      </c>
      <c r="E12" s="144">
        <v>1</v>
      </c>
      <c r="F12" s="15" t="s">
        <v>192</v>
      </c>
    </row>
    <row r="13" spans="1:6" s="11" customFormat="1" ht="13.8" x14ac:dyDescent="0.25">
      <c r="A13" s="136"/>
      <c r="B13" s="137"/>
      <c r="C13" s="140"/>
      <c r="D13" s="16" t="s">
        <v>298</v>
      </c>
      <c r="E13" s="15"/>
      <c r="F13" s="15"/>
    </row>
    <row r="14" spans="1:6" ht="13.8" x14ac:dyDescent="0.25">
      <c r="B14" s="137"/>
      <c r="C14" s="140"/>
      <c r="D14" s="145" t="s">
        <v>244</v>
      </c>
      <c r="E14" s="144"/>
      <c r="F14" s="144"/>
    </row>
    <row r="15" spans="1:6" ht="13.8" x14ac:dyDescent="0.25">
      <c r="B15" s="137"/>
      <c r="C15" s="140"/>
      <c r="D15" s="145" t="s">
        <v>245</v>
      </c>
      <c r="E15" s="144"/>
      <c r="F15" s="144"/>
    </row>
    <row r="16" spans="1:6" ht="13.8" x14ac:dyDescent="0.25">
      <c r="B16" s="137"/>
      <c r="C16" s="140"/>
      <c r="D16" s="145" t="s">
        <v>246</v>
      </c>
      <c r="E16" s="144"/>
      <c r="F16" s="144"/>
    </row>
    <row r="17" spans="2:6" ht="13.8" x14ac:dyDescent="0.25">
      <c r="B17" s="137"/>
      <c r="C17" s="140"/>
      <c r="D17" s="145" t="s">
        <v>247</v>
      </c>
      <c r="E17" s="144"/>
      <c r="F17" s="144"/>
    </row>
    <row r="18" spans="2:6" ht="27.6" x14ac:dyDescent="0.25">
      <c r="B18" s="137"/>
      <c r="C18" s="140"/>
      <c r="D18" s="146" t="s">
        <v>248</v>
      </c>
      <c r="E18" s="144"/>
      <c r="F18" s="144"/>
    </row>
    <row r="19" spans="2:6" x14ac:dyDescent="0.3">
      <c r="B19" s="137"/>
      <c r="C19" s="140"/>
      <c r="D19" s="147" t="s">
        <v>249</v>
      </c>
      <c r="E19" s="144"/>
      <c r="F19" s="144"/>
    </row>
    <row r="20" spans="2:6" x14ac:dyDescent="0.3">
      <c r="B20" s="137"/>
      <c r="C20" s="142"/>
      <c r="D20" s="147" t="s">
        <v>250</v>
      </c>
      <c r="E20" s="144"/>
      <c r="F20" s="144"/>
    </row>
    <row r="21" spans="2:6" ht="13.8" x14ac:dyDescent="0.25">
      <c r="B21" s="137"/>
      <c r="C21" s="138">
        <v>4</v>
      </c>
      <c r="D21" s="139" t="s">
        <v>316</v>
      </c>
      <c r="E21" s="15"/>
      <c r="F21" s="15"/>
    </row>
    <row r="22" spans="2:6" ht="13.8" x14ac:dyDescent="0.25">
      <c r="B22" s="137"/>
      <c r="C22" s="140"/>
      <c r="D22" s="148" t="s">
        <v>299</v>
      </c>
      <c r="E22" s="15">
        <v>1</v>
      </c>
      <c r="F22" s="15" t="s">
        <v>192</v>
      </c>
    </row>
    <row r="23" spans="2:6" ht="13.8" x14ac:dyDescent="0.25">
      <c r="B23" s="137"/>
      <c r="C23" s="140"/>
      <c r="D23" s="149" t="s">
        <v>251</v>
      </c>
      <c r="E23" s="15"/>
      <c r="F23" s="15"/>
    </row>
    <row r="24" spans="2:6" ht="13.8" x14ac:dyDescent="0.25">
      <c r="B24" s="137"/>
      <c r="C24" s="140"/>
      <c r="D24" s="150" t="s">
        <v>252</v>
      </c>
      <c r="E24" s="15"/>
      <c r="F24" s="15"/>
    </row>
    <row r="25" spans="2:6" ht="13.8" x14ac:dyDescent="0.25">
      <c r="B25" s="137"/>
      <c r="C25" s="140"/>
      <c r="D25" s="151" t="s">
        <v>253</v>
      </c>
      <c r="E25" s="15"/>
      <c r="F25" s="15"/>
    </row>
    <row r="26" spans="2:6" ht="13.8" x14ac:dyDescent="0.25">
      <c r="B26" s="137"/>
      <c r="C26" s="140"/>
      <c r="D26" s="151" t="s">
        <v>254</v>
      </c>
      <c r="E26" s="15"/>
      <c r="F26" s="15"/>
    </row>
    <row r="27" spans="2:6" ht="13.8" x14ac:dyDescent="0.25">
      <c r="B27" s="152"/>
      <c r="C27" s="142"/>
      <c r="D27" s="149" t="s">
        <v>255</v>
      </c>
      <c r="E27" s="15"/>
      <c r="F27" s="15"/>
    </row>
    <row r="28" spans="2:6" ht="13.8" x14ac:dyDescent="0.25">
      <c r="B28" s="60" t="s">
        <v>6</v>
      </c>
      <c r="C28" s="214" t="s">
        <v>300</v>
      </c>
      <c r="D28" s="214"/>
      <c r="E28" s="15">
        <v>1</v>
      </c>
      <c r="F28" s="15" t="s">
        <v>192</v>
      </c>
    </row>
    <row r="29" spans="2:6" ht="55.2" x14ac:dyDescent="0.25">
      <c r="B29" s="61"/>
      <c r="C29" s="15">
        <v>1</v>
      </c>
      <c r="D29" s="17" t="s">
        <v>318</v>
      </c>
      <c r="E29" s="15"/>
      <c r="F29" s="15"/>
    </row>
    <row r="30" spans="2:6" ht="13.8" x14ac:dyDescent="0.25">
      <c r="B30" s="61"/>
      <c r="C30" s="63">
        <v>2</v>
      </c>
      <c r="D30" s="139" t="s">
        <v>317</v>
      </c>
      <c r="E30" s="14"/>
      <c r="F30" s="14"/>
    </row>
    <row r="31" spans="2:6" ht="27" customHeight="1" x14ac:dyDescent="0.25">
      <c r="B31" s="61"/>
      <c r="C31" s="140"/>
      <c r="D31" s="17" t="s">
        <v>256</v>
      </c>
      <c r="E31" s="15">
        <v>2</v>
      </c>
      <c r="F31" s="15" t="s">
        <v>243</v>
      </c>
    </row>
    <row r="32" spans="2:6" ht="13.8" x14ac:dyDescent="0.25">
      <c r="B32" s="61"/>
      <c r="C32" s="140"/>
      <c r="D32" s="17" t="s">
        <v>257</v>
      </c>
      <c r="E32" s="15">
        <v>2</v>
      </c>
      <c r="F32" s="15" t="s">
        <v>243</v>
      </c>
    </row>
    <row r="33" spans="1:6" ht="13.8" x14ac:dyDescent="0.25">
      <c r="B33" s="61"/>
      <c r="C33" s="142"/>
      <c r="D33" s="17" t="s">
        <v>258</v>
      </c>
      <c r="E33" s="15">
        <v>8</v>
      </c>
      <c r="F33" s="15"/>
    </row>
    <row r="34" spans="1:6" ht="13.8" x14ac:dyDescent="0.25">
      <c r="B34" s="61"/>
      <c r="C34" s="15">
        <v>3</v>
      </c>
      <c r="D34" s="139" t="s">
        <v>259</v>
      </c>
      <c r="E34" s="15">
        <v>1</v>
      </c>
      <c r="F34" s="15" t="s">
        <v>192</v>
      </c>
    </row>
    <row r="35" spans="1:6" ht="13.8" x14ac:dyDescent="0.25">
      <c r="B35" s="61"/>
      <c r="C35" s="153"/>
      <c r="D35" s="154" t="s">
        <v>260</v>
      </c>
      <c r="E35" s="155"/>
      <c r="F35" s="155"/>
    </row>
    <row r="36" spans="1:6" ht="13.8" x14ac:dyDescent="0.25">
      <c r="A36" s="212"/>
      <c r="B36" s="213"/>
      <c r="C36" s="213"/>
      <c r="D36" s="213"/>
      <c r="E36" s="156"/>
      <c r="F36" s="182"/>
    </row>
    <row r="37" spans="1:6" ht="13.8" x14ac:dyDescent="0.25">
      <c r="A37" s="157" t="s">
        <v>2</v>
      </c>
      <c r="B37" s="218" t="s">
        <v>261</v>
      </c>
      <c r="C37" s="218"/>
      <c r="D37" s="218"/>
      <c r="E37" s="158"/>
      <c r="F37" s="158"/>
    </row>
    <row r="38" spans="1:6" ht="13.8" x14ac:dyDescent="0.25">
      <c r="B38" s="60" t="s">
        <v>0</v>
      </c>
      <c r="C38" s="214" t="s">
        <v>262</v>
      </c>
      <c r="D38" s="214"/>
      <c r="E38" s="15"/>
      <c r="F38" s="15"/>
    </row>
    <row r="39" spans="1:6" ht="13.8" x14ac:dyDescent="0.25">
      <c r="B39" s="137"/>
      <c r="C39" s="159">
        <v>1</v>
      </c>
      <c r="D39" s="139" t="s">
        <v>320</v>
      </c>
      <c r="E39" s="15">
        <v>1</v>
      </c>
      <c r="F39" s="15" t="s">
        <v>192</v>
      </c>
    </row>
    <row r="40" spans="1:6" s="11" customFormat="1" ht="13.8" x14ac:dyDescent="0.25">
      <c r="A40" s="136"/>
      <c r="B40" s="137"/>
      <c r="C40" s="137"/>
      <c r="D40" s="141" t="s">
        <v>319</v>
      </c>
      <c r="E40" s="15"/>
      <c r="F40" s="15"/>
    </row>
    <row r="41" spans="1:6" ht="13.8" x14ac:dyDescent="0.25">
      <c r="B41" s="137"/>
      <c r="C41" s="60">
        <v>2</v>
      </c>
      <c r="D41" s="143" t="s">
        <v>315</v>
      </c>
      <c r="E41" s="144">
        <v>1</v>
      </c>
      <c r="F41" s="15" t="s">
        <v>192</v>
      </c>
    </row>
    <row r="42" spans="1:6" s="11" customFormat="1" ht="13.8" x14ac:dyDescent="0.25">
      <c r="A42" s="136"/>
      <c r="B42" s="137"/>
      <c r="C42" s="61"/>
      <c r="D42" s="160" t="str">
        <f>D13</f>
        <v>- Intelbase  Expansion Virtualization</v>
      </c>
      <c r="E42" s="15"/>
      <c r="F42" s="15"/>
    </row>
    <row r="43" spans="1:6" ht="13.8" x14ac:dyDescent="0.25">
      <c r="B43" s="137"/>
      <c r="C43" s="61"/>
      <c r="D43" s="161" t="str">
        <f>D14</f>
        <v>• Four compute nodes with VMware vSphere and StoreVirtual software</v>
      </c>
      <c r="E43" s="144"/>
      <c r="F43" s="144"/>
    </row>
    <row r="44" spans="1:6" ht="13.8" x14ac:dyDescent="0.25">
      <c r="B44" s="137"/>
      <c r="C44" s="61"/>
      <c r="D44" s="161" t="str">
        <f t="shared" ref="D44:D47" si="0">D15</f>
        <v>• 80 CPU cores @ 2.4 GHz each</v>
      </c>
      <c r="E44" s="144"/>
      <c r="F44" s="144"/>
    </row>
    <row r="45" spans="1:6" ht="13.8" x14ac:dyDescent="0.25">
      <c r="B45" s="137"/>
      <c r="C45" s="61"/>
      <c r="D45" s="161" t="str">
        <f t="shared" si="0"/>
        <v>• 1 TB RAM total</v>
      </c>
      <c r="E45" s="144"/>
      <c r="F45" s="144"/>
    </row>
    <row r="46" spans="1:6" ht="13.8" x14ac:dyDescent="0.25">
      <c r="B46" s="137"/>
      <c r="C46" s="61"/>
      <c r="D46" s="161" t="str">
        <f t="shared" si="0"/>
        <v>• 2 x 10GbE</v>
      </c>
      <c r="E46" s="144"/>
      <c r="F46" s="144"/>
    </row>
    <row r="47" spans="1:6" ht="13.8" x14ac:dyDescent="0.25">
      <c r="B47" s="137"/>
      <c r="C47" s="61"/>
      <c r="D47" s="161" t="str">
        <f t="shared" si="0"/>
        <v>• 12 x 900 GB SAS SFF drives and 4 x 480 GB SFF SSDs total with Adaptive Optimization</v>
      </c>
      <c r="E47" s="144"/>
      <c r="F47" s="144"/>
    </row>
    <row r="48" spans="1:6" x14ac:dyDescent="0.3">
      <c r="B48" s="137"/>
      <c r="C48" s="61"/>
      <c r="D48" s="147" t="s">
        <v>249</v>
      </c>
      <c r="E48" s="144"/>
      <c r="F48" s="144"/>
    </row>
    <row r="49" spans="1:6" x14ac:dyDescent="0.3">
      <c r="B49" s="152"/>
      <c r="C49" s="62"/>
      <c r="D49" s="147" t="s">
        <v>250</v>
      </c>
      <c r="E49" s="144"/>
      <c r="F49" s="144"/>
    </row>
    <row r="50" spans="1:6" ht="13.8" x14ac:dyDescent="0.25">
      <c r="B50" s="60" t="s">
        <v>6</v>
      </c>
      <c r="C50" s="214" t="s">
        <v>263</v>
      </c>
      <c r="D50" s="214"/>
      <c r="E50" s="15"/>
      <c r="F50" s="15"/>
    </row>
    <row r="51" spans="1:6" x14ac:dyDescent="0.3">
      <c r="B51" s="61"/>
      <c r="C51" s="60">
        <v>1</v>
      </c>
      <c r="D51" s="130" t="s">
        <v>264</v>
      </c>
      <c r="E51" s="15">
        <v>1</v>
      </c>
      <c r="F51" s="15" t="s">
        <v>243</v>
      </c>
    </row>
    <row r="52" spans="1:6" ht="55.2" x14ac:dyDescent="0.25">
      <c r="B52" s="61"/>
      <c r="C52" s="62"/>
      <c r="D52" s="17" t="s">
        <v>318</v>
      </c>
      <c r="E52" s="15">
        <v>1</v>
      </c>
      <c r="F52" s="15" t="s">
        <v>243</v>
      </c>
    </row>
    <row r="53" spans="1:6" ht="13.8" x14ac:dyDescent="0.25">
      <c r="B53" s="61"/>
      <c r="C53" s="60">
        <v>2</v>
      </c>
      <c r="D53" s="139" t="s">
        <v>317</v>
      </c>
      <c r="E53" s="14"/>
      <c r="F53" s="14"/>
    </row>
    <row r="54" spans="1:6" ht="32.25" customHeight="1" x14ac:dyDescent="0.25">
      <c r="B54" s="61"/>
      <c r="C54" s="61"/>
      <c r="D54" s="17" t="s">
        <v>256</v>
      </c>
      <c r="E54" s="15">
        <v>2</v>
      </c>
      <c r="F54" s="15" t="s">
        <v>243</v>
      </c>
    </row>
    <row r="55" spans="1:6" ht="13.8" x14ac:dyDescent="0.25">
      <c r="B55" s="61"/>
      <c r="C55" s="61"/>
      <c r="D55" s="17" t="s">
        <v>257</v>
      </c>
      <c r="E55" s="15">
        <v>2</v>
      </c>
      <c r="F55" s="15" t="s">
        <v>243</v>
      </c>
    </row>
    <row r="56" spans="1:6" ht="13.8" x14ac:dyDescent="0.25">
      <c r="B56" s="61"/>
      <c r="C56" s="61"/>
      <c r="D56" s="162" t="s">
        <v>258</v>
      </c>
      <c r="E56" s="153">
        <v>8</v>
      </c>
      <c r="F56" s="153" t="s">
        <v>243</v>
      </c>
    </row>
    <row r="57" spans="1:6" x14ac:dyDescent="0.3">
      <c r="A57" s="212"/>
      <c r="B57" s="213"/>
      <c r="C57" s="213"/>
      <c r="D57" s="213"/>
      <c r="E57" s="163"/>
      <c r="F57" s="164"/>
    </row>
    <row r="58" spans="1:6" x14ac:dyDescent="0.3">
      <c r="A58" s="157" t="s">
        <v>3</v>
      </c>
      <c r="B58" s="217" t="s">
        <v>321</v>
      </c>
      <c r="C58" s="217"/>
      <c r="D58" s="217"/>
      <c r="E58" s="158">
        <v>1</v>
      </c>
      <c r="F58" s="15" t="s">
        <v>192</v>
      </c>
    </row>
    <row r="59" spans="1:6" x14ac:dyDescent="0.3">
      <c r="B59" s="20" t="s">
        <v>0</v>
      </c>
      <c r="C59" s="220" t="s">
        <v>322</v>
      </c>
      <c r="D59" s="221"/>
      <c r="E59" s="15">
        <v>1</v>
      </c>
      <c r="F59" s="15" t="s">
        <v>21</v>
      </c>
    </row>
    <row r="60" spans="1:6" x14ac:dyDescent="0.3">
      <c r="B60" s="165" t="s">
        <v>6</v>
      </c>
      <c r="C60" s="215" t="s">
        <v>323</v>
      </c>
      <c r="D60" s="216"/>
      <c r="E60" s="153">
        <v>1</v>
      </c>
      <c r="F60" s="153" t="s">
        <v>21</v>
      </c>
    </row>
    <row r="61" spans="1:6" ht="13.8" x14ac:dyDescent="0.25">
      <c r="A61" s="212"/>
      <c r="B61" s="213"/>
      <c r="C61" s="156"/>
      <c r="D61" s="156"/>
      <c r="E61" s="156"/>
      <c r="F61" s="182"/>
    </row>
    <row r="62" spans="1:6" x14ac:dyDescent="0.3">
      <c r="A62" s="157" t="s">
        <v>5</v>
      </c>
      <c r="B62" s="217" t="s">
        <v>265</v>
      </c>
      <c r="C62" s="217"/>
      <c r="D62" s="217"/>
      <c r="E62" s="166"/>
      <c r="F62" s="166"/>
    </row>
    <row r="63" spans="1:6" ht="13.8" x14ac:dyDescent="0.25">
      <c r="B63" s="167" t="s">
        <v>0</v>
      </c>
      <c r="C63" s="211" t="s">
        <v>266</v>
      </c>
      <c r="D63" s="211"/>
      <c r="E63" s="168"/>
      <c r="F63" s="168"/>
    </row>
    <row r="64" spans="1:6" ht="27.6" x14ac:dyDescent="0.25">
      <c r="B64" s="169"/>
      <c r="C64" s="167">
        <v>1</v>
      </c>
      <c r="D64" s="170" t="s">
        <v>301</v>
      </c>
      <c r="E64" s="171">
        <v>5</v>
      </c>
      <c r="F64" s="171" t="s">
        <v>21</v>
      </c>
    </row>
    <row r="65" spans="2:6" ht="13.8" x14ac:dyDescent="0.25">
      <c r="B65" s="169"/>
      <c r="C65" s="169"/>
      <c r="D65" s="172" t="s">
        <v>267</v>
      </c>
      <c r="E65" s="171">
        <v>5</v>
      </c>
      <c r="F65" s="171" t="s">
        <v>21</v>
      </c>
    </row>
    <row r="66" spans="2:6" ht="13.8" x14ac:dyDescent="0.25">
      <c r="B66" s="169"/>
      <c r="C66" s="173"/>
      <c r="D66" s="174" t="s">
        <v>268</v>
      </c>
      <c r="E66" s="171">
        <v>10</v>
      </c>
      <c r="F66" s="171" t="s">
        <v>21</v>
      </c>
    </row>
    <row r="67" spans="2:6" x14ac:dyDescent="0.3">
      <c r="B67" s="169"/>
      <c r="C67" s="168">
        <v>2</v>
      </c>
      <c r="D67" s="130" t="s">
        <v>269</v>
      </c>
      <c r="E67" s="19">
        <v>2</v>
      </c>
      <c r="F67" s="19" t="s">
        <v>21</v>
      </c>
    </row>
    <row r="68" spans="2:6" x14ac:dyDescent="0.3">
      <c r="B68" s="169"/>
      <c r="C68" s="167">
        <v>3</v>
      </c>
      <c r="D68" s="139" t="s">
        <v>270</v>
      </c>
      <c r="E68" s="15">
        <v>2</v>
      </c>
      <c r="F68" s="19" t="s">
        <v>11</v>
      </c>
    </row>
    <row r="69" spans="2:6" x14ac:dyDescent="0.3">
      <c r="B69" s="169"/>
      <c r="C69" s="169"/>
      <c r="D69" s="16" t="s">
        <v>271</v>
      </c>
      <c r="E69" s="15"/>
      <c r="F69" s="175"/>
    </row>
    <row r="70" spans="2:6" x14ac:dyDescent="0.3">
      <c r="B70" s="169"/>
      <c r="C70" s="169"/>
      <c r="D70" s="16" t="s">
        <v>272</v>
      </c>
      <c r="E70" s="15"/>
      <c r="F70" s="175"/>
    </row>
    <row r="71" spans="2:6" ht="13.8" x14ac:dyDescent="0.25">
      <c r="B71" s="173"/>
      <c r="C71" s="173"/>
      <c r="D71" s="171"/>
      <c r="E71" s="171"/>
      <c r="F71" s="171"/>
    </row>
    <row r="72" spans="2:6" ht="13.8" x14ac:dyDescent="0.25">
      <c r="B72" s="167" t="s">
        <v>6</v>
      </c>
      <c r="C72" s="211" t="s">
        <v>273</v>
      </c>
      <c r="D72" s="211"/>
      <c r="E72" s="168"/>
      <c r="F72" s="168"/>
    </row>
    <row r="73" spans="2:6" ht="24" customHeight="1" x14ac:dyDescent="0.25">
      <c r="B73" s="169"/>
      <c r="C73" s="167">
        <v>1</v>
      </c>
      <c r="D73" s="170" t="s">
        <v>301</v>
      </c>
      <c r="E73" s="171">
        <v>2</v>
      </c>
      <c r="F73" s="171" t="s">
        <v>21</v>
      </c>
    </row>
    <row r="74" spans="2:6" ht="13.8" x14ac:dyDescent="0.25">
      <c r="B74" s="169"/>
      <c r="C74" s="169"/>
      <c r="D74" s="172" t="s">
        <v>267</v>
      </c>
      <c r="E74" s="171">
        <v>2</v>
      </c>
      <c r="F74" s="171" t="s">
        <v>21</v>
      </c>
    </row>
    <row r="75" spans="2:6" ht="13.8" x14ac:dyDescent="0.25">
      <c r="B75" s="169"/>
      <c r="C75" s="173"/>
      <c r="D75" s="174" t="s">
        <v>268</v>
      </c>
      <c r="E75" s="171">
        <v>2</v>
      </c>
      <c r="F75" s="171" t="s">
        <v>21</v>
      </c>
    </row>
    <row r="76" spans="2:6" ht="13.8" x14ac:dyDescent="0.25">
      <c r="B76" s="169"/>
      <c r="C76" s="167">
        <v>2</v>
      </c>
      <c r="D76" s="139" t="s">
        <v>274</v>
      </c>
      <c r="E76" s="15">
        <v>2</v>
      </c>
      <c r="F76" s="15" t="s">
        <v>15</v>
      </c>
    </row>
    <row r="77" spans="2:6" ht="13.8" x14ac:dyDescent="0.25">
      <c r="B77" s="169"/>
      <c r="C77" s="169"/>
      <c r="D77" s="16" t="s">
        <v>275</v>
      </c>
      <c r="E77" s="15"/>
      <c r="F77" s="15"/>
    </row>
    <row r="78" spans="2:6" ht="13.8" x14ac:dyDescent="0.25">
      <c r="B78" s="169"/>
      <c r="C78" s="169"/>
      <c r="D78" s="16" t="s">
        <v>276</v>
      </c>
      <c r="E78" s="15"/>
      <c r="F78" s="15"/>
    </row>
    <row r="79" spans="2:6" ht="13.8" x14ac:dyDescent="0.25">
      <c r="B79" s="169"/>
      <c r="C79" s="169"/>
      <c r="D79" s="16" t="s">
        <v>277</v>
      </c>
      <c r="E79" s="15"/>
      <c r="F79" s="15"/>
    </row>
    <row r="80" spans="2:6" ht="13.8" x14ac:dyDescent="0.25">
      <c r="B80" s="169"/>
      <c r="C80" s="169"/>
      <c r="D80" s="17" t="s">
        <v>278</v>
      </c>
      <c r="E80" s="15"/>
      <c r="F80" s="15"/>
    </row>
    <row r="81" spans="1:6" ht="27.6" x14ac:dyDescent="0.25">
      <c r="B81" s="169"/>
      <c r="C81" s="169"/>
      <c r="D81" s="17" t="s">
        <v>279</v>
      </c>
      <c r="E81" s="15"/>
      <c r="F81" s="15"/>
    </row>
    <row r="82" spans="1:6" ht="27.6" x14ac:dyDescent="0.25">
      <c r="B82" s="169"/>
      <c r="C82" s="169"/>
      <c r="D82" s="17" t="s">
        <v>280</v>
      </c>
      <c r="E82" s="15"/>
      <c r="F82" s="15"/>
    </row>
    <row r="83" spans="1:6" ht="13.8" x14ac:dyDescent="0.25">
      <c r="B83" s="169"/>
      <c r="C83" s="169"/>
      <c r="D83" s="16" t="s">
        <v>281</v>
      </c>
      <c r="E83" s="15"/>
      <c r="F83" s="15"/>
    </row>
    <row r="84" spans="1:6" ht="13.8" x14ac:dyDescent="0.25">
      <c r="B84" s="169"/>
      <c r="C84" s="173"/>
      <c r="D84" s="16" t="s">
        <v>282</v>
      </c>
      <c r="E84" s="15"/>
      <c r="F84" s="15"/>
    </row>
    <row r="85" spans="1:6" x14ac:dyDescent="0.3">
      <c r="B85" s="169"/>
      <c r="C85" s="60">
        <v>3</v>
      </c>
      <c r="D85" s="130" t="s">
        <v>283</v>
      </c>
      <c r="E85" s="19">
        <v>2</v>
      </c>
      <c r="F85" s="19" t="s">
        <v>21</v>
      </c>
    </row>
    <row r="86" spans="1:6" x14ac:dyDescent="0.3">
      <c r="B86" s="169"/>
      <c r="C86" s="61"/>
      <c r="D86" s="147" t="s">
        <v>284</v>
      </c>
      <c r="E86" s="19"/>
      <c r="F86" s="19"/>
    </row>
    <row r="87" spans="1:6" x14ac:dyDescent="0.3">
      <c r="B87" s="169"/>
      <c r="C87" s="62"/>
      <c r="D87" s="147" t="s">
        <v>285</v>
      </c>
      <c r="E87" s="19"/>
      <c r="F87" s="19"/>
    </row>
    <row r="88" spans="1:6" x14ac:dyDescent="0.3">
      <c r="B88" s="169"/>
      <c r="C88" s="66">
        <v>4</v>
      </c>
      <c r="D88" s="139" t="s">
        <v>270</v>
      </c>
      <c r="E88" s="15">
        <v>2</v>
      </c>
      <c r="F88" s="19" t="s">
        <v>21</v>
      </c>
    </row>
    <row r="89" spans="1:6" x14ac:dyDescent="0.3">
      <c r="B89" s="169"/>
      <c r="C89" s="67"/>
      <c r="D89" s="16" t="s">
        <v>271</v>
      </c>
      <c r="E89" s="15"/>
      <c r="F89" s="175"/>
    </row>
    <row r="90" spans="1:6" x14ac:dyDescent="0.3">
      <c r="B90" s="169"/>
      <c r="C90" s="67"/>
      <c r="D90" s="16" t="s">
        <v>272</v>
      </c>
      <c r="E90" s="15"/>
      <c r="F90" s="175"/>
    </row>
    <row r="91" spans="1:6" x14ac:dyDescent="0.3">
      <c r="B91" s="173"/>
      <c r="C91" s="68"/>
      <c r="D91" s="160"/>
      <c r="E91" s="15"/>
      <c r="F91" s="175"/>
    </row>
    <row r="92" spans="1:6" x14ac:dyDescent="0.3">
      <c r="B92" s="167" t="s">
        <v>7</v>
      </c>
      <c r="C92" s="211" t="s">
        <v>304</v>
      </c>
      <c r="D92" s="211"/>
      <c r="E92" s="15"/>
      <c r="F92" s="175"/>
    </row>
    <row r="93" spans="1:6" ht="13.8" x14ac:dyDescent="0.25">
      <c r="B93" s="169"/>
      <c r="C93" s="60">
        <v>1</v>
      </c>
      <c r="D93" s="139" t="s">
        <v>286</v>
      </c>
      <c r="E93" s="15"/>
      <c r="F93" s="15"/>
    </row>
    <row r="94" spans="1:6" s="11" customFormat="1" x14ac:dyDescent="0.3">
      <c r="A94" s="136"/>
      <c r="B94" s="169"/>
      <c r="C94" s="61"/>
      <c r="D94" s="176" t="s">
        <v>302</v>
      </c>
      <c r="E94" s="15">
        <v>2</v>
      </c>
      <c r="F94" s="15" t="s">
        <v>21</v>
      </c>
    </row>
    <row r="95" spans="1:6" s="11" customFormat="1" x14ac:dyDescent="0.3">
      <c r="A95" s="136"/>
      <c r="B95" s="169"/>
      <c r="C95" s="61"/>
      <c r="D95" s="176" t="s">
        <v>303</v>
      </c>
      <c r="E95" s="15">
        <v>1</v>
      </c>
      <c r="F95" s="15" t="s">
        <v>21</v>
      </c>
    </row>
    <row r="96" spans="1:6" s="11" customFormat="1" x14ac:dyDescent="0.3">
      <c r="A96" s="136"/>
      <c r="B96" s="169"/>
      <c r="C96" s="61"/>
      <c r="D96" s="176" t="s">
        <v>287</v>
      </c>
      <c r="E96" s="15">
        <v>12</v>
      </c>
      <c r="F96" s="15" t="s">
        <v>21</v>
      </c>
    </row>
    <row r="97" spans="1:6" s="11" customFormat="1" x14ac:dyDescent="0.3">
      <c r="A97" s="136"/>
      <c r="B97" s="169"/>
      <c r="C97" s="61"/>
      <c r="D97" s="176" t="s">
        <v>288</v>
      </c>
      <c r="E97" s="21">
        <v>6</v>
      </c>
      <c r="F97" s="15" t="s">
        <v>21</v>
      </c>
    </row>
    <row r="98" spans="1:6" s="11" customFormat="1" ht="13.8" x14ac:dyDescent="0.25">
      <c r="A98" s="136"/>
      <c r="B98" s="169"/>
      <c r="C98" s="61"/>
      <c r="D98" s="16" t="s">
        <v>289</v>
      </c>
      <c r="E98" s="15">
        <v>4</v>
      </c>
      <c r="F98" s="15" t="s">
        <v>21</v>
      </c>
    </row>
    <row r="99" spans="1:6" ht="13.8" x14ac:dyDescent="0.25">
      <c r="B99" s="169"/>
      <c r="C99" s="62"/>
      <c r="D99" s="16" t="s">
        <v>290</v>
      </c>
      <c r="E99" s="15">
        <v>1</v>
      </c>
      <c r="F99" s="15" t="s">
        <v>23</v>
      </c>
    </row>
    <row r="100" spans="1:6" ht="13.8" x14ac:dyDescent="0.25">
      <c r="B100" s="169"/>
      <c r="C100" s="15"/>
      <c r="D100" s="160"/>
      <c r="E100" s="15"/>
      <c r="F100" s="15"/>
    </row>
    <row r="101" spans="1:6" ht="13.8" x14ac:dyDescent="0.25">
      <c r="B101" s="169"/>
      <c r="C101" s="63">
        <v>2</v>
      </c>
      <c r="D101" s="139" t="s">
        <v>291</v>
      </c>
      <c r="E101" s="15">
        <v>2</v>
      </c>
      <c r="F101" s="15" t="s">
        <v>11</v>
      </c>
    </row>
    <row r="102" spans="1:6" ht="13.8" x14ac:dyDescent="0.25">
      <c r="B102" s="169"/>
      <c r="C102" s="64"/>
      <c r="D102" s="16" t="s">
        <v>292</v>
      </c>
      <c r="E102" s="15"/>
      <c r="F102" s="15"/>
    </row>
    <row r="103" spans="1:6" ht="13.8" x14ac:dyDescent="0.25">
      <c r="B103" s="169"/>
      <c r="C103" s="64"/>
      <c r="D103" s="16" t="s">
        <v>293</v>
      </c>
      <c r="E103" s="15"/>
      <c r="F103" s="15"/>
    </row>
    <row r="104" spans="1:6" ht="13.8" x14ac:dyDescent="0.25">
      <c r="B104" s="169"/>
      <c r="C104" s="64"/>
      <c r="D104" s="16" t="s">
        <v>294</v>
      </c>
      <c r="E104" s="15"/>
      <c r="F104" s="15"/>
    </row>
    <row r="105" spans="1:6" ht="13.8" x14ac:dyDescent="0.25">
      <c r="B105" s="169"/>
      <c r="C105" s="64"/>
      <c r="D105" s="177" t="s">
        <v>295</v>
      </c>
      <c r="E105" s="153"/>
      <c r="F105" s="153"/>
    </row>
    <row r="106" spans="1:6" ht="13.8" x14ac:dyDescent="0.25">
      <c r="B106" s="269"/>
      <c r="C106" s="270"/>
      <c r="D106" s="16" t="s">
        <v>296</v>
      </c>
      <c r="E106" s="15">
        <v>1</v>
      </c>
      <c r="F106" s="15" t="s">
        <v>192</v>
      </c>
    </row>
    <row r="107" spans="1:6" x14ac:dyDescent="0.3">
      <c r="A107" s="111"/>
    </row>
  </sheetData>
  <mergeCells count="22">
    <mergeCell ref="A1:F1"/>
    <mergeCell ref="B6:D6"/>
    <mergeCell ref="A3:F3"/>
    <mergeCell ref="A4:C5"/>
    <mergeCell ref="D4:D5"/>
    <mergeCell ref="E4:E5"/>
    <mergeCell ref="F4:F5"/>
    <mergeCell ref="C59:D59"/>
    <mergeCell ref="C7:D7"/>
    <mergeCell ref="C28:D28"/>
    <mergeCell ref="A36:D36"/>
    <mergeCell ref="B37:D37"/>
    <mergeCell ref="C92:D92"/>
    <mergeCell ref="C72:D72"/>
    <mergeCell ref="C50:D50"/>
    <mergeCell ref="A57:D57"/>
    <mergeCell ref="C60:D60"/>
    <mergeCell ref="A61:B61"/>
    <mergeCell ref="B62:D62"/>
    <mergeCell ref="C63:D63"/>
    <mergeCell ref="C38:D38"/>
    <mergeCell ref="B58:D58"/>
  </mergeCells>
  <printOptions horizontalCentered="1"/>
  <pageMargins left="0" right="0" top="0" bottom="0" header="0.11811023622047245" footer="0.31496062992125984"/>
  <pageSetup paperSize="9" scale="7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P88"/>
  <sheetViews>
    <sheetView zoomScale="90" zoomScaleNormal="90" zoomScalePageLayoutView="90" workbookViewId="0">
      <selection activeCell="D68" sqref="D68"/>
    </sheetView>
  </sheetViews>
  <sheetFormatPr defaultColWidth="9.109375" defaultRowHeight="14.4" x14ac:dyDescent="0.3"/>
  <cols>
    <col min="1" max="3" width="5.88671875" style="4" customWidth="1"/>
    <col min="4" max="4" width="72.44140625" style="4" customWidth="1"/>
    <col min="5" max="5" width="6.109375" style="4" bestFit="1" customWidth="1"/>
    <col min="6" max="6" width="10.44140625" style="3" customWidth="1"/>
    <col min="7" max="7" width="11" style="108" bestFit="1" customWidth="1"/>
    <col min="8" max="16" width="9.109375" style="108"/>
    <col min="17" max="16384" width="9.109375" style="1"/>
  </cols>
  <sheetData>
    <row r="2" spans="1:6" ht="18" x14ac:dyDescent="0.35">
      <c r="A2" s="5" t="s">
        <v>55</v>
      </c>
      <c r="B2" s="5"/>
      <c r="C2" s="5"/>
    </row>
    <row r="3" spans="1:6" ht="18.75" customHeight="1" x14ac:dyDescent="0.25">
      <c r="A3" s="235" t="s">
        <v>26</v>
      </c>
      <c r="B3" s="236"/>
      <c r="C3" s="237"/>
      <c r="D3" s="241" t="s">
        <v>58</v>
      </c>
      <c r="E3" s="241" t="s">
        <v>27</v>
      </c>
      <c r="F3" s="241" t="s">
        <v>22</v>
      </c>
    </row>
    <row r="4" spans="1:6" ht="13.8" x14ac:dyDescent="0.25">
      <c r="A4" s="238"/>
      <c r="B4" s="239"/>
      <c r="C4" s="240"/>
      <c r="D4" s="241"/>
      <c r="E4" s="241"/>
      <c r="F4" s="241"/>
    </row>
    <row r="5" spans="1:6" ht="13.8" x14ac:dyDescent="0.25">
      <c r="A5" s="88" t="s">
        <v>1</v>
      </c>
      <c r="B5" s="242" t="s">
        <v>24</v>
      </c>
      <c r="C5" s="242"/>
      <c r="D5" s="242"/>
      <c r="E5" s="22"/>
      <c r="F5" s="22"/>
    </row>
    <row r="6" spans="1:6" x14ac:dyDescent="0.3">
      <c r="A6" s="89"/>
      <c r="B6" s="69" t="s">
        <v>0</v>
      </c>
      <c r="C6" s="243" t="s">
        <v>93</v>
      </c>
      <c r="D6" s="244"/>
      <c r="E6" s="132"/>
      <c r="F6" s="20"/>
    </row>
    <row r="7" spans="1:6" ht="15.75" customHeight="1" x14ac:dyDescent="0.25">
      <c r="A7" s="89"/>
      <c r="B7" s="70"/>
      <c r="C7" s="114">
        <v>1</v>
      </c>
      <c r="D7" s="37" t="s">
        <v>325</v>
      </c>
      <c r="E7" s="15">
        <v>2</v>
      </c>
      <c r="F7" s="15" t="s">
        <v>21</v>
      </c>
    </row>
    <row r="8" spans="1:6" ht="13.8" x14ac:dyDescent="0.25">
      <c r="A8" s="89"/>
      <c r="B8" s="70"/>
      <c r="C8" s="114">
        <v>2</v>
      </c>
      <c r="D8" s="17" t="s">
        <v>118</v>
      </c>
      <c r="E8" s="15">
        <v>2</v>
      </c>
      <c r="F8" s="15" t="s">
        <v>21</v>
      </c>
    </row>
    <row r="9" spans="1:6" ht="13.8" x14ac:dyDescent="0.25">
      <c r="A9" s="89"/>
      <c r="B9" s="70"/>
      <c r="C9" s="114">
        <v>3</v>
      </c>
      <c r="D9" s="17" t="s">
        <v>119</v>
      </c>
      <c r="E9" s="15">
        <v>4</v>
      </c>
      <c r="F9" s="15" t="s">
        <v>21</v>
      </c>
    </row>
    <row r="10" spans="1:6" ht="13.8" x14ac:dyDescent="0.25">
      <c r="A10" s="89"/>
      <c r="B10" s="71"/>
      <c r="C10" s="72">
        <v>4</v>
      </c>
      <c r="D10" s="16" t="s">
        <v>120</v>
      </c>
      <c r="E10" s="15">
        <v>4</v>
      </c>
      <c r="F10" s="15" t="s">
        <v>21</v>
      </c>
    </row>
    <row r="11" spans="1:6" x14ac:dyDescent="0.3">
      <c r="A11" s="89"/>
      <c r="B11" s="69" t="s">
        <v>6</v>
      </c>
      <c r="C11" s="245" t="s">
        <v>76</v>
      </c>
      <c r="D11" s="246"/>
      <c r="E11" s="132"/>
      <c r="F11" s="20"/>
    </row>
    <row r="12" spans="1:6" x14ac:dyDescent="0.3">
      <c r="A12" s="89"/>
      <c r="B12" s="70"/>
      <c r="C12" s="113">
        <v>1</v>
      </c>
      <c r="D12" s="36" t="s">
        <v>326</v>
      </c>
      <c r="E12" s="15">
        <v>1</v>
      </c>
      <c r="F12" s="15" t="s">
        <v>21</v>
      </c>
    </row>
    <row r="13" spans="1:6" x14ac:dyDescent="0.3">
      <c r="A13" s="89"/>
      <c r="B13" s="70"/>
      <c r="C13" s="114"/>
      <c r="D13" s="35" t="s">
        <v>226</v>
      </c>
      <c r="E13" s="15"/>
      <c r="F13" s="15"/>
    </row>
    <row r="14" spans="1:6" x14ac:dyDescent="0.3">
      <c r="A14" s="89"/>
      <c r="B14" s="70"/>
      <c r="C14" s="114"/>
      <c r="D14" s="35" t="s">
        <v>121</v>
      </c>
      <c r="E14" s="15"/>
      <c r="F14" s="15"/>
    </row>
    <row r="15" spans="1:6" x14ac:dyDescent="0.3">
      <c r="A15" s="89"/>
      <c r="B15" s="70"/>
      <c r="C15" s="114"/>
      <c r="D15" s="35" t="s">
        <v>122</v>
      </c>
      <c r="E15" s="15"/>
      <c r="F15" s="15"/>
    </row>
    <row r="16" spans="1:6" x14ac:dyDescent="0.3">
      <c r="A16" s="89"/>
      <c r="B16" s="70"/>
      <c r="C16" s="114"/>
      <c r="D16" s="35" t="s">
        <v>227</v>
      </c>
      <c r="E16" s="15"/>
      <c r="F16" s="15"/>
    </row>
    <row r="17" spans="1:16" x14ac:dyDescent="0.3">
      <c r="A17" s="89"/>
      <c r="B17" s="70"/>
      <c r="C17" s="114"/>
      <c r="D17" s="35" t="s">
        <v>228</v>
      </c>
      <c r="E17" s="15"/>
      <c r="F17" s="15"/>
    </row>
    <row r="18" spans="1:16" x14ac:dyDescent="0.3">
      <c r="A18" s="89"/>
      <c r="B18" s="70"/>
      <c r="C18" s="72"/>
      <c r="D18" s="35" t="s">
        <v>229</v>
      </c>
      <c r="E18" s="15"/>
      <c r="F18" s="15"/>
    </row>
    <row r="19" spans="1:16" ht="13.8" x14ac:dyDescent="0.25">
      <c r="A19" s="89"/>
      <c r="B19" s="70"/>
      <c r="C19" s="38">
        <v>2</v>
      </c>
      <c r="D19" s="16" t="s">
        <v>123</v>
      </c>
      <c r="E19" s="15">
        <v>4</v>
      </c>
      <c r="F19" s="15" t="s">
        <v>21</v>
      </c>
    </row>
    <row r="20" spans="1:16" ht="13.8" x14ac:dyDescent="0.25">
      <c r="A20" s="89"/>
      <c r="B20" s="71"/>
      <c r="C20" s="38">
        <v>3</v>
      </c>
      <c r="D20" s="16" t="s">
        <v>120</v>
      </c>
      <c r="E20" s="15">
        <v>2</v>
      </c>
      <c r="F20" s="15" t="s">
        <v>21</v>
      </c>
    </row>
    <row r="21" spans="1:16" s="11" customFormat="1" x14ac:dyDescent="0.3">
      <c r="A21" s="89"/>
      <c r="B21" s="69" t="s">
        <v>7</v>
      </c>
      <c r="C21" s="214" t="s">
        <v>327</v>
      </c>
      <c r="D21" s="214"/>
      <c r="E21" s="132"/>
      <c r="F21" s="20"/>
      <c r="G21" s="109"/>
      <c r="H21" s="109"/>
      <c r="I21" s="109"/>
      <c r="J21" s="109"/>
      <c r="K21" s="109"/>
      <c r="L21" s="109"/>
      <c r="M21" s="109"/>
      <c r="N21" s="109"/>
      <c r="O21" s="109"/>
      <c r="P21" s="109"/>
    </row>
    <row r="22" spans="1:16" s="11" customFormat="1" ht="13.8" x14ac:dyDescent="0.25">
      <c r="A22" s="89"/>
      <c r="B22" s="71"/>
      <c r="C22" s="72">
        <v>1</v>
      </c>
      <c r="D22" s="39" t="s">
        <v>230</v>
      </c>
      <c r="E22" s="15"/>
      <c r="F22" s="15"/>
      <c r="G22" s="109"/>
      <c r="H22" s="109"/>
      <c r="I22" s="109"/>
      <c r="J22" s="109"/>
      <c r="K22" s="109"/>
      <c r="L22" s="109"/>
      <c r="M22" s="109"/>
      <c r="N22" s="109"/>
      <c r="O22" s="109"/>
      <c r="P22" s="109"/>
    </row>
    <row r="23" spans="1:16" x14ac:dyDescent="0.3">
      <c r="A23" s="89"/>
      <c r="B23" s="69" t="s">
        <v>8</v>
      </c>
      <c r="C23" s="242" t="s">
        <v>94</v>
      </c>
      <c r="D23" s="242"/>
      <c r="E23" s="132"/>
      <c r="F23" s="20"/>
    </row>
    <row r="24" spans="1:16" ht="16.5" customHeight="1" x14ac:dyDescent="0.25">
      <c r="A24" s="89"/>
      <c r="B24" s="70"/>
      <c r="C24" s="38">
        <v>1</v>
      </c>
      <c r="D24" s="37" t="str">
        <f>D7</f>
        <v xml:space="preserve">Data Center Switch -  Agregation Switch 48 Port 10G SFP+ Data IP Services Cisco Catalyst 3850
</v>
      </c>
      <c r="E24" s="15">
        <v>2</v>
      </c>
      <c r="F24" s="15" t="s">
        <v>21</v>
      </c>
    </row>
    <row r="25" spans="1:16" ht="13.8" x14ac:dyDescent="0.25">
      <c r="A25" s="89"/>
      <c r="B25" s="70"/>
      <c r="C25" s="38">
        <v>2</v>
      </c>
      <c r="D25" s="17" t="s">
        <v>231</v>
      </c>
      <c r="E25" s="15">
        <v>2</v>
      </c>
      <c r="F25" s="15" t="s">
        <v>21</v>
      </c>
    </row>
    <row r="26" spans="1:16" ht="13.8" x14ac:dyDescent="0.25">
      <c r="A26" s="89"/>
      <c r="B26" s="70"/>
      <c r="C26" s="38">
        <v>3</v>
      </c>
      <c r="D26" s="23" t="s">
        <v>119</v>
      </c>
      <c r="E26" s="15">
        <v>4</v>
      </c>
      <c r="F26" s="15" t="s">
        <v>21</v>
      </c>
    </row>
    <row r="27" spans="1:16" ht="13.8" x14ac:dyDescent="0.25">
      <c r="A27" s="89"/>
      <c r="B27" s="71"/>
      <c r="C27" s="38">
        <v>4</v>
      </c>
      <c r="D27" s="16" t="s">
        <v>120</v>
      </c>
      <c r="E27" s="15">
        <v>4</v>
      </c>
      <c r="F27" s="15" t="s">
        <v>21</v>
      </c>
    </row>
    <row r="28" spans="1:16" x14ac:dyDescent="0.3">
      <c r="A28" s="89"/>
      <c r="B28" s="69" t="s">
        <v>9</v>
      </c>
      <c r="C28" s="247" t="s">
        <v>76</v>
      </c>
      <c r="D28" s="248"/>
      <c r="E28" s="132"/>
      <c r="F28" s="20"/>
    </row>
    <row r="29" spans="1:16" x14ac:dyDescent="0.3">
      <c r="A29" s="89"/>
      <c r="B29" s="91"/>
      <c r="C29" s="113">
        <v>1</v>
      </c>
      <c r="D29" s="183" t="s">
        <v>328</v>
      </c>
      <c r="E29" s="15">
        <v>1</v>
      </c>
      <c r="F29" s="15" t="s">
        <v>21</v>
      </c>
    </row>
    <row r="30" spans="1:16" x14ac:dyDescent="0.3">
      <c r="A30" s="89"/>
      <c r="B30" s="91"/>
      <c r="C30" s="114"/>
      <c r="D30" s="35" t="s">
        <v>226</v>
      </c>
      <c r="E30" s="15"/>
      <c r="F30" s="15"/>
    </row>
    <row r="31" spans="1:16" x14ac:dyDescent="0.3">
      <c r="A31" s="89"/>
      <c r="B31" s="91"/>
      <c r="C31" s="114"/>
      <c r="D31" s="92" t="s">
        <v>232</v>
      </c>
      <c r="E31" s="15"/>
      <c r="F31" s="15"/>
    </row>
    <row r="32" spans="1:16" x14ac:dyDescent="0.3">
      <c r="A32" s="89"/>
      <c r="B32" s="91"/>
      <c r="C32" s="114"/>
      <c r="D32" s="92" t="s">
        <v>122</v>
      </c>
      <c r="E32" s="15"/>
      <c r="F32" s="15"/>
    </row>
    <row r="33" spans="1:6" x14ac:dyDescent="0.3">
      <c r="A33" s="89"/>
      <c r="B33" s="91"/>
      <c r="C33" s="114"/>
      <c r="D33" s="92" t="s">
        <v>227</v>
      </c>
      <c r="E33" s="15"/>
      <c r="F33" s="15"/>
    </row>
    <row r="34" spans="1:6" x14ac:dyDescent="0.3">
      <c r="A34" s="89"/>
      <c r="B34" s="91"/>
      <c r="C34" s="114"/>
      <c r="D34" s="92" t="s">
        <v>228</v>
      </c>
      <c r="E34" s="15"/>
      <c r="F34" s="15"/>
    </row>
    <row r="35" spans="1:6" x14ac:dyDescent="0.3">
      <c r="A35" s="89"/>
      <c r="B35" s="91"/>
      <c r="C35" s="72"/>
      <c r="D35" s="92" t="s">
        <v>229</v>
      </c>
      <c r="E35" s="15"/>
      <c r="F35" s="15"/>
    </row>
    <row r="36" spans="1:6" ht="13.8" x14ac:dyDescent="0.25">
      <c r="A36" s="89"/>
      <c r="B36" s="70"/>
      <c r="C36" s="72">
        <v>2</v>
      </c>
      <c r="D36" s="16" t="s">
        <v>123</v>
      </c>
      <c r="E36" s="15">
        <v>4</v>
      </c>
      <c r="F36" s="15" t="s">
        <v>21</v>
      </c>
    </row>
    <row r="37" spans="1:6" ht="13.8" x14ac:dyDescent="0.25">
      <c r="A37" s="89"/>
      <c r="B37" s="71"/>
      <c r="C37" s="38">
        <v>3</v>
      </c>
      <c r="D37" s="16" t="s">
        <v>120</v>
      </c>
      <c r="E37" s="15">
        <v>2</v>
      </c>
      <c r="F37" s="15" t="s">
        <v>21</v>
      </c>
    </row>
    <row r="38" spans="1:6" x14ac:dyDescent="0.3">
      <c r="A38" s="89"/>
      <c r="B38" s="69" t="s">
        <v>105</v>
      </c>
      <c r="C38" s="249" t="s">
        <v>51</v>
      </c>
      <c r="D38" s="250"/>
      <c r="E38" s="132"/>
      <c r="F38" s="20"/>
    </row>
    <row r="39" spans="1:6" ht="27.6" x14ac:dyDescent="0.25">
      <c r="A39" s="89"/>
      <c r="B39" s="70"/>
      <c r="C39" s="38">
        <v>1</v>
      </c>
      <c r="D39" s="17" t="s">
        <v>329</v>
      </c>
      <c r="E39" s="15">
        <v>2</v>
      </c>
      <c r="F39" s="15" t="s">
        <v>21</v>
      </c>
    </row>
    <row r="40" spans="1:6" ht="13.8" x14ac:dyDescent="0.25">
      <c r="A40" s="89"/>
      <c r="B40" s="70"/>
      <c r="C40" s="38">
        <v>2</v>
      </c>
      <c r="D40" s="17" t="s">
        <v>231</v>
      </c>
      <c r="E40" s="15">
        <f>E39</f>
        <v>2</v>
      </c>
      <c r="F40" s="15" t="s">
        <v>21</v>
      </c>
    </row>
    <row r="41" spans="1:6" ht="13.8" x14ac:dyDescent="0.25">
      <c r="A41" s="89"/>
      <c r="B41" s="70"/>
      <c r="C41" s="38">
        <v>3</v>
      </c>
      <c r="D41" s="17" t="s">
        <v>119</v>
      </c>
      <c r="E41" s="15">
        <v>2</v>
      </c>
      <c r="F41" s="15" t="s">
        <v>21</v>
      </c>
    </row>
    <row r="42" spans="1:6" ht="13.8" x14ac:dyDescent="0.25">
      <c r="A42" s="89"/>
      <c r="B42" s="71"/>
      <c r="C42" s="38">
        <v>4</v>
      </c>
      <c r="D42" s="16" t="s">
        <v>120</v>
      </c>
      <c r="E42" s="15">
        <v>4</v>
      </c>
      <c r="F42" s="15" t="s">
        <v>21</v>
      </c>
    </row>
    <row r="43" spans="1:6" ht="13.8" x14ac:dyDescent="0.25">
      <c r="A43" s="89"/>
      <c r="B43" s="69" t="s">
        <v>104</v>
      </c>
      <c r="C43" s="249" t="s">
        <v>107</v>
      </c>
      <c r="D43" s="250"/>
      <c r="E43" s="15"/>
      <c r="F43" s="15"/>
    </row>
    <row r="44" spans="1:6" ht="13.8" x14ac:dyDescent="0.25">
      <c r="A44" s="89"/>
      <c r="B44" s="70"/>
      <c r="C44" s="38">
        <v>1</v>
      </c>
      <c r="D44" s="16" t="s">
        <v>330</v>
      </c>
      <c r="E44" s="15">
        <v>2</v>
      </c>
      <c r="F44" s="15" t="s">
        <v>21</v>
      </c>
    </row>
    <row r="45" spans="1:6" ht="13.8" x14ac:dyDescent="0.25">
      <c r="A45" s="89"/>
      <c r="B45" s="70"/>
      <c r="C45" s="38">
        <v>2</v>
      </c>
      <c r="D45" s="17" t="s">
        <v>119</v>
      </c>
      <c r="E45" s="15">
        <v>4</v>
      </c>
      <c r="F45" s="15" t="s">
        <v>21</v>
      </c>
    </row>
    <row r="46" spans="1:6" ht="13.8" x14ac:dyDescent="0.25">
      <c r="A46" s="89"/>
      <c r="B46" s="70"/>
      <c r="C46" s="38">
        <v>3</v>
      </c>
      <c r="D46" s="16" t="s">
        <v>331</v>
      </c>
      <c r="E46" s="15">
        <v>1</v>
      </c>
      <c r="F46" s="22" t="s">
        <v>21</v>
      </c>
    </row>
    <row r="47" spans="1:6" ht="13.8" x14ac:dyDescent="0.25">
      <c r="A47" s="89"/>
      <c r="B47" s="71"/>
      <c r="C47" s="38">
        <v>4</v>
      </c>
      <c r="D47" s="17" t="s">
        <v>119</v>
      </c>
      <c r="E47" s="18">
        <f>+E46*2</f>
        <v>2</v>
      </c>
      <c r="F47" s="22" t="s">
        <v>21</v>
      </c>
    </row>
    <row r="48" spans="1:6" x14ac:dyDescent="0.3">
      <c r="A48" s="89"/>
      <c r="B48" s="69" t="s">
        <v>106</v>
      </c>
      <c r="C48" s="249" t="s">
        <v>28</v>
      </c>
      <c r="D48" s="250"/>
      <c r="E48" s="132"/>
      <c r="F48" s="20"/>
    </row>
    <row r="49" spans="1:16" s="11" customFormat="1" ht="13.8" x14ac:dyDescent="0.25">
      <c r="A49" s="89"/>
      <c r="B49" s="70"/>
      <c r="C49" s="38">
        <v>1</v>
      </c>
      <c r="D49" s="17" t="str">
        <f>D39</f>
        <v>Data Center Switch -  Agregation Switch 48 Port 10G SFP+ Data IP Services Cisco Catalyst 3850</v>
      </c>
      <c r="E49" s="15">
        <v>2</v>
      </c>
      <c r="F49" s="15" t="s">
        <v>21</v>
      </c>
      <c r="G49" s="109"/>
      <c r="H49" s="109"/>
      <c r="I49" s="109"/>
      <c r="J49" s="109"/>
      <c r="K49" s="109"/>
      <c r="L49" s="109"/>
      <c r="M49" s="109"/>
      <c r="N49" s="109"/>
      <c r="O49" s="109"/>
      <c r="P49" s="109"/>
    </row>
    <row r="50" spans="1:16" ht="13.8" x14ac:dyDescent="0.25">
      <c r="A50" s="89"/>
      <c r="B50" s="70"/>
      <c r="C50" s="38">
        <v>2</v>
      </c>
      <c r="D50" s="17" t="s">
        <v>231</v>
      </c>
      <c r="E50" s="15">
        <v>2</v>
      </c>
      <c r="F50" s="15" t="s">
        <v>21</v>
      </c>
    </row>
    <row r="51" spans="1:16" ht="13.8" x14ac:dyDescent="0.25">
      <c r="A51" s="89"/>
      <c r="B51" s="70"/>
      <c r="C51" s="38">
        <v>3</v>
      </c>
      <c r="D51" s="17" t="s">
        <v>119</v>
      </c>
      <c r="E51" s="15">
        <v>4</v>
      </c>
      <c r="F51" s="15" t="s">
        <v>21</v>
      </c>
    </row>
    <row r="52" spans="1:16" ht="13.8" x14ac:dyDescent="0.25">
      <c r="A52" s="89"/>
      <c r="B52" s="70"/>
      <c r="C52" s="38">
        <v>4</v>
      </c>
      <c r="D52" s="16" t="s">
        <v>124</v>
      </c>
      <c r="E52" s="15">
        <v>4</v>
      </c>
      <c r="F52" s="15" t="s">
        <v>21</v>
      </c>
    </row>
    <row r="53" spans="1:16" ht="13.8" x14ac:dyDescent="0.25">
      <c r="A53" s="89"/>
      <c r="B53" s="70"/>
      <c r="C53" s="38">
        <v>5</v>
      </c>
      <c r="D53" s="24" t="s">
        <v>233</v>
      </c>
      <c r="E53" s="15">
        <v>2</v>
      </c>
      <c r="F53" s="15" t="s">
        <v>21</v>
      </c>
    </row>
    <row r="54" spans="1:16" ht="13.8" x14ac:dyDescent="0.25">
      <c r="A54" s="89"/>
      <c r="B54" s="70"/>
      <c r="C54" s="38">
        <v>6</v>
      </c>
      <c r="D54" s="17" t="s">
        <v>119</v>
      </c>
      <c r="E54" s="15">
        <v>52</v>
      </c>
      <c r="F54" s="15" t="s">
        <v>21</v>
      </c>
    </row>
    <row r="55" spans="1:16" ht="13.8" x14ac:dyDescent="0.25">
      <c r="A55" s="89"/>
      <c r="B55" s="70"/>
      <c r="C55" s="38">
        <v>7</v>
      </c>
      <c r="D55" s="17" t="s">
        <v>231</v>
      </c>
      <c r="E55" s="15">
        <v>2</v>
      </c>
      <c r="F55" s="15" t="s">
        <v>21</v>
      </c>
    </row>
    <row r="56" spans="1:16" s="11" customFormat="1" ht="13.8" x14ac:dyDescent="0.25">
      <c r="A56" s="89"/>
      <c r="B56" s="70"/>
      <c r="C56" s="38">
        <v>8</v>
      </c>
      <c r="D56" s="27" t="s">
        <v>234</v>
      </c>
      <c r="E56" s="15">
        <f>(10*2)+4</f>
        <v>24</v>
      </c>
      <c r="F56" s="15" t="s">
        <v>21</v>
      </c>
      <c r="G56" s="109"/>
      <c r="H56" s="109"/>
      <c r="I56" s="109"/>
      <c r="J56" s="109"/>
      <c r="K56" s="109"/>
      <c r="L56" s="109"/>
      <c r="M56" s="109"/>
      <c r="N56" s="109"/>
      <c r="O56" s="109"/>
      <c r="P56" s="109"/>
    </row>
    <row r="57" spans="1:16" s="11" customFormat="1" ht="13.8" x14ac:dyDescent="0.25">
      <c r="A57" s="89"/>
      <c r="B57" s="70"/>
      <c r="C57" s="38">
        <v>9</v>
      </c>
      <c r="D57" s="16" t="s">
        <v>235</v>
      </c>
      <c r="E57" s="15">
        <f>E56</f>
        <v>24</v>
      </c>
      <c r="F57" s="15" t="s">
        <v>21</v>
      </c>
      <c r="G57" s="109"/>
      <c r="H57" s="109"/>
      <c r="I57" s="109"/>
      <c r="J57" s="109"/>
      <c r="K57" s="109"/>
      <c r="L57" s="109"/>
      <c r="M57" s="109"/>
      <c r="N57" s="109"/>
      <c r="O57" s="109"/>
      <c r="P57" s="109"/>
    </row>
    <row r="58" spans="1:16" s="11" customFormat="1" ht="13.8" x14ac:dyDescent="0.25">
      <c r="A58" s="89"/>
      <c r="B58" s="71"/>
      <c r="C58" s="38">
        <v>10</v>
      </c>
      <c r="D58" s="16" t="s">
        <v>236</v>
      </c>
      <c r="E58" s="15">
        <v>240</v>
      </c>
      <c r="F58" s="15" t="s">
        <v>21</v>
      </c>
      <c r="G58" s="110"/>
      <c r="H58" s="109"/>
      <c r="I58" s="109"/>
      <c r="J58" s="109"/>
      <c r="K58" s="109"/>
      <c r="L58" s="109"/>
      <c r="M58" s="109"/>
      <c r="N58" s="109"/>
      <c r="O58" s="109"/>
      <c r="P58" s="109"/>
    </row>
    <row r="59" spans="1:16" s="11" customFormat="1" x14ac:dyDescent="0.3">
      <c r="A59" s="89"/>
      <c r="B59" s="69" t="s">
        <v>1</v>
      </c>
      <c r="C59" s="249" t="s">
        <v>29</v>
      </c>
      <c r="D59" s="250"/>
      <c r="E59" s="132"/>
      <c r="F59" s="20"/>
      <c r="G59" s="109"/>
      <c r="H59" s="109"/>
      <c r="I59" s="109"/>
      <c r="J59" s="109"/>
      <c r="K59" s="109"/>
      <c r="L59" s="109"/>
      <c r="M59" s="109"/>
      <c r="N59" s="109"/>
      <c r="O59" s="109"/>
      <c r="P59" s="109"/>
    </row>
    <row r="60" spans="1:16" s="11" customFormat="1" ht="13.8" x14ac:dyDescent="0.25">
      <c r="A60" s="89"/>
      <c r="B60" s="70"/>
      <c r="C60" s="38">
        <v>1</v>
      </c>
      <c r="D60" s="17" t="str">
        <f>D49</f>
        <v>Data Center Switch -  Agregation Switch 48 Port 10G SFP+ Data IP Services Cisco Catalyst 3850</v>
      </c>
      <c r="E60" s="15">
        <v>1</v>
      </c>
      <c r="F60" s="15" t="s">
        <v>21</v>
      </c>
      <c r="G60" s="109"/>
      <c r="H60" s="109"/>
      <c r="I60" s="109"/>
      <c r="J60" s="109"/>
      <c r="K60" s="109"/>
      <c r="L60" s="109"/>
      <c r="M60" s="109"/>
      <c r="N60" s="109"/>
      <c r="O60" s="109"/>
      <c r="P60" s="109"/>
    </row>
    <row r="61" spans="1:16" ht="13.8" x14ac:dyDescent="0.25">
      <c r="A61" s="89"/>
      <c r="B61" s="70"/>
      <c r="C61" s="38">
        <v>2</v>
      </c>
      <c r="D61" s="17" t="s">
        <v>237</v>
      </c>
      <c r="E61" s="15">
        <v>1</v>
      </c>
      <c r="F61" s="15" t="s">
        <v>21</v>
      </c>
    </row>
    <row r="62" spans="1:16" ht="13.8" x14ac:dyDescent="0.25">
      <c r="A62" s="89"/>
      <c r="B62" s="70"/>
      <c r="C62" s="38">
        <v>3</v>
      </c>
      <c r="D62" s="17" t="s">
        <v>119</v>
      </c>
      <c r="E62" s="15">
        <v>4</v>
      </c>
      <c r="F62" s="15" t="s">
        <v>21</v>
      </c>
    </row>
    <row r="63" spans="1:16" x14ac:dyDescent="0.3">
      <c r="A63" s="89"/>
      <c r="B63" s="70"/>
      <c r="C63" s="38">
        <v>4</v>
      </c>
      <c r="D63" s="27" t="s">
        <v>125</v>
      </c>
      <c r="E63" s="15">
        <v>16</v>
      </c>
      <c r="F63" s="26" t="s">
        <v>21</v>
      </c>
    </row>
    <row r="64" spans="1:16" x14ac:dyDescent="0.3">
      <c r="A64" s="89"/>
      <c r="B64" s="70"/>
      <c r="C64" s="38">
        <v>5</v>
      </c>
      <c r="D64" s="28" t="s">
        <v>126</v>
      </c>
      <c r="E64" s="21">
        <f>E63*2</f>
        <v>32</v>
      </c>
      <c r="F64" s="26" t="s">
        <v>21</v>
      </c>
    </row>
    <row r="65" spans="1:16" x14ac:dyDescent="0.3">
      <c r="A65" s="89"/>
      <c r="B65" s="71"/>
      <c r="C65" s="38">
        <v>6</v>
      </c>
      <c r="D65" s="28" t="s">
        <v>127</v>
      </c>
      <c r="E65" s="29">
        <f>ROUNDUP(E64/12,0)</f>
        <v>3</v>
      </c>
      <c r="F65" s="26" t="s">
        <v>21</v>
      </c>
    </row>
    <row r="66" spans="1:16" s="11" customFormat="1" x14ac:dyDescent="0.3">
      <c r="A66" s="89"/>
      <c r="B66" s="69" t="s">
        <v>108</v>
      </c>
      <c r="C66" s="247" t="s">
        <v>95</v>
      </c>
      <c r="D66" s="248"/>
      <c r="E66" s="132"/>
      <c r="F66" s="20"/>
      <c r="G66" s="109"/>
      <c r="H66" s="109"/>
      <c r="I66" s="109"/>
      <c r="J66" s="109"/>
      <c r="K66" s="109"/>
      <c r="L66" s="109"/>
      <c r="M66" s="109"/>
      <c r="N66" s="109"/>
      <c r="O66" s="109"/>
      <c r="P66" s="109"/>
    </row>
    <row r="67" spans="1:16" x14ac:dyDescent="0.3">
      <c r="A67" s="89"/>
      <c r="B67" s="70"/>
      <c r="C67" s="38">
        <v>1</v>
      </c>
      <c r="D67" s="27" t="s">
        <v>333</v>
      </c>
      <c r="E67" s="15">
        <v>2</v>
      </c>
      <c r="F67" s="26" t="s">
        <v>21</v>
      </c>
    </row>
    <row r="68" spans="1:16" x14ac:dyDescent="0.3">
      <c r="A68" s="89"/>
      <c r="B68" s="70"/>
      <c r="C68" s="38">
        <v>2</v>
      </c>
      <c r="D68" s="16" t="s">
        <v>235</v>
      </c>
      <c r="E68" s="15">
        <v>2</v>
      </c>
      <c r="F68" s="26" t="s">
        <v>21</v>
      </c>
    </row>
    <row r="69" spans="1:16" ht="13.8" x14ac:dyDescent="0.25">
      <c r="A69" s="90"/>
      <c r="B69" s="71"/>
      <c r="C69" s="38">
        <v>3</v>
      </c>
      <c r="D69" s="17" t="s">
        <v>238</v>
      </c>
      <c r="E69" s="15">
        <v>2</v>
      </c>
      <c r="F69" s="15" t="s">
        <v>21</v>
      </c>
    </row>
    <row r="70" spans="1:16" x14ac:dyDescent="0.3">
      <c r="A70" s="254"/>
      <c r="B70" s="255"/>
      <c r="C70" s="255"/>
      <c r="D70" s="255"/>
      <c r="E70" s="255"/>
      <c r="F70" s="255"/>
    </row>
    <row r="71" spans="1:16" x14ac:dyDescent="0.3">
      <c r="A71" s="115" t="s">
        <v>2</v>
      </c>
      <c r="B71" s="251" t="s">
        <v>54</v>
      </c>
      <c r="C71" s="251"/>
      <c r="D71" s="251"/>
      <c r="E71" s="132"/>
      <c r="F71" s="20"/>
    </row>
    <row r="72" spans="1:16" ht="13.8" x14ac:dyDescent="0.25">
      <c r="A72" s="116"/>
      <c r="B72" s="69"/>
      <c r="C72" s="252" t="s">
        <v>324</v>
      </c>
      <c r="D72" s="253"/>
      <c r="E72" s="31">
        <v>8</v>
      </c>
      <c r="F72" s="15" t="s">
        <v>21</v>
      </c>
    </row>
    <row r="73" spans="1:16" ht="13.8" x14ac:dyDescent="0.25">
      <c r="A73" s="116"/>
      <c r="B73" s="70"/>
      <c r="C73" s="38">
        <v>1</v>
      </c>
      <c r="D73" s="17" t="s">
        <v>128</v>
      </c>
      <c r="E73" s="31"/>
      <c r="F73" s="15"/>
    </row>
    <row r="74" spans="1:16" ht="27.6" x14ac:dyDescent="0.25">
      <c r="A74" s="116"/>
      <c r="B74" s="70"/>
      <c r="C74" s="38">
        <v>2</v>
      </c>
      <c r="D74" s="17" t="s">
        <v>129</v>
      </c>
      <c r="E74" s="31"/>
      <c r="F74" s="15"/>
    </row>
    <row r="75" spans="1:16" ht="13.8" x14ac:dyDescent="0.25">
      <c r="A75" s="116"/>
      <c r="B75" s="70"/>
      <c r="C75" s="38">
        <v>3</v>
      </c>
      <c r="D75" s="17" t="s">
        <v>130</v>
      </c>
      <c r="E75" s="31"/>
      <c r="F75" s="15"/>
    </row>
    <row r="76" spans="1:16" ht="13.8" x14ac:dyDescent="0.25">
      <c r="A76" s="116"/>
      <c r="B76" s="70"/>
      <c r="C76" s="38">
        <v>4</v>
      </c>
      <c r="D76" s="17" t="s">
        <v>131</v>
      </c>
      <c r="E76" s="31"/>
      <c r="F76" s="15"/>
    </row>
    <row r="77" spans="1:16" ht="13.8" x14ac:dyDescent="0.25">
      <c r="A77" s="116"/>
      <c r="B77" s="70"/>
      <c r="C77" s="38">
        <v>5</v>
      </c>
      <c r="D77" s="17" t="s">
        <v>132</v>
      </c>
      <c r="E77" s="31"/>
      <c r="F77" s="15"/>
    </row>
    <row r="78" spans="1:16" ht="13.8" x14ac:dyDescent="0.25">
      <c r="A78" s="116"/>
      <c r="B78" s="70"/>
      <c r="C78" s="38">
        <v>6</v>
      </c>
      <c r="D78" s="17" t="s">
        <v>133</v>
      </c>
      <c r="E78" s="31"/>
      <c r="F78" s="15"/>
    </row>
    <row r="79" spans="1:16" ht="13.8" x14ac:dyDescent="0.25">
      <c r="A79" s="116"/>
      <c r="B79" s="70"/>
      <c r="C79" s="38">
        <v>7</v>
      </c>
      <c r="D79" s="17" t="s">
        <v>134</v>
      </c>
      <c r="E79" s="31"/>
      <c r="F79" s="15"/>
    </row>
    <row r="80" spans="1:16" ht="13.8" x14ac:dyDescent="0.25">
      <c r="A80" s="116"/>
      <c r="B80" s="70"/>
      <c r="C80" s="38">
        <v>8</v>
      </c>
      <c r="D80" s="17" t="s">
        <v>135</v>
      </c>
      <c r="E80" s="31"/>
      <c r="F80" s="15"/>
    </row>
    <row r="81" spans="1:6" ht="13.8" x14ac:dyDescent="0.25">
      <c r="A81" s="116"/>
      <c r="B81" s="70"/>
      <c r="C81" s="38">
        <v>9</v>
      </c>
      <c r="D81" s="17" t="s">
        <v>136</v>
      </c>
      <c r="E81" s="31"/>
      <c r="F81" s="15"/>
    </row>
    <row r="82" spans="1:6" ht="13.8" x14ac:dyDescent="0.25">
      <c r="A82" s="116"/>
      <c r="B82" s="70"/>
      <c r="C82" s="38">
        <v>10</v>
      </c>
      <c r="D82" s="17" t="s">
        <v>137</v>
      </c>
      <c r="E82" s="31"/>
      <c r="F82" s="15"/>
    </row>
    <row r="83" spans="1:6" ht="13.8" x14ac:dyDescent="0.25">
      <c r="A83" s="116"/>
      <c r="B83" s="70"/>
      <c r="C83" s="38">
        <v>11</v>
      </c>
      <c r="D83" s="32" t="s">
        <v>138</v>
      </c>
      <c r="E83" s="31"/>
      <c r="F83" s="15"/>
    </row>
    <row r="84" spans="1:6" ht="13.8" x14ac:dyDescent="0.25">
      <c r="A84" s="116"/>
      <c r="B84" s="70"/>
      <c r="C84" s="38">
        <v>12</v>
      </c>
      <c r="D84" s="17" t="s">
        <v>139</v>
      </c>
      <c r="E84" s="31"/>
      <c r="F84" s="15"/>
    </row>
    <row r="85" spans="1:6" ht="13.8" x14ac:dyDescent="0.25">
      <c r="A85" s="116"/>
      <c r="B85" s="70"/>
      <c r="C85" s="38">
        <v>13</v>
      </c>
      <c r="D85" s="17" t="s">
        <v>140</v>
      </c>
      <c r="E85" s="31"/>
      <c r="F85" s="15"/>
    </row>
    <row r="86" spans="1:6" ht="13.8" x14ac:dyDescent="0.25">
      <c r="A86" s="116"/>
      <c r="B86" s="70"/>
      <c r="C86" s="38">
        <v>14</v>
      </c>
      <c r="D86" s="17" t="s">
        <v>141</v>
      </c>
      <c r="E86" s="31"/>
      <c r="F86" s="15"/>
    </row>
    <row r="87" spans="1:6" ht="13.8" x14ac:dyDescent="0.25">
      <c r="A87" s="116"/>
      <c r="B87" s="70"/>
      <c r="C87" s="38">
        <v>15</v>
      </c>
      <c r="D87" s="17" t="s">
        <v>142</v>
      </c>
      <c r="E87" s="31"/>
      <c r="F87" s="15"/>
    </row>
    <row r="88" spans="1:6" ht="13.8" x14ac:dyDescent="0.25">
      <c r="A88" s="116"/>
      <c r="B88" s="71"/>
      <c r="C88" s="38">
        <v>16</v>
      </c>
      <c r="D88" s="17" t="s">
        <v>143</v>
      </c>
      <c r="E88" s="31"/>
      <c r="F88" s="15"/>
    </row>
  </sheetData>
  <mergeCells count="18">
    <mergeCell ref="C28:D28"/>
    <mergeCell ref="C38:D38"/>
    <mergeCell ref="C43:D43"/>
    <mergeCell ref="C48:D48"/>
    <mergeCell ref="C59:D59"/>
    <mergeCell ref="C66:D66"/>
    <mergeCell ref="B71:D71"/>
    <mergeCell ref="C72:D72"/>
    <mergeCell ref="A70:F70"/>
    <mergeCell ref="C23:D23"/>
    <mergeCell ref="B5:D5"/>
    <mergeCell ref="C6:D6"/>
    <mergeCell ref="C11:D11"/>
    <mergeCell ref="C21:D21"/>
    <mergeCell ref="A3:C4"/>
    <mergeCell ref="D3:D4"/>
    <mergeCell ref="E3:E4"/>
    <mergeCell ref="F3:F4"/>
  </mergeCells>
  <pageMargins left="0.65" right="0.15748031496062992" top="0.17" bottom="0.19685039370078741" header="0.15" footer="0.31496062992125984"/>
  <pageSetup scale="60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F115"/>
  <sheetViews>
    <sheetView zoomScale="90" zoomScaleNormal="90" zoomScalePageLayoutView="90" workbookViewId="0">
      <selection activeCell="D118" sqref="D118"/>
    </sheetView>
  </sheetViews>
  <sheetFormatPr defaultColWidth="8.88671875" defaultRowHeight="14.4" x14ac:dyDescent="0.3"/>
  <cols>
    <col min="1" max="3" width="5.44140625" style="3" customWidth="1"/>
    <col min="4" max="4" width="60" style="4" customWidth="1"/>
    <col min="5" max="6" width="8.88671875" style="3"/>
    <col min="7" max="16384" width="8.88671875" style="112"/>
  </cols>
  <sheetData>
    <row r="2" spans="1:6" ht="18" x14ac:dyDescent="0.35">
      <c r="A2" s="5" t="s">
        <v>63</v>
      </c>
      <c r="B2" s="5"/>
      <c r="C2" s="5"/>
    </row>
    <row r="3" spans="1:6" ht="18.75" customHeight="1" x14ac:dyDescent="0.3">
      <c r="A3" s="241" t="s">
        <v>26</v>
      </c>
      <c r="B3" s="241"/>
      <c r="C3" s="241"/>
      <c r="D3" s="241" t="s">
        <v>58</v>
      </c>
      <c r="E3" s="241" t="s">
        <v>27</v>
      </c>
      <c r="F3" s="241" t="s">
        <v>22</v>
      </c>
    </row>
    <row r="4" spans="1:6" x14ac:dyDescent="0.3">
      <c r="A4" s="241"/>
      <c r="B4" s="241"/>
      <c r="C4" s="241"/>
      <c r="D4" s="241"/>
      <c r="E4" s="241"/>
      <c r="F4" s="241"/>
    </row>
    <row r="5" spans="1:6" x14ac:dyDescent="0.3">
      <c r="A5" s="115" t="s">
        <v>1</v>
      </c>
      <c r="B5" s="256" t="s">
        <v>332</v>
      </c>
      <c r="C5" s="256"/>
      <c r="D5" s="256"/>
      <c r="E5" s="26"/>
      <c r="F5" s="26"/>
    </row>
    <row r="6" spans="1:6" x14ac:dyDescent="0.3">
      <c r="A6" s="93"/>
      <c r="B6" s="115" t="s">
        <v>0</v>
      </c>
      <c r="C6" s="256" t="s">
        <v>74</v>
      </c>
      <c r="D6" s="256"/>
      <c r="E6" s="26"/>
      <c r="F6" s="26"/>
    </row>
    <row r="7" spans="1:6" x14ac:dyDescent="0.3">
      <c r="A7" s="93"/>
      <c r="B7" s="116"/>
      <c r="C7" s="73">
        <v>1</v>
      </c>
      <c r="D7" s="30" t="s">
        <v>64</v>
      </c>
      <c r="E7" s="26"/>
      <c r="F7" s="26"/>
    </row>
    <row r="8" spans="1:6" x14ac:dyDescent="0.3">
      <c r="A8" s="93"/>
      <c r="B8" s="116"/>
      <c r="C8" s="74"/>
      <c r="D8" s="28" t="s">
        <v>109</v>
      </c>
      <c r="E8" s="21">
        <v>4</v>
      </c>
      <c r="F8" s="26" t="s">
        <v>22</v>
      </c>
    </row>
    <row r="9" spans="1:6" x14ac:dyDescent="0.3">
      <c r="A9" s="93"/>
      <c r="B9" s="116"/>
      <c r="C9" s="74"/>
      <c r="D9" s="28" t="s">
        <v>110</v>
      </c>
      <c r="E9" s="26">
        <f>E8</f>
        <v>4</v>
      </c>
      <c r="F9" s="26" t="s">
        <v>22</v>
      </c>
    </row>
    <row r="10" spans="1:6" x14ac:dyDescent="0.3">
      <c r="A10" s="93"/>
      <c r="B10" s="116"/>
      <c r="C10" s="74"/>
      <c r="D10" s="28" t="s">
        <v>111</v>
      </c>
      <c r="E10" s="26">
        <f>3*E8</f>
        <v>12</v>
      </c>
      <c r="F10" s="26" t="s">
        <v>22</v>
      </c>
    </row>
    <row r="11" spans="1:6" x14ac:dyDescent="0.3">
      <c r="A11" s="93"/>
      <c r="B11" s="116"/>
      <c r="C11" s="75"/>
      <c r="D11" s="28" t="s">
        <v>112</v>
      </c>
      <c r="E11" s="26">
        <f>SUM(E8:E10)</f>
        <v>20</v>
      </c>
      <c r="F11" s="26" t="s">
        <v>22</v>
      </c>
    </row>
    <row r="12" spans="1:6" x14ac:dyDescent="0.3">
      <c r="A12" s="93"/>
      <c r="B12" s="116"/>
      <c r="C12" s="73">
        <v>2</v>
      </c>
      <c r="D12" s="59" t="s">
        <v>65</v>
      </c>
      <c r="E12" s="26"/>
      <c r="F12" s="26"/>
    </row>
    <row r="13" spans="1:6" x14ac:dyDescent="0.3">
      <c r="A13" s="93"/>
      <c r="B13" s="116"/>
      <c r="C13" s="74"/>
      <c r="D13" s="28" t="s">
        <v>176</v>
      </c>
      <c r="E13" s="26">
        <f>E8</f>
        <v>4</v>
      </c>
      <c r="F13" s="26" t="s">
        <v>22</v>
      </c>
    </row>
    <row r="14" spans="1:6" x14ac:dyDescent="0.3">
      <c r="A14" s="93"/>
      <c r="B14" s="116"/>
      <c r="C14" s="74"/>
      <c r="D14" s="28" t="s">
        <v>177</v>
      </c>
      <c r="E14" s="26">
        <f>E13</f>
        <v>4</v>
      </c>
      <c r="F14" s="26" t="s">
        <v>22</v>
      </c>
    </row>
    <row r="15" spans="1:6" x14ac:dyDescent="0.3">
      <c r="A15" s="93"/>
      <c r="B15" s="116"/>
      <c r="C15" s="75"/>
      <c r="D15" s="28" t="s">
        <v>178</v>
      </c>
      <c r="E15" s="26">
        <f>E14</f>
        <v>4</v>
      </c>
      <c r="F15" s="26" t="s">
        <v>22</v>
      </c>
    </row>
    <row r="16" spans="1:6" x14ac:dyDescent="0.3">
      <c r="A16" s="93"/>
      <c r="B16" s="116"/>
      <c r="C16" s="73">
        <v>3</v>
      </c>
      <c r="D16" s="59" t="s">
        <v>66</v>
      </c>
      <c r="E16" s="26"/>
      <c r="F16" s="26"/>
    </row>
    <row r="17" spans="1:6" x14ac:dyDescent="0.3">
      <c r="A17" s="93"/>
      <c r="B17" s="116"/>
      <c r="C17" s="75"/>
      <c r="D17" s="28" t="s">
        <v>113</v>
      </c>
      <c r="E17" s="26">
        <f>E15</f>
        <v>4</v>
      </c>
      <c r="F17" s="26" t="s">
        <v>22</v>
      </c>
    </row>
    <row r="18" spans="1:6" x14ac:dyDescent="0.3">
      <c r="A18" s="93"/>
      <c r="B18" s="116"/>
      <c r="C18" s="73">
        <v>4</v>
      </c>
      <c r="D18" s="33" t="s">
        <v>67</v>
      </c>
      <c r="E18" s="26"/>
      <c r="F18" s="26"/>
    </row>
    <row r="19" spans="1:6" x14ac:dyDescent="0.3">
      <c r="A19" s="93"/>
      <c r="B19" s="116"/>
      <c r="C19" s="74"/>
      <c r="D19" s="28" t="s">
        <v>114</v>
      </c>
      <c r="E19" s="40">
        <f>E17</f>
        <v>4</v>
      </c>
      <c r="F19" s="26" t="s">
        <v>22</v>
      </c>
    </row>
    <row r="20" spans="1:6" x14ac:dyDescent="0.3">
      <c r="A20" s="93"/>
      <c r="B20" s="116"/>
      <c r="C20" s="75"/>
      <c r="D20" s="28" t="s">
        <v>115</v>
      </c>
      <c r="E20" s="26">
        <f>E19</f>
        <v>4</v>
      </c>
      <c r="F20" s="26" t="s">
        <v>22</v>
      </c>
    </row>
    <row r="21" spans="1:6" x14ac:dyDescent="0.3">
      <c r="A21" s="93"/>
      <c r="B21" s="116"/>
      <c r="C21" s="73">
        <v>5</v>
      </c>
      <c r="D21" s="33" t="s">
        <v>68</v>
      </c>
      <c r="E21" s="26"/>
      <c r="F21" s="26"/>
    </row>
    <row r="22" spans="1:6" x14ac:dyDescent="0.3">
      <c r="A22" s="93"/>
      <c r="B22" s="116"/>
      <c r="C22" s="74"/>
      <c r="D22" s="28" t="s">
        <v>179</v>
      </c>
      <c r="E22" s="26">
        <f>E13</f>
        <v>4</v>
      </c>
      <c r="F22" s="26" t="s">
        <v>22</v>
      </c>
    </row>
    <row r="23" spans="1:6" x14ac:dyDescent="0.3">
      <c r="A23" s="93"/>
      <c r="B23" s="116"/>
      <c r="C23" s="74"/>
      <c r="D23" s="28" t="s">
        <v>116</v>
      </c>
      <c r="E23" s="26">
        <v>1</v>
      </c>
      <c r="F23" s="26" t="s">
        <v>192</v>
      </c>
    </row>
    <row r="24" spans="1:6" x14ac:dyDescent="0.3">
      <c r="A24" s="93"/>
      <c r="B24" s="117"/>
      <c r="C24" s="75"/>
      <c r="D24" s="28" t="s">
        <v>117</v>
      </c>
      <c r="E24" s="26">
        <v>1</v>
      </c>
      <c r="F24" s="26" t="s">
        <v>192</v>
      </c>
    </row>
    <row r="25" spans="1:6" x14ac:dyDescent="0.3">
      <c r="A25" s="93"/>
      <c r="B25" s="115" t="s">
        <v>6</v>
      </c>
      <c r="C25" s="256" t="s">
        <v>72</v>
      </c>
      <c r="D25" s="256"/>
      <c r="E25" s="26"/>
      <c r="F25" s="26"/>
    </row>
    <row r="26" spans="1:6" x14ac:dyDescent="0.3">
      <c r="A26" s="93"/>
      <c r="B26" s="116"/>
      <c r="C26" s="26">
        <v>1</v>
      </c>
      <c r="D26" s="30" t="s">
        <v>69</v>
      </c>
      <c r="E26" s="26">
        <f>E22</f>
        <v>4</v>
      </c>
      <c r="F26" s="26" t="s">
        <v>22</v>
      </c>
    </row>
    <row r="27" spans="1:6" x14ac:dyDescent="0.3">
      <c r="A27" s="93"/>
      <c r="B27" s="117"/>
      <c r="C27" s="26">
        <v>2</v>
      </c>
      <c r="D27" s="30" t="s">
        <v>70</v>
      </c>
      <c r="E27" s="26">
        <v>1</v>
      </c>
      <c r="F27" s="26" t="s">
        <v>22</v>
      </c>
    </row>
    <row r="28" spans="1:6" x14ac:dyDescent="0.3">
      <c r="A28" s="93"/>
      <c r="B28" s="115" t="s">
        <v>7</v>
      </c>
      <c r="C28" s="256" t="s">
        <v>73</v>
      </c>
      <c r="D28" s="256"/>
      <c r="E28" s="26"/>
      <c r="F28" s="26"/>
    </row>
    <row r="29" spans="1:6" x14ac:dyDescent="0.3">
      <c r="A29" s="93"/>
      <c r="B29" s="116"/>
      <c r="C29" s="26">
        <v>1</v>
      </c>
      <c r="D29" s="30" t="s">
        <v>78</v>
      </c>
      <c r="E29" s="26">
        <v>1</v>
      </c>
      <c r="F29" s="26" t="s">
        <v>22</v>
      </c>
    </row>
    <row r="30" spans="1:6" x14ac:dyDescent="0.3">
      <c r="A30" s="93"/>
      <c r="B30" s="117"/>
      <c r="C30" s="26">
        <v>2</v>
      </c>
      <c r="D30" s="30" t="s">
        <v>77</v>
      </c>
      <c r="E30" s="26">
        <v>1</v>
      </c>
      <c r="F30" s="26" t="s">
        <v>22</v>
      </c>
    </row>
    <row r="31" spans="1:6" x14ac:dyDescent="0.3">
      <c r="A31" s="93"/>
      <c r="B31" s="115" t="s">
        <v>8</v>
      </c>
      <c r="C31" s="256" t="s">
        <v>75</v>
      </c>
      <c r="D31" s="256"/>
      <c r="E31" s="26"/>
      <c r="F31" s="26"/>
    </row>
    <row r="32" spans="1:6" x14ac:dyDescent="0.3">
      <c r="A32" s="93"/>
      <c r="B32" s="116"/>
      <c r="C32" s="26">
        <v>1</v>
      </c>
      <c r="D32" s="30" t="s">
        <v>181</v>
      </c>
      <c r="E32" s="26">
        <v>2</v>
      </c>
      <c r="F32" s="26" t="s">
        <v>22</v>
      </c>
    </row>
    <row r="33" spans="1:6" x14ac:dyDescent="0.3">
      <c r="A33" s="93"/>
      <c r="B33" s="116"/>
      <c r="C33" s="26">
        <v>2</v>
      </c>
      <c r="D33" s="30" t="s">
        <v>180</v>
      </c>
      <c r="E33" s="26">
        <v>1</v>
      </c>
      <c r="F33" s="26" t="s">
        <v>22</v>
      </c>
    </row>
    <row r="34" spans="1:6" x14ac:dyDescent="0.3">
      <c r="A34" s="93"/>
      <c r="B34" s="116"/>
      <c r="C34" s="26">
        <v>3</v>
      </c>
      <c r="D34" s="30" t="s">
        <v>71</v>
      </c>
      <c r="E34" s="26">
        <f>E26</f>
        <v>4</v>
      </c>
      <c r="F34" s="26" t="s">
        <v>22</v>
      </c>
    </row>
    <row r="35" spans="1:6" x14ac:dyDescent="0.3">
      <c r="A35" s="93"/>
      <c r="B35" s="116"/>
      <c r="C35" s="96">
        <v>4</v>
      </c>
      <c r="D35" s="82" t="s">
        <v>79</v>
      </c>
      <c r="E35" s="96">
        <v>1</v>
      </c>
      <c r="F35" s="96" t="s">
        <v>192</v>
      </c>
    </row>
    <row r="36" spans="1:6" x14ac:dyDescent="0.3">
      <c r="A36" s="94"/>
      <c r="B36" s="86"/>
      <c r="C36" s="86"/>
      <c r="D36" s="86"/>
      <c r="E36" s="86"/>
      <c r="F36" s="87"/>
    </row>
    <row r="37" spans="1:6" x14ac:dyDescent="0.3">
      <c r="A37" s="116" t="s">
        <v>2</v>
      </c>
      <c r="B37" s="257" t="s">
        <v>80</v>
      </c>
      <c r="C37" s="257"/>
      <c r="D37" s="257"/>
      <c r="E37" s="84"/>
      <c r="F37" s="84"/>
    </row>
    <row r="38" spans="1:6" x14ac:dyDescent="0.3">
      <c r="A38" s="116"/>
      <c r="B38" s="115" t="s">
        <v>0</v>
      </c>
      <c r="C38" s="251" t="s">
        <v>97</v>
      </c>
      <c r="D38" s="251"/>
      <c r="E38" s="26"/>
      <c r="F38" s="26"/>
    </row>
    <row r="39" spans="1:6" x14ac:dyDescent="0.3">
      <c r="A39" s="116"/>
      <c r="B39" s="116"/>
      <c r="C39" s="73">
        <v>1</v>
      </c>
      <c r="D39" s="25" t="s">
        <v>81</v>
      </c>
      <c r="E39" s="26"/>
      <c r="F39" s="26"/>
    </row>
    <row r="40" spans="1:6" x14ac:dyDescent="0.3">
      <c r="A40" s="116"/>
      <c r="B40" s="116"/>
      <c r="C40" s="74"/>
      <c r="D40" s="42" t="s">
        <v>183</v>
      </c>
      <c r="E40" s="26">
        <v>2</v>
      </c>
      <c r="F40" s="26" t="s">
        <v>22</v>
      </c>
    </row>
    <row r="41" spans="1:6" x14ac:dyDescent="0.3">
      <c r="A41" s="116"/>
      <c r="B41" s="116"/>
      <c r="C41" s="75"/>
      <c r="D41" s="42" t="s">
        <v>182</v>
      </c>
      <c r="E41" s="26">
        <f>E40</f>
        <v>2</v>
      </c>
      <c r="F41" s="26" t="s">
        <v>22</v>
      </c>
    </row>
    <row r="42" spans="1:6" x14ac:dyDescent="0.3">
      <c r="A42" s="116"/>
      <c r="B42" s="116"/>
      <c r="C42" s="73">
        <v>2</v>
      </c>
      <c r="D42" s="25" t="s">
        <v>82</v>
      </c>
      <c r="E42" s="26"/>
      <c r="F42" s="26"/>
    </row>
    <row r="43" spans="1:6" x14ac:dyDescent="0.3">
      <c r="A43" s="116"/>
      <c r="B43" s="116"/>
      <c r="C43" s="74"/>
      <c r="D43" s="42" t="s">
        <v>83</v>
      </c>
      <c r="E43" s="26">
        <f>E40</f>
        <v>2</v>
      </c>
      <c r="F43" s="26" t="s">
        <v>22</v>
      </c>
    </row>
    <row r="44" spans="1:6" x14ac:dyDescent="0.3">
      <c r="A44" s="116"/>
      <c r="B44" s="116"/>
      <c r="C44" s="74"/>
      <c r="D44" s="43" t="s">
        <v>149</v>
      </c>
      <c r="E44" s="26"/>
      <c r="F44" s="26"/>
    </row>
    <row r="45" spans="1:6" x14ac:dyDescent="0.3">
      <c r="A45" s="116"/>
      <c r="B45" s="116"/>
      <c r="C45" s="74"/>
      <c r="D45" s="43" t="s">
        <v>144</v>
      </c>
      <c r="E45" s="26"/>
      <c r="F45" s="26"/>
    </row>
    <row r="46" spans="1:6" x14ac:dyDescent="0.3">
      <c r="A46" s="116"/>
      <c r="B46" s="116"/>
      <c r="C46" s="74"/>
      <c r="D46" s="43" t="s">
        <v>145</v>
      </c>
      <c r="E46" s="26"/>
      <c r="F46" s="26"/>
    </row>
    <row r="47" spans="1:6" x14ac:dyDescent="0.3">
      <c r="A47" s="116"/>
      <c r="B47" s="116"/>
      <c r="C47" s="74"/>
      <c r="D47" s="43" t="s">
        <v>146</v>
      </c>
      <c r="E47" s="26"/>
      <c r="F47" s="26"/>
    </row>
    <row r="48" spans="1:6" x14ac:dyDescent="0.3">
      <c r="A48" s="116"/>
      <c r="B48" s="116"/>
      <c r="C48" s="74"/>
      <c r="D48" s="43" t="s">
        <v>147</v>
      </c>
      <c r="E48" s="26"/>
      <c r="F48" s="26"/>
    </row>
    <row r="49" spans="1:6" x14ac:dyDescent="0.3">
      <c r="A49" s="116"/>
      <c r="B49" s="116"/>
      <c r="C49" s="74"/>
      <c r="D49" s="43" t="s">
        <v>148</v>
      </c>
      <c r="E49" s="26"/>
      <c r="F49" s="26"/>
    </row>
    <row r="50" spans="1:6" x14ac:dyDescent="0.3">
      <c r="A50" s="116"/>
      <c r="B50" s="116"/>
      <c r="C50" s="75"/>
      <c r="D50" s="42" t="s">
        <v>84</v>
      </c>
      <c r="E50" s="26">
        <f>E40</f>
        <v>2</v>
      </c>
      <c r="F50" s="26" t="s">
        <v>22</v>
      </c>
    </row>
    <row r="51" spans="1:6" x14ac:dyDescent="0.3">
      <c r="A51" s="116"/>
      <c r="B51" s="116"/>
      <c r="C51" s="73">
        <v>3</v>
      </c>
      <c r="D51" s="25" t="s">
        <v>85</v>
      </c>
      <c r="E51" s="26"/>
      <c r="F51" s="26"/>
    </row>
    <row r="52" spans="1:6" x14ac:dyDescent="0.3">
      <c r="A52" s="116"/>
      <c r="B52" s="116"/>
      <c r="C52" s="74"/>
      <c r="D52" s="42" t="s">
        <v>86</v>
      </c>
      <c r="E52" s="26">
        <f>E50</f>
        <v>2</v>
      </c>
      <c r="F52" s="26" t="s">
        <v>21</v>
      </c>
    </row>
    <row r="53" spans="1:6" x14ac:dyDescent="0.3">
      <c r="A53" s="116"/>
      <c r="B53" s="116"/>
      <c r="C53" s="74"/>
      <c r="D53" s="42" t="s">
        <v>87</v>
      </c>
      <c r="E53" s="26">
        <f>E52</f>
        <v>2</v>
      </c>
      <c r="F53" s="26" t="s">
        <v>21</v>
      </c>
    </row>
    <row r="54" spans="1:6" x14ac:dyDescent="0.3">
      <c r="A54" s="116"/>
      <c r="B54" s="116"/>
      <c r="C54" s="74"/>
      <c r="D54" s="42" t="s">
        <v>88</v>
      </c>
      <c r="E54" s="26">
        <f>+E53*2</f>
        <v>4</v>
      </c>
      <c r="F54" s="26" t="s">
        <v>15</v>
      </c>
    </row>
    <row r="55" spans="1:6" x14ac:dyDescent="0.3">
      <c r="A55" s="116"/>
      <c r="B55" s="116"/>
      <c r="C55" s="74"/>
      <c r="D55" s="43" t="s">
        <v>152</v>
      </c>
      <c r="E55" s="26"/>
      <c r="F55" s="26"/>
    </row>
    <row r="56" spans="1:6" x14ac:dyDescent="0.3">
      <c r="A56" s="116"/>
      <c r="B56" s="116"/>
      <c r="C56" s="74"/>
      <c r="D56" s="43" t="s">
        <v>151</v>
      </c>
      <c r="E56" s="26"/>
      <c r="F56" s="26"/>
    </row>
    <row r="57" spans="1:6" x14ac:dyDescent="0.3">
      <c r="A57" s="116"/>
      <c r="B57" s="116"/>
      <c r="C57" s="74"/>
      <c r="D57" s="43" t="s">
        <v>150</v>
      </c>
      <c r="E57" s="26"/>
      <c r="F57" s="26"/>
    </row>
    <row r="58" spans="1:6" x14ac:dyDescent="0.3">
      <c r="A58" s="116"/>
      <c r="B58" s="116"/>
      <c r="C58" s="74"/>
      <c r="D58" s="42" t="s">
        <v>89</v>
      </c>
      <c r="E58" s="26">
        <f>E40</f>
        <v>2</v>
      </c>
      <c r="F58" s="26" t="s">
        <v>11</v>
      </c>
    </row>
    <row r="59" spans="1:6" x14ac:dyDescent="0.3">
      <c r="A59" s="116"/>
      <c r="B59" s="116"/>
      <c r="C59" s="74"/>
      <c r="D59" s="43" t="s">
        <v>153</v>
      </c>
      <c r="E59" s="26"/>
      <c r="F59" s="26"/>
    </row>
    <row r="60" spans="1:6" x14ac:dyDescent="0.3">
      <c r="A60" s="116"/>
      <c r="B60" s="116"/>
      <c r="C60" s="74"/>
      <c r="D60" s="43" t="s">
        <v>154</v>
      </c>
      <c r="E60" s="26"/>
      <c r="F60" s="26"/>
    </row>
    <row r="61" spans="1:6" x14ac:dyDescent="0.3">
      <c r="A61" s="116"/>
      <c r="B61" s="116"/>
      <c r="C61" s="75"/>
      <c r="D61" s="43" t="s">
        <v>155</v>
      </c>
      <c r="E61" s="26"/>
      <c r="F61" s="26"/>
    </row>
    <row r="62" spans="1:6" x14ac:dyDescent="0.3">
      <c r="A62" s="116"/>
      <c r="B62" s="116"/>
      <c r="C62" s="73">
        <v>4</v>
      </c>
      <c r="D62" s="52" t="s">
        <v>10</v>
      </c>
      <c r="E62" s="44">
        <f>+E58*2</f>
        <v>4</v>
      </c>
      <c r="F62" s="44" t="s">
        <v>11</v>
      </c>
    </row>
    <row r="63" spans="1:6" x14ac:dyDescent="0.3">
      <c r="A63" s="116"/>
      <c r="B63" s="116"/>
      <c r="C63" s="74"/>
      <c r="D63" s="45" t="s">
        <v>156</v>
      </c>
      <c r="E63" s="44"/>
      <c r="F63" s="44"/>
    </row>
    <row r="64" spans="1:6" x14ac:dyDescent="0.3">
      <c r="A64" s="116"/>
      <c r="B64" s="116"/>
      <c r="C64" s="74"/>
      <c r="D64" s="45" t="s">
        <v>157</v>
      </c>
      <c r="E64" s="44"/>
      <c r="F64" s="44"/>
    </row>
    <row r="65" spans="1:6" x14ac:dyDescent="0.3">
      <c r="A65" s="116"/>
      <c r="B65" s="116"/>
      <c r="C65" s="74"/>
      <c r="D65" s="45" t="s">
        <v>158</v>
      </c>
      <c r="E65" s="44"/>
      <c r="F65" s="44"/>
    </row>
    <row r="66" spans="1:6" x14ac:dyDescent="0.3">
      <c r="A66" s="116"/>
      <c r="B66" s="117"/>
      <c r="C66" s="75"/>
      <c r="D66" s="45" t="s">
        <v>159</v>
      </c>
      <c r="E66" s="44">
        <f>+E62*2</f>
        <v>8</v>
      </c>
      <c r="F66" s="44" t="s">
        <v>25</v>
      </c>
    </row>
    <row r="67" spans="1:6" s="9" customFormat="1" ht="15" hidden="1" customHeight="1" x14ac:dyDescent="0.3">
      <c r="A67" s="116"/>
      <c r="B67" s="46"/>
      <c r="C67" s="46"/>
      <c r="D67" s="47" t="s">
        <v>97</v>
      </c>
      <c r="E67" s="48"/>
      <c r="F67" s="48"/>
    </row>
    <row r="68" spans="1:6" ht="15" hidden="1" customHeight="1" x14ac:dyDescent="0.3">
      <c r="A68" s="116"/>
      <c r="B68" s="20"/>
      <c r="C68" s="20"/>
      <c r="D68" s="41" t="s">
        <v>90</v>
      </c>
      <c r="E68" s="26">
        <v>2</v>
      </c>
      <c r="F68" s="26" t="s">
        <v>21</v>
      </c>
    </row>
    <row r="69" spans="1:6" ht="15" hidden="1" customHeight="1" x14ac:dyDescent="0.3">
      <c r="A69" s="116"/>
      <c r="B69" s="20"/>
      <c r="C69" s="20"/>
      <c r="D69" s="41" t="s">
        <v>82</v>
      </c>
      <c r="E69" s="26"/>
      <c r="F69" s="26"/>
    </row>
    <row r="70" spans="1:6" ht="15" hidden="1" customHeight="1" x14ac:dyDescent="0.3">
      <c r="A70" s="116"/>
      <c r="B70" s="20"/>
      <c r="C70" s="20"/>
      <c r="D70" s="42" t="s">
        <v>84</v>
      </c>
      <c r="E70" s="26">
        <v>2</v>
      </c>
      <c r="F70" s="26" t="s">
        <v>22</v>
      </c>
    </row>
    <row r="71" spans="1:6" ht="15" hidden="1" customHeight="1" x14ac:dyDescent="0.3">
      <c r="A71" s="116"/>
      <c r="B71" s="20"/>
      <c r="C71" s="20"/>
      <c r="D71" s="41" t="s">
        <v>85</v>
      </c>
      <c r="E71" s="26"/>
      <c r="F71" s="26"/>
    </row>
    <row r="72" spans="1:6" ht="15" hidden="1" customHeight="1" x14ac:dyDescent="0.3">
      <c r="A72" s="116"/>
      <c r="B72" s="20"/>
      <c r="C72" s="20"/>
      <c r="D72" s="49" t="s">
        <v>91</v>
      </c>
      <c r="E72" s="44">
        <v>2</v>
      </c>
      <c r="F72" s="44" t="s">
        <v>11</v>
      </c>
    </row>
    <row r="73" spans="1:6" ht="15" hidden="1" customHeight="1" x14ac:dyDescent="0.3">
      <c r="A73" s="116"/>
      <c r="B73" s="20"/>
      <c r="C73" s="20"/>
      <c r="D73" s="25" t="s">
        <v>88</v>
      </c>
      <c r="E73" s="26">
        <v>2</v>
      </c>
      <c r="F73" s="26" t="s">
        <v>15</v>
      </c>
    </row>
    <row r="74" spans="1:6" ht="15" hidden="1" customHeight="1" x14ac:dyDescent="0.3">
      <c r="A74" s="116"/>
      <c r="B74" s="20"/>
      <c r="C74" s="20"/>
      <c r="D74" s="50" t="s">
        <v>16</v>
      </c>
      <c r="E74" s="26"/>
      <c r="F74" s="26"/>
    </row>
    <row r="75" spans="1:6" ht="15" hidden="1" customHeight="1" x14ac:dyDescent="0.3">
      <c r="A75" s="116"/>
      <c r="B75" s="20"/>
      <c r="C75" s="20"/>
      <c r="D75" s="50" t="s">
        <v>17</v>
      </c>
      <c r="E75" s="26"/>
      <c r="F75" s="26"/>
    </row>
    <row r="76" spans="1:6" ht="15" hidden="1" customHeight="1" x14ac:dyDescent="0.3">
      <c r="A76" s="116"/>
      <c r="B76" s="20"/>
      <c r="C76" s="20"/>
      <c r="D76" s="50" t="s">
        <v>18</v>
      </c>
      <c r="E76" s="26"/>
      <c r="F76" s="26"/>
    </row>
    <row r="77" spans="1:6" ht="15" hidden="1" customHeight="1" x14ac:dyDescent="0.3">
      <c r="A77" s="116"/>
      <c r="B77" s="20"/>
      <c r="C77" s="20"/>
      <c r="D77" s="25" t="s">
        <v>89</v>
      </c>
      <c r="E77" s="26">
        <v>2</v>
      </c>
      <c r="F77" s="26" t="s">
        <v>11</v>
      </c>
    </row>
    <row r="78" spans="1:6" ht="15" hidden="1" customHeight="1" x14ac:dyDescent="0.3">
      <c r="A78" s="116"/>
      <c r="B78" s="20"/>
      <c r="C78" s="20"/>
      <c r="D78" s="50" t="s">
        <v>53</v>
      </c>
      <c r="E78" s="26"/>
      <c r="F78" s="26"/>
    </row>
    <row r="79" spans="1:6" ht="15" hidden="1" customHeight="1" x14ac:dyDescent="0.3">
      <c r="A79" s="116"/>
      <c r="B79" s="20"/>
      <c r="C79" s="20"/>
      <c r="D79" s="50" t="s">
        <v>19</v>
      </c>
      <c r="E79" s="26"/>
      <c r="F79" s="26"/>
    </row>
    <row r="80" spans="1:6" ht="15" hidden="1" customHeight="1" x14ac:dyDescent="0.3">
      <c r="A80" s="116"/>
      <c r="B80" s="20"/>
      <c r="C80" s="20"/>
      <c r="D80" s="50" t="s">
        <v>20</v>
      </c>
      <c r="E80" s="26"/>
      <c r="F80" s="26"/>
    </row>
    <row r="81" spans="1:6" ht="15" hidden="1" customHeight="1" x14ac:dyDescent="0.3">
      <c r="A81" s="116"/>
      <c r="B81" s="20"/>
      <c r="C81" s="20"/>
      <c r="D81" s="25" t="s">
        <v>10</v>
      </c>
      <c r="E81" s="26">
        <v>2</v>
      </c>
      <c r="F81" s="26" t="s">
        <v>11</v>
      </c>
    </row>
    <row r="82" spans="1:6" ht="15" hidden="1" customHeight="1" x14ac:dyDescent="0.3">
      <c r="A82" s="116"/>
      <c r="B82" s="20"/>
      <c r="C82" s="20"/>
      <c r="D82" s="50" t="s">
        <v>12</v>
      </c>
      <c r="E82" s="26"/>
      <c r="F82" s="26"/>
    </row>
    <row r="83" spans="1:6" ht="15" hidden="1" customHeight="1" x14ac:dyDescent="0.3">
      <c r="A83" s="116"/>
      <c r="B83" s="20"/>
      <c r="C83" s="20"/>
      <c r="D83" s="50" t="s">
        <v>13</v>
      </c>
      <c r="E83" s="26"/>
      <c r="F83" s="26"/>
    </row>
    <row r="84" spans="1:6" ht="15" hidden="1" customHeight="1" x14ac:dyDescent="0.3">
      <c r="A84" s="116"/>
      <c r="B84" s="20"/>
      <c r="C84" s="20"/>
      <c r="D84" s="50" t="s">
        <v>14</v>
      </c>
      <c r="E84" s="26"/>
      <c r="F84" s="26"/>
    </row>
    <row r="85" spans="1:6" ht="15" hidden="1" customHeight="1" x14ac:dyDescent="0.3">
      <c r="A85" s="116"/>
      <c r="B85" s="20"/>
      <c r="C85" s="20"/>
      <c r="D85" s="51" t="s">
        <v>92</v>
      </c>
      <c r="E85" s="44">
        <v>4</v>
      </c>
      <c r="F85" s="44" t="s">
        <v>25</v>
      </c>
    </row>
    <row r="86" spans="1:6" x14ac:dyDescent="0.3">
      <c r="A86" s="116"/>
      <c r="B86" s="115" t="s">
        <v>6</v>
      </c>
      <c r="C86" s="251" t="s">
        <v>96</v>
      </c>
      <c r="D86" s="251"/>
      <c r="E86" s="26"/>
      <c r="F86" s="26"/>
    </row>
    <row r="87" spans="1:6" x14ac:dyDescent="0.3">
      <c r="A87" s="116"/>
      <c r="B87" s="116"/>
      <c r="C87" s="73">
        <v>1</v>
      </c>
      <c r="D87" s="25" t="s">
        <v>81</v>
      </c>
      <c r="E87" s="26"/>
      <c r="F87" s="26"/>
    </row>
    <row r="88" spans="1:6" x14ac:dyDescent="0.3">
      <c r="A88" s="116"/>
      <c r="B88" s="116"/>
      <c r="C88" s="74"/>
      <c r="D88" s="42" t="s">
        <v>183</v>
      </c>
      <c r="E88" s="26">
        <v>2</v>
      </c>
      <c r="F88" s="26" t="s">
        <v>22</v>
      </c>
    </row>
    <row r="89" spans="1:6" x14ac:dyDescent="0.3">
      <c r="A89" s="116"/>
      <c r="B89" s="116"/>
      <c r="C89" s="75"/>
      <c r="D89" s="42" t="s">
        <v>182</v>
      </c>
      <c r="E89" s="26">
        <f>E88</f>
        <v>2</v>
      </c>
      <c r="F89" s="26" t="s">
        <v>22</v>
      </c>
    </row>
    <row r="90" spans="1:6" x14ac:dyDescent="0.3">
      <c r="A90" s="116"/>
      <c r="B90" s="116"/>
      <c r="C90" s="73">
        <v>2</v>
      </c>
      <c r="D90" s="25" t="s">
        <v>82</v>
      </c>
      <c r="E90" s="26"/>
      <c r="F90" s="26"/>
    </row>
    <row r="91" spans="1:6" x14ac:dyDescent="0.3">
      <c r="A91" s="116"/>
      <c r="B91" s="116"/>
      <c r="C91" s="74"/>
      <c r="D91" s="42" t="s">
        <v>83</v>
      </c>
      <c r="E91" s="26">
        <f>E89</f>
        <v>2</v>
      </c>
      <c r="F91" s="26" t="s">
        <v>22</v>
      </c>
    </row>
    <row r="92" spans="1:6" x14ac:dyDescent="0.3">
      <c r="A92" s="116"/>
      <c r="B92" s="116"/>
      <c r="C92" s="74"/>
      <c r="D92" s="43" t="s">
        <v>149</v>
      </c>
      <c r="E92" s="26"/>
      <c r="F92" s="26"/>
    </row>
    <row r="93" spans="1:6" x14ac:dyDescent="0.3">
      <c r="A93" s="116"/>
      <c r="B93" s="116"/>
      <c r="C93" s="74"/>
      <c r="D93" s="43" t="s">
        <v>144</v>
      </c>
      <c r="E93" s="26"/>
      <c r="F93" s="26"/>
    </row>
    <row r="94" spans="1:6" x14ac:dyDescent="0.3">
      <c r="A94" s="116"/>
      <c r="B94" s="116"/>
      <c r="C94" s="74"/>
      <c r="D94" s="43" t="s">
        <v>145</v>
      </c>
      <c r="E94" s="26"/>
      <c r="F94" s="26"/>
    </row>
    <row r="95" spans="1:6" x14ac:dyDescent="0.3">
      <c r="A95" s="116"/>
      <c r="B95" s="116"/>
      <c r="C95" s="74"/>
      <c r="D95" s="43" t="s">
        <v>146</v>
      </c>
      <c r="E95" s="26"/>
      <c r="F95" s="26"/>
    </row>
    <row r="96" spans="1:6" x14ac:dyDescent="0.3">
      <c r="A96" s="116"/>
      <c r="B96" s="116"/>
      <c r="C96" s="74"/>
      <c r="D96" s="43" t="s">
        <v>147</v>
      </c>
      <c r="E96" s="26"/>
      <c r="F96" s="26"/>
    </row>
    <row r="97" spans="1:6" x14ac:dyDescent="0.3">
      <c r="A97" s="116"/>
      <c r="B97" s="116"/>
      <c r="C97" s="74"/>
      <c r="D97" s="43" t="s">
        <v>148</v>
      </c>
      <c r="E97" s="26"/>
      <c r="F97" s="26"/>
    </row>
    <row r="98" spans="1:6" x14ac:dyDescent="0.3">
      <c r="A98" s="116"/>
      <c r="B98" s="116"/>
      <c r="C98" s="75"/>
      <c r="D98" s="42" t="s">
        <v>84</v>
      </c>
      <c r="E98" s="26">
        <f>E91</f>
        <v>2</v>
      </c>
      <c r="F98" s="26" t="s">
        <v>22</v>
      </c>
    </row>
    <row r="99" spans="1:6" x14ac:dyDescent="0.3">
      <c r="A99" s="116"/>
      <c r="B99" s="116"/>
      <c r="C99" s="73">
        <v>3</v>
      </c>
      <c r="D99" s="25" t="s">
        <v>85</v>
      </c>
      <c r="E99" s="26"/>
      <c r="F99" s="26"/>
    </row>
    <row r="100" spans="1:6" x14ac:dyDescent="0.3">
      <c r="A100" s="116"/>
      <c r="B100" s="116"/>
      <c r="C100" s="74"/>
      <c r="D100" s="42" t="s">
        <v>86</v>
      </c>
      <c r="E100" s="26">
        <f>E98</f>
        <v>2</v>
      </c>
      <c r="F100" s="26" t="s">
        <v>21</v>
      </c>
    </row>
    <row r="101" spans="1:6" x14ac:dyDescent="0.3">
      <c r="A101" s="116"/>
      <c r="B101" s="116"/>
      <c r="C101" s="74"/>
      <c r="D101" s="42" t="s">
        <v>87</v>
      </c>
      <c r="E101" s="26">
        <f>E100</f>
        <v>2</v>
      </c>
      <c r="F101" s="26" t="s">
        <v>21</v>
      </c>
    </row>
    <row r="102" spans="1:6" x14ac:dyDescent="0.3">
      <c r="A102" s="116"/>
      <c r="B102" s="116"/>
      <c r="C102" s="74"/>
      <c r="D102" s="42" t="s">
        <v>88</v>
      </c>
      <c r="E102" s="26">
        <f>+E101*2</f>
        <v>4</v>
      </c>
      <c r="F102" s="26" t="s">
        <v>15</v>
      </c>
    </row>
    <row r="103" spans="1:6" x14ac:dyDescent="0.3">
      <c r="A103" s="116"/>
      <c r="B103" s="116"/>
      <c r="C103" s="74"/>
      <c r="D103" s="43" t="s">
        <v>152</v>
      </c>
      <c r="E103" s="26"/>
      <c r="F103" s="26"/>
    </row>
    <row r="104" spans="1:6" x14ac:dyDescent="0.3">
      <c r="A104" s="116"/>
      <c r="B104" s="116"/>
      <c r="C104" s="74"/>
      <c r="D104" s="43" t="s">
        <v>151</v>
      </c>
      <c r="E104" s="26"/>
      <c r="F104" s="26"/>
    </row>
    <row r="105" spans="1:6" x14ac:dyDescent="0.3">
      <c r="A105" s="116"/>
      <c r="B105" s="116"/>
      <c r="C105" s="74"/>
      <c r="D105" s="43" t="s">
        <v>150</v>
      </c>
      <c r="E105" s="26"/>
      <c r="F105" s="26"/>
    </row>
    <row r="106" spans="1:6" x14ac:dyDescent="0.3">
      <c r="A106" s="116"/>
      <c r="B106" s="116"/>
      <c r="C106" s="74"/>
      <c r="D106" s="42" t="s">
        <v>89</v>
      </c>
      <c r="E106" s="26">
        <f>E101</f>
        <v>2</v>
      </c>
      <c r="F106" s="26" t="s">
        <v>11</v>
      </c>
    </row>
    <row r="107" spans="1:6" x14ac:dyDescent="0.3">
      <c r="A107" s="116"/>
      <c r="B107" s="116"/>
      <c r="C107" s="74"/>
      <c r="D107" s="43" t="s">
        <v>153</v>
      </c>
      <c r="E107" s="26"/>
      <c r="F107" s="26"/>
    </row>
    <row r="108" spans="1:6" x14ac:dyDescent="0.3">
      <c r="A108" s="116"/>
      <c r="B108" s="116"/>
      <c r="C108" s="74"/>
      <c r="D108" s="43" t="s">
        <v>154</v>
      </c>
      <c r="E108" s="26"/>
      <c r="F108" s="26"/>
    </row>
    <row r="109" spans="1:6" x14ac:dyDescent="0.3">
      <c r="A109" s="116"/>
      <c r="B109" s="116"/>
      <c r="C109" s="75"/>
      <c r="D109" s="43" t="s">
        <v>155</v>
      </c>
      <c r="E109" s="26"/>
      <c r="F109" s="26"/>
    </row>
    <row r="110" spans="1:6" x14ac:dyDescent="0.3">
      <c r="A110" s="116"/>
      <c r="B110" s="116"/>
      <c r="C110" s="73">
        <v>4</v>
      </c>
      <c r="D110" s="52" t="s">
        <v>10</v>
      </c>
      <c r="E110" s="44">
        <f>+E106*2</f>
        <v>4</v>
      </c>
      <c r="F110" s="44" t="s">
        <v>11</v>
      </c>
    </row>
    <row r="111" spans="1:6" x14ac:dyDescent="0.3">
      <c r="A111" s="116"/>
      <c r="B111" s="116"/>
      <c r="C111" s="74"/>
      <c r="D111" s="45" t="s">
        <v>156</v>
      </c>
      <c r="E111" s="44"/>
      <c r="F111" s="44"/>
    </row>
    <row r="112" spans="1:6" x14ac:dyDescent="0.3">
      <c r="A112" s="116"/>
      <c r="B112" s="116"/>
      <c r="C112" s="74"/>
      <c r="D112" s="45" t="s">
        <v>157</v>
      </c>
      <c r="E112" s="44"/>
      <c r="F112" s="44"/>
    </row>
    <row r="113" spans="1:6" x14ac:dyDescent="0.3">
      <c r="A113" s="116"/>
      <c r="B113" s="116"/>
      <c r="C113" s="74"/>
      <c r="D113" s="45" t="s">
        <v>158</v>
      </c>
      <c r="E113" s="44"/>
      <c r="F113" s="44"/>
    </row>
    <row r="114" spans="1:6" x14ac:dyDescent="0.3">
      <c r="A114" s="116"/>
      <c r="B114" s="116"/>
      <c r="C114" s="74"/>
      <c r="D114" s="97" t="s">
        <v>159</v>
      </c>
      <c r="E114" s="98">
        <v>8</v>
      </c>
      <c r="F114" s="98" t="s">
        <v>25</v>
      </c>
    </row>
    <row r="115" spans="1:6" x14ac:dyDescent="0.3">
      <c r="A115" s="94"/>
      <c r="B115" s="95"/>
      <c r="C115" s="95"/>
      <c r="D115" s="95"/>
      <c r="E115" s="95"/>
      <c r="F115" s="181"/>
    </row>
  </sheetData>
  <mergeCells count="12">
    <mergeCell ref="B37:D37"/>
    <mergeCell ref="C38:D38"/>
    <mergeCell ref="C86:D86"/>
    <mergeCell ref="C25:D25"/>
    <mergeCell ref="C28:D28"/>
    <mergeCell ref="C31:D31"/>
    <mergeCell ref="A3:C4"/>
    <mergeCell ref="D3:D4"/>
    <mergeCell ref="E3:E4"/>
    <mergeCell ref="F3:F4"/>
    <mergeCell ref="B5:D5"/>
    <mergeCell ref="C6:D6"/>
  </mergeCells>
  <printOptions horizontalCentered="1"/>
  <pageMargins left="0.11" right="0.1" top="0.33" bottom="0.75" header="0.3" footer="0.3"/>
  <pageSetup scale="70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47"/>
  <sheetViews>
    <sheetView zoomScale="90" zoomScaleNormal="90" zoomScalePageLayoutView="90" workbookViewId="0">
      <selection activeCell="B4" sqref="B4:D5"/>
    </sheetView>
  </sheetViews>
  <sheetFormatPr defaultColWidth="8.88671875" defaultRowHeight="14.4" x14ac:dyDescent="0.3"/>
  <cols>
    <col min="1" max="1" width="1.109375" style="112" customWidth="1"/>
    <col min="2" max="4" width="5.44140625" style="2" customWidth="1"/>
    <col min="5" max="5" width="71.109375" style="4" customWidth="1"/>
    <col min="6" max="6" width="5.109375" style="4" customWidth="1"/>
    <col min="7" max="7" width="7.88671875" style="4" customWidth="1"/>
    <col min="8" max="16384" width="8.88671875" style="112"/>
  </cols>
  <sheetData>
    <row r="1" spans="2:7" x14ac:dyDescent="0.3">
      <c r="B1" s="203"/>
      <c r="C1" s="203"/>
      <c r="D1" s="203"/>
      <c r="E1" s="203"/>
      <c r="F1" s="203"/>
      <c r="G1" s="203"/>
    </row>
    <row r="2" spans="2:7" x14ac:dyDescent="0.3">
      <c r="B2" s="3"/>
      <c r="C2" s="3"/>
      <c r="D2" s="3"/>
      <c r="F2" s="3"/>
      <c r="G2" s="3"/>
    </row>
    <row r="3" spans="2:7" ht="18" x14ac:dyDescent="0.35">
      <c r="B3" s="5" t="s">
        <v>344</v>
      </c>
      <c r="C3" s="5"/>
      <c r="D3" s="5"/>
    </row>
    <row r="4" spans="2:7" ht="15" customHeight="1" x14ac:dyDescent="0.3">
      <c r="B4" s="241" t="s">
        <v>26</v>
      </c>
      <c r="C4" s="241"/>
      <c r="D4" s="241"/>
      <c r="E4" s="241" t="s">
        <v>58</v>
      </c>
      <c r="F4" s="241" t="s">
        <v>27</v>
      </c>
      <c r="G4" s="241" t="s">
        <v>22</v>
      </c>
    </row>
    <row r="5" spans="2:7" x14ac:dyDescent="0.3">
      <c r="B5" s="241"/>
      <c r="C5" s="241"/>
      <c r="D5" s="241"/>
      <c r="E5" s="241"/>
      <c r="F5" s="241"/>
      <c r="G5" s="241"/>
    </row>
    <row r="6" spans="2:7" x14ac:dyDescent="0.3">
      <c r="B6" s="115" t="s">
        <v>1</v>
      </c>
      <c r="C6" s="219" t="s">
        <v>191</v>
      </c>
      <c r="D6" s="219"/>
      <c r="E6" s="219"/>
      <c r="F6" s="15"/>
      <c r="G6" s="15"/>
    </row>
    <row r="7" spans="2:7" x14ac:dyDescent="0.3">
      <c r="B7" s="116"/>
      <c r="C7" s="63" t="s">
        <v>0</v>
      </c>
      <c r="D7" s="219" t="s">
        <v>335</v>
      </c>
      <c r="E7" s="219"/>
      <c r="F7" s="14">
        <v>2</v>
      </c>
      <c r="G7" s="14" t="s">
        <v>192</v>
      </c>
    </row>
    <row r="8" spans="2:7" ht="15" customHeight="1" x14ac:dyDescent="0.3">
      <c r="B8" s="116"/>
      <c r="C8" s="65"/>
      <c r="D8" s="53">
        <v>1</v>
      </c>
      <c r="E8" s="55" t="s">
        <v>160</v>
      </c>
      <c r="F8" s="15"/>
      <c r="G8" s="15"/>
    </row>
    <row r="9" spans="2:7" x14ac:dyDescent="0.3">
      <c r="B9" s="116"/>
      <c r="C9" s="60" t="s">
        <v>6</v>
      </c>
      <c r="D9" s="219" t="s">
        <v>44</v>
      </c>
      <c r="E9" s="219"/>
      <c r="F9" s="15"/>
      <c r="G9" s="15"/>
    </row>
    <row r="10" spans="2:7" x14ac:dyDescent="0.3">
      <c r="B10" s="116"/>
      <c r="C10" s="61"/>
      <c r="D10" s="63">
        <v>1</v>
      </c>
      <c r="E10" s="57" t="s">
        <v>334</v>
      </c>
      <c r="F10" s="14">
        <v>2</v>
      </c>
      <c r="G10" s="14" t="s">
        <v>192</v>
      </c>
    </row>
    <row r="11" spans="2:7" x14ac:dyDescent="0.3">
      <c r="B11" s="116"/>
      <c r="C11" s="61"/>
      <c r="D11" s="64"/>
      <c r="E11" s="55" t="s">
        <v>190</v>
      </c>
      <c r="F11" s="15"/>
      <c r="G11" s="15"/>
    </row>
    <row r="12" spans="2:7" x14ac:dyDescent="0.3">
      <c r="B12" s="116"/>
      <c r="C12" s="61"/>
      <c r="D12" s="64"/>
      <c r="E12" s="55" t="s">
        <v>184</v>
      </c>
      <c r="F12" s="15"/>
      <c r="G12" s="15"/>
    </row>
    <row r="13" spans="2:7" x14ac:dyDescent="0.3">
      <c r="B13" s="116"/>
      <c r="C13" s="61"/>
      <c r="D13" s="64"/>
      <c r="E13" s="55" t="s">
        <v>185</v>
      </c>
      <c r="F13" s="15"/>
      <c r="G13" s="15"/>
    </row>
    <row r="14" spans="2:7" x14ac:dyDescent="0.3">
      <c r="B14" s="116"/>
      <c r="C14" s="61"/>
      <c r="D14" s="64"/>
      <c r="E14" s="55" t="s">
        <v>186</v>
      </c>
      <c r="F14" s="15"/>
      <c r="G14" s="15"/>
    </row>
    <row r="15" spans="2:7" x14ac:dyDescent="0.3">
      <c r="B15" s="116"/>
      <c r="C15" s="61"/>
      <c r="D15" s="64"/>
      <c r="E15" s="55" t="s">
        <v>187</v>
      </c>
      <c r="F15" s="15"/>
      <c r="G15" s="15"/>
    </row>
    <row r="16" spans="2:7" x14ac:dyDescent="0.3">
      <c r="B16" s="116"/>
      <c r="C16" s="61"/>
      <c r="D16" s="64"/>
      <c r="E16" s="55" t="s">
        <v>188</v>
      </c>
      <c r="F16" s="15"/>
      <c r="G16" s="15"/>
    </row>
    <row r="17" spans="2:7" x14ac:dyDescent="0.3">
      <c r="B17" s="116"/>
      <c r="C17" s="61"/>
      <c r="D17" s="64"/>
      <c r="E17" s="55" t="s">
        <v>189</v>
      </c>
      <c r="F17" s="15"/>
      <c r="G17" s="15"/>
    </row>
    <row r="18" spans="2:7" x14ac:dyDescent="0.3">
      <c r="B18" s="116"/>
      <c r="C18" s="61"/>
      <c r="D18" s="64"/>
      <c r="E18" s="55" t="s">
        <v>30</v>
      </c>
      <c r="F18" s="15"/>
      <c r="G18" s="15"/>
    </row>
    <row r="19" spans="2:7" x14ac:dyDescent="0.3">
      <c r="B19" s="116"/>
      <c r="C19" s="61"/>
      <c r="D19" s="64"/>
      <c r="E19" s="55" t="s">
        <v>31</v>
      </c>
      <c r="F19" s="15"/>
      <c r="G19" s="15"/>
    </row>
    <row r="20" spans="2:7" x14ac:dyDescent="0.3">
      <c r="B20" s="116"/>
      <c r="C20" s="115" t="s">
        <v>7</v>
      </c>
      <c r="D20" s="219" t="s">
        <v>45</v>
      </c>
      <c r="E20" s="219"/>
      <c r="F20" s="15"/>
      <c r="G20" s="15"/>
    </row>
    <row r="21" spans="2:7" x14ac:dyDescent="0.3">
      <c r="B21" s="116"/>
      <c r="C21" s="116"/>
      <c r="D21" s="63">
        <v>1</v>
      </c>
      <c r="E21" s="57" t="s">
        <v>48</v>
      </c>
      <c r="F21" s="14">
        <v>2</v>
      </c>
      <c r="G21" s="14" t="s">
        <v>192</v>
      </c>
    </row>
    <row r="22" spans="2:7" x14ac:dyDescent="0.3">
      <c r="B22" s="116"/>
      <c r="C22" s="116"/>
      <c r="D22" s="64"/>
      <c r="E22" s="55" t="s">
        <v>32</v>
      </c>
      <c r="F22" s="15"/>
      <c r="G22" s="15"/>
    </row>
    <row r="23" spans="2:7" x14ac:dyDescent="0.3">
      <c r="B23" s="116"/>
      <c r="C23" s="116"/>
      <c r="D23" s="64"/>
      <c r="E23" s="55" t="s">
        <v>33</v>
      </c>
      <c r="F23" s="15"/>
      <c r="G23" s="15"/>
    </row>
    <row r="24" spans="2:7" x14ac:dyDescent="0.3">
      <c r="B24" s="116"/>
      <c r="C24" s="116"/>
      <c r="D24" s="64"/>
      <c r="E24" s="55" t="s">
        <v>34</v>
      </c>
      <c r="F24" s="15"/>
      <c r="G24" s="15"/>
    </row>
    <row r="25" spans="2:7" x14ac:dyDescent="0.3">
      <c r="B25" s="116"/>
      <c r="C25" s="116"/>
      <c r="D25" s="64"/>
      <c r="E25" s="55" t="s">
        <v>35</v>
      </c>
      <c r="F25" s="15"/>
      <c r="G25" s="15"/>
    </row>
    <row r="26" spans="2:7" x14ac:dyDescent="0.3">
      <c r="B26" s="116"/>
      <c r="C26" s="116"/>
      <c r="D26" s="64"/>
      <c r="E26" s="55" t="s">
        <v>36</v>
      </c>
      <c r="F26" s="15"/>
      <c r="G26" s="15"/>
    </row>
    <row r="27" spans="2:7" x14ac:dyDescent="0.3">
      <c r="B27" s="116"/>
      <c r="C27" s="60" t="s">
        <v>8</v>
      </c>
      <c r="D27" s="219" t="s">
        <v>46</v>
      </c>
      <c r="E27" s="219"/>
      <c r="F27" s="15"/>
      <c r="G27" s="15"/>
    </row>
    <row r="28" spans="2:7" x14ac:dyDescent="0.3">
      <c r="B28" s="116"/>
      <c r="C28" s="62"/>
      <c r="D28" s="53">
        <v>1</v>
      </c>
      <c r="E28" s="57" t="s">
        <v>37</v>
      </c>
      <c r="F28" s="14">
        <v>2</v>
      </c>
      <c r="G28" s="14" t="s">
        <v>192</v>
      </c>
    </row>
    <row r="29" spans="2:7" x14ac:dyDescent="0.3">
      <c r="B29" s="116"/>
      <c r="C29" s="60" t="s">
        <v>9</v>
      </c>
      <c r="D29" s="219" t="s">
        <v>336</v>
      </c>
      <c r="E29" s="219"/>
      <c r="F29" s="15">
        <v>40</v>
      </c>
      <c r="G29" s="15" t="s">
        <v>38</v>
      </c>
    </row>
    <row r="30" spans="2:7" x14ac:dyDescent="0.3">
      <c r="B30" s="116"/>
      <c r="C30" s="60" t="s">
        <v>105</v>
      </c>
      <c r="D30" s="219" t="s">
        <v>39</v>
      </c>
      <c r="E30" s="219"/>
      <c r="F30" s="14">
        <v>2</v>
      </c>
      <c r="G30" s="14" t="s">
        <v>192</v>
      </c>
    </row>
    <row r="31" spans="2:7" x14ac:dyDescent="0.3">
      <c r="B31" s="116"/>
      <c r="C31" s="61"/>
      <c r="D31" s="63">
        <v>1</v>
      </c>
      <c r="E31" s="57" t="s">
        <v>40</v>
      </c>
      <c r="F31" s="14">
        <v>2</v>
      </c>
      <c r="G31" s="14" t="s">
        <v>192</v>
      </c>
    </row>
    <row r="32" spans="2:7" x14ac:dyDescent="0.3">
      <c r="B32" s="116"/>
      <c r="C32" s="61"/>
      <c r="D32" s="64"/>
      <c r="E32" s="55" t="s">
        <v>41</v>
      </c>
      <c r="F32" s="15"/>
      <c r="G32" s="15"/>
    </row>
    <row r="33" spans="2:7" x14ac:dyDescent="0.3">
      <c r="B33" s="116"/>
      <c r="C33" s="61"/>
      <c r="D33" s="64"/>
      <c r="E33" s="55" t="s">
        <v>52</v>
      </c>
      <c r="F33" s="15"/>
      <c r="G33" s="15"/>
    </row>
    <row r="34" spans="2:7" x14ac:dyDescent="0.3">
      <c r="B34" s="116"/>
      <c r="C34" s="61"/>
      <c r="D34" s="64"/>
      <c r="E34" s="55" t="s">
        <v>42</v>
      </c>
      <c r="F34" s="15"/>
      <c r="G34" s="15"/>
    </row>
    <row r="35" spans="2:7" x14ac:dyDescent="0.3">
      <c r="B35" s="116"/>
      <c r="C35" s="61"/>
      <c r="D35" s="64"/>
      <c r="E35" s="55" t="s">
        <v>43</v>
      </c>
      <c r="F35" s="15"/>
      <c r="G35" s="15"/>
    </row>
    <row r="36" spans="2:7" x14ac:dyDescent="0.3">
      <c r="B36" s="116"/>
      <c r="C36" s="60" t="s">
        <v>104</v>
      </c>
      <c r="D36" s="219" t="s">
        <v>49</v>
      </c>
      <c r="E36" s="219"/>
      <c r="F36" s="54">
        <v>4</v>
      </c>
      <c r="G36" s="14" t="s">
        <v>192</v>
      </c>
    </row>
    <row r="37" spans="2:7" x14ac:dyDescent="0.3">
      <c r="B37" s="116"/>
      <c r="C37" s="61"/>
      <c r="D37" s="53">
        <v>1</v>
      </c>
      <c r="E37" s="58" t="s">
        <v>337</v>
      </c>
      <c r="F37" s="56">
        <f>F36</f>
        <v>4</v>
      </c>
      <c r="G37" s="56" t="s">
        <v>22</v>
      </c>
    </row>
    <row r="38" spans="2:7" x14ac:dyDescent="0.3">
      <c r="B38" s="116"/>
      <c r="C38" s="61"/>
      <c r="D38" s="53">
        <v>2</v>
      </c>
      <c r="E38" s="58" t="s">
        <v>338</v>
      </c>
      <c r="F38" s="56">
        <f t="shared" ref="F38:F42" si="0">F37</f>
        <v>4</v>
      </c>
      <c r="G38" s="56" t="s">
        <v>22</v>
      </c>
    </row>
    <row r="39" spans="2:7" x14ac:dyDescent="0.3">
      <c r="B39" s="116"/>
      <c r="C39" s="61"/>
      <c r="D39" s="53">
        <v>3</v>
      </c>
      <c r="E39" s="58" t="s">
        <v>339</v>
      </c>
      <c r="F39" s="56">
        <f t="shared" si="0"/>
        <v>4</v>
      </c>
      <c r="G39" s="56" t="s">
        <v>22</v>
      </c>
    </row>
    <row r="40" spans="2:7" x14ac:dyDescent="0.3">
      <c r="B40" s="116"/>
      <c r="C40" s="61"/>
      <c r="D40" s="53">
        <v>4</v>
      </c>
      <c r="E40" s="58" t="s">
        <v>340</v>
      </c>
      <c r="F40" s="56">
        <f t="shared" si="0"/>
        <v>4</v>
      </c>
      <c r="G40" s="56" t="s">
        <v>22</v>
      </c>
    </row>
    <row r="41" spans="2:7" x14ac:dyDescent="0.3">
      <c r="B41" s="116"/>
      <c r="C41" s="61"/>
      <c r="D41" s="53">
        <v>5</v>
      </c>
      <c r="E41" s="58" t="s">
        <v>341</v>
      </c>
      <c r="F41" s="56">
        <f t="shared" si="0"/>
        <v>4</v>
      </c>
      <c r="G41" s="56" t="s">
        <v>22</v>
      </c>
    </row>
    <row r="42" spans="2:7" x14ac:dyDescent="0.3">
      <c r="B42" s="116"/>
      <c r="C42" s="62"/>
      <c r="D42" s="53">
        <v>6</v>
      </c>
      <c r="E42" s="58" t="s">
        <v>342</v>
      </c>
      <c r="F42" s="56">
        <f t="shared" si="0"/>
        <v>4</v>
      </c>
      <c r="G42" s="56" t="s">
        <v>22</v>
      </c>
    </row>
    <row r="43" spans="2:7" x14ac:dyDescent="0.3">
      <c r="B43" s="116"/>
      <c r="C43" s="66" t="s">
        <v>106</v>
      </c>
      <c r="D43" s="219" t="s">
        <v>50</v>
      </c>
      <c r="E43" s="219"/>
      <c r="F43" s="20">
        <v>2</v>
      </c>
      <c r="G43" s="14" t="s">
        <v>192</v>
      </c>
    </row>
    <row r="44" spans="2:7" x14ac:dyDescent="0.3">
      <c r="B44" s="116"/>
      <c r="C44" s="67"/>
      <c r="D44" s="19">
        <v>1</v>
      </c>
      <c r="E44" s="57" t="s">
        <v>343</v>
      </c>
      <c r="F44" s="26">
        <v>3</v>
      </c>
      <c r="G44" s="26" t="s">
        <v>22</v>
      </c>
    </row>
    <row r="45" spans="2:7" x14ac:dyDescent="0.3">
      <c r="B45" s="116"/>
      <c r="C45" s="67"/>
      <c r="D45" s="19">
        <v>2</v>
      </c>
      <c r="E45" s="57" t="s">
        <v>47</v>
      </c>
      <c r="F45" s="53">
        <v>6</v>
      </c>
      <c r="G45" s="53" t="s">
        <v>22</v>
      </c>
    </row>
    <row r="46" spans="2:7" x14ac:dyDescent="0.3">
      <c r="B46" s="117"/>
      <c r="C46" s="68"/>
      <c r="D46" s="20"/>
      <c r="E46" s="25"/>
      <c r="F46" s="25"/>
      <c r="G46" s="25"/>
    </row>
    <row r="47" spans="2:7" x14ac:dyDescent="0.3">
      <c r="B47" s="258"/>
      <c r="C47" s="259"/>
      <c r="D47" s="259"/>
      <c r="E47" s="259"/>
      <c r="F47" s="259"/>
      <c r="G47" s="259"/>
    </row>
  </sheetData>
  <mergeCells count="15">
    <mergeCell ref="C6:E6"/>
    <mergeCell ref="D7:E7"/>
    <mergeCell ref="D9:E9"/>
    <mergeCell ref="D20:E20"/>
    <mergeCell ref="D27:E27"/>
    <mergeCell ref="D29:E29"/>
    <mergeCell ref="D30:E30"/>
    <mergeCell ref="D36:E36"/>
    <mergeCell ref="D43:E43"/>
    <mergeCell ref="B47:G47"/>
    <mergeCell ref="B1:G1"/>
    <mergeCell ref="B4:D5"/>
    <mergeCell ref="E4:E5"/>
    <mergeCell ref="F4:F5"/>
    <mergeCell ref="G4:G5"/>
  </mergeCells>
  <pageMargins left="0" right="0" top="0" bottom="0" header="0.12" footer="0.19685039370078741"/>
  <pageSetup paperSize="9" scale="7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8"/>
  <sheetViews>
    <sheetView zoomScale="80" zoomScaleNormal="80" zoomScalePageLayoutView="80" workbookViewId="0">
      <selection activeCell="K20" sqref="K20"/>
    </sheetView>
  </sheetViews>
  <sheetFormatPr defaultColWidth="8.88671875" defaultRowHeight="14.4" x14ac:dyDescent="0.3"/>
  <cols>
    <col min="1" max="1" width="5" style="3" customWidth="1"/>
    <col min="2" max="3" width="5.109375" style="3" customWidth="1"/>
    <col min="4" max="4" width="60.109375" style="4" bestFit="1" customWidth="1"/>
    <col min="5" max="5" width="5.88671875" style="4" customWidth="1"/>
    <col min="6" max="6" width="6.88671875" style="4" customWidth="1"/>
    <col min="7" max="7" width="13.109375" style="118" bestFit="1" customWidth="1"/>
    <col min="8" max="8" width="15.109375" style="118" bestFit="1" customWidth="1"/>
    <col min="9" max="16384" width="8.88671875" style="118"/>
  </cols>
  <sheetData>
    <row r="1" spans="1:6" x14ac:dyDescent="0.3">
      <c r="A1" s="203"/>
      <c r="B1" s="203"/>
      <c r="C1" s="203"/>
      <c r="D1" s="203"/>
      <c r="E1" s="203"/>
      <c r="F1" s="203"/>
    </row>
    <row r="3" spans="1:6" ht="18" x14ac:dyDescent="0.35">
      <c r="A3" s="5" t="s">
        <v>56</v>
      </c>
      <c r="B3" s="5"/>
      <c r="C3" s="5"/>
    </row>
    <row r="4" spans="1:6" ht="15" customHeight="1" x14ac:dyDescent="0.3">
      <c r="A4" s="241" t="s">
        <v>26</v>
      </c>
      <c r="B4" s="241"/>
      <c r="C4" s="241"/>
      <c r="D4" s="241" t="s">
        <v>58</v>
      </c>
      <c r="E4" s="241" t="s">
        <v>22</v>
      </c>
      <c r="F4" s="241" t="s">
        <v>27</v>
      </c>
    </row>
    <row r="5" spans="1:6" x14ac:dyDescent="0.3">
      <c r="A5" s="241"/>
      <c r="B5" s="241"/>
      <c r="C5" s="241"/>
      <c r="D5" s="241"/>
      <c r="E5" s="241"/>
      <c r="F5" s="241"/>
    </row>
    <row r="6" spans="1:6" x14ac:dyDescent="0.3">
      <c r="A6" s="69" t="s">
        <v>193</v>
      </c>
      <c r="B6" s="242" t="s">
        <v>194</v>
      </c>
      <c r="C6" s="242"/>
      <c r="D6" s="242"/>
      <c r="E6" s="34"/>
      <c r="F6" s="34"/>
    </row>
    <row r="7" spans="1:6" x14ac:dyDescent="0.3">
      <c r="A7" s="70"/>
      <c r="B7" s="69"/>
      <c r="C7" s="262" t="s">
        <v>345</v>
      </c>
      <c r="D7" s="262"/>
      <c r="E7" s="122">
        <v>20</v>
      </c>
      <c r="F7" s="122" t="s">
        <v>21</v>
      </c>
    </row>
    <row r="8" spans="1:6" x14ac:dyDescent="0.3">
      <c r="A8" s="70"/>
      <c r="B8" s="70"/>
      <c r="C8" s="17">
        <v>1</v>
      </c>
      <c r="D8" s="17" t="s">
        <v>306</v>
      </c>
      <c r="E8" s="122"/>
      <c r="F8" s="122"/>
    </row>
    <row r="9" spans="1:6" x14ac:dyDescent="0.3">
      <c r="A9" s="70"/>
      <c r="B9" s="70"/>
      <c r="C9" s="17">
        <v>2</v>
      </c>
      <c r="D9" s="17" t="s">
        <v>346</v>
      </c>
      <c r="E9" s="122"/>
      <c r="F9" s="122"/>
    </row>
    <row r="10" spans="1:6" x14ac:dyDescent="0.3">
      <c r="A10" s="70"/>
      <c r="B10" s="71"/>
      <c r="C10" s="17">
        <v>3</v>
      </c>
      <c r="D10" s="17" t="s">
        <v>195</v>
      </c>
      <c r="E10" s="122"/>
      <c r="F10" s="122"/>
    </row>
    <row r="11" spans="1:6" ht="24.75" customHeight="1" x14ac:dyDescent="0.3">
      <c r="A11" s="70"/>
      <c r="B11" s="71"/>
      <c r="C11" s="22">
        <v>4</v>
      </c>
      <c r="D11" s="17" t="s">
        <v>196</v>
      </c>
      <c r="E11" s="122">
        <v>20</v>
      </c>
      <c r="F11" s="122" t="s">
        <v>21</v>
      </c>
    </row>
    <row r="12" spans="1:6" ht="25.5" customHeight="1" x14ac:dyDescent="0.3">
      <c r="A12" s="70"/>
      <c r="B12" s="71"/>
      <c r="C12" s="22">
        <v>5</v>
      </c>
      <c r="D12" s="17" t="s">
        <v>197</v>
      </c>
      <c r="E12" s="122">
        <v>20</v>
      </c>
      <c r="F12" s="122" t="s">
        <v>21</v>
      </c>
    </row>
    <row r="13" spans="1:6" x14ac:dyDescent="0.3">
      <c r="A13" s="70"/>
      <c r="B13" s="71"/>
      <c r="C13" s="22">
        <v>6</v>
      </c>
      <c r="D13" s="123" t="s">
        <v>307</v>
      </c>
      <c r="E13" s="122">
        <v>20</v>
      </c>
      <c r="F13" s="122" t="s">
        <v>21</v>
      </c>
    </row>
    <row r="14" spans="1:6" ht="34.5" customHeight="1" x14ac:dyDescent="0.3">
      <c r="A14" s="70"/>
      <c r="B14" s="71"/>
      <c r="C14" s="22">
        <v>7</v>
      </c>
      <c r="D14" s="17" t="s">
        <v>198</v>
      </c>
      <c r="E14" s="122">
        <v>20</v>
      </c>
      <c r="F14" s="122" t="s">
        <v>21</v>
      </c>
    </row>
    <row r="15" spans="1:6" x14ac:dyDescent="0.3">
      <c r="A15" s="70"/>
      <c r="B15" s="71"/>
      <c r="C15" s="22">
        <v>8</v>
      </c>
      <c r="D15" s="17" t="s">
        <v>305</v>
      </c>
      <c r="E15" s="122">
        <v>20</v>
      </c>
      <c r="F15" s="122" t="s">
        <v>21</v>
      </c>
    </row>
    <row r="16" spans="1:6" s="7" customFormat="1" x14ac:dyDescent="0.3">
      <c r="A16" s="260"/>
      <c r="B16" s="261"/>
      <c r="C16" s="261"/>
      <c r="D16" s="261"/>
      <c r="E16" s="261"/>
      <c r="F16" s="261"/>
    </row>
    <row r="17" spans="1:10" s="8" customFormat="1" x14ac:dyDescent="0.3">
      <c r="A17" s="124" t="s">
        <v>2</v>
      </c>
      <c r="B17" s="125" t="s">
        <v>347</v>
      </c>
      <c r="C17" s="125"/>
      <c r="D17" s="125"/>
      <c r="E17" s="34"/>
      <c r="F17" s="34"/>
    </row>
    <row r="18" spans="1:10" ht="41.25" customHeight="1" x14ac:dyDescent="0.3">
      <c r="A18" s="126"/>
      <c r="B18" s="272"/>
      <c r="C18" s="271" t="s">
        <v>308</v>
      </c>
      <c r="D18" s="271"/>
      <c r="E18" s="127">
        <v>6</v>
      </c>
      <c r="F18" s="127" t="s">
        <v>21</v>
      </c>
      <c r="G18" s="128"/>
      <c r="H18" s="128"/>
      <c r="I18" s="6"/>
      <c r="J18" s="6"/>
    </row>
  </sheetData>
  <mergeCells count="9">
    <mergeCell ref="A1:F1"/>
    <mergeCell ref="B6:D6"/>
    <mergeCell ref="C7:D7"/>
    <mergeCell ref="A4:C5"/>
    <mergeCell ref="D4:D5"/>
    <mergeCell ref="E4:E5"/>
    <mergeCell ref="F4:F5"/>
    <mergeCell ref="A16:F16"/>
    <mergeCell ref="C18:D18"/>
  </mergeCells>
  <printOptions horizontalCentered="1" verticalCentered="1"/>
  <pageMargins left="0.15748031496062992" right="0.11811023622047245" top="0.11811023622047245" bottom="0.19685039370078741" header="0.12" footer="0.19685039370078741"/>
  <pageSetup paperSize="9" scale="7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9"/>
  <sheetViews>
    <sheetView zoomScale="90" zoomScaleNormal="90" zoomScalePageLayoutView="90" workbookViewId="0">
      <selection activeCell="C20" sqref="C20"/>
    </sheetView>
  </sheetViews>
  <sheetFormatPr defaultColWidth="8.88671875" defaultRowHeight="14.4" x14ac:dyDescent="0.3"/>
  <cols>
    <col min="1" max="2" width="5.88671875" style="4" customWidth="1"/>
    <col min="3" max="3" width="60.88671875" style="4" customWidth="1"/>
    <col min="4" max="4" width="6.44140625" style="4" customWidth="1"/>
    <col min="5" max="5" width="7.109375" style="4" customWidth="1"/>
    <col min="6" max="16384" width="8.88671875" style="118"/>
  </cols>
  <sheetData>
    <row r="1" spans="1:5" x14ac:dyDescent="0.3">
      <c r="A1" s="3"/>
      <c r="B1" s="3"/>
      <c r="C1" s="3"/>
    </row>
    <row r="2" spans="1:5" ht="18" x14ac:dyDescent="0.35">
      <c r="A2" s="5" t="s">
        <v>57</v>
      </c>
      <c r="B2" s="5"/>
    </row>
    <row r="4" spans="1:5" ht="15" customHeight="1" x14ac:dyDescent="0.3">
      <c r="A4" s="241" t="s">
        <v>26</v>
      </c>
      <c r="B4" s="241"/>
      <c r="C4" s="241" t="s">
        <v>58</v>
      </c>
      <c r="D4" s="241" t="s">
        <v>27</v>
      </c>
      <c r="E4" s="241" t="s">
        <v>22</v>
      </c>
    </row>
    <row r="5" spans="1:5" x14ac:dyDescent="0.3">
      <c r="A5" s="241"/>
      <c r="B5" s="241"/>
      <c r="C5" s="241"/>
      <c r="D5" s="241"/>
      <c r="E5" s="241"/>
    </row>
    <row r="6" spans="1:5" x14ac:dyDescent="0.3">
      <c r="A6" s="60" t="s">
        <v>1</v>
      </c>
      <c r="B6" s="219" t="s">
        <v>199</v>
      </c>
      <c r="C6" s="219"/>
      <c r="D6" s="54"/>
      <c r="E6" s="54"/>
    </row>
    <row r="7" spans="1:5" x14ac:dyDescent="0.3">
      <c r="A7" s="61"/>
      <c r="B7" s="54" t="s">
        <v>0</v>
      </c>
      <c r="C7" s="129" t="s">
        <v>348</v>
      </c>
      <c r="D7" s="53">
        <v>8</v>
      </c>
      <c r="E7" s="15" t="s">
        <v>21</v>
      </c>
    </row>
    <row r="8" spans="1:5" x14ac:dyDescent="0.3">
      <c r="A8" s="61"/>
      <c r="B8" s="54" t="s">
        <v>6</v>
      </c>
      <c r="C8" s="130" t="s">
        <v>200</v>
      </c>
      <c r="D8" s="53">
        <v>8</v>
      </c>
      <c r="E8" s="15" t="s">
        <v>21</v>
      </c>
    </row>
    <row r="9" spans="1:5" x14ac:dyDescent="0.3">
      <c r="A9" s="61"/>
      <c r="B9" s="54" t="s">
        <v>7</v>
      </c>
      <c r="C9" s="130" t="s">
        <v>349</v>
      </c>
      <c r="D9" s="53">
        <v>8</v>
      </c>
      <c r="E9" s="15" t="s">
        <v>21</v>
      </c>
    </row>
    <row r="10" spans="1:5" x14ac:dyDescent="0.3">
      <c r="A10" s="61"/>
      <c r="B10" s="54" t="s">
        <v>8</v>
      </c>
      <c r="C10" s="130" t="s">
        <v>202</v>
      </c>
      <c r="D10" s="53">
        <v>8</v>
      </c>
      <c r="E10" s="15" t="s">
        <v>21</v>
      </c>
    </row>
    <row r="11" spans="1:5" x14ac:dyDescent="0.3">
      <c r="A11" s="192"/>
      <c r="B11" s="193"/>
      <c r="C11" s="193"/>
      <c r="D11" s="193"/>
      <c r="E11" s="193"/>
    </row>
    <row r="12" spans="1:5" x14ac:dyDescent="0.3">
      <c r="A12" s="60" t="s">
        <v>2</v>
      </c>
      <c r="B12" s="219" t="s">
        <v>203</v>
      </c>
      <c r="C12" s="219"/>
      <c r="D12" s="54"/>
      <c r="E12" s="54"/>
    </row>
    <row r="13" spans="1:5" x14ac:dyDescent="0.3">
      <c r="A13" s="61"/>
      <c r="B13" s="54" t="s">
        <v>0</v>
      </c>
      <c r="C13" s="129" t="s">
        <v>348</v>
      </c>
      <c r="D13" s="53">
        <v>4</v>
      </c>
      <c r="E13" s="15" t="s">
        <v>21</v>
      </c>
    </row>
    <row r="14" spans="1:5" x14ac:dyDescent="0.3">
      <c r="A14" s="61"/>
      <c r="B14" s="54" t="s">
        <v>6</v>
      </c>
      <c r="C14" s="130" t="s">
        <v>200</v>
      </c>
      <c r="D14" s="53">
        <v>4</v>
      </c>
      <c r="E14" s="15" t="s">
        <v>21</v>
      </c>
    </row>
    <row r="15" spans="1:5" x14ac:dyDescent="0.3">
      <c r="A15" s="61"/>
      <c r="B15" s="54" t="s">
        <v>204</v>
      </c>
      <c r="C15" s="130" t="s">
        <v>201</v>
      </c>
      <c r="D15" s="53">
        <v>4</v>
      </c>
      <c r="E15" s="15" t="s">
        <v>21</v>
      </c>
    </row>
    <row r="16" spans="1:5" x14ac:dyDescent="0.3">
      <c r="A16" s="61"/>
      <c r="B16" s="54" t="s">
        <v>8</v>
      </c>
      <c r="C16" s="130" t="s">
        <v>202</v>
      </c>
      <c r="D16" s="53">
        <v>4</v>
      </c>
      <c r="E16" s="15" t="s">
        <v>21</v>
      </c>
    </row>
    <row r="17" spans="1:5" x14ac:dyDescent="0.3">
      <c r="A17" s="192"/>
      <c r="B17" s="193"/>
      <c r="C17" s="193"/>
      <c r="D17" s="193"/>
      <c r="E17" s="193"/>
    </row>
    <row r="18" spans="1:5" x14ac:dyDescent="0.3">
      <c r="A18" s="60" t="s">
        <v>3</v>
      </c>
      <c r="B18" s="219" t="s">
        <v>205</v>
      </c>
      <c r="C18" s="219"/>
      <c r="D18" s="53"/>
      <c r="E18" s="54"/>
    </row>
    <row r="19" spans="1:5" x14ac:dyDescent="0.3">
      <c r="A19" s="61"/>
      <c r="B19" s="54"/>
      <c r="C19" s="129" t="s">
        <v>350</v>
      </c>
      <c r="D19" s="53">
        <v>12</v>
      </c>
      <c r="E19" s="15" t="s">
        <v>21</v>
      </c>
    </row>
  </sheetData>
  <mergeCells count="9">
    <mergeCell ref="D4:D5"/>
    <mergeCell ref="E4:E5"/>
    <mergeCell ref="B6:C6"/>
    <mergeCell ref="A11:E11"/>
    <mergeCell ref="B12:C12"/>
    <mergeCell ref="A17:E17"/>
    <mergeCell ref="B18:C18"/>
    <mergeCell ref="A4:B5"/>
    <mergeCell ref="C4:C5"/>
  </mergeCells>
  <pageMargins left="0.42" right="0.23622047244094491" top="0.19685039370078741" bottom="0.19685039370078741" header="0.31496062992125984" footer="0.31496062992125984"/>
  <pageSetup scale="75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8"/>
  <sheetViews>
    <sheetView tabSelected="1" zoomScale="90" zoomScaleNormal="90" workbookViewId="0">
      <selection activeCell="D6" sqref="D6"/>
    </sheetView>
  </sheetViews>
  <sheetFormatPr defaultColWidth="9.109375" defaultRowHeight="14.4" x14ac:dyDescent="0.3"/>
  <cols>
    <col min="1" max="1" width="5.88671875" style="3" customWidth="1"/>
    <col min="2" max="2" width="5.109375" style="3" customWidth="1"/>
    <col min="3" max="3" width="58.109375" style="4" customWidth="1"/>
    <col min="4" max="4" width="9.109375" style="4" bestFit="1" customWidth="1"/>
    <col min="5" max="5" width="9.109375" style="3"/>
    <col min="6" max="16384" width="9.109375" style="1"/>
  </cols>
  <sheetData>
    <row r="1" spans="1:5" s="118" customFormat="1" x14ac:dyDescent="0.3">
      <c r="A1" s="3"/>
      <c r="B1" s="3"/>
      <c r="C1" s="3"/>
      <c r="D1" s="4"/>
      <c r="E1" s="4"/>
    </row>
    <row r="2" spans="1:5" ht="18" x14ac:dyDescent="0.35">
      <c r="A2" s="5" t="s">
        <v>62</v>
      </c>
      <c r="B2" s="5"/>
    </row>
    <row r="3" spans="1:5" ht="16.5" customHeight="1" x14ac:dyDescent="0.25">
      <c r="A3" s="241" t="s">
        <v>26</v>
      </c>
      <c r="B3" s="241"/>
      <c r="C3" s="241" t="s">
        <v>58</v>
      </c>
      <c r="D3" s="241" t="s">
        <v>27</v>
      </c>
      <c r="E3" s="241" t="s">
        <v>22</v>
      </c>
    </row>
    <row r="4" spans="1:5" ht="13.8" x14ac:dyDescent="0.25">
      <c r="A4" s="241"/>
      <c r="B4" s="241"/>
      <c r="C4" s="241"/>
      <c r="D4" s="241"/>
      <c r="E4" s="241"/>
    </row>
    <row r="5" spans="1:5" x14ac:dyDescent="0.3">
      <c r="A5" s="60" t="s">
        <v>1</v>
      </c>
      <c r="B5" s="219" t="s">
        <v>309</v>
      </c>
      <c r="C5" s="219"/>
      <c r="D5" s="54"/>
      <c r="E5" s="54"/>
    </row>
    <row r="6" spans="1:5" x14ac:dyDescent="0.3">
      <c r="A6" s="61"/>
      <c r="B6" s="54" t="s">
        <v>0</v>
      </c>
      <c r="C6" s="119" t="s">
        <v>355</v>
      </c>
      <c r="D6" s="15">
        <v>50</v>
      </c>
      <c r="E6" s="15" t="s">
        <v>192</v>
      </c>
    </row>
    <row r="7" spans="1:5" x14ac:dyDescent="0.3">
      <c r="A7" s="62"/>
      <c r="B7" s="54" t="s">
        <v>7</v>
      </c>
      <c r="C7" s="119" t="s">
        <v>206</v>
      </c>
      <c r="D7" s="15">
        <v>2</v>
      </c>
      <c r="E7" s="15" t="s">
        <v>192</v>
      </c>
    </row>
    <row r="8" spans="1:5" ht="13.8" x14ac:dyDescent="0.25">
      <c r="A8" s="263"/>
      <c r="B8" s="264"/>
      <c r="C8" s="264"/>
      <c r="D8" s="264"/>
      <c r="E8" s="264"/>
    </row>
    <row r="9" spans="1:5" x14ac:dyDescent="0.3">
      <c r="A9" s="60" t="s">
        <v>2</v>
      </c>
      <c r="B9" s="219" t="s">
        <v>207</v>
      </c>
      <c r="C9" s="219"/>
      <c r="D9" s="54">
        <v>1</v>
      </c>
      <c r="E9" s="54" t="s">
        <v>192</v>
      </c>
    </row>
    <row r="10" spans="1:5" x14ac:dyDescent="0.3">
      <c r="A10" s="61"/>
      <c r="B10" s="54" t="s">
        <v>0</v>
      </c>
      <c r="C10" s="129" t="s">
        <v>208</v>
      </c>
      <c r="D10" s="53">
        <v>200</v>
      </c>
      <c r="E10" s="21" t="s">
        <v>209</v>
      </c>
    </row>
    <row r="11" spans="1:5" x14ac:dyDescent="0.3">
      <c r="A11" s="61"/>
      <c r="B11" s="54" t="s">
        <v>6</v>
      </c>
      <c r="C11" s="119" t="s">
        <v>356</v>
      </c>
      <c r="D11" s="15">
        <f>D10</f>
        <v>200</v>
      </c>
      <c r="E11" s="15" t="s">
        <v>209</v>
      </c>
    </row>
    <row r="12" spans="1:5" x14ac:dyDescent="0.3">
      <c r="A12" s="62"/>
      <c r="B12" s="54" t="s">
        <v>7</v>
      </c>
      <c r="C12" s="129" t="s">
        <v>357</v>
      </c>
      <c r="D12" s="53">
        <v>10</v>
      </c>
      <c r="E12" s="21" t="s">
        <v>209</v>
      </c>
    </row>
    <row r="13" spans="1:5" x14ac:dyDescent="0.3">
      <c r="A13" s="192"/>
      <c r="B13" s="193"/>
      <c r="C13" s="193"/>
      <c r="D13" s="193"/>
      <c r="E13" s="193"/>
    </row>
    <row r="14" spans="1:5" x14ac:dyDescent="0.3">
      <c r="A14" s="54" t="s">
        <v>3</v>
      </c>
      <c r="B14" s="219" t="s">
        <v>225</v>
      </c>
      <c r="C14" s="219"/>
      <c r="D14" s="54">
        <v>1</v>
      </c>
      <c r="E14" s="20" t="s">
        <v>192</v>
      </c>
    </row>
    <row r="15" spans="1:5" x14ac:dyDescent="0.3">
      <c r="A15" s="54" t="s">
        <v>4</v>
      </c>
      <c r="B15" s="219" t="s">
        <v>351</v>
      </c>
      <c r="C15" s="219"/>
      <c r="D15" s="54">
        <v>50</v>
      </c>
      <c r="E15" s="20" t="s">
        <v>210</v>
      </c>
    </row>
    <row r="16" spans="1:5" x14ac:dyDescent="0.3">
      <c r="A16" s="54" t="s">
        <v>5</v>
      </c>
      <c r="B16" s="219" t="s">
        <v>352</v>
      </c>
      <c r="C16" s="219"/>
      <c r="D16" s="54">
        <v>1</v>
      </c>
      <c r="E16" s="20" t="s">
        <v>192</v>
      </c>
    </row>
    <row r="17" spans="1:5" x14ac:dyDescent="0.3">
      <c r="A17" s="54" t="s">
        <v>211</v>
      </c>
      <c r="B17" s="219" t="s">
        <v>212</v>
      </c>
      <c r="C17" s="219"/>
      <c r="D17" s="54">
        <v>1</v>
      </c>
      <c r="E17" s="20" t="s">
        <v>192</v>
      </c>
    </row>
    <row r="18" spans="1:5" x14ac:dyDescent="0.3">
      <c r="A18" s="54" t="s">
        <v>213</v>
      </c>
      <c r="B18" s="219" t="s">
        <v>353</v>
      </c>
      <c r="C18" s="219"/>
      <c r="D18" s="54">
        <v>100</v>
      </c>
      <c r="E18" s="20" t="s">
        <v>354</v>
      </c>
    </row>
  </sheetData>
  <mergeCells count="13">
    <mergeCell ref="B5:C5"/>
    <mergeCell ref="A8:E8"/>
    <mergeCell ref="B9:C9"/>
    <mergeCell ref="A13:E13"/>
    <mergeCell ref="B14:C14"/>
    <mergeCell ref="A3:B4"/>
    <mergeCell ref="C3:C4"/>
    <mergeCell ref="D3:D4"/>
    <mergeCell ref="E3:E4"/>
    <mergeCell ref="B15:C15"/>
    <mergeCell ref="B16:C16"/>
    <mergeCell ref="B17:C17"/>
    <mergeCell ref="B18:C18"/>
  </mergeCells>
  <pageMargins left="0.21" right="0.11811023622047245" top="0.27559055118110237" bottom="0.74803149606299213" header="0.31496062992125984" footer="0.31496062992125984"/>
  <pageSetup paperSize="9" scale="7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TOS and Billing Systems</vt:lpstr>
      <vt:lpstr>Summary HW</vt:lpstr>
      <vt:lpstr>Server, Storage &amp; Peripheral</vt:lpstr>
      <vt:lpstr>Network Devices &amp; AP</vt:lpstr>
      <vt:lpstr>Gate Automation</vt:lpstr>
      <vt:lpstr>Data Center</vt:lpstr>
      <vt:lpstr>Mobile Terminal</vt:lpstr>
      <vt:lpstr>CCTV</vt:lpstr>
      <vt:lpstr>Software</vt:lpstr>
      <vt:lpstr>'Data Center'!Print_Area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hartono</dc:creator>
  <cp:lastModifiedBy>fikri hakim</cp:lastModifiedBy>
  <cp:lastPrinted>2018-07-02T06:43:51Z</cp:lastPrinted>
  <dcterms:created xsi:type="dcterms:W3CDTF">2015-10-12T05:44:59Z</dcterms:created>
  <dcterms:modified xsi:type="dcterms:W3CDTF">2021-10-12T06:59:05Z</dcterms:modified>
</cp:coreProperties>
</file>